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activeTab="1"/>
  </bookViews>
  <sheets>
    <sheet name="Manual" sheetId="1" r:id="rId1"/>
    <sheet name="IN - Stud_part" sheetId="2" r:id="rId2"/>
    <sheet name="IN - Attendance" sheetId="3" r:id="rId3"/>
    <sheet name="IN-Mark( PER-TEST-1,2)(TERM-1)" sheetId="4" r:id="rId4"/>
    <sheet name="IN-Mark( PER-TEST-3,4)(TERM-2)" sheetId="5" r:id="rId5"/>
    <sheet name="Sheet3" sheetId="6" state="hidden" r:id="rId6"/>
    <sheet name="OUT- Indi_Stud_Part" sheetId="7" r:id="rId7"/>
    <sheet name="OUT- Stud_part" sheetId="8" r:id="rId8"/>
    <sheet name="OUT- Attend" sheetId="9" r:id="rId9"/>
    <sheet name="OUT-PERIODICAL TEST 1 -SUB WISE" sheetId="10" r:id="rId10"/>
    <sheet name="OUT- PERIO-TEST 1 Cum_Mark  " sheetId="11" r:id="rId11"/>
    <sheet name="OUT-PERIODICAL TEST 2 -SUB WISE" sheetId="12" r:id="rId12"/>
    <sheet name="OUT- PERIO-TEST 2 Cum_Mark " sheetId="13" r:id="rId13"/>
    <sheet name="OUT-TERM-1 -SUB" sheetId="14" r:id="rId14"/>
    <sheet name="OUT- TERM 1 Cum_Mark" sheetId="15" r:id="rId15"/>
    <sheet name="OUT-PERIODICAL TEST 3 -SUB " sheetId="16" r:id="rId16"/>
    <sheet name="OUT- PERIO-TEST 3 Cum_Mark  " sheetId="17" r:id="rId17"/>
    <sheet name="OUT-PERIODICAL TEST 4 -SUB  " sheetId="18" r:id="rId18"/>
    <sheet name="OUT- PERIO-TEST 4 Cum_Mark  " sheetId="19" r:id="rId19"/>
    <sheet name="OUT-TERM-2 -SUB " sheetId="20" r:id="rId20"/>
    <sheet name="OUT-term 2 Cum_Mark " sheetId="21" r:id="rId21"/>
    <sheet name="OUT-name list" sheetId="22" r:id="rId22"/>
    <sheet name="cover page" sheetId="23" r:id="rId23"/>
    <sheet name="Sheet1" sheetId="24" state="hidden" r:id="rId24"/>
    <sheet name="OUT- Year_End_Grade" sheetId="25" state="hidden" r:id="rId25"/>
  </sheets>
  <calcPr calcId="144525"/>
  <extLst>
    <ext uri="GoogleSheetsCustomDataVersion2">
      <go:sheetsCustomData xmlns:go="http://customooxmlschemas.google.com/" r:id="rId29" roundtripDataChecksum="dJYkZR20CDB2drc/iRIE0DL51lJdoczEaEJUVFU7sVI="/>
    </ext>
  </extLst>
</workbook>
</file>

<file path=xl/calcChain.xml><?xml version="1.0" encoding="utf-8"?>
<calcChain xmlns="http://schemas.openxmlformats.org/spreadsheetml/2006/main">
  <c r="D15" i="4" l="1"/>
  <c r="B15" i="3"/>
  <c r="C15" i="3"/>
  <c r="D15" i="3"/>
  <c r="B16" i="3"/>
  <c r="C16" i="3"/>
  <c r="D16" i="3"/>
  <c r="B17" i="3"/>
  <c r="C17" i="3"/>
  <c r="D17" i="3"/>
  <c r="B18" i="3"/>
  <c r="C18" i="3"/>
  <c r="D18" i="3"/>
  <c r="B19" i="3"/>
  <c r="C19" i="3"/>
  <c r="D19" i="3"/>
  <c r="B20" i="3"/>
  <c r="C20" i="3"/>
  <c r="D20" i="3"/>
  <c r="B21" i="3"/>
  <c r="C21" i="3"/>
  <c r="D21" i="3"/>
  <c r="B22" i="3"/>
  <c r="C22" i="3"/>
  <c r="D22" i="3"/>
  <c r="B23" i="3"/>
  <c r="C23" i="3"/>
  <c r="D23" i="3"/>
  <c r="B24" i="3"/>
  <c r="C24" i="3"/>
  <c r="D24" i="3"/>
  <c r="B25" i="3"/>
  <c r="C25" i="3"/>
  <c r="D25" i="3"/>
  <c r="B26" i="3"/>
  <c r="C26" i="3"/>
  <c r="D26" i="3"/>
  <c r="B27" i="3"/>
  <c r="C27" i="3"/>
  <c r="D27" i="3"/>
  <c r="B28" i="3"/>
  <c r="C28" i="3"/>
  <c r="D28" i="3"/>
  <c r="B29" i="3"/>
  <c r="C29" i="3"/>
  <c r="D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15" i="4"/>
  <c r="C15" i="4"/>
  <c r="B16" i="4"/>
  <c r="C16" i="4"/>
  <c r="D16" i="4"/>
  <c r="B17" i="4"/>
  <c r="C17" i="4"/>
  <c r="D17" i="4"/>
  <c r="B18" i="4"/>
  <c r="C18" i="4"/>
  <c r="D18" i="4"/>
  <c r="B19" i="4"/>
  <c r="C19" i="4"/>
  <c r="D19" i="4"/>
  <c r="B20" i="4"/>
  <c r="C20" i="4"/>
  <c r="D20" i="4"/>
  <c r="B21" i="4"/>
  <c r="C21" i="4"/>
  <c r="D21" i="4"/>
  <c r="B22" i="4"/>
  <c r="C22" i="4"/>
  <c r="D22" i="4"/>
  <c r="B23" i="4"/>
  <c r="C23" i="4"/>
  <c r="D23" i="4"/>
  <c r="B24" i="4"/>
  <c r="C24" i="4"/>
  <c r="D24" i="4"/>
  <c r="B25" i="4"/>
  <c r="C25" i="4"/>
  <c r="D25" i="4"/>
  <c r="B26" i="4"/>
  <c r="C26" i="4"/>
  <c r="D26" i="4"/>
  <c r="B27" i="4"/>
  <c r="C27" i="4"/>
  <c r="D27" i="4"/>
  <c r="B28" i="4"/>
  <c r="C28" i="4"/>
  <c r="D28" i="4"/>
  <c r="B29" i="4"/>
  <c r="C29" i="4"/>
  <c r="D29" i="4"/>
  <c r="B30" i="4"/>
  <c r="C30" i="4"/>
  <c r="D30" i="4"/>
  <c r="B31" i="4"/>
  <c r="C31" i="4"/>
  <c r="D31" i="4"/>
  <c r="B32" i="4"/>
  <c r="C32" i="4"/>
  <c r="D32" i="4"/>
  <c r="B33" i="4"/>
  <c r="C33" i="4"/>
  <c r="D33" i="4"/>
  <c r="B34" i="4"/>
  <c r="C34" i="4"/>
  <c r="D34" i="4"/>
  <c r="B35" i="4"/>
  <c r="C35" i="4"/>
  <c r="D35" i="4"/>
  <c r="B36" i="4"/>
  <c r="C36" i="4"/>
  <c r="D36" i="4"/>
  <c r="B37" i="4"/>
  <c r="C37" i="4"/>
  <c r="D37" i="4"/>
  <c r="B38" i="4"/>
  <c r="C38" i="4"/>
  <c r="D38" i="4"/>
  <c r="B39" i="4"/>
  <c r="C39" i="4"/>
  <c r="D39" i="4"/>
  <c r="B40" i="4"/>
  <c r="C40" i="4"/>
  <c r="D40" i="4"/>
  <c r="B41" i="4"/>
  <c r="C41" i="4"/>
  <c r="D41" i="4"/>
  <c r="B42" i="4"/>
  <c r="C42" i="4"/>
  <c r="D42" i="4"/>
  <c r="B43" i="4"/>
  <c r="C43" i="4"/>
  <c r="D43" i="4"/>
  <c r="B44" i="4"/>
  <c r="C44" i="4"/>
  <c r="D44" i="4"/>
  <c r="B45" i="4"/>
  <c r="C45" i="4"/>
  <c r="D45" i="4"/>
  <c r="B46" i="4"/>
  <c r="C46" i="4"/>
  <c r="D46" i="4"/>
  <c r="B47" i="4"/>
  <c r="C47" i="4"/>
  <c r="D47" i="4"/>
  <c r="B48" i="4"/>
  <c r="C48" i="4"/>
  <c r="D48" i="4"/>
  <c r="B49" i="4"/>
  <c r="C49" i="4"/>
  <c r="D49" i="4"/>
  <c r="B50" i="4"/>
  <c r="C50" i="4"/>
  <c r="D50" i="4"/>
  <c r="B51" i="4"/>
  <c r="C51" i="4"/>
  <c r="D51" i="4"/>
  <c r="B52" i="4"/>
  <c r="C52" i="4"/>
  <c r="D52" i="4"/>
  <c r="B53" i="4"/>
  <c r="C53" i="4"/>
  <c r="D53" i="4"/>
  <c r="B54" i="4"/>
  <c r="C54" i="4"/>
  <c r="D54" i="4"/>
  <c r="B55" i="4"/>
  <c r="C55" i="4"/>
  <c r="D55" i="4"/>
  <c r="B56" i="4"/>
  <c r="C56" i="4"/>
  <c r="D56" i="4"/>
  <c r="B57" i="4"/>
  <c r="C57" i="4"/>
  <c r="D57" i="4"/>
  <c r="B58" i="4"/>
  <c r="C58" i="4"/>
  <c r="D58" i="4"/>
  <c r="B59" i="4"/>
  <c r="C59" i="4"/>
  <c r="D59" i="4"/>
  <c r="B60" i="4"/>
  <c r="C60" i="4"/>
  <c r="D60" i="4"/>
  <c r="B61" i="4"/>
  <c r="C61" i="4"/>
  <c r="D61" i="4"/>
  <c r="B62" i="4"/>
  <c r="C62" i="4"/>
  <c r="D62" i="4"/>
  <c r="B63" i="4"/>
  <c r="C63" i="4"/>
  <c r="D63" i="4"/>
  <c r="B64" i="4"/>
  <c r="C64" i="4"/>
  <c r="D64" i="4"/>
  <c r="B15" i="5"/>
  <c r="C15" i="5"/>
  <c r="D15" i="5"/>
  <c r="B16" i="5"/>
  <c r="C16" i="5"/>
  <c r="D16" i="5"/>
  <c r="B17" i="5"/>
  <c r="C17" i="5"/>
  <c r="D17" i="5"/>
  <c r="B18" i="5"/>
  <c r="C18" i="5"/>
  <c r="D18" i="5"/>
  <c r="B19" i="5"/>
  <c r="C19" i="5"/>
  <c r="D19" i="5"/>
  <c r="B20" i="5"/>
  <c r="C20" i="5"/>
  <c r="D20" i="5"/>
  <c r="B21" i="5"/>
  <c r="C21" i="5"/>
  <c r="D21" i="5"/>
  <c r="B22" i="5"/>
  <c r="C22" i="5"/>
  <c r="D22" i="5"/>
  <c r="B23" i="5"/>
  <c r="C23" i="5"/>
  <c r="D23" i="5"/>
  <c r="B24" i="5"/>
  <c r="C24" i="5"/>
  <c r="D24" i="5"/>
  <c r="B25" i="5"/>
  <c r="C25" i="5"/>
  <c r="D25" i="5"/>
  <c r="B26" i="5"/>
  <c r="C26" i="5"/>
  <c r="D26" i="5"/>
  <c r="B27" i="5"/>
  <c r="C27" i="5"/>
  <c r="D27" i="5"/>
  <c r="B28" i="5"/>
  <c r="C28" i="5"/>
  <c r="D28" i="5"/>
  <c r="B29" i="5"/>
  <c r="C29" i="5"/>
  <c r="D29" i="5"/>
  <c r="B30" i="5"/>
  <c r="C30" i="5"/>
  <c r="D30" i="5"/>
  <c r="B31" i="5"/>
  <c r="C31" i="5"/>
  <c r="D31" i="5"/>
  <c r="B32" i="5"/>
  <c r="C32" i="5"/>
  <c r="D32" i="5"/>
  <c r="B33" i="5"/>
  <c r="C33" i="5"/>
  <c r="D33" i="5"/>
  <c r="B34" i="5"/>
  <c r="C34" i="5"/>
  <c r="D34" i="5"/>
  <c r="B35" i="5"/>
  <c r="C35" i="5"/>
  <c r="D35" i="5"/>
  <c r="B36" i="5"/>
  <c r="C36" i="5"/>
  <c r="D36" i="5"/>
  <c r="B37" i="5"/>
  <c r="C37" i="5"/>
  <c r="D37" i="5"/>
  <c r="B38" i="5"/>
  <c r="C38" i="5"/>
  <c r="D38" i="5"/>
  <c r="B39" i="5"/>
  <c r="C39" i="5"/>
  <c r="D39" i="5"/>
  <c r="B40" i="5"/>
  <c r="C40" i="5"/>
  <c r="D40" i="5"/>
  <c r="B41" i="5"/>
  <c r="C41" i="5"/>
  <c r="D41" i="5"/>
  <c r="B42" i="5"/>
  <c r="C42" i="5"/>
  <c r="D42" i="5"/>
  <c r="B43" i="5"/>
  <c r="C43" i="5"/>
  <c r="D43" i="5"/>
  <c r="B44" i="5"/>
  <c r="C44" i="5"/>
  <c r="D44" i="5"/>
  <c r="B45" i="5"/>
  <c r="C45" i="5"/>
  <c r="D45" i="5"/>
  <c r="B46" i="5"/>
  <c r="C46" i="5"/>
  <c r="D46" i="5"/>
  <c r="B47" i="5"/>
  <c r="C47" i="5"/>
  <c r="D47" i="5"/>
  <c r="B48" i="5"/>
  <c r="C48" i="5"/>
  <c r="D48" i="5"/>
  <c r="B49" i="5"/>
  <c r="C49" i="5"/>
  <c r="D49" i="5"/>
  <c r="B50" i="5"/>
  <c r="C50" i="5"/>
  <c r="D50" i="5"/>
  <c r="B51" i="5"/>
  <c r="C51" i="5"/>
  <c r="D51" i="5"/>
  <c r="B52" i="5"/>
  <c r="C52" i="5"/>
  <c r="D52" i="5"/>
  <c r="B53" i="5"/>
  <c r="C53" i="5"/>
  <c r="D53" i="5"/>
  <c r="B54" i="5"/>
  <c r="C54" i="5"/>
  <c r="D54" i="5"/>
  <c r="B55" i="5"/>
  <c r="C55" i="5"/>
  <c r="D55" i="5"/>
  <c r="B56" i="5"/>
  <c r="C56" i="5"/>
  <c r="D56" i="5"/>
  <c r="B57" i="5"/>
  <c r="C57" i="5"/>
  <c r="D57" i="5"/>
  <c r="B58" i="5"/>
  <c r="C58" i="5"/>
  <c r="D58" i="5"/>
  <c r="B59" i="5"/>
  <c r="C59" i="5"/>
  <c r="D59" i="5"/>
  <c r="B60" i="5"/>
  <c r="C60" i="5"/>
  <c r="D60" i="5"/>
  <c r="B61" i="5"/>
  <c r="C61" i="5"/>
  <c r="D61" i="5"/>
  <c r="B62" i="5"/>
  <c r="C62" i="5"/>
  <c r="D62" i="5"/>
  <c r="B63" i="5"/>
  <c r="C63" i="5"/>
  <c r="D63" i="5"/>
  <c r="B64" i="5"/>
  <c r="C64" i="5"/>
  <c r="D64" i="5"/>
  <c r="G16" i="4"/>
  <c r="FP58" i="25" l="1"/>
  <c r="FO58" i="25"/>
  <c r="FN58" i="25"/>
  <c r="FM58" i="25"/>
  <c r="FG58" i="25"/>
  <c r="FH58" i="25" s="1"/>
  <c r="FF58" i="25"/>
  <c r="FE58" i="25"/>
  <c r="FC58" i="25"/>
  <c r="FD58" i="25" s="1"/>
  <c r="FB58" i="25"/>
  <c r="FA58" i="25"/>
  <c r="EY58" i="25"/>
  <c r="EZ58" i="25" s="1"/>
  <c r="EX58" i="25"/>
  <c r="EW58" i="25"/>
  <c r="EU58" i="25"/>
  <c r="EV58" i="25" s="1"/>
  <c r="ET58" i="25"/>
  <c r="ES58" i="25"/>
  <c r="EQ58" i="25"/>
  <c r="ER58" i="25" s="1"/>
  <c r="EP58" i="25"/>
  <c r="EO58" i="25"/>
  <c r="EN58" i="25"/>
  <c r="EM58" i="25"/>
  <c r="EL58" i="25"/>
  <c r="EK58" i="25"/>
  <c r="EJ58" i="25"/>
  <c r="C58" i="25"/>
  <c r="B58" i="25"/>
  <c r="A58" i="25"/>
  <c r="FP57" i="25"/>
  <c r="FO57" i="25"/>
  <c r="FN57" i="25"/>
  <c r="FM57" i="25"/>
  <c r="FH57" i="25"/>
  <c r="M57" i="25" s="1"/>
  <c r="FG57" i="25"/>
  <c r="FF57" i="25"/>
  <c r="FE57" i="25"/>
  <c r="FD57" i="25"/>
  <c r="FC57" i="25"/>
  <c r="FB57" i="25"/>
  <c r="FA57" i="25"/>
  <c r="EZ57" i="25"/>
  <c r="EY57" i="25"/>
  <c r="EX57" i="25"/>
  <c r="EW57" i="25"/>
  <c r="EV57" i="25"/>
  <c r="EU57" i="25"/>
  <c r="ET57" i="25"/>
  <c r="ES57" i="25"/>
  <c r="ER57" i="25"/>
  <c r="EQ57" i="25"/>
  <c r="EP57" i="25"/>
  <c r="EO57" i="25"/>
  <c r="EN57" i="25"/>
  <c r="EM57" i="25"/>
  <c r="EL57" i="25"/>
  <c r="EK57" i="25"/>
  <c r="EJ57" i="25"/>
  <c r="R57" i="25"/>
  <c r="U57" i="25" s="1"/>
  <c r="Q57" i="25"/>
  <c r="N57" i="25"/>
  <c r="J57" i="25"/>
  <c r="I57" i="25"/>
  <c r="F57" i="25"/>
  <c r="E57" i="25"/>
  <c r="C57" i="25"/>
  <c r="T57" i="25" s="1"/>
  <c r="B57" i="25"/>
  <c r="A57" i="25"/>
  <c r="FP56" i="25"/>
  <c r="FO56" i="25"/>
  <c r="FN56" i="25"/>
  <c r="FM56" i="25"/>
  <c r="FG56" i="25"/>
  <c r="FH56" i="25" s="1"/>
  <c r="FF56" i="25"/>
  <c r="FE56" i="25"/>
  <c r="FC56" i="25"/>
  <c r="FD56" i="25" s="1"/>
  <c r="FB56" i="25"/>
  <c r="FA56" i="25"/>
  <c r="EY56" i="25"/>
  <c r="EZ56" i="25" s="1"/>
  <c r="EX56" i="25"/>
  <c r="EW56" i="25"/>
  <c r="EU56" i="25"/>
  <c r="EV56" i="25" s="1"/>
  <c r="ET56" i="25"/>
  <c r="ES56" i="25"/>
  <c r="EQ56" i="25"/>
  <c r="ER56" i="25" s="1"/>
  <c r="EP56" i="25"/>
  <c r="EO56" i="25"/>
  <c r="EN56" i="25"/>
  <c r="EM56" i="25"/>
  <c r="EL56" i="25"/>
  <c r="EK56" i="25"/>
  <c r="EJ56" i="25"/>
  <c r="O56" i="25"/>
  <c r="L56" i="25"/>
  <c r="G56" i="25"/>
  <c r="D56" i="25"/>
  <c r="C56" i="25"/>
  <c r="P56" i="25" s="1"/>
  <c r="B56" i="25"/>
  <c r="A56" i="25"/>
  <c r="FP55" i="25"/>
  <c r="FO55" i="25"/>
  <c r="FN55" i="25"/>
  <c r="FM55" i="25"/>
  <c r="FG55" i="25"/>
  <c r="FH55" i="25" s="1"/>
  <c r="M55" i="25" s="1"/>
  <c r="FF55" i="25"/>
  <c r="FE55" i="25"/>
  <c r="FC55" i="25"/>
  <c r="FD55" i="25" s="1"/>
  <c r="FB55" i="25"/>
  <c r="FA55" i="25"/>
  <c r="EY55" i="25"/>
  <c r="EZ55" i="25" s="1"/>
  <c r="EX55" i="25"/>
  <c r="EW55" i="25"/>
  <c r="EU55" i="25"/>
  <c r="EV55" i="25" s="1"/>
  <c r="J55" i="25" s="1"/>
  <c r="ET55" i="25"/>
  <c r="ES55" i="25"/>
  <c r="EQ55" i="25"/>
  <c r="ER55" i="25" s="1"/>
  <c r="I55" i="25" s="1"/>
  <c r="EP55" i="25"/>
  <c r="EO55" i="25"/>
  <c r="EN55" i="25"/>
  <c r="EM55" i="25"/>
  <c r="EL55" i="25"/>
  <c r="EK55" i="25"/>
  <c r="EJ55" i="25"/>
  <c r="R55" i="25"/>
  <c r="U55" i="25" s="1"/>
  <c r="Q55" i="25"/>
  <c r="N55" i="25"/>
  <c r="F55" i="25"/>
  <c r="E55" i="25"/>
  <c r="C55" i="25"/>
  <c r="B55" i="25"/>
  <c r="A55" i="25"/>
  <c r="FP54" i="25"/>
  <c r="FO54" i="25"/>
  <c r="FN54" i="25"/>
  <c r="FM54" i="25"/>
  <c r="FG54" i="25"/>
  <c r="FH54" i="25" s="1"/>
  <c r="FF54" i="25"/>
  <c r="FE54" i="25"/>
  <c r="FC54" i="25"/>
  <c r="FD54" i="25" s="1"/>
  <c r="L54" i="25" s="1"/>
  <c r="FB54" i="25"/>
  <c r="FA54" i="25"/>
  <c r="EY54" i="25"/>
  <c r="EZ54" i="25" s="1"/>
  <c r="EX54" i="25"/>
  <c r="EW54" i="25"/>
  <c r="EU54" i="25"/>
  <c r="EV54" i="25" s="1"/>
  <c r="ET54" i="25"/>
  <c r="ES54" i="25"/>
  <c r="EQ54" i="25"/>
  <c r="ER54" i="25" s="1"/>
  <c r="EP54" i="25"/>
  <c r="EO54" i="25"/>
  <c r="EN54" i="25"/>
  <c r="EM54" i="25"/>
  <c r="EL54" i="25"/>
  <c r="EK54" i="25"/>
  <c r="EJ54" i="25"/>
  <c r="P54" i="25"/>
  <c r="O54" i="25"/>
  <c r="H54" i="25"/>
  <c r="G54" i="25"/>
  <c r="D54" i="25"/>
  <c r="C54" i="25"/>
  <c r="B54" i="25"/>
  <c r="A54" i="25"/>
  <c r="FP53" i="25"/>
  <c r="FO53" i="25"/>
  <c r="FN53" i="25"/>
  <c r="FM53" i="25"/>
  <c r="FG53" i="25"/>
  <c r="FH53" i="25" s="1"/>
  <c r="FF53" i="25"/>
  <c r="FE53" i="25"/>
  <c r="FC53" i="25"/>
  <c r="FD53" i="25" s="1"/>
  <c r="FB53" i="25"/>
  <c r="FA53" i="25"/>
  <c r="EY53" i="25"/>
  <c r="EZ53" i="25" s="1"/>
  <c r="EX53" i="25"/>
  <c r="EW53" i="25"/>
  <c r="EU53" i="25"/>
  <c r="EV53" i="25" s="1"/>
  <c r="J53" i="25" s="1"/>
  <c r="ET53" i="25"/>
  <c r="ES53" i="25"/>
  <c r="EQ53" i="25"/>
  <c r="ER53" i="25" s="1"/>
  <c r="I53" i="25" s="1"/>
  <c r="EP53" i="25"/>
  <c r="EO53" i="25"/>
  <c r="EN53" i="25"/>
  <c r="EM53" i="25"/>
  <c r="EL53" i="25"/>
  <c r="EK53" i="25"/>
  <c r="EJ53" i="25"/>
  <c r="U53" i="25"/>
  <c r="R53" i="25"/>
  <c r="Q53" i="25"/>
  <c r="N53" i="25"/>
  <c r="M53" i="25"/>
  <c r="F53" i="25"/>
  <c r="E53" i="25"/>
  <c r="C53" i="25"/>
  <c r="T53" i="25" s="1"/>
  <c r="B53" i="25"/>
  <c r="A53" i="25"/>
  <c r="FP52" i="25"/>
  <c r="FO52" i="25"/>
  <c r="FN52" i="25"/>
  <c r="FM52" i="25"/>
  <c r="FG52" i="25"/>
  <c r="FH52" i="25" s="1"/>
  <c r="FF52" i="25"/>
  <c r="FE52" i="25"/>
  <c r="FC52" i="25"/>
  <c r="FD52" i="25" s="1"/>
  <c r="FB52" i="25"/>
  <c r="FA52" i="25"/>
  <c r="EY52" i="25"/>
  <c r="EZ52" i="25" s="1"/>
  <c r="EX52" i="25"/>
  <c r="EW52" i="25"/>
  <c r="EU52" i="25"/>
  <c r="EV52" i="25" s="1"/>
  <c r="ET52" i="25"/>
  <c r="ES52" i="25"/>
  <c r="EQ52" i="25"/>
  <c r="ER52" i="25" s="1"/>
  <c r="EP52" i="25"/>
  <c r="EO52" i="25"/>
  <c r="EN52" i="25"/>
  <c r="EM52" i="25"/>
  <c r="EL52" i="25"/>
  <c r="EK52" i="25"/>
  <c r="EJ52" i="25"/>
  <c r="P52" i="25"/>
  <c r="H52" i="25"/>
  <c r="C52" i="25"/>
  <c r="B52" i="25"/>
  <c r="A52" i="25"/>
  <c r="FP51" i="25"/>
  <c r="FO51" i="25"/>
  <c r="FN51" i="25"/>
  <c r="FM51" i="25"/>
  <c r="FH51" i="25"/>
  <c r="M51" i="25" s="1"/>
  <c r="FG51" i="25"/>
  <c r="FF51" i="25"/>
  <c r="FE51" i="25"/>
  <c r="FD51" i="25"/>
  <c r="FC51" i="25"/>
  <c r="FB51" i="25"/>
  <c r="FA51" i="25"/>
  <c r="EZ51" i="25"/>
  <c r="EY51" i="25"/>
  <c r="EX51" i="25"/>
  <c r="EW51" i="25"/>
  <c r="EV51" i="25"/>
  <c r="J51" i="25" s="1"/>
  <c r="EU51" i="25"/>
  <c r="ET51" i="25"/>
  <c r="ES51" i="25"/>
  <c r="ER51" i="25"/>
  <c r="I51" i="25" s="1"/>
  <c r="EQ51" i="25"/>
  <c r="EP51" i="25"/>
  <c r="EO51" i="25"/>
  <c r="EN51" i="25"/>
  <c r="EM51" i="25"/>
  <c r="EL51" i="25"/>
  <c r="EK51" i="25"/>
  <c r="EJ51" i="25"/>
  <c r="U51" i="25"/>
  <c r="R51" i="25"/>
  <c r="Q51" i="25"/>
  <c r="N51" i="25"/>
  <c r="F51" i="25"/>
  <c r="E51" i="25"/>
  <c r="C51" i="25"/>
  <c r="T51" i="25" s="1"/>
  <c r="B51" i="25"/>
  <c r="A51" i="25"/>
  <c r="FP50" i="25"/>
  <c r="FO50" i="25"/>
  <c r="FN50" i="25"/>
  <c r="FM50" i="25"/>
  <c r="FG50" i="25"/>
  <c r="FH50" i="25" s="1"/>
  <c r="FF50" i="25"/>
  <c r="FE50" i="25"/>
  <c r="FC50" i="25"/>
  <c r="FD50" i="25" s="1"/>
  <c r="FB50" i="25"/>
  <c r="FA50" i="25"/>
  <c r="EY50" i="25"/>
  <c r="EZ50" i="25" s="1"/>
  <c r="EX50" i="25"/>
  <c r="EW50" i="25"/>
  <c r="EU50" i="25"/>
  <c r="EV50" i="25" s="1"/>
  <c r="ET50" i="25"/>
  <c r="ES50" i="25"/>
  <c r="EQ50" i="25"/>
  <c r="ER50" i="25" s="1"/>
  <c r="EP50" i="25"/>
  <c r="EO50" i="25"/>
  <c r="EN50" i="25"/>
  <c r="EM50" i="25"/>
  <c r="EL50" i="25"/>
  <c r="EK50" i="25"/>
  <c r="EJ50" i="25"/>
  <c r="C50" i="25"/>
  <c r="B50" i="25"/>
  <c r="A50" i="25"/>
  <c r="FP49" i="25"/>
  <c r="FO49" i="25"/>
  <c r="FN49" i="25"/>
  <c r="FM49" i="25"/>
  <c r="FG49" i="25"/>
  <c r="FH49" i="25" s="1"/>
  <c r="M49" i="25" s="1"/>
  <c r="FF49" i="25"/>
  <c r="FE49" i="25"/>
  <c r="FC49" i="25"/>
  <c r="FD49" i="25" s="1"/>
  <c r="FB49" i="25"/>
  <c r="FA49" i="25"/>
  <c r="EY49" i="25"/>
  <c r="EZ49" i="25" s="1"/>
  <c r="EX49" i="25"/>
  <c r="EW49" i="25"/>
  <c r="EU49" i="25"/>
  <c r="EV49" i="25" s="1"/>
  <c r="ET49" i="25"/>
  <c r="ES49" i="25"/>
  <c r="EQ49" i="25"/>
  <c r="ER49" i="25" s="1"/>
  <c r="EP49" i="25"/>
  <c r="EO49" i="25"/>
  <c r="EN49" i="25"/>
  <c r="EM49" i="25"/>
  <c r="EL49" i="25"/>
  <c r="EK49" i="25"/>
  <c r="EJ49" i="25"/>
  <c r="U49" i="25"/>
  <c r="R49" i="25"/>
  <c r="O49" i="25"/>
  <c r="J49" i="25"/>
  <c r="G49" i="25"/>
  <c r="E49" i="25"/>
  <c r="C49" i="25"/>
  <c r="B49" i="25"/>
  <c r="A49" i="25"/>
  <c r="FP48" i="25"/>
  <c r="FO48" i="25"/>
  <c r="FN48" i="25"/>
  <c r="FM48" i="25"/>
  <c r="FG48" i="25"/>
  <c r="FH48" i="25" s="1"/>
  <c r="FF48" i="25"/>
  <c r="FE48" i="25"/>
  <c r="FC48" i="25"/>
  <c r="FD48" i="25" s="1"/>
  <c r="FB48" i="25"/>
  <c r="FA48" i="25"/>
  <c r="EY48" i="25"/>
  <c r="EZ48" i="25" s="1"/>
  <c r="EX48" i="25"/>
  <c r="EW48" i="25"/>
  <c r="EU48" i="25"/>
  <c r="EV48" i="25" s="1"/>
  <c r="ET48" i="25"/>
  <c r="ES48" i="25"/>
  <c r="EQ48" i="25"/>
  <c r="ER48" i="25" s="1"/>
  <c r="EP48" i="25"/>
  <c r="EO48" i="25"/>
  <c r="EN48" i="25"/>
  <c r="EM48" i="25"/>
  <c r="EL48" i="25"/>
  <c r="EK48" i="25"/>
  <c r="EJ48" i="25"/>
  <c r="O48" i="25"/>
  <c r="M48" i="25"/>
  <c r="G48" i="25"/>
  <c r="E48" i="25"/>
  <c r="C48" i="25"/>
  <c r="Q48" i="25" s="1"/>
  <c r="B48" i="25"/>
  <c r="A48" i="25"/>
  <c r="FP47" i="25"/>
  <c r="FO47" i="25"/>
  <c r="FN47" i="25"/>
  <c r="FM47" i="25"/>
  <c r="FG47" i="25"/>
  <c r="FH47" i="25" s="1"/>
  <c r="FF47" i="25"/>
  <c r="FE47" i="25"/>
  <c r="FC47" i="25"/>
  <c r="FD47" i="25" s="1"/>
  <c r="FB47" i="25"/>
  <c r="FA47" i="25"/>
  <c r="EY47" i="25"/>
  <c r="EZ47" i="25" s="1"/>
  <c r="EX47" i="25"/>
  <c r="EW47" i="25"/>
  <c r="EU47" i="25"/>
  <c r="EV47" i="25" s="1"/>
  <c r="ET47" i="25"/>
  <c r="ES47" i="25"/>
  <c r="EQ47" i="25"/>
  <c r="ER47" i="25" s="1"/>
  <c r="EP47" i="25"/>
  <c r="EO47" i="25"/>
  <c r="EN47" i="25"/>
  <c r="EM47" i="25"/>
  <c r="EL47" i="25"/>
  <c r="EK47" i="25"/>
  <c r="EJ47" i="25"/>
  <c r="S47" i="25"/>
  <c r="I47" i="25"/>
  <c r="C47" i="25"/>
  <c r="B47" i="25"/>
  <c r="A47" i="25"/>
  <c r="FP46" i="25"/>
  <c r="FO46" i="25"/>
  <c r="FN46" i="25"/>
  <c r="FM46" i="25"/>
  <c r="FG46" i="25"/>
  <c r="FH46" i="25" s="1"/>
  <c r="M46" i="25" s="1"/>
  <c r="FF46" i="25"/>
  <c r="FE46" i="25"/>
  <c r="FC46" i="25"/>
  <c r="FD46" i="25" s="1"/>
  <c r="FB46" i="25"/>
  <c r="FA46" i="25"/>
  <c r="EY46" i="25"/>
  <c r="EZ46" i="25" s="1"/>
  <c r="EX46" i="25"/>
  <c r="EW46" i="25"/>
  <c r="EU46" i="25"/>
  <c r="EV46" i="25" s="1"/>
  <c r="ET46" i="25"/>
  <c r="ES46" i="25"/>
  <c r="EQ46" i="25"/>
  <c r="ER46" i="25" s="1"/>
  <c r="EP46" i="25"/>
  <c r="EO46" i="25"/>
  <c r="EN46" i="25"/>
  <c r="EM46" i="25"/>
  <c r="EL46" i="25"/>
  <c r="EK46" i="25"/>
  <c r="EJ46" i="25"/>
  <c r="O46" i="25"/>
  <c r="G46" i="25"/>
  <c r="E46" i="25"/>
  <c r="C46" i="25"/>
  <c r="Q46" i="25" s="1"/>
  <c r="B46" i="25"/>
  <c r="A46" i="25"/>
  <c r="FP45" i="25"/>
  <c r="FO45" i="25"/>
  <c r="FN45" i="25"/>
  <c r="FM45" i="25"/>
  <c r="FG45" i="25"/>
  <c r="FH45" i="25" s="1"/>
  <c r="FF45" i="25"/>
  <c r="FE45" i="25"/>
  <c r="FC45" i="25"/>
  <c r="FD45" i="25" s="1"/>
  <c r="FB45" i="25"/>
  <c r="FA45" i="25"/>
  <c r="EY45" i="25"/>
  <c r="EZ45" i="25" s="1"/>
  <c r="K45" i="25" s="1"/>
  <c r="EX45" i="25"/>
  <c r="EW45" i="25"/>
  <c r="EU45" i="25"/>
  <c r="EV45" i="25" s="1"/>
  <c r="ET45" i="25"/>
  <c r="ES45" i="25"/>
  <c r="EQ45" i="25"/>
  <c r="ER45" i="25" s="1"/>
  <c r="EP45" i="25"/>
  <c r="EO45" i="25"/>
  <c r="EN45" i="25"/>
  <c r="EM45" i="25"/>
  <c r="EL45" i="25"/>
  <c r="EK45" i="25"/>
  <c r="EJ45" i="25"/>
  <c r="Q45" i="25"/>
  <c r="I45" i="25"/>
  <c r="C45" i="25"/>
  <c r="B45" i="25"/>
  <c r="A45" i="25"/>
  <c r="FP44" i="25"/>
  <c r="FO44" i="25"/>
  <c r="FN44" i="25"/>
  <c r="FM44" i="25"/>
  <c r="FG44" i="25"/>
  <c r="FH44" i="25" s="1"/>
  <c r="FF44" i="25"/>
  <c r="FE44" i="25"/>
  <c r="FC44" i="25"/>
  <c r="FD44" i="25" s="1"/>
  <c r="FB44" i="25"/>
  <c r="FA44" i="25"/>
  <c r="EY44" i="25"/>
  <c r="EZ44" i="25" s="1"/>
  <c r="EX44" i="25"/>
  <c r="EW44" i="25"/>
  <c r="EU44" i="25"/>
  <c r="EV44" i="25" s="1"/>
  <c r="ET44" i="25"/>
  <c r="ES44" i="25"/>
  <c r="EQ44" i="25"/>
  <c r="ER44" i="25" s="1"/>
  <c r="EP44" i="25"/>
  <c r="EO44" i="25"/>
  <c r="EN44" i="25"/>
  <c r="EM44" i="25"/>
  <c r="EL44" i="25"/>
  <c r="EK44" i="25"/>
  <c r="EJ44" i="25"/>
  <c r="O44" i="25"/>
  <c r="M44" i="25"/>
  <c r="G44" i="25"/>
  <c r="E44" i="25"/>
  <c r="C44" i="25"/>
  <c r="Q44" i="25" s="1"/>
  <c r="B44" i="25"/>
  <c r="A44" i="25"/>
  <c r="FP43" i="25"/>
  <c r="FO43" i="25"/>
  <c r="FN43" i="25"/>
  <c r="FM43" i="25"/>
  <c r="FG43" i="25"/>
  <c r="FH43" i="25" s="1"/>
  <c r="FF43" i="25"/>
  <c r="FE43" i="25"/>
  <c r="FC43" i="25"/>
  <c r="FD43" i="25" s="1"/>
  <c r="FB43" i="25"/>
  <c r="FA43" i="25"/>
  <c r="EY43" i="25"/>
  <c r="EZ43" i="25" s="1"/>
  <c r="EX43" i="25"/>
  <c r="EW43" i="25"/>
  <c r="EU43" i="25"/>
  <c r="EV43" i="25" s="1"/>
  <c r="ET43" i="25"/>
  <c r="ES43" i="25"/>
  <c r="EQ43" i="25"/>
  <c r="ER43" i="25" s="1"/>
  <c r="EP43" i="25"/>
  <c r="EO43" i="25"/>
  <c r="EN43" i="25"/>
  <c r="EM43" i="25"/>
  <c r="EL43" i="25"/>
  <c r="EK43" i="25"/>
  <c r="EJ43" i="25"/>
  <c r="Q43" i="25"/>
  <c r="K43" i="25"/>
  <c r="C43" i="25"/>
  <c r="B43" i="25"/>
  <c r="A43" i="25"/>
  <c r="FP42" i="25"/>
  <c r="FO42" i="25"/>
  <c r="FN42" i="25"/>
  <c r="FM42" i="25"/>
  <c r="FG42" i="25"/>
  <c r="FH42" i="25" s="1"/>
  <c r="FF42" i="25"/>
  <c r="FE42" i="25"/>
  <c r="FC42" i="25"/>
  <c r="FD42" i="25" s="1"/>
  <c r="FB42" i="25"/>
  <c r="FA42" i="25"/>
  <c r="EY42" i="25"/>
  <c r="EZ42" i="25" s="1"/>
  <c r="EX42" i="25"/>
  <c r="EW42" i="25"/>
  <c r="EU42" i="25"/>
  <c r="EV42" i="25" s="1"/>
  <c r="ET42" i="25"/>
  <c r="ES42" i="25"/>
  <c r="EQ42" i="25"/>
  <c r="ER42" i="25" s="1"/>
  <c r="I42" i="25" s="1"/>
  <c r="EP42" i="25"/>
  <c r="EO42" i="25"/>
  <c r="EN42" i="25"/>
  <c r="EM42" i="25"/>
  <c r="EL42" i="25"/>
  <c r="EK42" i="25"/>
  <c r="EJ42" i="25"/>
  <c r="O42" i="25"/>
  <c r="M42" i="25"/>
  <c r="G42" i="25"/>
  <c r="E42" i="25"/>
  <c r="C42" i="25"/>
  <c r="Q42" i="25" s="1"/>
  <c r="B42" i="25"/>
  <c r="A42" i="25"/>
  <c r="FP41" i="25"/>
  <c r="FO41" i="25"/>
  <c r="FN41" i="25"/>
  <c r="FM41" i="25"/>
  <c r="FG41" i="25"/>
  <c r="FH41" i="25" s="1"/>
  <c r="FF41" i="25"/>
  <c r="FE41" i="25"/>
  <c r="FC41" i="25"/>
  <c r="FD41" i="25" s="1"/>
  <c r="FB41" i="25"/>
  <c r="FA41" i="25"/>
  <c r="EY41" i="25"/>
  <c r="EZ41" i="25" s="1"/>
  <c r="EX41" i="25"/>
  <c r="EW41" i="25"/>
  <c r="EU41" i="25"/>
  <c r="EV41" i="25" s="1"/>
  <c r="ET41" i="25"/>
  <c r="ES41" i="25"/>
  <c r="EQ41" i="25"/>
  <c r="ER41" i="25" s="1"/>
  <c r="EP41" i="25"/>
  <c r="EO41" i="25"/>
  <c r="EN41" i="25"/>
  <c r="EM41" i="25"/>
  <c r="EL41" i="25"/>
  <c r="EK41" i="25"/>
  <c r="EJ41" i="25"/>
  <c r="S41" i="25"/>
  <c r="R41" i="25"/>
  <c r="M41" i="25"/>
  <c r="I41" i="25"/>
  <c r="G41" i="25"/>
  <c r="C41" i="25"/>
  <c r="B41" i="25"/>
  <c r="A41" i="25"/>
  <c r="FP40" i="25"/>
  <c r="FO40" i="25"/>
  <c r="FN40" i="25"/>
  <c r="FM40" i="25"/>
  <c r="FG40" i="25"/>
  <c r="FH40" i="25" s="1"/>
  <c r="FF40" i="25"/>
  <c r="FE40" i="25"/>
  <c r="FC40" i="25"/>
  <c r="FD40" i="25" s="1"/>
  <c r="FB40" i="25"/>
  <c r="FA40" i="25"/>
  <c r="EY40" i="25"/>
  <c r="EZ40" i="25" s="1"/>
  <c r="EX40" i="25"/>
  <c r="EW40" i="25"/>
  <c r="EU40" i="25"/>
  <c r="EV40" i="25" s="1"/>
  <c r="ET40" i="25"/>
  <c r="ES40" i="25"/>
  <c r="EQ40" i="25"/>
  <c r="ER40" i="25" s="1"/>
  <c r="EP40" i="25"/>
  <c r="EO40" i="25"/>
  <c r="EN40" i="25"/>
  <c r="EM40" i="25"/>
  <c r="EL40" i="25"/>
  <c r="EK40" i="25"/>
  <c r="EJ40" i="25"/>
  <c r="Q40" i="25"/>
  <c r="C40" i="25"/>
  <c r="B40" i="25"/>
  <c r="A40" i="25"/>
  <c r="FP39" i="25"/>
  <c r="FO39" i="25"/>
  <c r="FN39" i="25"/>
  <c r="FM39" i="25"/>
  <c r="FH39" i="25"/>
  <c r="FG39" i="25"/>
  <c r="FF39" i="25"/>
  <c r="FE39" i="25"/>
  <c r="FD39" i="25"/>
  <c r="FC39" i="25"/>
  <c r="FB39" i="25"/>
  <c r="FA39" i="25"/>
  <c r="EZ39" i="25"/>
  <c r="EY39" i="25"/>
  <c r="EX39" i="25"/>
  <c r="EW39" i="25"/>
  <c r="EV39" i="25"/>
  <c r="EU39" i="25"/>
  <c r="ET39" i="25"/>
  <c r="ES39" i="25"/>
  <c r="ER39" i="25"/>
  <c r="EQ39" i="25"/>
  <c r="EP39" i="25"/>
  <c r="EO39" i="25"/>
  <c r="EN39" i="25"/>
  <c r="EM39" i="25"/>
  <c r="EL39" i="25"/>
  <c r="EK39" i="25"/>
  <c r="EJ39" i="25"/>
  <c r="C39" i="25"/>
  <c r="B39" i="25"/>
  <c r="A39" i="25"/>
  <c r="FP38" i="25"/>
  <c r="FO38" i="25"/>
  <c r="FN38" i="25"/>
  <c r="FM38" i="25"/>
  <c r="FG38" i="25"/>
  <c r="FH38" i="25" s="1"/>
  <c r="FF38" i="25"/>
  <c r="FE38" i="25"/>
  <c r="FC38" i="25"/>
  <c r="FD38" i="25" s="1"/>
  <c r="FB38" i="25"/>
  <c r="FA38" i="25"/>
  <c r="EY38" i="25"/>
  <c r="EZ38" i="25" s="1"/>
  <c r="EX38" i="25"/>
  <c r="EW38" i="25"/>
  <c r="EU38" i="25"/>
  <c r="EV38" i="25" s="1"/>
  <c r="ET38" i="25"/>
  <c r="ES38" i="25"/>
  <c r="EQ38" i="25"/>
  <c r="ER38" i="25" s="1"/>
  <c r="EP38" i="25"/>
  <c r="EO38" i="25"/>
  <c r="EN38" i="25"/>
  <c r="EM38" i="25"/>
  <c r="EL38" i="25"/>
  <c r="EK38" i="25"/>
  <c r="EJ38" i="25"/>
  <c r="C38" i="25"/>
  <c r="B38" i="25"/>
  <c r="A38" i="25"/>
  <c r="FP37" i="25"/>
  <c r="FO37" i="25"/>
  <c r="FN37" i="25"/>
  <c r="FM37" i="25"/>
  <c r="FH37" i="25"/>
  <c r="FG37" i="25"/>
  <c r="FF37" i="25"/>
  <c r="FE37" i="25"/>
  <c r="FD37" i="25"/>
  <c r="FC37" i="25"/>
  <c r="FB37" i="25"/>
  <c r="FA37" i="25"/>
  <c r="EZ37" i="25"/>
  <c r="EY37" i="25"/>
  <c r="EX37" i="25"/>
  <c r="EW37" i="25"/>
  <c r="EV37" i="25"/>
  <c r="EU37" i="25"/>
  <c r="ET37" i="25"/>
  <c r="ES37" i="25"/>
  <c r="ER37" i="25"/>
  <c r="EQ37" i="25"/>
  <c r="EP37" i="25"/>
  <c r="EO37" i="25"/>
  <c r="EN37" i="25"/>
  <c r="EM37" i="25"/>
  <c r="EL37" i="25"/>
  <c r="EK37" i="25"/>
  <c r="EJ37" i="25"/>
  <c r="P37" i="25"/>
  <c r="O37" i="25"/>
  <c r="H37" i="25"/>
  <c r="G37" i="25"/>
  <c r="C37" i="25"/>
  <c r="B37" i="25"/>
  <c r="A37" i="25"/>
  <c r="FP36" i="25"/>
  <c r="FO36" i="25"/>
  <c r="FN36" i="25"/>
  <c r="FM36" i="25"/>
  <c r="FG36" i="25"/>
  <c r="FH36" i="25" s="1"/>
  <c r="M36" i="25" s="1"/>
  <c r="FF36" i="25"/>
  <c r="FE36" i="25"/>
  <c r="FC36" i="25"/>
  <c r="FD36" i="25" s="1"/>
  <c r="L36" i="25" s="1"/>
  <c r="FB36" i="25"/>
  <c r="FA36" i="25"/>
  <c r="EY36" i="25"/>
  <c r="EZ36" i="25" s="1"/>
  <c r="EX36" i="25"/>
  <c r="EW36" i="25"/>
  <c r="EU36" i="25"/>
  <c r="EV36" i="25" s="1"/>
  <c r="J36" i="25" s="1"/>
  <c r="ET36" i="25"/>
  <c r="ES36" i="25"/>
  <c r="EQ36" i="25"/>
  <c r="ER36" i="25" s="1"/>
  <c r="I36" i="25" s="1"/>
  <c r="EP36" i="25"/>
  <c r="EO36" i="25"/>
  <c r="EN36" i="25"/>
  <c r="EM36" i="25"/>
  <c r="EL36" i="25"/>
  <c r="EK36" i="25"/>
  <c r="EJ36" i="25"/>
  <c r="U36" i="25"/>
  <c r="R36" i="25"/>
  <c r="T36" i="25" s="1"/>
  <c r="Q36" i="25"/>
  <c r="P36" i="25"/>
  <c r="N36" i="25"/>
  <c r="H36" i="25"/>
  <c r="F36" i="25"/>
  <c r="E36" i="25"/>
  <c r="D36" i="25"/>
  <c r="C36" i="25"/>
  <c r="S36" i="25" s="1"/>
  <c r="B36" i="25"/>
  <c r="A36" i="25"/>
  <c r="FP35" i="25"/>
  <c r="FO35" i="25"/>
  <c r="FN35" i="25"/>
  <c r="FM35" i="25"/>
  <c r="FH35" i="25"/>
  <c r="FG35" i="25"/>
  <c r="FF35" i="25"/>
  <c r="FE35" i="25"/>
  <c r="FD35" i="25"/>
  <c r="FC35" i="25"/>
  <c r="FB35" i="25"/>
  <c r="FA35" i="25"/>
  <c r="EZ35" i="25"/>
  <c r="EY35" i="25"/>
  <c r="EX35" i="25"/>
  <c r="EW35" i="25"/>
  <c r="EV35" i="25"/>
  <c r="EU35" i="25"/>
  <c r="ET35" i="25"/>
  <c r="ES35" i="25"/>
  <c r="ER35" i="25"/>
  <c r="EQ35" i="25"/>
  <c r="EP35" i="25"/>
  <c r="EO35" i="25"/>
  <c r="EN35" i="25"/>
  <c r="EM35" i="25"/>
  <c r="EL35" i="25"/>
  <c r="EK35" i="25"/>
  <c r="EJ35" i="25"/>
  <c r="C35" i="25"/>
  <c r="B35" i="25"/>
  <c r="A35" i="25"/>
  <c r="FP34" i="25"/>
  <c r="FO34" i="25"/>
  <c r="FN34" i="25"/>
  <c r="FM34" i="25"/>
  <c r="FH34" i="25"/>
  <c r="M34" i="25" s="1"/>
  <c r="FG34" i="25"/>
  <c r="FF34" i="25"/>
  <c r="FE34" i="25"/>
  <c r="FD34" i="25"/>
  <c r="L34" i="25" s="1"/>
  <c r="FC34" i="25"/>
  <c r="FB34" i="25"/>
  <c r="FA34" i="25"/>
  <c r="EZ34" i="25"/>
  <c r="EY34" i="25"/>
  <c r="EX34" i="25"/>
  <c r="EW34" i="25"/>
  <c r="EV34" i="25"/>
  <c r="J34" i="25" s="1"/>
  <c r="EU34" i="25"/>
  <c r="ET34" i="25"/>
  <c r="ES34" i="25"/>
  <c r="ER34" i="25"/>
  <c r="I34" i="25" s="1"/>
  <c r="EQ34" i="25"/>
  <c r="EP34" i="25"/>
  <c r="EO34" i="25"/>
  <c r="EN34" i="25"/>
  <c r="EM34" i="25"/>
  <c r="EL34" i="25"/>
  <c r="EK34" i="25"/>
  <c r="EJ34" i="25"/>
  <c r="R34" i="25"/>
  <c r="T34" i="25" s="1"/>
  <c r="Q34" i="25"/>
  <c r="P34" i="25"/>
  <c r="N34" i="25"/>
  <c r="H34" i="25"/>
  <c r="F34" i="25"/>
  <c r="E34" i="25"/>
  <c r="D34" i="25"/>
  <c r="C34" i="25"/>
  <c r="S34" i="25" s="1"/>
  <c r="B34" i="25"/>
  <c r="A34" i="25"/>
  <c r="FP33" i="25"/>
  <c r="FO33" i="25"/>
  <c r="FN33" i="25"/>
  <c r="FM33" i="25"/>
  <c r="FH33" i="25"/>
  <c r="FG33" i="25"/>
  <c r="FF33" i="25"/>
  <c r="FE33" i="25"/>
  <c r="FD33" i="25"/>
  <c r="FC33" i="25"/>
  <c r="FB33" i="25"/>
  <c r="FA33" i="25"/>
  <c r="EZ33" i="25"/>
  <c r="EY33" i="25"/>
  <c r="EX33" i="25"/>
  <c r="EW33" i="25"/>
  <c r="EV33" i="25"/>
  <c r="EU33" i="25"/>
  <c r="ET33" i="25"/>
  <c r="ES33" i="25"/>
  <c r="ER33" i="25"/>
  <c r="EQ33" i="25"/>
  <c r="EP33" i="25"/>
  <c r="EO33" i="25"/>
  <c r="EN33" i="25"/>
  <c r="EM33" i="25"/>
  <c r="EL33" i="25"/>
  <c r="EK33" i="25"/>
  <c r="EJ33" i="25"/>
  <c r="K33" i="25"/>
  <c r="D33" i="25"/>
  <c r="C33" i="25"/>
  <c r="L33" i="25" s="1"/>
  <c r="B33" i="25"/>
  <c r="A33" i="25"/>
  <c r="FP32" i="25"/>
  <c r="FO32" i="25"/>
  <c r="FN32" i="25"/>
  <c r="FM32" i="25"/>
  <c r="FG32" i="25"/>
  <c r="FH32" i="25" s="1"/>
  <c r="FF32" i="25"/>
  <c r="FE32" i="25"/>
  <c r="FC32" i="25"/>
  <c r="FD32" i="25" s="1"/>
  <c r="L32" i="25" s="1"/>
  <c r="FB32" i="25"/>
  <c r="FA32" i="25"/>
  <c r="EY32" i="25"/>
  <c r="EZ32" i="25" s="1"/>
  <c r="EX32" i="25"/>
  <c r="EW32" i="25"/>
  <c r="EU32" i="25"/>
  <c r="EV32" i="25" s="1"/>
  <c r="ET32" i="25"/>
  <c r="ES32" i="25"/>
  <c r="EQ32" i="25"/>
  <c r="ER32" i="25" s="1"/>
  <c r="I32" i="25" s="1"/>
  <c r="EP32" i="25"/>
  <c r="EO32" i="25"/>
  <c r="EN32" i="25"/>
  <c r="EM32" i="25"/>
  <c r="EL32" i="25"/>
  <c r="EK32" i="25"/>
  <c r="EJ32" i="25"/>
  <c r="R32" i="25"/>
  <c r="Q32" i="25"/>
  <c r="P32" i="25"/>
  <c r="N32" i="25"/>
  <c r="M32" i="25"/>
  <c r="J32" i="25"/>
  <c r="H32" i="25"/>
  <c r="F32" i="25"/>
  <c r="E32" i="25"/>
  <c r="D32" i="25"/>
  <c r="C32" i="25"/>
  <c r="S32" i="25" s="1"/>
  <c r="B32" i="25"/>
  <c r="A32" i="25"/>
  <c r="FP31" i="25"/>
  <c r="FO31" i="25"/>
  <c r="FN31" i="25"/>
  <c r="FM31" i="25"/>
  <c r="FH31" i="25"/>
  <c r="FG31" i="25"/>
  <c r="FF31" i="25"/>
  <c r="FE31" i="25"/>
  <c r="FD31" i="25"/>
  <c r="FC31" i="25"/>
  <c r="FB31" i="25"/>
  <c r="FA31" i="25"/>
  <c r="EZ31" i="25"/>
  <c r="EY31" i="25"/>
  <c r="EX31" i="25"/>
  <c r="EW31" i="25"/>
  <c r="EV31" i="25"/>
  <c r="EU31" i="25"/>
  <c r="ET31" i="25"/>
  <c r="ES31" i="25"/>
  <c r="ER31" i="25"/>
  <c r="EQ31" i="25"/>
  <c r="EP31" i="25"/>
  <c r="EO31" i="25"/>
  <c r="EN31" i="25"/>
  <c r="EM31" i="25"/>
  <c r="EL31" i="25"/>
  <c r="EK31" i="25"/>
  <c r="EJ31" i="25"/>
  <c r="R31" i="25"/>
  <c r="P31" i="25"/>
  <c r="L31" i="25"/>
  <c r="K31" i="25"/>
  <c r="G31" i="25"/>
  <c r="F31" i="25"/>
  <c r="C31" i="25"/>
  <c r="B31" i="25"/>
  <c r="A31" i="25"/>
  <c r="FP30" i="25"/>
  <c r="FO30" i="25"/>
  <c r="FN30" i="25"/>
  <c r="FM30" i="25"/>
  <c r="FG30" i="25"/>
  <c r="FH30" i="25" s="1"/>
  <c r="FF30" i="25"/>
  <c r="FE30" i="25"/>
  <c r="FC30" i="25"/>
  <c r="FD30" i="25" s="1"/>
  <c r="L30" i="25" s="1"/>
  <c r="FB30" i="25"/>
  <c r="FA30" i="25"/>
  <c r="EY30" i="25"/>
  <c r="EZ30" i="25" s="1"/>
  <c r="EX30" i="25"/>
  <c r="EW30" i="25"/>
  <c r="EU30" i="25"/>
  <c r="EV30" i="25" s="1"/>
  <c r="ET30" i="25"/>
  <c r="ES30" i="25"/>
  <c r="EQ30" i="25"/>
  <c r="ER30" i="25" s="1"/>
  <c r="EP30" i="25"/>
  <c r="EO30" i="25"/>
  <c r="EN30" i="25"/>
  <c r="EM30" i="25"/>
  <c r="EL30" i="25"/>
  <c r="EK30" i="25"/>
  <c r="EJ30" i="25"/>
  <c r="O30" i="25"/>
  <c r="G30" i="25"/>
  <c r="D30" i="25"/>
  <c r="C30" i="25"/>
  <c r="P30" i="25" s="1"/>
  <c r="B30" i="25"/>
  <c r="A30" i="25"/>
  <c r="FP29" i="25"/>
  <c r="FO29" i="25"/>
  <c r="FN29" i="25"/>
  <c r="FM29" i="25"/>
  <c r="FG29" i="25"/>
  <c r="FH29" i="25" s="1"/>
  <c r="FF29" i="25"/>
  <c r="FE29" i="25"/>
  <c r="FC29" i="25"/>
  <c r="FD29" i="25" s="1"/>
  <c r="FB29" i="25"/>
  <c r="FA29" i="25"/>
  <c r="EY29" i="25"/>
  <c r="EZ29" i="25" s="1"/>
  <c r="EX29" i="25"/>
  <c r="EW29" i="25"/>
  <c r="EU29" i="25"/>
  <c r="EV29" i="25" s="1"/>
  <c r="ET29" i="25"/>
  <c r="ES29" i="25"/>
  <c r="EQ29" i="25"/>
  <c r="ER29" i="25" s="1"/>
  <c r="I29" i="25" s="1"/>
  <c r="EP29" i="25"/>
  <c r="EO29" i="25"/>
  <c r="EN29" i="25"/>
  <c r="EM29" i="25"/>
  <c r="EL29" i="25"/>
  <c r="EK29" i="25"/>
  <c r="EJ29" i="25"/>
  <c r="R29" i="25"/>
  <c r="U29" i="25" s="1"/>
  <c r="Q29" i="25"/>
  <c r="N29" i="25"/>
  <c r="M29" i="25"/>
  <c r="J29" i="25"/>
  <c r="F29" i="25"/>
  <c r="E29" i="25"/>
  <c r="C29" i="25"/>
  <c r="B29" i="25"/>
  <c r="A29" i="25"/>
  <c r="FP28" i="25"/>
  <c r="FO28" i="25"/>
  <c r="FN28" i="25"/>
  <c r="FM28" i="25"/>
  <c r="FG28" i="25"/>
  <c r="FH28" i="25" s="1"/>
  <c r="FF28" i="25"/>
  <c r="FE28" i="25"/>
  <c r="FC28" i="25"/>
  <c r="FD28" i="25" s="1"/>
  <c r="L28" i="25" s="1"/>
  <c r="FB28" i="25"/>
  <c r="FA28" i="25"/>
  <c r="EY28" i="25"/>
  <c r="EZ28" i="25" s="1"/>
  <c r="EX28" i="25"/>
  <c r="EW28" i="25"/>
  <c r="EU28" i="25"/>
  <c r="EV28" i="25" s="1"/>
  <c r="ET28" i="25"/>
  <c r="ES28" i="25"/>
  <c r="EQ28" i="25"/>
  <c r="ER28" i="25" s="1"/>
  <c r="EP28" i="25"/>
  <c r="EO28" i="25"/>
  <c r="EN28" i="25"/>
  <c r="EM28" i="25"/>
  <c r="EL28" i="25"/>
  <c r="EK28" i="25"/>
  <c r="EJ28" i="25"/>
  <c r="P28" i="25"/>
  <c r="O28" i="25"/>
  <c r="H28" i="25"/>
  <c r="G28" i="25"/>
  <c r="D28" i="25"/>
  <c r="C28" i="25"/>
  <c r="B28" i="25"/>
  <c r="A28" i="25"/>
  <c r="FP27" i="25"/>
  <c r="FO27" i="25"/>
  <c r="FN27" i="25"/>
  <c r="FM27" i="25"/>
  <c r="FG27" i="25"/>
  <c r="FH27" i="25" s="1"/>
  <c r="M27" i="25" s="1"/>
  <c r="FF27" i="25"/>
  <c r="FE27" i="25"/>
  <c r="FC27" i="25"/>
  <c r="FD27" i="25" s="1"/>
  <c r="FB27" i="25"/>
  <c r="FA27" i="25"/>
  <c r="EY27" i="25"/>
  <c r="EZ27" i="25" s="1"/>
  <c r="EX27" i="25"/>
  <c r="EW27" i="25"/>
  <c r="EU27" i="25"/>
  <c r="EV27" i="25" s="1"/>
  <c r="J27" i="25" s="1"/>
  <c r="ET27" i="25"/>
  <c r="ES27" i="25"/>
  <c r="EQ27" i="25"/>
  <c r="ER27" i="25" s="1"/>
  <c r="I27" i="25" s="1"/>
  <c r="EP27" i="25"/>
  <c r="EO27" i="25"/>
  <c r="EN27" i="25"/>
  <c r="EM27" i="25"/>
  <c r="EL27" i="25"/>
  <c r="EK27" i="25"/>
  <c r="EJ27" i="25"/>
  <c r="U27" i="25"/>
  <c r="R27" i="25"/>
  <c r="Q27" i="25"/>
  <c r="N27" i="25"/>
  <c r="F27" i="25"/>
  <c r="E27" i="25"/>
  <c r="C27" i="25"/>
  <c r="T27" i="25" s="1"/>
  <c r="B27" i="25"/>
  <c r="A27" i="25"/>
  <c r="FP26" i="25"/>
  <c r="FO26" i="25"/>
  <c r="FN26" i="25"/>
  <c r="FM26" i="25"/>
  <c r="FG26" i="25"/>
  <c r="FH26" i="25" s="1"/>
  <c r="FF26" i="25"/>
  <c r="FE26" i="25"/>
  <c r="FC26" i="25"/>
  <c r="FD26" i="25" s="1"/>
  <c r="FB26" i="25"/>
  <c r="FA26" i="25"/>
  <c r="EY26" i="25"/>
  <c r="EZ26" i="25" s="1"/>
  <c r="EX26" i="25"/>
  <c r="EW26" i="25"/>
  <c r="EU26" i="25"/>
  <c r="EV26" i="25" s="1"/>
  <c r="ET26" i="25"/>
  <c r="ES26" i="25"/>
  <c r="EQ26" i="25"/>
  <c r="ER26" i="25" s="1"/>
  <c r="EP26" i="25"/>
  <c r="EO26" i="25"/>
  <c r="EN26" i="25"/>
  <c r="EM26" i="25"/>
  <c r="EL26" i="25"/>
  <c r="EK26" i="25"/>
  <c r="EJ26" i="25"/>
  <c r="P26" i="25"/>
  <c r="K26" i="25"/>
  <c r="C26" i="25"/>
  <c r="B26" i="25"/>
  <c r="A26" i="25"/>
  <c r="FP25" i="25"/>
  <c r="FO25" i="25"/>
  <c r="FN25" i="25"/>
  <c r="FM25" i="25"/>
  <c r="FH25" i="25"/>
  <c r="M25" i="25" s="1"/>
  <c r="FG25" i="25"/>
  <c r="FF25" i="25"/>
  <c r="FE25" i="25"/>
  <c r="FD25" i="25"/>
  <c r="FC25" i="25"/>
  <c r="FB25" i="25"/>
  <c r="FA25" i="25"/>
  <c r="EZ25" i="25"/>
  <c r="EY25" i="25"/>
  <c r="EX25" i="25"/>
  <c r="EW25" i="25"/>
  <c r="EV25" i="25"/>
  <c r="J25" i="25" s="1"/>
  <c r="EU25" i="25"/>
  <c r="ET25" i="25"/>
  <c r="ES25" i="25"/>
  <c r="ER25" i="25"/>
  <c r="EQ25" i="25"/>
  <c r="EP25" i="25"/>
  <c r="EO25" i="25"/>
  <c r="EN25" i="25"/>
  <c r="EM25" i="25"/>
  <c r="EL25" i="25"/>
  <c r="EK25" i="25"/>
  <c r="EJ25" i="25"/>
  <c r="U25" i="25"/>
  <c r="R25" i="25"/>
  <c r="Q25" i="25"/>
  <c r="N25" i="25"/>
  <c r="I25" i="25"/>
  <c r="F25" i="25"/>
  <c r="E25" i="25"/>
  <c r="C25" i="25"/>
  <c r="T25" i="25" s="1"/>
  <c r="B25" i="25"/>
  <c r="A25" i="25"/>
  <c r="FP24" i="25"/>
  <c r="FO24" i="25"/>
  <c r="FN24" i="25"/>
  <c r="FM24" i="25"/>
  <c r="FG24" i="25"/>
  <c r="FH24" i="25" s="1"/>
  <c r="FF24" i="25"/>
  <c r="FE24" i="25"/>
  <c r="FC24" i="25"/>
  <c r="FD24" i="25" s="1"/>
  <c r="FB24" i="25"/>
  <c r="FA24" i="25"/>
  <c r="EY24" i="25"/>
  <c r="EZ24" i="25" s="1"/>
  <c r="EX24" i="25"/>
  <c r="EW24" i="25"/>
  <c r="EU24" i="25"/>
  <c r="EV24" i="25" s="1"/>
  <c r="ET24" i="25"/>
  <c r="ES24" i="25"/>
  <c r="EQ24" i="25"/>
  <c r="ER24" i="25" s="1"/>
  <c r="EP24" i="25"/>
  <c r="EO24" i="25"/>
  <c r="EN24" i="25"/>
  <c r="EM24" i="25"/>
  <c r="EL24" i="25"/>
  <c r="EK24" i="25"/>
  <c r="EJ24" i="25"/>
  <c r="L24" i="25"/>
  <c r="K24" i="25"/>
  <c r="C24" i="25"/>
  <c r="B24" i="25"/>
  <c r="A24" i="25"/>
  <c r="FP23" i="25"/>
  <c r="FO23" i="25"/>
  <c r="FN23" i="25"/>
  <c r="FM23" i="25"/>
  <c r="FH23" i="25"/>
  <c r="M23" i="25" s="1"/>
  <c r="FG23" i="25"/>
  <c r="FF23" i="25"/>
  <c r="FE23" i="25"/>
  <c r="FD23" i="25"/>
  <c r="FC23" i="25"/>
  <c r="FB23" i="25"/>
  <c r="FA23" i="25"/>
  <c r="EZ23" i="25"/>
  <c r="EY23" i="25"/>
  <c r="EX23" i="25"/>
  <c r="EW23" i="25"/>
  <c r="EV23" i="25"/>
  <c r="EU23" i="25"/>
  <c r="ET23" i="25"/>
  <c r="ES23" i="25"/>
  <c r="ER23" i="25"/>
  <c r="EQ23" i="25"/>
  <c r="EP23" i="25"/>
  <c r="EO23" i="25"/>
  <c r="EN23" i="25"/>
  <c r="EM23" i="25"/>
  <c r="EL23" i="25"/>
  <c r="EK23" i="25"/>
  <c r="EJ23" i="25"/>
  <c r="R23" i="25"/>
  <c r="U23" i="25" s="1"/>
  <c r="Q23" i="25"/>
  <c r="N23" i="25"/>
  <c r="J23" i="25"/>
  <c r="I23" i="25"/>
  <c r="F23" i="25"/>
  <c r="E23" i="25"/>
  <c r="C23" i="25"/>
  <c r="B23" i="25"/>
  <c r="A23" i="25"/>
  <c r="FP22" i="25"/>
  <c r="FO22" i="25"/>
  <c r="FN22" i="25"/>
  <c r="FM22" i="25"/>
  <c r="FG22" i="25"/>
  <c r="FH22" i="25" s="1"/>
  <c r="FF22" i="25"/>
  <c r="FE22" i="25"/>
  <c r="FC22" i="25"/>
  <c r="FD22" i="25" s="1"/>
  <c r="L22" i="25" s="1"/>
  <c r="FB22" i="25"/>
  <c r="FA22" i="25"/>
  <c r="EY22" i="25"/>
  <c r="EZ22" i="25" s="1"/>
  <c r="EX22" i="25"/>
  <c r="EW22" i="25"/>
  <c r="EU22" i="25"/>
  <c r="EV22" i="25" s="1"/>
  <c r="ET22" i="25"/>
  <c r="ES22" i="25"/>
  <c r="EQ22" i="25"/>
  <c r="ER22" i="25" s="1"/>
  <c r="EP22" i="25"/>
  <c r="EO22" i="25"/>
  <c r="EN22" i="25"/>
  <c r="EM22" i="25"/>
  <c r="EL22" i="25"/>
  <c r="EK22" i="25"/>
  <c r="EJ22" i="25"/>
  <c r="O22" i="25"/>
  <c r="G22" i="25"/>
  <c r="D22" i="25"/>
  <c r="C22" i="25"/>
  <c r="P22" i="25" s="1"/>
  <c r="B22" i="25"/>
  <c r="A22" i="25"/>
  <c r="FP21" i="25"/>
  <c r="FO21" i="25"/>
  <c r="FN21" i="25"/>
  <c r="FM21" i="25"/>
  <c r="FG21" i="25"/>
  <c r="FH21" i="25" s="1"/>
  <c r="FF21" i="25"/>
  <c r="FE21" i="25"/>
  <c r="FC21" i="25"/>
  <c r="FD21" i="25" s="1"/>
  <c r="FB21" i="25"/>
  <c r="FA21" i="25"/>
  <c r="EY21" i="25"/>
  <c r="EZ21" i="25" s="1"/>
  <c r="EX21" i="25"/>
  <c r="EW21" i="25"/>
  <c r="EU21" i="25"/>
  <c r="EV21" i="25" s="1"/>
  <c r="ET21" i="25"/>
  <c r="ES21" i="25"/>
  <c r="EQ21" i="25"/>
  <c r="ER21" i="25" s="1"/>
  <c r="EP21" i="25"/>
  <c r="EO21" i="25"/>
  <c r="EN21" i="25"/>
  <c r="EM21" i="25"/>
  <c r="EL21" i="25"/>
  <c r="EK21" i="25"/>
  <c r="EJ21" i="25"/>
  <c r="C21" i="25"/>
  <c r="J21" i="25" s="1"/>
  <c r="B21" i="25"/>
  <c r="A21" i="25"/>
  <c r="FP20" i="25"/>
  <c r="FO20" i="25"/>
  <c r="FN20" i="25"/>
  <c r="FM20" i="25"/>
  <c r="FG20" i="25"/>
  <c r="FH20" i="25" s="1"/>
  <c r="FF20" i="25"/>
  <c r="FE20" i="25"/>
  <c r="FC20" i="25"/>
  <c r="FD20" i="25" s="1"/>
  <c r="FB20" i="25"/>
  <c r="FA20" i="25"/>
  <c r="EY20" i="25"/>
  <c r="EZ20" i="25" s="1"/>
  <c r="EX20" i="25"/>
  <c r="EW20" i="25"/>
  <c r="EU20" i="25"/>
  <c r="EV20" i="25" s="1"/>
  <c r="ET20" i="25"/>
  <c r="ES20" i="25"/>
  <c r="EQ20" i="25"/>
  <c r="ER20" i="25" s="1"/>
  <c r="EP20" i="25"/>
  <c r="EO20" i="25"/>
  <c r="EN20" i="25"/>
  <c r="EM20" i="25"/>
  <c r="EL20" i="25"/>
  <c r="EK20" i="25"/>
  <c r="EJ20" i="25"/>
  <c r="C20" i="25"/>
  <c r="I20" i="25" s="1"/>
  <c r="B20" i="25"/>
  <c r="A20" i="25"/>
  <c r="FP19" i="25"/>
  <c r="FO19" i="25"/>
  <c r="FN19" i="25"/>
  <c r="FM19" i="25"/>
  <c r="FG19" i="25"/>
  <c r="FH19" i="25" s="1"/>
  <c r="FF19" i="25"/>
  <c r="FE19" i="25"/>
  <c r="FC19" i="25"/>
  <c r="FD19" i="25" s="1"/>
  <c r="FB19" i="25"/>
  <c r="FA19" i="25"/>
  <c r="EY19" i="25"/>
  <c r="EZ19" i="25" s="1"/>
  <c r="EX19" i="25"/>
  <c r="EW19" i="25"/>
  <c r="EU19" i="25"/>
  <c r="EV19" i="25" s="1"/>
  <c r="ET19" i="25"/>
  <c r="ES19" i="25"/>
  <c r="EQ19" i="25"/>
  <c r="ER19" i="25" s="1"/>
  <c r="EP19" i="25"/>
  <c r="EO19" i="25"/>
  <c r="EN19" i="25"/>
  <c r="EM19" i="25"/>
  <c r="EL19" i="25"/>
  <c r="EK19" i="25"/>
  <c r="EJ19" i="25"/>
  <c r="C19" i="25"/>
  <c r="S19" i="25" s="1"/>
  <c r="B19" i="25"/>
  <c r="A19" i="25"/>
  <c r="FP18" i="25"/>
  <c r="FO18" i="25"/>
  <c r="FN18" i="25"/>
  <c r="FM18" i="25"/>
  <c r="FG18" i="25"/>
  <c r="FH18" i="25" s="1"/>
  <c r="FF18" i="25"/>
  <c r="FE18" i="25"/>
  <c r="FC18" i="25"/>
  <c r="FD18" i="25" s="1"/>
  <c r="FB18" i="25"/>
  <c r="FA18" i="25"/>
  <c r="EY18" i="25"/>
  <c r="EZ18" i="25" s="1"/>
  <c r="EX18" i="25"/>
  <c r="EW18" i="25"/>
  <c r="EU18" i="25"/>
  <c r="EV18" i="25" s="1"/>
  <c r="ET18" i="25"/>
  <c r="ES18" i="25"/>
  <c r="EQ18" i="25"/>
  <c r="ER18" i="25" s="1"/>
  <c r="EP18" i="25"/>
  <c r="EO18" i="25"/>
  <c r="EN18" i="25"/>
  <c r="EM18" i="25"/>
  <c r="EL18" i="25"/>
  <c r="EK18" i="25"/>
  <c r="EJ18" i="25"/>
  <c r="C18" i="25"/>
  <c r="H18" i="25" s="1"/>
  <c r="B18" i="25"/>
  <c r="A18" i="25"/>
  <c r="FP17" i="25"/>
  <c r="FO17" i="25"/>
  <c r="FN17" i="25"/>
  <c r="FM17" i="25"/>
  <c r="FG17" i="25"/>
  <c r="FH17" i="25" s="1"/>
  <c r="FF17" i="25"/>
  <c r="FE17" i="25"/>
  <c r="FC17" i="25"/>
  <c r="FD17" i="25" s="1"/>
  <c r="FB17" i="25"/>
  <c r="FA17" i="25"/>
  <c r="EY17" i="25"/>
  <c r="EZ17" i="25" s="1"/>
  <c r="EX17" i="25"/>
  <c r="EW17" i="25"/>
  <c r="EU17" i="25"/>
  <c r="EV17" i="25" s="1"/>
  <c r="ET17" i="25"/>
  <c r="ES17" i="25"/>
  <c r="EQ17" i="25"/>
  <c r="ER17" i="25" s="1"/>
  <c r="EP17" i="25"/>
  <c r="EO17" i="25"/>
  <c r="EN17" i="25"/>
  <c r="EM17" i="25"/>
  <c r="EL17" i="25"/>
  <c r="EK17" i="25"/>
  <c r="EJ17" i="25"/>
  <c r="C17" i="25"/>
  <c r="S17" i="25" s="1"/>
  <c r="B17" i="25"/>
  <c r="A17" i="25"/>
  <c r="FP16" i="25"/>
  <c r="FO16" i="25"/>
  <c r="FN16" i="25"/>
  <c r="FM16" i="25"/>
  <c r="FG16" i="25"/>
  <c r="FH16" i="25" s="1"/>
  <c r="FF16" i="25"/>
  <c r="FE16" i="25"/>
  <c r="FC16" i="25"/>
  <c r="FD16" i="25" s="1"/>
  <c r="FB16" i="25"/>
  <c r="FA16" i="25"/>
  <c r="EY16" i="25"/>
  <c r="EZ16" i="25" s="1"/>
  <c r="EX16" i="25"/>
  <c r="EW16" i="25"/>
  <c r="EU16" i="25"/>
  <c r="EV16" i="25" s="1"/>
  <c r="ET16" i="25"/>
  <c r="ES16" i="25"/>
  <c r="EQ16" i="25"/>
  <c r="ER16" i="25" s="1"/>
  <c r="EP16" i="25"/>
  <c r="EO16" i="25"/>
  <c r="EN16" i="25"/>
  <c r="EM16" i="25"/>
  <c r="EL16" i="25"/>
  <c r="EK16" i="25"/>
  <c r="EJ16" i="25"/>
  <c r="C16" i="25"/>
  <c r="H16" i="25" s="1"/>
  <c r="B16" i="25"/>
  <c r="A16" i="25"/>
  <c r="FP15" i="25"/>
  <c r="FO15" i="25"/>
  <c r="FN15" i="25"/>
  <c r="FM15" i="25"/>
  <c r="FG15" i="25"/>
  <c r="FH15" i="25" s="1"/>
  <c r="FF15" i="25"/>
  <c r="FE15" i="25"/>
  <c r="FC15" i="25"/>
  <c r="FD15" i="25" s="1"/>
  <c r="FB15" i="25"/>
  <c r="FA15" i="25"/>
  <c r="EY15" i="25"/>
  <c r="EZ15" i="25" s="1"/>
  <c r="EX15" i="25"/>
  <c r="EW15" i="25"/>
  <c r="EU15" i="25"/>
  <c r="EV15" i="25" s="1"/>
  <c r="ET15" i="25"/>
  <c r="ES15" i="25"/>
  <c r="EQ15" i="25"/>
  <c r="ER15" i="25" s="1"/>
  <c r="EP15" i="25"/>
  <c r="EO15" i="25"/>
  <c r="EN15" i="25"/>
  <c r="EM15" i="25"/>
  <c r="EL15" i="25"/>
  <c r="EK15" i="25"/>
  <c r="EJ15" i="25"/>
  <c r="C15" i="25"/>
  <c r="I15" i="25" s="1"/>
  <c r="B15" i="25"/>
  <c r="A15" i="25"/>
  <c r="FP14" i="25"/>
  <c r="FO14" i="25"/>
  <c r="FN14" i="25"/>
  <c r="FM14" i="25"/>
  <c r="FG14" i="25"/>
  <c r="FH14" i="25" s="1"/>
  <c r="FF14" i="25"/>
  <c r="FE14" i="25"/>
  <c r="FC14" i="25"/>
  <c r="FD14" i="25" s="1"/>
  <c r="FB14" i="25"/>
  <c r="FA14" i="25"/>
  <c r="EY14" i="25"/>
  <c r="EZ14" i="25" s="1"/>
  <c r="EX14" i="25"/>
  <c r="EW14" i="25"/>
  <c r="EU14" i="25"/>
  <c r="EV14" i="25" s="1"/>
  <c r="ET14" i="25"/>
  <c r="ES14" i="25"/>
  <c r="EQ14" i="25"/>
  <c r="ER14" i="25" s="1"/>
  <c r="EP14" i="25"/>
  <c r="EO14" i="25"/>
  <c r="EN14" i="25"/>
  <c r="EM14" i="25"/>
  <c r="EL14" i="25"/>
  <c r="EK14" i="25"/>
  <c r="EJ14" i="25"/>
  <c r="C14" i="25"/>
  <c r="S14" i="25" s="1"/>
  <c r="B14" i="25"/>
  <c r="A14" i="25"/>
  <c r="FP13" i="25"/>
  <c r="FO13" i="25"/>
  <c r="FN13" i="25"/>
  <c r="FM13" i="25"/>
  <c r="FH13" i="25"/>
  <c r="FG13" i="25"/>
  <c r="FF13" i="25"/>
  <c r="FE13" i="25"/>
  <c r="FD13" i="25"/>
  <c r="FC13" i="25"/>
  <c r="FB13" i="25"/>
  <c r="FA13" i="25"/>
  <c r="EZ13" i="25"/>
  <c r="EY13" i="25"/>
  <c r="EX13" i="25"/>
  <c r="EW13" i="25"/>
  <c r="EV13" i="25"/>
  <c r="EU13" i="25"/>
  <c r="ET13" i="25"/>
  <c r="ES13" i="25"/>
  <c r="ER13" i="25"/>
  <c r="EQ13" i="25"/>
  <c r="EP13" i="25"/>
  <c r="EO13" i="25"/>
  <c r="EN13" i="25"/>
  <c r="EM13" i="25"/>
  <c r="EL13" i="25"/>
  <c r="EK13" i="25"/>
  <c r="EJ13" i="25"/>
  <c r="C13" i="25"/>
  <c r="R13" i="25" s="1"/>
  <c r="B13" i="25"/>
  <c r="A13" i="25"/>
  <c r="FP12" i="25"/>
  <c r="FO12" i="25"/>
  <c r="FN12" i="25"/>
  <c r="FM12" i="25"/>
  <c r="FG12" i="25"/>
  <c r="FH12" i="25" s="1"/>
  <c r="FF12" i="25"/>
  <c r="FE12" i="25"/>
  <c r="FC12" i="25"/>
  <c r="FD12" i="25" s="1"/>
  <c r="FB12" i="25"/>
  <c r="FA12" i="25"/>
  <c r="EY12" i="25"/>
  <c r="EZ12" i="25" s="1"/>
  <c r="EX12" i="25"/>
  <c r="EW12" i="25"/>
  <c r="EU12" i="25"/>
  <c r="EV12" i="25" s="1"/>
  <c r="ET12" i="25"/>
  <c r="ES12" i="25"/>
  <c r="EQ12" i="25"/>
  <c r="ER12" i="25" s="1"/>
  <c r="EP12" i="25"/>
  <c r="EO12" i="25"/>
  <c r="EN12" i="25"/>
  <c r="EM12" i="25"/>
  <c r="EL12" i="25"/>
  <c r="EK12" i="25"/>
  <c r="EJ12" i="25"/>
  <c r="C12" i="25"/>
  <c r="E12" i="25" s="1"/>
  <c r="B12" i="25"/>
  <c r="A12" i="25"/>
  <c r="FP11" i="25"/>
  <c r="FO11" i="25"/>
  <c r="FN11" i="25"/>
  <c r="FM11" i="25"/>
  <c r="FH11" i="25"/>
  <c r="FG11" i="25"/>
  <c r="FF11" i="25"/>
  <c r="FE11" i="25"/>
  <c r="FD11" i="25"/>
  <c r="FC11" i="25"/>
  <c r="FB11" i="25"/>
  <c r="FA11" i="25"/>
  <c r="EZ11" i="25"/>
  <c r="EY11" i="25"/>
  <c r="EX11" i="25"/>
  <c r="EW11" i="25"/>
  <c r="EV11" i="25"/>
  <c r="EU11" i="25"/>
  <c r="ET11" i="25"/>
  <c r="ES11" i="25"/>
  <c r="ER11" i="25"/>
  <c r="EQ11" i="25"/>
  <c r="EP11" i="25"/>
  <c r="EO11" i="25"/>
  <c r="EN11" i="25"/>
  <c r="EM11" i="25"/>
  <c r="EL11" i="25"/>
  <c r="EK11" i="25"/>
  <c r="EJ11" i="25"/>
  <c r="C11" i="25"/>
  <c r="K11" i="25" s="1"/>
  <c r="B11" i="25"/>
  <c r="A11" i="25"/>
  <c r="FP10" i="25"/>
  <c r="FO10" i="25"/>
  <c r="FN10" i="25"/>
  <c r="FM10" i="25"/>
  <c r="FG10" i="25"/>
  <c r="FH10" i="25" s="1"/>
  <c r="FF10" i="25"/>
  <c r="FE10" i="25"/>
  <c r="FC10" i="25"/>
  <c r="FD10" i="25" s="1"/>
  <c r="FB10" i="25"/>
  <c r="FA10" i="25"/>
  <c r="EY10" i="25"/>
  <c r="EZ10" i="25" s="1"/>
  <c r="EX10" i="25"/>
  <c r="EW10" i="25"/>
  <c r="EU10" i="25"/>
  <c r="EV10" i="25" s="1"/>
  <c r="ET10" i="25"/>
  <c r="ES10" i="25"/>
  <c r="EQ10" i="25"/>
  <c r="ER10" i="25" s="1"/>
  <c r="EP10" i="25"/>
  <c r="EO10" i="25"/>
  <c r="EN10" i="25"/>
  <c r="EM10" i="25"/>
  <c r="EL10" i="25"/>
  <c r="EK10" i="25"/>
  <c r="EJ10" i="25"/>
  <c r="C10" i="25"/>
  <c r="S10" i="25" s="1"/>
  <c r="B10" i="25"/>
  <c r="A10" i="25"/>
  <c r="FP9" i="25"/>
  <c r="FO9" i="25"/>
  <c r="FN9" i="25"/>
  <c r="FM9" i="25"/>
  <c r="FH9" i="25"/>
  <c r="FG9" i="25"/>
  <c r="FF9" i="25"/>
  <c r="FE9" i="25"/>
  <c r="FD9" i="25"/>
  <c r="FC9" i="25"/>
  <c r="FB9" i="25"/>
  <c r="FA9" i="25"/>
  <c r="EZ9" i="25"/>
  <c r="EY9" i="25"/>
  <c r="EX9" i="25"/>
  <c r="EW9" i="25"/>
  <c r="EV9" i="25"/>
  <c r="EU9" i="25"/>
  <c r="ET9" i="25"/>
  <c r="ES9" i="25"/>
  <c r="ER9" i="25"/>
  <c r="EQ9" i="25"/>
  <c r="EP9" i="25"/>
  <c r="EO9" i="25"/>
  <c r="EN9" i="25"/>
  <c r="EM9" i="25"/>
  <c r="EL9" i="25"/>
  <c r="EK9" i="25"/>
  <c r="EJ9" i="25"/>
  <c r="C9" i="25"/>
  <c r="R9" i="25" s="1"/>
  <c r="B9" i="25"/>
  <c r="A9" i="25"/>
  <c r="C5" i="25"/>
  <c r="C4" i="25"/>
  <c r="P2" i="25"/>
  <c r="C2" i="25"/>
  <c r="CZ53" i="24"/>
  <c r="CX53" i="24"/>
  <c r="CT53" i="24"/>
  <c r="CQ53" i="24"/>
  <c r="CN53" i="24"/>
  <c r="CK53" i="24"/>
  <c r="CJ53" i="24"/>
  <c r="CI53" i="24"/>
  <c r="CH53" i="24"/>
  <c r="CG53" i="24"/>
  <c r="CF53" i="24"/>
  <c r="CE53" i="24"/>
  <c r="CD53" i="24"/>
  <c r="CC53" i="24"/>
  <c r="CB53" i="24"/>
  <c r="CA53" i="24"/>
  <c r="BZ53" i="24"/>
  <c r="BY53" i="24"/>
  <c r="BX53" i="24"/>
  <c r="BW53" i="24"/>
  <c r="BV53" i="24"/>
  <c r="BU53" i="24"/>
  <c r="BT53" i="24"/>
  <c r="BL53" i="24"/>
  <c r="BI53" i="24"/>
  <c r="BF53" i="24"/>
  <c r="BC53" i="24"/>
  <c r="BB53" i="24"/>
  <c r="BA53" i="24"/>
  <c r="AZ53" i="24"/>
  <c r="AY53" i="24"/>
  <c r="AX53" i="24"/>
  <c r="AW53" i="24"/>
  <c r="AV53" i="24"/>
  <c r="AU53" i="24"/>
  <c r="AT53" i="24"/>
  <c r="AS53" i="24"/>
  <c r="AR53" i="24"/>
  <c r="AQ53" i="24"/>
  <c r="AP53" i="24"/>
  <c r="AO53" i="24"/>
  <c r="AN53" i="24"/>
  <c r="AM53" i="24"/>
  <c r="AL53" i="24"/>
  <c r="AD53" i="24"/>
  <c r="AA53" i="24"/>
  <c r="X53" i="24"/>
  <c r="U53" i="24"/>
  <c r="T53" i="24"/>
  <c r="S53" i="24"/>
  <c r="R53" i="24"/>
  <c r="Q53" i="24"/>
  <c r="P53" i="24"/>
  <c r="O53" i="24"/>
  <c r="N53" i="24"/>
  <c r="M53" i="24"/>
  <c r="L53" i="24"/>
  <c r="K53" i="24"/>
  <c r="J53" i="24"/>
  <c r="I53" i="24"/>
  <c r="H53" i="24"/>
  <c r="G53" i="24"/>
  <c r="F53" i="24"/>
  <c r="E53" i="24"/>
  <c r="CZ52" i="24"/>
  <c r="CX52" i="24"/>
  <c r="CT52" i="24"/>
  <c r="CQ52" i="24"/>
  <c r="CN52" i="24"/>
  <c r="CK52" i="24"/>
  <c r="CJ52" i="24"/>
  <c r="CI52" i="24"/>
  <c r="CH52" i="24"/>
  <c r="CG52" i="24"/>
  <c r="CF52" i="24"/>
  <c r="CE52" i="24"/>
  <c r="CD52" i="24"/>
  <c r="CC52" i="24"/>
  <c r="CB52" i="24"/>
  <c r="CA52" i="24"/>
  <c r="BZ52" i="24"/>
  <c r="BY52" i="24"/>
  <c r="BX52" i="24"/>
  <c r="BW52" i="24"/>
  <c r="BV52" i="24"/>
  <c r="BU52" i="24"/>
  <c r="BT52" i="24"/>
  <c r="BL52" i="24"/>
  <c r="BI52" i="24"/>
  <c r="BF52" i="24"/>
  <c r="BC52" i="24"/>
  <c r="BB52" i="24"/>
  <c r="BA52" i="24"/>
  <c r="AZ52" i="24"/>
  <c r="AY52" i="24"/>
  <c r="AX52" i="24"/>
  <c r="AW52" i="24"/>
  <c r="AV52" i="24"/>
  <c r="AU52" i="24"/>
  <c r="AT52" i="24"/>
  <c r="AS52" i="24"/>
  <c r="AR52" i="24"/>
  <c r="AQ52" i="24"/>
  <c r="AP52" i="24"/>
  <c r="AO52" i="24"/>
  <c r="AN52" i="24"/>
  <c r="AM52" i="24"/>
  <c r="AL52" i="24"/>
  <c r="AD52" i="24"/>
  <c r="AA52" i="24"/>
  <c r="X52" i="24"/>
  <c r="U52" i="24"/>
  <c r="T52" i="24"/>
  <c r="S52" i="24"/>
  <c r="R52" i="24"/>
  <c r="Q52" i="24"/>
  <c r="P52" i="24"/>
  <c r="O52" i="24"/>
  <c r="N52" i="24"/>
  <c r="M52" i="24"/>
  <c r="L52" i="24"/>
  <c r="K52" i="24"/>
  <c r="J52" i="24"/>
  <c r="I52" i="24"/>
  <c r="H52" i="24"/>
  <c r="G52" i="24"/>
  <c r="F52" i="24"/>
  <c r="E52" i="24"/>
  <c r="CZ51" i="24"/>
  <c r="CX51" i="24"/>
  <c r="CT51" i="24"/>
  <c r="CQ51" i="24"/>
  <c r="CN51" i="24"/>
  <c r="CK51" i="24"/>
  <c r="CJ51" i="24"/>
  <c r="CI51" i="24"/>
  <c r="CH51" i="24"/>
  <c r="CG51" i="24"/>
  <c r="CF51" i="24"/>
  <c r="CE51" i="24"/>
  <c r="CD51" i="24"/>
  <c r="CC51" i="24"/>
  <c r="CB51" i="24"/>
  <c r="CA51" i="24"/>
  <c r="BZ51" i="24"/>
  <c r="BY51" i="24"/>
  <c r="BX51" i="24"/>
  <c r="BW51" i="24"/>
  <c r="BV51" i="24"/>
  <c r="BU51" i="24"/>
  <c r="BT51" i="24"/>
  <c r="BL51" i="24"/>
  <c r="BI51" i="24"/>
  <c r="BF51" i="24"/>
  <c r="BC51" i="24"/>
  <c r="BB51" i="24"/>
  <c r="BA51" i="24"/>
  <c r="AZ51" i="24"/>
  <c r="AY51" i="24"/>
  <c r="AX51" i="24"/>
  <c r="AW51" i="24"/>
  <c r="AV51" i="24"/>
  <c r="AU51" i="24"/>
  <c r="AT51" i="24"/>
  <c r="AS51" i="24"/>
  <c r="AR51" i="24"/>
  <c r="AQ51" i="24"/>
  <c r="AP51" i="24"/>
  <c r="AO51" i="24"/>
  <c r="AN51" i="24"/>
  <c r="AM51" i="24"/>
  <c r="AL51" i="24"/>
  <c r="AD51" i="24"/>
  <c r="AA51" i="24"/>
  <c r="X51" i="24"/>
  <c r="U51" i="24"/>
  <c r="T51" i="24"/>
  <c r="S51" i="24"/>
  <c r="R51" i="24"/>
  <c r="Q51" i="24"/>
  <c r="P51" i="24"/>
  <c r="O51" i="24"/>
  <c r="N51" i="24"/>
  <c r="M51" i="24"/>
  <c r="L51" i="24"/>
  <c r="K51" i="24"/>
  <c r="J51" i="24"/>
  <c r="I51" i="24"/>
  <c r="H51" i="24"/>
  <c r="G51" i="24"/>
  <c r="F51" i="24"/>
  <c r="E51" i="24"/>
  <c r="CZ50" i="24"/>
  <c r="CX50" i="24"/>
  <c r="CT50" i="24"/>
  <c r="CQ50" i="24"/>
  <c r="CN50" i="24"/>
  <c r="CK50" i="24"/>
  <c r="CJ50" i="24"/>
  <c r="CI50" i="24"/>
  <c r="CH50" i="24"/>
  <c r="CG50" i="24"/>
  <c r="CF50" i="24"/>
  <c r="CE50" i="24"/>
  <c r="CD50" i="24"/>
  <c r="CC50" i="24"/>
  <c r="CB50" i="24"/>
  <c r="CA50" i="24"/>
  <c r="BZ50" i="24"/>
  <c r="BY50" i="24"/>
  <c r="BX50" i="24"/>
  <c r="BW50" i="24"/>
  <c r="BV50" i="24"/>
  <c r="BU50" i="24"/>
  <c r="BT50" i="24"/>
  <c r="BL50" i="24"/>
  <c r="BI50" i="24"/>
  <c r="BF50" i="24"/>
  <c r="BC50" i="24"/>
  <c r="BB50" i="24"/>
  <c r="BA50" i="24"/>
  <c r="AZ50" i="24"/>
  <c r="AY50" i="24"/>
  <c r="AX50" i="24"/>
  <c r="AW50" i="24"/>
  <c r="AV50" i="24"/>
  <c r="AU50" i="24"/>
  <c r="AT50" i="24"/>
  <c r="AS50" i="24"/>
  <c r="AR50" i="24"/>
  <c r="AQ50" i="24"/>
  <c r="AP50" i="24"/>
  <c r="AO50" i="24"/>
  <c r="AN50" i="24"/>
  <c r="AM50" i="24"/>
  <c r="AL50" i="24"/>
  <c r="AD50" i="24"/>
  <c r="AA50" i="24"/>
  <c r="X50" i="24"/>
  <c r="U50" i="24"/>
  <c r="T50" i="24"/>
  <c r="S50" i="24"/>
  <c r="R50" i="24"/>
  <c r="Q50" i="24"/>
  <c r="P50" i="24"/>
  <c r="O50" i="24"/>
  <c r="N50" i="24"/>
  <c r="M50" i="24"/>
  <c r="L50" i="24"/>
  <c r="K50" i="24"/>
  <c r="J50" i="24"/>
  <c r="I50" i="24"/>
  <c r="H50" i="24"/>
  <c r="G50" i="24"/>
  <c r="F50" i="24"/>
  <c r="E50" i="24"/>
  <c r="CZ49" i="24"/>
  <c r="CX49" i="24"/>
  <c r="CT49" i="24"/>
  <c r="CQ49" i="24"/>
  <c r="CN49" i="24"/>
  <c r="CK49" i="24"/>
  <c r="CJ49" i="24"/>
  <c r="CI49" i="24"/>
  <c r="CH49" i="24"/>
  <c r="CG49" i="24"/>
  <c r="CF49" i="24"/>
  <c r="CE49" i="24"/>
  <c r="CD49" i="24"/>
  <c r="CC49" i="24"/>
  <c r="CB49" i="24"/>
  <c r="CA49" i="24"/>
  <c r="BZ49" i="24"/>
  <c r="BY49" i="24"/>
  <c r="BX49" i="24"/>
  <c r="BW49" i="24"/>
  <c r="BV49" i="24"/>
  <c r="BU49" i="24"/>
  <c r="BT49" i="24"/>
  <c r="BL49" i="24"/>
  <c r="BI49" i="24"/>
  <c r="BF49" i="24"/>
  <c r="BC49" i="24"/>
  <c r="BB49" i="24"/>
  <c r="BA49" i="24"/>
  <c r="AZ49" i="24"/>
  <c r="AY49" i="24"/>
  <c r="AX49" i="24"/>
  <c r="AW49" i="24"/>
  <c r="AV49" i="24"/>
  <c r="AU49" i="24"/>
  <c r="AT49" i="24"/>
  <c r="AS49" i="24"/>
  <c r="AR49" i="24"/>
  <c r="AQ49" i="24"/>
  <c r="AP49" i="24"/>
  <c r="AO49" i="24"/>
  <c r="AN49" i="24"/>
  <c r="AM49" i="24"/>
  <c r="AL49" i="24"/>
  <c r="AD49" i="24"/>
  <c r="AA49" i="24"/>
  <c r="X49" i="24"/>
  <c r="U49" i="24"/>
  <c r="T49" i="24"/>
  <c r="S49" i="24"/>
  <c r="R49" i="24"/>
  <c r="Q49" i="24"/>
  <c r="P49" i="24"/>
  <c r="O49" i="24"/>
  <c r="N49" i="24"/>
  <c r="M49" i="24"/>
  <c r="L49" i="24"/>
  <c r="K49" i="24"/>
  <c r="J49" i="24"/>
  <c r="I49" i="24"/>
  <c r="H49" i="24"/>
  <c r="G49" i="24"/>
  <c r="F49" i="24"/>
  <c r="E49" i="24"/>
  <c r="CZ48" i="24"/>
  <c r="CX48" i="24"/>
  <c r="CT48" i="24"/>
  <c r="CQ48" i="24"/>
  <c r="CN48" i="24"/>
  <c r="CK48" i="24"/>
  <c r="CJ48" i="24"/>
  <c r="CI48" i="24"/>
  <c r="CH48" i="24"/>
  <c r="CG48" i="24"/>
  <c r="CF48" i="24"/>
  <c r="CE48" i="24"/>
  <c r="CD48" i="24"/>
  <c r="CC48" i="24"/>
  <c r="CB48" i="24"/>
  <c r="CA48" i="24"/>
  <c r="BZ48" i="24"/>
  <c r="BY48" i="24"/>
  <c r="BX48" i="24"/>
  <c r="BW48" i="24"/>
  <c r="BV48" i="24"/>
  <c r="BU48" i="24"/>
  <c r="BT48" i="24"/>
  <c r="BL48" i="24"/>
  <c r="BI48" i="24"/>
  <c r="BF48" i="24"/>
  <c r="BC48" i="24"/>
  <c r="BB48" i="24"/>
  <c r="BA48" i="24"/>
  <c r="AZ48" i="24"/>
  <c r="AY48" i="24"/>
  <c r="AX48" i="24"/>
  <c r="AW48" i="24"/>
  <c r="AV48" i="24"/>
  <c r="AU48" i="24"/>
  <c r="AT48" i="24"/>
  <c r="AS48" i="24"/>
  <c r="AR48" i="24"/>
  <c r="AQ48" i="24"/>
  <c r="AP48" i="24"/>
  <c r="AO48" i="24"/>
  <c r="AN48" i="24"/>
  <c r="AM48" i="24"/>
  <c r="AL48" i="24"/>
  <c r="AD48" i="24"/>
  <c r="AA48" i="24"/>
  <c r="X48" i="24"/>
  <c r="U48" i="24"/>
  <c r="T48" i="24"/>
  <c r="S48" i="24"/>
  <c r="R48" i="24"/>
  <c r="Q48" i="24"/>
  <c r="P48" i="24"/>
  <c r="O48" i="24"/>
  <c r="N48" i="24"/>
  <c r="M48" i="24"/>
  <c r="L48" i="24"/>
  <c r="K48" i="24"/>
  <c r="J48" i="24"/>
  <c r="I48" i="24"/>
  <c r="H48" i="24"/>
  <c r="G48" i="24"/>
  <c r="F48" i="24"/>
  <c r="E48" i="24"/>
  <c r="CZ47" i="24"/>
  <c r="CX47" i="24"/>
  <c r="CT47" i="24"/>
  <c r="CQ47" i="24"/>
  <c r="CN47" i="24"/>
  <c r="CK47" i="24"/>
  <c r="CJ47" i="24"/>
  <c r="CI47" i="24"/>
  <c r="CH47" i="24"/>
  <c r="CG47" i="24"/>
  <c r="CF47" i="24"/>
  <c r="CE47" i="24"/>
  <c r="CD47" i="24"/>
  <c r="CC47" i="24"/>
  <c r="CB47" i="24"/>
  <c r="CA47" i="24"/>
  <c r="BZ47" i="24"/>
  <c r="BY47" i="24"/>
  <c r="BX47" i="24"/>
  <c r="BW47" i="24"/>
  <c r="BV47" i="24"/>
  <c r="BU47" i="24"/>
  <c r="BT47" i="24"/>
  <c r="BL47" i="24"/>
  <c r="BI47" i="24"/>
  <c r="BF47" i="24"/>
  <c r="BC47" i="24"/>
  <c r="BB47" i="24"/>
  <c r="BA47" i="24"/>
  <c r="AZ47" i="24"/>
  <c r="AY47" i="24"/>
  <c r="AX47" i="24"/>
  <c r="AW47" i="24"/>
  <c r="AV47" i="24"/>
  <c r="AU47" i="24"/>
  <c r="AT47" i="24"/>
  <c r="AS47" i="24"/>
  <c r="AR47" i="24"/>
  <c r="AQ47" i="24"/>
  <c r="AP47" i="24"/>
  <c r="AO47" i="24"/>
  <c r="AN47" i="24"/>
  <c r="AM47" i="24"/>
  <c r="AL47" i="24"/>
  <c r="AD47" i="24"/>
  <c r="AA47" i="24"/>
  <c r="X47" i="24"/>
  <c r="U47" i="24"/>
  <c r="T47" i="24"/>
  <c r="S47" i="24"/>
  <c r="R47" i="24"/>
  <c r="Q47" i="24"/>
  <c r="P47" i="24"/>
  <c r="O47" i="24"/>
  <c r="N47" i="24"/>
  <c r="M47" i="24"/>
  <c r="L47" i="24"/>
  <c r="K47" i="24"/>
  <c r="J47" i="24"/>
  <c r="I47" i="24"/>
  <c r="H47" i="24"/>
  <c r="G47" i="24"/>
  <c r="F47" i="24"/>
  <c r="E47" i="24"/>
  <c r="CZ46" i="24"/>
  <c r="CX46" i="24"/>
  <c r="CT46" i="24"/>
  <c r="CQ46" i="24"/>
  <c r="CN46" i="24"/>
  <c r="CK46" i="24"/>
  <c r="CJ46" i="24"/>
  <c r="CI46" i="24"/>
  <c r="CH46" i="24"/>
  <c r="CG46" i="24"/>
  <c r="CF46" i="24"/>
  <c r="CE46" i="24"/>
  <c r="CD46" i="24"/>
  <c r="CC46" i="24"/>
  <c r="CB46" i="24"/>
  <c r="CA46" i="24"/>
  <c r="BZ46" i="24"/>
  <c r="BY46" i="24"/>
  <c r="BX46" i="24"/>
  <c r="BW46" i="24"/>
  <c r="BV46" i="24"/>
  <c r="BU46" i="24"/>
  <c r="BT46" i="24"/>
  <c r="BL46" i="24"/>
  <c r="BI46" i="24"/>
  <c r="BF46" i="24"/>
  <c r="BC46" i="24"/>
  <c r="BB46" i="24"/>
  <c r="BA46" i="24"/>
  <c r="AZ46" i="24"/>
  <c r="AY46" i="24"/>
  <c r="AX46" i="24"/>
  <c r="AW46" i="24"/>
  <c r="AV46" i="24"/>
  <c r="AU46" i="24"/>
  <c r="AT46" i="24"/>
  <c r="AS46" i="24"/>
  <c r="AR46" i="24"/>
  <c r="AQ46" i="24"/>
  <c r="AP46" i="24"/>
  <c r="AO46" i="24"/>
  <c r="AN46" i="24"/>
  <c r="AM46" i="24"/>
  <c r="AL46" i="24"/>
  <c r="AD46" i="24"/>
  <c r="AA46" i="24"/>
  <c r="X46" i="24"/>
  <c r="U46" i="24"/>
  <c r="T46" i="24"/>
  <c r="S46" i="24"/>
  <c r="R46" i="24"/>
  <c r="Q46" i="24"/>
  <c r="P46" i="24"/>
  <c r="O46" i="24"/>
  <c r="N46" i="24"/>
  <c r="M46" i="24"/>
  <c r="L46" i="24"/>
  <c r="K46" i="24"/>
  <c r="J46" i="24"/>
  <c r="I46" i="24"/>
  <c r="H46" i="24"/>
  <c r="G46" i="24"/>
  <c r="F46" i="24"/>
  <c r="E46" i="24"/>
  <c r="CZ45" i="24"/>
  <c r="CX45" i="24"/>
  <c r="CT45" i="24"/>
  <c r="CQ45" i="24"/>
  <c r="CN45" i="24"/>
  <c r="CK45" i="24"/>
  <c r="CJ45" i="24"/>
  <c r="CI45" i="24"/>
  <c r="CH45" i="24"/>
  <c r="CG45" i="24"/>
  <c r="CF45" i="24"/>
  <c r="CE45" i="24"/>
  <c r="CD45" i="24"/>
  <c r="CC45" i="24"/>
  <c r="CB45" i="24"/>
  <c r="CA45" i="24"/>
  <c r="BZ45" i="24"/>
  <c r="BY45" i="24"/>
  <c r="BX45" i="24"/>
  <c r="BW45" i="24"/>
  <c r="BV45" i="24"/>
  <c r="BU45" i="24"/>
  <c r="BT45" i="24"/>
  <c r="BL45" i="24"/>
  <c r="BI45" i="24"/>
  <c r="BF45" i="24"/>
  <c r="BC45" i="24"/>
  <c r="BB45" i="24"/>
  <c r="BA45" i="24"/>
  <c r="AZ45" i="24"/>
  <c r="AY45" i="24"/>
  <c r="AX45" i="24"/>
  <c r="AW45" i="24"/>
  <c r="AV45" i="24"/>
  <c r="AU45" i="24"/>
  <c r="AT45" i="24"/>
  <c r="AS45" i="24"/>
  <c r="AR45" i="24"/>
  <c r="AQ45" i="24"/>
  <c r="AP45" i="24"/>
  <c r="AO45" i="24"/>
  <c r="AN45" i="24"/>
  <c r="AM45" i="24"/>
  <c r="AL45" i="24"/>
  <c r="AD45" i="24"/>
  <c r="AA45" i="24"/>
  <c r="X45" i="24"/>
  <c r="U45" i="24"/>
  <c r="T45" i="24"/>
  <c r="S45" i="24"/>
  <c r="R45" i="24"/>
  <c r="Q45" i="24"/>
  <c r="P45" i="24"/>
  <c r="O45" i="24"/>
  <c r="N45" i="24"/>
  <c r="M45" i="24"/>
  <c r="L45" i="24"/>
  <c r="K45" i="24"/>
  <c r="J45" i="24"/>
  <c r="I45" i="24"/>
  <c r="H45" i="24"/>
  <c r="G45" i="24"/>
  <c r="F45" i="24"/>
  <c r="E45" i="24"/>
  <c r="CZ44" i="24"/>
  <c r="CX44" i="24"/>
  <c r="CT44" i="24"/>
  <c r="CQ44" i="24"/>
  <c r="CN44" i="24"/>
  <c r="CK44" i="24"/>
  <c r="CJ44" i="24"/>
  <c r="CI44" i="24"/>
  <c r="CH44" i="24"/>
  <c r="CG44" i="24"/>
  <c r="CF44" i="24"/>
  <c r="CE44" i="24"/>
  <c r="CD44" i="24"/>
  <c r="CC44" i="24"/>
  <c r="CB44" i="24"/>
  <c r="CA44" i="24"/>
  <c r="BZ44" i="24"/>
  <c r="BY44" i="24"/>
  <c r="BX44" i="24"/>
  <c r="BW44" i="24"/>
  <c r="BV44" i="24"/>
  <c r="BU44" i="24"/>
  <c r="BT44" i="24"/>
  <c r="BL44" i="24"/>
  <c r="BI44" i="24"/>
  <c r="BF44" i="24"/>
  <c r="BC44" i="24"/>
  <c r="BB44" i="24"/>
  <c r="BA44" i="24"/>
  <c r="AZ44" i="24"/>
  <c r="AY44" i="24"/>
  <c r="AX44" i="24"/>
  <c r="AW44" i="24"/>
  <c r="AV44" i="24"/>
  <c r="AU44" i="24"/>
  <c r="AT44" i="24"/>
  <c r="AS44" i="24"/>
  <c r="AR44" i="24"/>
  <c r="AQ44" i="24"/>
  <c r="AP44" i="24"/>
  <c r="AO44" i="24"/>
  <c r="AN44" i="24"/>
  <c r="AM44" i="24"/>
  <c r="AL44" i="24"/>
  <c r="AD44" i="24"/>
  <c r="AA44" i="24"/>
  <c r="X44" i="24"/>
  <c r="U44" i="24"/>
  <c r="T44" i="24"/>
  <c r="S44" i="24"/>
  <c r="R44" i="24"/>
  <c r="Q44" i="24"/>
  <c r="P44" i="24"/>
  <c r="O44" i="24"/>
  <c r="N44" i="24"/>
  <c r="M44" i="24"/>
  <c r="L44" i="24"/>
  <c r="K44" i="24"/>
  <c r="J44" i="24"/>
  <c r="I44" i="24"/>
  <c r="H44" i="24"/>
  <c r="G44" i="24"/>
  <c r="F44" i="24"/>
  <c r="E44" i="24"/>
  <c r="CZ43" i="24"/>
  <c r="CX43" i="24"/>
  <c r="CT43" i="24"/>
  <c r="CQ43" i="24"/>
  <c r="CN43" i="24"/>
  <c r="CK43" i="24"/>
  <c r="CJ43" i="24"/>
  <c r="CI43" i="24"/>
  <c r="CH43" i="24"/>
  <c r="CG43" i="24"/>
  <c r="CF43" i="24"/>
  <c r="CE43" i="24"/>
  <c r="CD43" i="24"/>
  <c r="CC43" i="24"/>
  <c r="CB43" i="24"/>
  <c r="CA43" i="24"/>
  <c r="BZ43" i="24"/>
  <c r="BY43" i="24"/>
  <c r="BX43" i="24"/>
  <c r="BW43" i="24"/>
  <c r="BV43" i="24"/>
  <c r="BU43" i="24"/>
  <c r="BT43" i="24"/>
  <c r="BL43" i="24"/>
  <c r="BI43" i="24"/>
  <c r="BF43" i="24"/>
  <c r="BC43" i="24"/>
  <c r="BB43" i="24"/>
  <c r="BA43" i="24"/>
  <c r="AZ43" i="24"/>
  <c r="AY43" i="24"/>
  <c r="AX43" i="24"/>
  <c r="AW43" i="24"/>
  <c r="AV43" i="24"/>
  <c r="AU43" i="24"/>
  <c r="AT43" i="24"/>
  <c r="AS43" i="24"/>
  <c r="AR43" i="24"/>
  <c r="AQ43" i="24"/>
  <c r="AP43" i="24"/>
  <c r="AO43" i="24"/>
  <c r="AN43" i="24"/>
  <c r="AM43" i="24"/>
  <c r="AL43" i="24"/>
  <c r="AD43" i="24"/>
  <c r="AA43" i="24"/>
  <c r="X43" i="24"/>
  <c r="U43" i="24"/>
  <c r="T43" i="24"/>
  <c r="S43" i="24"/>
  <c r="R43" i="24"/>
  <c r="Q43" i="24"/>
  <c r="P43" i="24"/>
  <c r="O43" i="24"/>
  <c r="N43" i="24"/>
  <c r="M43" i="24"/>
  <c r="L43" i="24"/>
  <c r="K43" i="24"/>
  <c r="J43" i="24"/>
  <c r="I43" i="24"/>
  <c r="H43" i="24"/>
  <c r="G43" i="24"/>
  <c r="F43" i="24"/>
  <c r="E43" i="24"/>
  <c r="CZ42" i="24"/>
  <c r="CX42" i="24"/>
  <c r="CT42" i="24"/>
  <c r="CQ42" i="24"/>
  <c r="CN42" i="24"/>
  <c r="CK42" i="24"/>
  <c r="CJ42" i="24"/>
  <c r="CI42" i="24"/>
  <c r="CH42" i="24"/>
  <c r="CG42" i="24"/>
  <c r="CF42" i="24"/>
  <c r="CE42" i="24"/>
  <c r="CD42" i="24"/>
  <c r="CC42" i="24"/>
  <c r="CB42" i="24"/>
  <c r="CA42" i="24"/>
  <c r="BZ42" i="24"/>
  <c r="BY42" i="24"/>
  <c r="BX42" i="24"/>
  <c r="BW42" i="24"/>
  <c r="BV42" i="24"/>
  <c r="BU42" i="24"/>
  <c r="BT42" i="24"/>
  <c r="BL42" i="24"/>
  <c r="BI42" i="24"/>
  <c r="BF42" i="24"/>
  <c r="BC42" i="24"/>
  <c r="BB42" i="24"/>
  <c r="BA42" i="24"/>
  <c r="AZ42" i="24"/>
  <c r="AY42" i="24"/>
  <c r="AX42" i="24"/>
  <c r="AW42" i="24"/>
  <c r="AV42" i="24"/>
  <c r="AU42" i="24"/>
  <c r="AT42" i="24"/>
  <c r="AS42" i="24"/>
  <c r="AR42" i="24"/>
  <c r="AQ42" i="24"/>
  <c r="AP42" i="24"/>
  <c r="AO42" i="24"/>
  <c r="AN42" i="24"/>
  <c r="AM42" i="24"/>
  <c r="AL42" i="24"/>
  <c r="AD42" i="24"/>
  <c r="AA42" i="24"/>
  <c r="X42" i="24"/>
  <c r="U42" i="24"/>
  <c r="T42" i="24"/>
  <c r="S42" i="24"/>
  <c r="R42" i="24"/>
  <c r="Q42" i="24"/>
  <c r="P42" i="24"/>
  <c r="O42" i="24"/>
  <c r="N42" i="24"/>
  <c r="M42" i="24"/>
  <c r="L42" i="24"/>
  <c r="K42" i="24"/>
  <c r="J42" i="24"/>
  <c r="I42" i="24"/>
  <c r="H42" i="24"/>
  <c r="G42" i="24"/>
  <c r="F42" i="24"/>
  <c r="E42" i="24"/>
  <c r="CZ41" i="24"/>
  <c r="CX41" i="24"/>
  <c r="CT41" i="24"/>
  <c r="CQ41" i="24"/>
  <c r="CN41" i="24"/>
  <c r="CK41" i="24"/>
  <c r="CJ41" i="24"/>
  <c r="CI41" i="24"/>
  <c r="CH41" i="24"/>
  <c r="CG41" i="24"/>
  <c r="CF41" i="24"/>
  <c r="CE41" i="24"/>
  <c r="CD41" i="24"/>
  <c r="CC41" i="24"/>
  <c r="CB41" i="24"/>
  <c r="CA41" i="24"/>
  <c r="BZ41" i="24"/>
  <c r="BY41" i="24"/>
  <c r="BX41" i="24"/>
  <c r="BW41" i="24"/>
  <c r="BV41" i="24"/>
  <c r="BU41" i="24"/>
  <c r="BT41" i="24"/>
  <c r="BL41" i="24"/>
  <c r="BI41" i="24"/>
  <c r="BF41" i="24"/>
  <c r="BC41" i="24"/>
  <c r="BB41" i="24"/>
  <c r="BA41" i="24"/>
  <c r="AZ41" i="24"/>
  <c r="AY41" i="24"/>
  <c r="AX41" i="24"/>
  <c r="AW41" i="24"/>
  <c r="AV41" i="24"/>
  <c r="AU41" i="24"/>
  <c r="AT41" i="24"/>
  <c r="AS41" i="24"/>
  <c r="AR41" i="24"/>
  <c r="AQ41" i="24"/>
  <c r="AP41" i="24"/>
  <c r="AO41" i="24"/>
  <c r="AN41" i="24"/>
  <c r="AM41" i="24"/>
  <c r="AL41" i="24"/>
  <c r="AD41" i="24"/>
  <c r="AA41" i="24"/>
  <c r="X41" i="24"/>
  <c r="U41" i="24"/>
  <c r="T41" i="24"/>
  <c r="S41" i="24"/>
  <c r="R41" i="24"/>
  <c r="Q41" i="24"/>
  <c r="P41" i="24"/>
  <c r="O41" i="24"/>
  <c r="N41" i="24"/>
  <c r="M41" i="24"/>
  <c r="L41" i="24"/>
  <c r="K41" i="24"/>
  <c r="J41" i="24"/>
  <c r="I41" i="24"/>
  <c r="H41" i="24"/>
  <c r="G41" i="24"/>
  <c r="F41" i="24"/>
  <c r="E41" i="24"/>
  <c r="CZ40" i="24"/>
  <c r="CX40" i="24"/>
  <c r="CT40" i="24"/>
  <c r="CQ40" i="24"/>
  <c r="CN40" i="24"/>
  <c r="CK40" i="24"/>
  <c r="CJ40" i="24"/>
  <c r="CI40" i="24"/>
  <c r="CH40" i="24"/>
  <c r="CG40" i="24"/>
  <c r="CF40" i="24"/>
  <c r="CE40" i="24"/>
  <c r="CD40" i="24"/>
  <c r="CC40" i="24"/>
  <c r="CB40" i="24"/>
  <c r="CA40" i="24"/>
  <c r="BZ40" i="24"/>
  <c r="BY40" i="24"/>
  <c r="BX40" i="24"/>
  <c r="BW40" i="24"/>
  <c r="BV40" i="24"/>
  <c r="BU40" i="24"/>
  <c r="BT40" i="24"/>
  <c r="BL40" i="24"/>
  <c r="BI40" i="24"/>
  <c r="BF40" i="24"/>
  <c r="BC40" i="24"/>
  <c r="BB40" i="24"/>
  <c r="BA40" i="24"/>
  <c r="AZ40" i="24"/>
  <c r="AY40" i="24"/>
  <c r="AX40" i="24"/>
  <c r="AW40" i="24"/>
  <c r="AV40" i="24"/>
  <c r="AU40" i="24"/>
  <c r="AT40" i="24"/>
  <c r="AS40" i="24"/>
  <c r="AR40" i="24"/>
  <c r="AQ40" i="24"/>
  <c r="AP40" i="24"/>
  <c r="AO40" i="24"/>
  <c r="AN40" i="24"/>
  <c r="AM40" i="24"/>
  <c r="AL40" i="24"/>
  <c r="AD40" i="24"/>
  <c r="AA40" i="24"/>
  <c r="X40" i="24"/>
  <c r="U40" i="24"/>
  <c r="T40" i="24"/>
  <c r="S40" i="24"/>
  <c r="R40" i="24"/>
  <c r="Q40" i="24"/>
  <c r="P40" i="24"/>
  <c r="O40" i="24"/>
  <c r="N40" i="24"/>
  <c r="M40" i="24"/>
  <c r="L40" i="24"/>
  <c r="K40" i="24"/>
  <c r="J40" i="24"/>
  <c r="I40" i="24"/>
  <c r="H40" i="24"/>
  <c r="G40" i="24"/>
  <c r="F40" i="24"/>
  <c r="E40" i="24"/>
  <c r="CZ39" i="24"/>
  <c r="CX39" i="24"/>
  <c r="CT39" i="24"/>
  <c r="CQ39" i="24"/>
  <c r="CN39" i="24"/>
  <c r="CK39" i="24"/>
  <c r="CJ39" i="24"/>
  <c r="CI39" i="24"/>
  <c r="CH39" i="24"/>
  <c r="CG39" i="24"/>
  <c r="CF39" i="24"/>
  <c r="CE39" i="24"/>
  <c r="CD39" i="24"/>
  <c r="CC39" i="24"/>
  <c r="CB39" i="24"/>
  <c r="CA39" i="24"/>
  <c r="BZ39" i="24"/>
  <c r="BY39" i="24"/>
  <c r="BX39" i="24"/>
  <c r="BW39" i="24"/>
  <c r="BV39" i="24"/>
  <c r="BU39" i="24"/>
  <c r="BT39" i="24"/>
  <c r="BL39" i="24"/>
  <c r="BI39" i="24"/>
  <c r="BF39" i="24"/>
  <c r="BC39" i="24"/>
  <c r="BB39" i="24"/>
  <c r="BA39" i="24"/>
  <c r="AZ39" i="24"/>
  <c r="AY39" i="24"/>
  <c r="AX39" i="24"/>
  <c r="AW39" i="24"/>
  <c r="AV39" i="24"/>
  <c r="AU39" i="24"/>
  <c r="AT39" i="24"/>
  <c r="AS39" i="24"/>
  <c r="AR39" i="24"/>
  <c r="AQ39" i="24"/>
  <c r="AP39" i="24"/>
  <c r="AO39" i="24"/>
  <c r="AN39" i="24"/>
  <c r="AM39" i="24"/>
  <c r="AL39" i="24"/>
  <c r="AD39" i="24"/>
  <c r="AA39" i="24"/>
  <c r="X39" i="24"/>
  <c r="U39" i="24"/>
  <c r="T39" i="24"/>
  <c r="S39" i="24"/>
  <c r="R39" i="24"/>
  <c r="Q39" i="24"/>
  <c r="P39" i="24"/>
  <c r="O39" i="24"/>
  <c r="N39" i="24"/>
  <c r="M39" i="24"/>
  <c r="L39" i="24"/>
  <c r="K39" i="24"/>
  <c r="J39" i="24"/>
  <c r="I39" i="24"/>
  <c r="H39" i="24"/>
  <c r="G39" i="24"/>
  <c r="F39" i="24"/>
  <c r="E39" i="24"/>
  <c r="CZ38" i="24"/>
  <c r="CX38" i="24"/>
  <c r="CT38" i="24"/>
  <c r="CQ38" i="24"/>
  <c r="CN38" i="24"/>
  <c r="CK38" i="24"/>
  <c r="CJ38" i="24"/>
  <c r="CI38" i="24"/>
  <c r="CH38" i="24"/>
  <c r="CG38" i="24"/>
  <c r="CF38" i="24"/>
  <c r="CE38" i="24"/>
  <c r="CD38" i="24"/>
  <c r="CC38" i="24"/>
  <c r="CB38" i="24"/>
  <c r="CA38" i="24"/>
  <c r="BZ38" i="24"/>
  <c r="BY38" i="24"/>
  <c r="BX38" i="24"/>
  <c r="BW38" i="24"/>
  <c r="BV38" i="24"/>
  <c r="BU38" i="24"/>
  <c r="BT38" i="24"/>
  <c r="BL38" i="24"/>
  <c r="BI38" i="24"/>
  <c r="BF38" i="24"/>
  <c r="BC38" i="24"/>
  <c r="BB38" i="24"/>
  <c r="BA38" i="24"/>
  <c r="AZ38" i="24"/>
  <c r="AY38" i="24"/>
  <c r="AX38" i="24"/>
  <c r="AW38" i="24"/>
  <c r="AV38" i="24"/>
  <c r="AU38" i="24"/>
  <c r="AT38" i="24"/>
  <c r="AS38" i="24"/>
  <c r="AR38" i="24"/>
  <c r="AQ38" i="24"/>
  <c r="AP38" i="24"/>
  <c r="AO38" i="24"/>
  <c r="AN38" i="24"/>
  <c r="AM38" i="24"/>
  <c r="AL38" i="24"/>
  <c r="AD38" i="24"/>
  <c r="AA38" i="24"/>
  <c r="X38" i="24"/>
  <c r="U38" i="24"/>
  <c r="T38" i="24"/>
  <c r="S38" i="24"/>
  <c r="R38" i="24"/>
  <c r="Q38" i="24"/>
  <c r="P38" i="24"/>
  <c r="O38" i="24"/>
  <c r="N38" i="24"/>
  <c r="M38" i="24"/>
  <c r="L38" i="24"/>
  <c r="K38" i="24"/>
  <c r="J38" i="24"/>
  <c r="I38" i="24"/>
  <c r="H38" i="24"/>
  <c r="G38" i="24"/>
  <c r="F38" i="24"/>
  <c r="E38" i="24"/>
  <c r="CZ37" i="24"/>
  <c r="CX37" i="24"/>
  <c r="CT37" i="24"/>
  <c r="CQ37" i="24"/>
  <c r="CN37" i="24"/>
  <c r="CK37" i="24"/>
  <c r="CJ37" i="24"/>
  <c r="CI37" i="24"/>
  <c r="CH37" i="24"/>
  <c r="CG37" i="24"/>
  <c r="CF37" i="24"/>
  <c r="CE37" i="24"/>
  <c r="CD37" i="24"/>
  <c r="CC37" i="24"/>
  <c r="CB37" i="24"/>
  <c r="CA37" i="24"/>
  <c r="BZ37" i="24"/>
  <c r="BY37" i="24"/>
  <c r="BX37" i="24"/>
  <c r="BW37" i="24"/>
  <c r="BV37" i="24"/>
  <c r="BU37" i="24"/>
  <c r="BT37" i="24"/>
  <c r="BL37" i="24"/>
  <c r="BI37" i="24"/>
  <c r="BF37" i="24"/>
  <c r="BC37" i="24"/>
  <c r="BB37" i="24"/>
  <c r="BA37" i="24"/>
  <c r="AZ37" i="24"/>
  <c r="AY37" i="24"/>
  <c r="AX37" i="24"/>
  <c r="AW37" i="24"/>
  <c r="AV37" i="24"/>
  <c r="AU37" i="24"/>
  <c r="AT37" i="24"/>
  <c r="AS37" i="24"/>
  <c r="AR37" i="24"/>
  <c r="AQ37" i="24"/>
  <c r="AP37" i="24"/>
  <c r="AO37" i="24"/>
  <c r="AN37" i="24"/>
  <c r="AM37" i="24"/>
  <c r="AL37" i="24"/>
  <c r="AD37" i="24"/>
  <c r="AA37" i="24"/>
  <c r="X37" i="24"/>
  <c r="U37" i="24"/>
  <c r="T37" i="24"/>
  <c r="S37" i="24"/>
  <c r="R37" i="24"/>
  <c r="Q37" i="24"/>
  <c r="P37" i="24"/>
  <c r="O37" i="24"/>
  <c r="N37" i="24"/>
  <c r="M37" i="24"/>
  <c r="L37" i="24"/>
  <c r="K37" i="24"/>
  <c r="J37" i="24"/>
  <c r="I37" i="24"/>
  <c r="H37" i="24"/>
  <c r="G37" i="24"/>
  <c r="F37" i="24"/>
  <c r="E37" i="24"/>
  <c r="CZ36" i="24"/>
  <c r="CX36" i="24"/>
  <c r="CT36" i="24"/>
  <c r="CQ36" i="24"/>
  <c r="CN36" i="24"/>
  <c r="CK36" i="24"/>
  <c r="CJ36" i="24"/>
  <c r="CI36" i="24"/>
  <c r="CH36" i="24"/>
  <c r="CG36" i="24"/>
  <c r="CF36" i="24"/>
  <c r="CE36" i="24"/>
  <c r="CD36" i="24"/>
  <c r="CC36" i="24"/>
  <c r="CB36" i="24"/>
  <c r="CA36" i="24"/>
  <c r="BZ36" i="24"/>
  <c r="BY36" i="24"/>
  <c r="BX36" i="24"/>
  <c r="BW36" i="24"/>
  <c r="BV36" i="24"/>
  <c r="BU36" i="24"/>
  <c r="BT36" i="24"/>
  <c r="BL36" i="24"/>
  <c r="BI36" i="24"/>
  <c r="BF36" i="24"/>
  <c r="BC36" i="24"/>
  <c r="BB36" i="24"/>
  <c r="BA36" i="24"/>
  <c r="AZ36" i="24"/>
  <c r="AY36" i="24"/>
  <c r="AX36" i="24"/>
  <c r="AW36" i="24"/>
  <c r="AV36" i="24"/>
  <c r="AU36" i="24"/>
  <c r="AT36" i="24"/>
  <c r="AS36" i="24"/>
  <c r="AR36" i="24"/>
  <c r="AQ36" i="24"/>
  <c r="AP36" i="24"/>
  <c r="AO36" i="24"/>
  <c r="AN36" i="24"/>
  <c r="AM36" i="24"/>
  <c r="AL36" i="24"/>
  <c r="AD36" i="24"/>
  <c r="AA36" i="24"/>
  <c r="X36" i="24"/>
  <c r="U36" i="24"/>
  <c r="T36" i="24"/>
  <c r="S36" i="24"/>
  <c r="R36" i="24"/>
  <c r="Q36" i="24"/>
  <c r="P36" i="24"/>
  <c r="O36" i="24"/>
  <c r="N36" i="24"/>
  <c r="M36" i="24"/>
  <c r="L36" i="24"/>
  <c r="K36" i="24"/>
  <c r="J36" i="24"/>
  <c r="I36" i="24"/>
  <c r="H36" i="24"/>
  <c r="G36" i="24"/>
  <c r="F36" i="24"/>
  <c r="E36" i="24"/>
  <c r="CZ35" i="24"/>
  <c r="CX35" i="24"/>
  <c r="CT35" i="24"/>
  <c r="CQ35" i="24"/>
  <c r="CN35" i="24"/>
  <c r="CK35" i="24"/>
  <c r="CJ35" i="24"/>
  <c r="CI35" i="24"/>
  <c r="CH35" i="24"/>
  <c r="CG35" i="24"/>
  <c r="CF35" i="24"/>
  <c r="CE35" i="24"/>
  <c r="CD35" i="24"/>
  <c r="CC35" i="24"/>
  <c r="CB35" i="24"/>
  <c r="CA35" i="24"/>
  <c r="BZ35" i="24"/>
  <c r="BY35" i="24"/>
  <c r="BX35" i="24"/>
  <c r="BW35" i="24"/>
  <c r="BV35" i="24"/>
  <c r="BU35" i="24"/>
  <c r="BT35" i="24"/>
  <c r="BL35" i="24"/>
  <c r="BI35" i="24"/>
  <c r="BF35" i="24"/>
  <c r="BC35" i="24"/>
  <c r="BB35" i="24"/>
  <c r="BA35" i="24"/>
  <c r="AZ35" i="24"/>
  <c r="AY35" i="24"/>
  <c r="AX35" i="24"/>
  <c r="AW35" i="24"/>
  <c r="AV35" i="24"/>
  <c r="AU35" i="24"/>
  <c r="AT35" i="24"/>
  <c r="AS35" i="24"/>
  <c r="AR35" i="24"/>
  <c r="AQ35" i="24"/>
  <c r="AP35" i="24"/>
  <c r="AO35" i="24"/>
  <c r="AN35" i="24"/>
  <c r="AM35" i="24"/>
  <c r="AL35" i="24"/>
  <c r="AD35" i="24"/>
  <c r="AA35" i="24"/>
  <c r="X35" i="24"/>
  <c r="U35" i="24"/>
  <c r="T35" i="24"/>
  <c r="S35" i="24"/>
  <c r="R35" i="24"/>
  <c r="Q35" i="24"/>
  <c r="P35" i="24"/>
  <c r="O35" i="24"/>
  <c r="N35" i="24"/>
  <c r="M35" i="24"/>
  <c r="L35" i="24"/>
  <c r="K35" i="24"/>
  <c r="J35" i="24"/>
  <c r="I35" i="24"/>
  <c r="H35" i="24"/>
  <c r="G35" i="24"/>
  <c r="F35" i="24"/>
  <c r="E35" i="24"/>
  <c r="CZ34" i="24"/>
  <c r="CX34" i="24"/>
  <c r="CT34" i="24"/>
  <c r="CQ34" i="24"/>
  <c r="CN34" i="24"/>
  <c r="CK34" i="24"/>
  <c r="CJ34" i="24"/>
  <c r="CI34" i="24"/>
  <c r="CH34" i="24"/>
  <c r="CG34" i="24"/>
  <c r="CF34" i="24"/>
  <c r="CE34" i="24"/>
  <c r="CD34" i="24"/>
  <c r="CC34" i="24"/>
  <c r="CB34" i="24"/>
  <c r="CA34" i="24"/>
  <c r="BZ34" i="24"/>
  <c r="BY34" i="24"/>
  <c r="BX34" i="24"/>
  <c r="BW34" i="24"/>
  <c r="BV34" i="24"/>
  <c r="BU34" i="24"/>
  <c r="BT34" i="24"/>
  <c r="BL34" i="24"/>
  <c r="BI34" i="24"/>
  <c r="BF34" i="24"/>
  <c r="BC34" i="24"/>
  <c r="BB34" i="24"/>
  <c r="BA34" i="24"/>
  <c r="AZ34" i="24"/>
  <c r="AY34" i="24"/>
  <c r="AX34" i="24"/>
  <c r="AW34" i="24"/>
  <c r="AV34" i="24"/>
  <c r="AU34" i="24"/>
  <c r="AT34" i="24"/>
  <c r="AS34" i="24"/>
  <c r="AR34" i="24"/>
  <c r="AQ34" i="24"/>
  <c r="AP34" i="24"/>
  <c r="AO34" i="24"/>
  <c r="AN34" i="24"/>
  <c r="AM34" i="24"/>
  <c r="AL34" i="24"/>
  <c r="AD34" i="24"/>
  <c r="AA34" i="24"/>
  <c r="X34" i="24"/>
  <c r="U34" i="24"/>
  <c r="T34" i="24"/>
  <c r="S34" i="24"/>
  <c r="R34" i="24"/>
  <c r="Q34" i="24"/>
  <c r="P34" i="24"/>
  <c r="O34" i="24"/>
  <c r="N34" i="24"/>
  <c r="M34" i="24"/>
  <c r="L34" i="24"/>
  <c r="K34" i="24"/>
  <c r="J34" i="24"/>
  <c r="I34" i="24"/>
  <c r="H34" i="24"/>
  <c r="G34" i="24"/>
  <c r="F34" i="24"/>
  <c r="E34" i="24"/>
  <c r="CZ33" i="24"/>
  <c r="CX33" i="24"/>
  <c r="CT33" i="24"/>
  <c r="CQ33" i="24"/>
  <c r="CN33" i="24"/>
  <c r="CK33" i="24"/>
  <c r="CJ33" i="24"/>
  <c r="CI33" i="24"/>
  <c r="CH33" i="24"/>
  <c r="CG33" i="24"/>
  <c r="CF33" i="24"/>
  <c r="CE33" i="24"/>
  <c r="CD33" i="24"/>
  <c r="CC33" i="24"/>
  <c r="CB33" i="24"/>
  <c r="CA33" i="24"/>
  <c r="BZ33" i="24"/>
  <c r="BY33" i="24"/>
  <c r="BX33" i="24"/>
  <c r="BW33" i="24"/>
  <c r="BV33" i="24"/>
  <c r="BU33" i="24"/>
  <c r="BT33" i="24"/>
  <c r="BL33" i="24"/>
  <c r="BI33" i="24"/>
  <c r="BF33" i="24"/>
  <c r="BC33" i="24"/>
  <c r="BB33" i="24"/>
  <c r="BA33" i="24"/>
  <c r="AZ33" i="24"/>
  <c r="AY33" i="24"/>
  <c r="AX33" i="24"/>
  <c r="AW33" i="24"/>
  <c r="AV33" i="24"/>
  <c r="AU33" i="24"/>
  <c r="AT33" i="24"/>
  <c r="AS33" i="24"/>
  <c r="AR33" i="24"/>
  <c r="AQ33" i="24"/>
  <c r="AP33" i="24"/>
  <c r="AO33" i="24"/>
  <c r="AN33" i="24"/>
  <c r="AM33" i="24"/>
  <c r="AL33" i="24"/>
  <c r="AD33" i="24"/>
  <c r="AA33" i="24"/>
  <c r="X33" i="24"/>
  <c r="U33" i="24"/>
  <c r="T33" i="24"/>
  <c r="S33" i="24"/>
  <c r="R33" i="24"/>
  <c r="Q33" i="24"/>
  <c r="P33" i="24"/>
  <c r="O33" i="24"/>
  <c r="N33" i="24"/>
  <c r="M33" i="24"/>
  <c r="L33" i="24"/>
  <c r="K33" i="24"/>
  <c r="J33" i="24"/>
  <c r="I33" i="24"/>
  <c r="H33" i="24"/>
  <c r="G33" i="24"/>
  <c r="F33" i="24"/>
  <c r="E33" i="24"/>
  <c r="CZ32" i="24"/>
  <c r="CX32" i="24"/>
  <c r="CT32" i="24"/>
  <c r="CQ32" i="24"/>
  <c r="CN32" i="24"/>
  <c r="CK32" i="24"/>
  <c r="CJ32" i="24"/>
  <c r="CI32" i="24"/>
  <c r="CH32" i="24"/>
  <c r="CG32" i="24"/>
  <c r="CF32" i="24"/>
  <c r="CE32" i="24"/>
  <c r="CD32" i="24"/>
  <c r="CC32" i="24"/>
  <c r="CB32" i="24"/>
  <c r="CA32" i="24"/>
  <c r="BZ32" i="24"/>
  <c r="BY32" i="24"/>
  <c r="BX32" i="24"/>
  <c r="BW32" i="24"/>
  <c r="BV32" i="24"/>
  <c r="BU32" i="24"/>
  <c r="BT32" i="24"/>
  <c r="BL32" i="24"/>
  <c r="BI32" i="24"/>
  <c r="BF32" i="24"/>
  <c r="BC32" i="24"/>
  <c r="BB32" i="24"/>
  <c r="BA32" i="24"/>
  <c r="AZ32" i="24"/>
  <c r="AY32" i="24"/>
  <c r="AX32" i="24"/>
  <c r="AW32" i="24"/>
  <c r="AV32" i="24"/>
  <c r="AU32" i="24"/>
  <c r="AT32" i="24"/>
  <c r="AS32" i="24"/>
  <c r="AR32" i="24"/>
  <c r="AQ32" i="24"/>
  <c r="AP32" i="24"/>
  <c r="AO32" i="24"/>
  <c r="AN32" i="24"/>
  <c r="AM32" i="24"/>
  <c r="AL32" i="24"/>
  <c r="AD32" i="24"/>
  <c r="AA32" i="24"/>
  <c r="X32" i="24"/>
  <c r="U32" i="24"/>
  <c r="T32" i="24"/>
  <c r="S32" i="24"/>
  <c r="R32" i="24"/>
  <c r="Q32" i="24"/>
  <c r="P32" i="24"/>
  <c r="O32" i="24"/>
  <c r="N32" i="24"/>
  <c r="M32" i="24"/>
  <c r="L32" i="24"/>
  <c r="K32" i="24"/>
  <c r="J32" i="24"/>
  <c r="I32" i="24"/>
  <c r="H32" i="24"/>
  <c r="G32" i="24"/>
  <c r="F32" i="24"/>
  <c r="E32" i="24"/>
  <c r="CZ31" i="24"/>
  <c r="CX31" i="24"/>
  <c r="CT31" i="24"/>
  <c r="CQ31" i="24"/>
  <c r="CN31" i="24"/>
  <c r="CK31" i="24"/>
  <c r="CJ31" i="24"/>
  <c r="CI31" i="24"/>
  <c r="CH31" i="24"/>
  <c r="CG31" i="24"/>
  <c r="CF31" i="24"/>
  <c r="CE31" i="24"/>
  <c r="CD31" i="24"/>
  <c r="CC31" i="24"/>
  <c r="CB31" i="24"/>
  <c r="CA31" i="24"/>
  <c r="BZ31" i="24"/>
  <c r="BY31" i="24"/>
  <c r="BX31" i="24"/>
  <c r="BW31" i="24"/>
  <c r="BV31" i="24"/>
  <c r="BU31" i="24"/>
  <c r="BT31" i="24"/>
  <c r="BL31" i="24"/>
  <c r="BI31" i="24"/>
  <c r="BF31" i="24"/>
  <c r="BC31" i="24"/>
  <c r="BB31" i="24"/>
  <c r="BA31" i="24"/>
  <c r="AZ31" i="24"/>
  <c r="AY31" i="24"/>
  <c r="AX31" i="24"/>
  <c r="AW31" i="24"/>
  <c r="AV31" i="24"/>
  <c r="AU31" i="24"/>
  <c r="AT31" i="24"/>
  <c r="AS31" i="24"/>
  <c r="AR31" i="24"/>
  <c r="AQ31" i="24"/>
  <c r="AP31" i="24"/>
  <c r="AO31" i="24"/>
  <c r="AN31" i="24"/>
  <c r="AM31" i="24"/>
  <c r="AL31" i="24"/>
  <c r="AD31" i="24"/>
  <c r="AA31" i="24"/>
  <c r="X31" i="24"/>
  <c r="U31" i="24"/>
  <c r="T31" i="24"/>
  <c r="S31" i="24"/>
  <c r="R31" i="24"/>
  <c r="Q31" i="24"/>
  <c r="P31" i="24"/>
  <c r="O31" i="24"/>
  <c r="N31" i="24"/>
  <c r="M31" i="24"/>
  <c r="L31" i="24"/>
  <c r="K31" i="24"/>
  <c r="J31" i="24"/>
  <c r="I31" i="24"/>
  <c r="H31" i="24"/>
  <c r="G31" i="24"/>
  <c r="F31" i="24"/>
  <c r="E31" i="24"/>
  <c r="CZ30" i="24"/>
  <c r="CX30" i="24"/>
  <c r="CT30" i="24"/>
  <c r="CQ30" i="24"/>
  <c r="CN30" i="24"/>
  <c r="CK30" i="24"/>
  <c r="CJ30" i="24"/>
  <c r="CI30" i="24"/>
  <c r="CH30" i="24"/>
  <c r="CG30" i="24"/>
  <c r="CF30" i="24"/>
  <c r="CE30" i="24"/>
  <c r="CD30" i="24"/>
  <c r="CC30" i="24"/>
  <c r="CB30" i="24"/>
  <c r="CA30" i="24"/>
  <c r="BZ30" i="24"/>
  <c r="BY30" i="24"/>
  <c r="BX30" i="24"/>
  <c r="BW30" i="24"/>
  <c r="BV30" i="24"/>
  <c r="BU30" i="24"/>
  <c r="BT30" i="24"/>
  <c r="BL30" i="24"/>
  <c r="BI30" i="24"/>
  <c r="BF30" i="24"/>
  <c r="BC30" i="24"/>
  <c r="BB30" i="24"/>
  <c r="BA30" i="24"/>
  <c r="AZ30" i="24"/>
  <c r="AY30" i="24"/>
  <c r="AX30" i="24"/>
  <c r="AW30" i="24"/>
  <c r="AV30" i="24"/>
  <c r="AU30" i="24"/>
  <c r="AT30" i="24"/>
  <c r="AS30" i="24"/>
  <c r="AR30" i="24"/>
  <c r="AQ30" i="24"/>
  <c r="AP30" i="24"/>
  <c r="AO30" i="24"/>
  <c r="AN30" i="24"/>
  <c r="AM30" i="24"/>
  <c r="AL30" i="24"/>
  <c r="AD30" i="24"/>
  <c r="AA30" i="24"/>
  <c r="X30" i="24"/>
  <c r="U30" i="24"/>
  <c r="T30" i="24"/>
  <c r="S30" i="24"/>
  <c r="R30" i="24"/>
  <c r="Q30" i="24"/>
  <c r="P30" i="24"/>
  <c r="O30" i="24"/>
  <c r="N30" i="24"/>
  <c r="M30" i="24"/>
  <c r="L30" i="24"/>
  <c r="K30" i="24"/>
  <c r="J30" i="24"/>
  <c r="I30" i="24"/>
  <c r="H30" i="24"/>
  <c r="G30" i="24"/>
  <c r="F30" i="24"/>
  <c r="E30" i="24"/>
  <c r="CZ29" i="24"/>
  <c r="CX29" i="24"/>
  <c r="CT29" i="24"/>
  <c r="CQ29" i="24"/>
  <c r="CN29" i="24"/>
  <c r="CK29" i="24"/>
  <c r="CJ29" i="24"/>
  <c r="CI29" i="24"/>
  <c r="CH29" i="24"/>
  <c r="CG29" i="24"/>
  <c r="CF29" i="24"/>
  <c r="CE29" i="24"/>
  <c r="CD29" i="24"/>
  <c r="CC29" i="24"/>
  <c r="CB29" i="24"/>
  <c r="CA29" i="24"/>
  <c r="BZ29" i="24"/>
  <c r="BY29" i="24"/>
  <c r="BX29" i="24"/>
  <c r="BW29" i="24"/>
  <c r="BV29" i="24"/>
  <c r="BU29" i="24"/>
  <c r="BT29" i="24"/>
  <c r="BL29" i="24"/>
  <c r="BI29" i="24"/>
  <c r="BF29" i="24"/>
  <c r="BC29" i="24"/>
  <c r="BB29" i="24"/>
  <c r="BA29" i="24"/>
  <c r="AZ29" i="24"/>
  <c r="AY29" i="24"/>
  <c r="AX29" i="24"/>
  <c r="AW29" i="24"/>
  <c r="AV29" i="24"/>
  <c r="AU29" i="24"/>
  <c r="AT29" i="24"/>
  <c r="AS29" i="24"/>
  <c r="AR29" i="24"/>
  <c r="AQ29" i="24"/>
  <c r="AP29" i="24"/>
  <c r="AO29" i="24"/>
  <c r="AN29" i="24"/>
  <c r="AM29" i="24"/>
  <c r="AL29" i="24"/>
  <c r="AD29" i="24"/>
  <c r="AA29" i="24"/>
  <c r="X29" i="24"/>
  <c r="U29" i="24"/>
  <c r="T29" i="24"/>
  <c r="S29" i="24"/>
  <c r="R29" i="24"/>
  <c r="Q29" i="24"/>
  <c r="P29" i="24"/>
  <c r="O29" i="24"/>
  <c r="N29" i="24"/>
  <c r="M29" i="24"/>
  <c r="L29" i="24"/>
  <c r="K29" i="24"/>
  <c r="J29" i="24"/>
  <c r="I29" i="24"/>
  <c r="H29" i="24"/>
  <c r="G29" i="24"/>
  <c r="F29" i="24"/>
  <c r="E29" i="24"/>
  <c r="CZ28" i="24"/>
  <c r="CX28" i="24"/>
  <c r="CT28" i="24"/>
  <c r="CQ28" i="24"/>
  <c r="CN28" i="24"/>
  <c r="CK28" i="24"/>
  <c r="CJ28" i="24"/>
  <c r="CI28" i="24"/>
  <c r="CH28" i="24"/>
  <c r="CG28" i="24"/>
  <c r="CF28" i="24"/>
  <c r="CE28" i="24"/>
  <c r="CD28" i="24"/>
  <c r="CC28" i="24"/>
  <c r="CB28" i="24"/>
  <c r="CA28" i="24"/>
  <c r="BZ28" i="24"/>
  <c r="BY28" i="24"/>
  <c r="BX28" i="24"/>
  <c r="BW28" i="24"/>
  <c r="BV28" i="24"/>
  <c r="BU28" i="24"/>
  <c r="BT28" i="24"/>
  <c r="BL28" i="24"/>
  <c r="BI28" i="24"/>
  <c r="BF28" i="24"/>
  <c r="BC28" i="24"/>
  <c r="BB28" i="24"/>
  <c r="BA28" i="24"/>
  <c r="AZ28" i="24"/>
  <c r="AY28" i="24"/>
  <c r="AX28" i="24"/>
  <c r="AW28" i="24"/>
  <c r="AV28" i="24"/>
  <c r="AU28" i="24"/>
  <c r="AT28" i="24"/>
  <c r="AS28" i="24"/>
  <c r="AR28" i="24"/>
  <c r="AQ28" i="24"/>
  <c r="AP28" i="24"/>
  <c r="AO28" i="24"/>
  <c r="AN28" i="24"/>
  <c r="AM28" i="24"/>
  <c r="AL28" i="24"/>
  <c r="AD28" i="24"/>
  <c r="AA28" i="24"/>
  <c r="X28" i="24"/>
  <c r="U28" i="24"/>
  <c r="T28" i="24"/>
  <c r="S28" i="24"/>
  <c r="R28" i="24"/>
  <c r="Q28" i="24"/>
  <c r="P28" i="24"/>
  <c r="O28" i="24"/>
  <c r="N28" i="24"/>
  <c r="M28" i="24"/>
  <c r="L28" i="24"/>
  <c r="K28" i="24"/>
  <c r="J28" i="24"/>
  <c r="I28" i="24"/>
  <c r="H28" i="24"/>
  <c r="G28" i="24"/>
  <c r="F28" i="24"/>
  <c r="E28" i="24"/>
  <c r="CZ27" i="24"/>
  <c r="CX27" i="24"/>
  <c r="CT27" i="24"/>
  <c r="CQ27" i="24"/>
  <c r="CN27" i="24"/>
  <c r="CK27" i="24"/>
  <c r="CJ27" i="24"/>
  <c r="CI27" i="24"/>
  <c r="CH27" i="24"/>
  <c r="CG27" i="24"/>
  <c r="CF27" i="24"/>
  <c r="CE27" i="24"/>
  <c r="CD27" i="24"/>
  <c r="CC27" i="24"/>
  <c r="CB27" i="24"/>
  <c r="CA27" i="24"/>
  <c r="BZ27" i="24"/>
  <c r="BY27" i="24"/>
  <c r="BX27" i="24"/>
  <c r="BW27" i="24"/>
  <c r="BV27" i="24"/>
  <c r="BU27" i="24"/>
  <c r="BT27" i="24"/>
  <c r="BL27" i="24"/>
  <c r="BI27" i="24"/>
  <c r="BF27" i="24"/>
  <c r="BC27" i="24"/>
  <c r="BB27" i="24"/>
  <c r="BA27" i="24"/>
  <c r="AZ27" i="24"/>
  <c r="AY27" i="24"/>
  <c r="AX27" i="24"/>
  <c r="AW27" i="24"/>
  <c r="AV27" i="24"/>
  <c r="AU27" i="24"/>
  <c r="AT27" i="24"/>
  <c r="AS27" i="24"/>
  <c r="AR27" i="24"/>
  <c r="AQ27" i="24"/>
  <c r="AP27" i="24"/>
  <c r="AO27" i="24"/>
  <c r="AN27" i="24"/>
  <c r="AM27" i="24"/>
  <c r="AL27" i="24"/>
  <c r="AD27" i="24"/>
  <c r="AA27" i="24"/>
  <c r="X27" i="24"/>
  <c r="U27" i="24"/>
  <c r="T27" i="24"/>
  <c r="S27" i="24"/>
  <c r="R27" i="24"/>
  <c r="Q27" i="24"/>
  <c r="P27" i="24"/>
  <c r="O27" i="24"/>
  <c r="N27" i="24"/>
  <c r="M27" i="24"/>
  <c r="L27" i="24"/>
  <c r="K27" i="24"/>
  <c r="J27" i="24"/>
  <c r="I27" i="24"/>
  <c r="H27" i="24"/>
  <c r="G27" i="24"/>
  <c r="F27" i="24"/>
  <c r="E27" i="24"/>
  <c r="CZ26" i="24"/>
  <c r="CX26" i="24"/>
  <c r="CT26" i="24"/>
  <c r="CQ26" i="24"/>
  <c r="CN26" i="24"/>
  <c r="CK26" i="24"/>
  <c r="CJ26" i="24"/>
  <c r="CI26" i="24"/>
  <c r="CH26" i="24"/>
  <c r="CG26" i="24"/>
  <c r="CF26" i="24"/>
  <c r="CE26" i="24"/>
  <c r="CD26" i="24"/>
  <c r="CC26" i="24"/>
  <c r="CB26" i="24"/>
  <c r="CA26" i="24"/>
  <c r="BZ26" i="24"/>
  <c r="BY26" i="24"/>
  <c r="BX26" i="24"/>
  <c r="BW26" i="24"/>
  <c r="BV26" i="24"/>
  <c r="BU26" i="24"/>
  <c r="BT26" i="24"/>
  <c r="BL26" i="24"/>
  <c r="BI26" i="24"/>
  <c r="BF26" i="24"/>
  <c r="BC26" i="24"/>
  <c r="BB26" i="24"/>
  <c r="BA26" i="24"/>
  <c r="AZ26" i="24"/>
  <c r="AY26" i="24"/>
  <c r="AX26" i="24"/>
  <c r="AW26" i="24"/>
  <c r="AV26" i="24"/>
  <c r="AU26" i="24"/>
  <c r="AT26" i="24"/>
  <c r="AS26" i="24"/>
  <c r="AR26" i="24"/>
  <c r="AQ26" i="24"/>
  <c r="AP26" i="24"/>
  <c r="AO26" i="24"/>
  <c r="AN26" i="24"/>
  <c r="AM26" i="24"/>
  <c r="AL26" i="24"/>
  <c r="AD26" i="24"/>
  <c r="AA26" i="24"/>
  <c r="X26" i="24"/>
  <c r="U26" i="24"/>
  <c r="T26" i="24"/>
  <c r="S26" i="24"/>
  <c r="R26" i="24"/>
  <c r="Q26" i="24"/>
  <c r="P26" i="24"/>
  <c r="O26" i="24"/>
  <c r="N26" i="24"/>
  <c r="M26" i="24"/>
  <c r="L26" i="24"/>
  <c r="K26" i="24"/>
  <c r="J26" i="24"/>
  <c r="I26" i="24"/>
  <c r="H26" i="24"/>
  <c r="G26" i="24"/>
  <c r="F26" i="24"/>
  <c r="E26" i="24"/>
  <c r="CZ25" i="24"/>
  <c r="CX25" i="24"/>
  <c r="CT25" i="24"/>
  <c r="CQ25" i="24"/>
  <c r="CN25" i="24"/>
  <c r="CK25" i="24"/>
  <c r="CJ25" i="24"/>
  <c r="CI25" i="24"/>
  <c r="CH25" i="24"/>
  <c r="CG25" i="24"/>
  <c r="CF25" i="24"/>
  <c r="CE25" i="24"/>
  <c r="CD25" i="24"/>
  <c r="CC25" i="24"/>
  <c r="CB25" i="24"/>
  <c r="CA25" i="24"/>
  <c r="BZ25" i="24"/>
  <c r="BY25" i="24"/>
  <c r="BX25" i="24"/>
  <c r="BW25" i="24"/>
  <c r="BV25" i="24"/>
  <c r="BU25" i="24"/>
  <c r="BT25" i="24"/>
  <c r="BL25" i="24"/>
  <c r="BI25" i="24"/>
  <c r="BF25" i="24"/>
  <c r="BC25" i="24"/>
  <c r="BB25" i="24"/>
  <c r="BA25" i="24"/>
  <c r="AZ25" i="24"/>
  <c r="AY25" i="24"/>
  <c r="AX25" i="24"/>
  <c r="AW25" i="24"/>
  <c r="AV25" i="24"/>
  <c r="AU25" i="24"/>
  <c r="AT25" i="24"/>
  <c r="AS25" i="24"/>
  <c r="AR25" i="24"/>
  <c r="AQ25" i="24"/>
  <c r="AP25" i="24"/>
  <c r="AO25" i="24"/>
  <c r="AN25" i="24"/>
  <c r="AM25" i="24"/>
  <c r="AL25" i="24"/>
  <c r="AD25" i="24"/>
  <c r="AA25" i="24"/>
  <c r="X25" i="24"/>
  <c r="U25" i="24"/>
  <c r="T25" i="24"/>
  <c r="S25" i="24"/>
  <c r="R25" i="24"/>
  <c r="Q25" i="24"/>
  <c r="P25" i="24"/>
  <c r="O25" i="24"/>
  <c r="N25" i="24"/>
  <c r="M25" i="24"/>
  <c r="L25" i="24"/>
  <c r="K25" i="24"/>
  <c r="J25" i="24"/>
  <c r="I25" i="24"/>
  <c r="H25" i="24"/>
  <c r="G25" i="24"/>
  <c r="F25" i="24"/>
  <c r="E25" i="24"/>
  <c r="CZ24" i="24"/>
  <c r="CX24" i="24"/>
  <c r="CT24" i="24"/>
  <c r="CQ24" i="24"/>
  <c r="CN24" i="24"/>
  <c r="CK24" i="24"/>
  <c r="CJ24" i="24"/>
  <c r="CI24" i="24"/>
  <c r="CH24" i="24"/>
  <c r="CG24" i="24"/>
  <c r="CF24" i="24"/>
  <c r="CE24" i="24"/>
  <c r="CD24" i="24"/>
  <c r="CC24" i="24"/>
  <c r="CB24" i="24"/>
  <c r="CA24" i="24"/>
  <c r="BZ24" i="24"/>
  <c r="BY24" i="24"/>
  <c r="BX24" i="24"/>
  <c r="BW24" i="24"/>
  <c r="BV24" i="24"/>
  <c r="BU24" i="24"/>
  <c r="BT24" i="24"/>
  <c r="BL24" i="24"/>
  <c r="BI24" i="24"/>
  <c r="BF24" i="24"/>
  <c r="BC24" i="24"/>
  <c r="BB24" i="24"/>
  <c r="BA24" i="24"/>
  <c r="AZ24" i="24"/>
  <c r="AY24" i="24"/>
  <c r="AX24" i="24"/>
  <c r="AW24" i="24"/>
  <c r="AV24" i="24"/>
  <c r="AU24" i="24"/>
  <c r="AT24" i="24"/>
  <c r="AS24" i="24"/>
  <c r="AR24" i="24"/>
  <c r="AQ24" i="24"/>
  <c r="AP24" i="24"/>
  <c r="AO24" i="24"/>
  <c r="AN24" i="24"/>
  <c r="AM24" i="24"/>
  <c r="AL24" i="24"/>
  <c r="AD24" i="24"/>
  <c r="AA24" i="24"/>
  <c r="X24" i="24"/>
  <c r="U24" i="24"/>
  <c r="T24" i="24"/>
  <c r="S24" i="24"/>
  <c r="R24" i="24"/>
  <c r="Q24" i="24"/>
  <c r="P24" i="24"/>
  <c r="O24" i="24"/>
  <c r="N24" i="24"/>
  <c r="M24" i="24"/>
  <c r="L24" i="24"/>
  <c r="K24" i="24"/>
  <c r="J24" i="24"/>
  <c r="I24" i="24"/>
  <c r="H24" i="24"/>
  <c r="G24" i="24"/>
  <c r="F24" i="24"/>
  <c r="E24" i="24"/>
  <c r="CZ23" i="24"/>
  <c r="CX23" i="24"/>
  <c r="CT23" i="24"/>
  <c r="CQ23" i="24"/>
  <c r="CN23" i="24"/>
  <c r="CK23" i="24"/>
  <c r="CJ23" i="24"/>
  <c r="CI23" i="24"/>
  <c r="CH23" i="24"/>
  <c r="CG23" i="24"/>
  <c r="CF23" i="24"/>
  <c r="CE23" i="24"/>
  <c r="CD23" i="24"/>
  <c r="CC23" i="24"/>
  <c r="CB23" i="24"/>
  <c r="CA23" i="24"/>
  <c r="BZ23" i="24"/>
  <c r="BY23" i="24"/>
  <c r="BX23" i="24"/>
  <c r="BW23" i="24"/>
  <c r="BV23" i="24"/>
  <c r="BU23" i="24"/>
  <c r="BT23" i="24"/>
  <c r="BL23" i="24"/>
  <c r="BI23" i="24"/>
  <c r="BF23" i="24"/>
  <c r="BC23" i="24"/>
  <c r="BB23" i="24"/>
  <c r="BA23" i="24"/>
  <c r="AZ23" i="24"/>
  <c r="AY23" i="24"/>
  <c r="AX23" i="24"/>
  <c r="AW23" i="24"/>
  <c r="AV23" i="24"/>
  <c r="AU23" i="24"/>
  <c r="AT23" i="24"/>
  <c r="AS23" i="24"/>
  <c r="AR23" i="24"/>
  <c r="AQ23" i="24"/>
  <c r="AP23" i="24"/>
  <c r="AO23" i="24"/>
  <c r="AN23" i="24"/>
  <c r="AM23" i="24"/>
  <c r="AL23" i="24"/>
  <c r="AD23" i="24"/>
  <c r="AA23" i="24"/>
  <c r="X23" i="24"/>
  <c r="U23" i="24"/>
  <c r="T23" i="24"/>
  <c r="S23" i="24"/>
  <c r="R23" i="24"/>
  <c r="Q23" i="24"/>
  <c r="P23" i="24"/>
  <c r="O23" i="24"/>
  <c r="N23" i="24"/>
  <c r="M23" i="24"/>
  <c r="L23" i="24"/>
  <c r="K23" i="24"/>
  <c r="J23" i="24"/>
  <c r="I23" i="24"/>
  <c r="H23" i="24"/>
  <c r="G23" i="24"/>
  <c r="F23" i="24"/>
  <c r="E23" i="24"/>
  <c r="CZ22" i="24"/>
  <c r="CX22" i="24"/>
  <c r="CT22" i="24"/>
  <c r="CQ22" i="24"/>
  <c r="CN22" i="24"/>
  <c r="CK22" i="24"/>
  <c r="CJ22" i="24"/>
  <c r="CI22" i="24"/>
  <c r="CH22" i="24"/>
  <c r="CG22" i="24"/>
  <c r="CF22" i="24"/>
  <c r="CE22" i="24"/>
  <c r="CD22" i="24"/>
  <c r="CC22" i="24"/>
  <c r="CB22" i="24"/>
  <c r="CA22" i="24"/>
  <c r="BZ22" i="24"/>
  <c r="BY22" i="24"/>
  <c r="BX22" i="24"/>
  <c r="BW22" i="24"/>
  <c r="BV22" i="24"/>
  <c r="BU22" i="24"/>
  <c r="BT22" i="24"/>
  <c r="BL22" i="24"/>
  <c r="BI22" i="24"/>
  <c r="BF22" i="24"/>
  <c r="BC22" i="24"/>
  <c r="BB22" i="24"/>
  <c r="BA22" i="24"/>
  <c r="AZ22" i="24"/>
  <c r="AY22" i="24"/>
  <c r="AX22" i="24"/>
  <c r="AW22" i="24"/>
  <c r="AV22" i="24"/>
  <c r="AU22" i="24"/>
  <c r="AT22" i="24"/>
  <c r="AS22" i="24"/>
  <c r="AR22" i="24"/>
  <c r="AQ22" i="24"/>
  <c r="AP22" i="24"/>
  <c r="AO22" i="24"/>
  <c r="AN22" i="24"/>
  <c r="AM22" i="24"/>
  <c r="AL22" i="24"/>
  <c r="AD22" i="24"/>
  <c r="AA22" i="24"/>
  <c r="X22" i="24"/>
  <c r="U22" i="24"/>
  <c r="T22" i="24"/>
  <c r="S22" i="24"/>
  <c r="R22" i="24"/>
  <c r="Q22" i="24"/>
  <c r="P22" i="24"/>
  <c r="O22" i="24"/>
  <c r="N22" i="24"/>
  <c r="M22" i="24"/>
  <c r="L22" i="24"/>
  <c r="K22" i="24"/>
  <c r="J22" i="24"/>
  <c r="I22" i="24"/>
  <c r="H22" i="24"/>
  <c r="G22" i="24"/>
  <c r="F22" i="24"/>
  <c r="E22" i="24"/>
  <c r="CZ21" i="24"/>
  <c r="CX21" i="24"/>
  <c r="CT21" i="24"/>
  <c r="CQ21" i="24"/>
  <c r="CN21" i="24"/>
  <c r="CK21" i="24"/>
  <c r="CJ21" i="24"/>
  <c r="CI21" i="24"/>
  <c r="CH21" i="24"/>
  <c r="CG21" i="24"/>
  <c r="CF21" i="24"/>
  <c r="CE21" i="24"/>
  <c r="CD21" i="24"/>
  <c r="CC21" i="24"/>
  <c r="CB21" i="24"/>
  <c r="CA21" i="24"/>
  <c r="BZ21" i="24"/>
  <c r="BY21" i="24"/>
  <c r="BX21" i="24"/>
  <c r="BW21" i="24"/>
  <c r="BV21" i="24"/>
  <c r="BU21" i="24"/>
  <c r="BT21" i="24"/>
  <c r="BL21" i="24"/>
  <c r="BI21" i="24"/>
  <c r="BF21" i="24"/>
  <c r="BC21" i="24"/>
  <c r="BB21" i="24"/>
  <c r="BA21" i="24"/>
  <c r="AZ21" i="24"/>
  <c r="AY21" i="24"/>
  <c r="AX21" i="24"/>
  <c r="AW21" i="24"/>
  <c r="AV21" i="24"/>
  <c r="AU21" i="24"/>
  <c r="AT21" i="24"/>
  <c r="AS21" i="24"/>
  <c r="AR21" i="24"/>
  <c r="AQ21" i="24"/>
  <c r="AP21" i="24"/>
  <c r="AO21" i="24"/>
  <c r="AN21" i="24"/>
  <c r="AM21" i="24"/>
  <c r="AL21" i="24"/>
  <c r="AD21" i="24"/>
  <c r="AA21" i="24"/>
  <c r="X21" i="24"/>
  <c r="U21" i="24"/>
  <c r="T21" i="24"/>
  <c r="S21" i="24"/>
  <c r="R21" i="24"/>
  <c r="Q21" i="24"/>
  <c r="P21" i="24"/>
  <c r="O21" i="24"/>
  <c r="N21" i="24"/>
  <c r="M21" i="24"/>
  <c r="L21" i="24"/>
  <c r="K21" i="24"/>
  <c r="J21" i="24"/>
  <c r="I21" i="24"/>
  <c r="H21" i="24"/>
  <c r="G21" i="24"/>
  <c r="F21" i="24"/>
  <c r="E21" i="24"/>
  <c r="CZ20" i="24"/>
  <c r="CX20" i="24"/>
  <c r="CT20" i="24"/>
  <c r="CQ20" i="24"/>
  <c r="CN20" i="24"/>
  <c r="CK20" i="24"/>
  <c r="CJ20" i="24"/>
  <c r="CI20" i="24"/>
  <c r="CH20" i="24"/>
  <c r="CG20" i="24"/>
  <c r="CF20" i="24"/>
  <c r="CE20" i="24"/>
  <c r="CD20" i="24"/>
  <c r="CC20" i="24"/>
  <c r="CB20" i="24"/>
  <c r="CA20" i="24"/>
  <c r="BZ20" i="24"/>
  <c r="BY20" i="24"/>
  <c r="BX20" i="24"/>
  <c r="BW20" i="24"/>
  <c r="BV20" i="24"/>
  <c r="BU20" i="24"/>
  <c r="BT20" i="24"/>
  <c r="BL20" i="24"/>
  <c r="BI20" i="24"/>
  <c r="BF20" i="24"/>
  <c r="BC20" i="24"/>
  <c r="BB20" i="24"/>
  <c r="BA20" i="24"/>
  <c r="AZ20" i="24"/>
  <c r="AY20" i="24"/>
  <c r="AX20" i="24"/>
  <c r="AW20" i="24"/>
  <c r="AV20" i="24"/>
  <c r="AU20" i="24"/>
  <c r="AT20" i="24"/>
  <c r="AS20" i="24"/>
  <c r="AR20" i="24"/>
  <c r="AQ20" i="24"/>
  <c r="AP20" i="24"/>
  <c r="AO20" i="24"/>
  <c r="AN20" i="24"/>
  <c r="AM20" i="24"/>
  <c r="AL20" i="24"/>
  <c r="AD20" i="24"/>
  <c r="AA20" i="24"/>
  <c r="X20" i="24"/>
  <c r="U20" i="24"/>
  <c r="T20" i="24"/>
  <c r="S20" i="24"/>
  <c r="R20" i="24"/>
  <c r="Q20" i="24"/>
  <c r="P20" i="24"/>
  <c r="O20" i="24"/>
  <c r="N20" i="24"/>
  <c r="M20" i="24"/>
  <c r="L20" i="24"/>
  <c r="K20" i="24"/>
  <c r="J20" i="24"/>
  <c r="I20" i="24"/>
  <c r="H20" i="24"/>
  <c r="G20" i="24"/>
  <c r="F20" i="24"/>
  <c r="E20" i="24"/>
  <c r="CZ19" i="24"/>
  <c r="CX19" i="24"/>
  <c r="CT19" i="24"/>
  <c r="CQ19" i="24"/>
  <c r="CN19" i="24"/>
  <c r="CK19" i="24"/>
  <c r="CJ19" i="24"/>
  <c r="CI19" i="24"/>
  <c r="CH19" i="24"/>
  <c r="CG19" i="24"/>
  <c r="CF19" i="24"/>
  <c r="CE19" i="24"/>
  <c r="CD19" i="24"/>
  <c r="CC19" i="24"/>
  <c r="CB19" i="24"/>
  <c r="CA19" i="24"/>
  <c r="BZ19" i="24"/>
  <c r="BY19" i="24"/>
  <c r="BX19" i="24"/>
  <c r="BW19" i="24"/>
  <c r="BV19" i="24"/>
  <c r="BU19" i="24"/>
  <c r="BT19" i="24"/>
  <c r="BL19" i="24"/>
  <c r="BI19" i="24"/>
  <c r="BF19" i="24"/>
  <c r="BC19" i="24"/>
  <c r="BB19" i="24"/>
  <c r="BA19" i="24"/>
  <c r="AZ19" i="24"/>
  <c r="AY19" i="24"/>
  <c r="AX19" i="24"/>
  <c r="AW19" i="24"/>
  <c r="AV19" i="24"/>
  <c r="AU19" i="24"/>
  <c r="AT19" i="24"/>
  <c r="AS19" i="24"/>
  <c r="AR19" i="24"/>
  <c r="AQ19" i="24"/>
  <c r="AP19" i="24"/>
  <c r="AO19" i="24"/>
  <c r="AN19" i="24"/>
  <c r="AM19" i="24"/>
  <c r="AL19" i="24"/>
  <c r="AD19" i="24"/>
  <c r="AA19" i="24"/>
  <c r="X19" i="24"/>
  <c r="U19" i="24"/>
  <c r="T19" i="24"/>
  <c r="S19" i="24"/>
  <c r="R19" i="24"/>
  <c r="Q19" i="24"/>
  <c r="P19" i="24"/>
  <c r="O19" i="24"/>
  <c r="N19" i="24"/>
  <c r="M19" i="24"/>
  <c r="L19" i="24"/>
  <c r="K19" i="24"/>
  <c r="J19" i="24"/>
  <c r="I19" i="24"/>
  <c r="H19" i="24"/>
  <c r="G19" i="24"/>
  <c r="F19" i="24"/>
  <c r="E19" i="24"/>
  <c r="CZ18" i="24"/>
  <c r="CX18" i="24"/>
  <c r="CT18" i="24"/>
  <c r="CQ18" i="24"/>
  <c r="CN18" i="24"/>
  <c r="CK18" i="24"/>
  <c r="CJ18" i="24"/>
  <c r="CI18" i="24"/>
  <c r="CH18" i="24"/>
  <c r="CG18" i="24"/>
  <c r="CF18" i="24"/>
  <c r="CE18" i="24"/>
  <c r="CD18" i="24"/>
  <c r="CC18" i="24"/>
  <c r="CB18" i="24"/>
  <c r="CA18" i="24"/>
  <c r="BZ18" i="24"/>
  <c r="BY18" i="24"/>
  <c r="BX18" i="24"/>
  <c r="BW18" i="24"/>
  <c r="BV18" i="24"/>
  <c r="BU18" i="24"/>
  <c r="BT18" i="24"/>
  <c r="BL18" i="24"/>
  <c r="BI18" i="24"/>
  <c r="BF18" i="24"/>
  <c r="BC18" i="24"/>
  <c r="BB18" i="24"/>
  <c r="BA18" i="24"/>
  <c r="AZ18" i="24"/>
  <c r="AY18" i="24"/>
  <c r="AX18" i="24"/>
  <c r="AW18" i="24"/>
  <c r="AV18" i="24"/>
  <c r="AU18" i="24"/>
  <c r="AT18" i="24"/>
  <c r="AS18" i="24"/>
  <c r="AR18" i="24"/>
  <c r="AQ18" i="24"/>
  <c r="AP18" i="24"/>
  <c r="AO18" i="24"/>
  <c r="AN18" i="24"/>
  <c r="AM18" i="24"/>
  <c r="AL18" i="24"/>
  <c r="AD18" i="24"/>
  <c r="AA18" i="24"/>
  <c r="X18" i="24"/>
  <c r="U18" i="24"/>
  <c r="T18" i="24"/>
  <c r="S18" i="24"/>
  <c r="R18" i="24"/>
  <c r="Q18" i="24"/>
  <c r="P18" i="24"/>
  <c r="O18" i="24"/>
  <c r="N18" i="24"/>
  <c r="M18" i="24"/>
  <c r="L18" i="24"/>
  <c r="K18" i="24"/>
  <c r="J18" i="24"/>
  <c r="I18" i="24"/>
  <c r="H18" i="24"/>
  <c r="G18" i="24"/>
  <c r="F18" i="24"/>
  <c r="E18" i="24"/>
  <c r="CZ17" i="24"/>
  <c r="CX17" i="24"/>
  <c r="CT17" i="24"/>
  <c r="CQ17" i="24"/>
  <c r="CN17" i="24"/>
  <c r="CK17" i="24"/>
  <c r="CJ17" i="24"/>
  <c r="CI17" i="24"/>
  <c r="CH17" i="24"/>
  <c r="CG17" i="24"/>
  <c r="CF17" i="24"/>
  <c r="CE17" i="24"/>
  <c r="CD17" i="24"/>
  <c r="CC17" i="24"/>
  <c r="CB17" i="24"/>
  <c r="CA17" i="24"/>
  <c r="BZ17" i="24"/>
  <c r="BY17" i="24"/>
  <c r="BX17" i="24"/>
  <c r="BW17" i="24"/>
  <c r="BV17" i="24"/>
  <c r="BU17" i="24"/>
  <c r="BT17" i="24"/>
  <c r="BL17" i="24"/>
  <c r="BI17" i="24"/>
  <c r="BF17" i="24"/>
  <c r="BC17" i="24"/>
  <c r="BB17" i="24"/>
  <c r="BA17" i="24"/>
  <c r="AZ17" i="24"/>
  <c r="AY17" i="24"/>
  <c r="AX17" i="24"/>
  <c r="AW17" i="24"/>
  <c r="AV17" i="24"/>
  <c r="AU17" i="24"/>
  <c r="AT17" i="24"/>
  <c r="AS17" i="24"/>
  <c r="AR17" i="24"/>
  <c r="AQ17" i="24"/>
  <c r="AP17" i="24"/>
  <c r="AO17" i="24"/>
  <c r="AN17" i="24"/>
  <c r="AM17" i="24"/>
  <c r="AL17" i="24"/>
  <c r="AD17" i="24"/>
  <c r="AA17" i="24"/>
  <c r="X17" i="24"/>
  <c r="U17" i="24"/>
  <c r="T17" i="24"/>
  <c r="S17" i="24"/>
  <c r="R17" i="24"/>
  <c r="Q17" i="24"/>
  <c r="P17" i="24"/>
  <c r="O17" i="24"/>
  <c r="N17" i="24"/>
  <c r="M17" i="24"/>
  <c r="L17" i="24"/>
  <c r="K17" i="24"/>
  <c r="J17" i="24"/>
  <c r="I17" i="24"/>
  <c r="H17" i="24"/>
  <c r="G17" i="24"/>
  <c r="F17" i="24"/>
  <c r="E17" i="24"/>
  <c r="CZ16" i="24"/>
  <c r="CX16" i="24"/>
  <c r="CT16" i="24"/>
  <c r="CQ16" i="24"/>
  <c r="CN16" i="24"/>
  <c r="CK16" i="24"/>
  <c r="CJ16" i="24"/>
  <c r="CI16" i="24"/>
  <c r="CH16" i="24"/>
  <c r="CG16" i="24"/>
  <c r="CF16" i="24"/>
  <c r="CE16" i="24"/>
  <c r="CD16" i="24"/>
  <c r="CC16" i="24"/>
  <c r="CB16" i="24"/>
  <c r="CA16" i="24"/>
  <c r="BZ16" i="24"/>
  <c r="BY16" i="24"/>
  <c r="BX16" i="24"/>
  <c r="BW16" i="24"/>
  <c r="BV16" i="24"/>
  <c r="BU16" i="24"/>
  <c r="BT16" i="24"/>
  <c r="BL16" i="24"/>
  <c r="BI16" i="24"/>
  <c r="BF16" i="24"/>
  <c r="BC16" i="24"/>
  <c r="BB16" i="24"/>
  <c r="BA16" i="24"/>
  <c r="AZ16" i="24"/>
  <c r="AY16" i="24"/>
  <c r="AX16" i="24"/>
  <c r="AW16" i="24"/>
  <c r="AV16" i="24"/>
  <c r="AU16" i="24"/>
  <c r="AT16" i="24"/>
  <c r="AS16" i="24"/>
  <c r="AR16" i="24"/>
  <c r="AQ16" i="24"/>
  <c r="AP16" i="24"/>
  <c r="AO16" i="24"/>
  <c r="AN16" i="24"/>
  <c r="AM16" i="24"/>
  <c r="AL16" i="24"/>
  <c r="AD16" i="24"/>
  <c r="AA16" i="24"/>
  <c r="X16" i="24"/>
  <c r="U16" i="24"/>
  <c r="T16" i="24"/>
  <c r="S16" i="24"/>
  <c r="R16" i="24"/>
  <c r="Q16" i="24"/>
  <c r="P16" i="24"/>
  <c r="O16" i="24"/>
  <c r="N16" i="24"/>
  <c r="M16" i="24"/>
  <c r="L16" i="24"/>
  <c r="K16" i="24"/>
  <c r="J16" i="24"/>
  <c r="I16" i="24"/>
  <c r="H16" i="24"/>
  <c r="G16" i="24"/>
  <c r="F16" i="24"/>
  <c r="E16" i="24"/>
  <c r="CZ15" i="24"/>
  <c r="CX15" i="24"/>
  <c r="CT15" i="24"/>
  <c r="CQ15" i="24"/>
  <c r="CN15" i="24"/>
  <c r="CK15" i="24"/>
  <c r="CJ15" i="24"/>
  <c r="CI15" i="24"/>
  <c r="CH15" i="24"/>
  <c r="CG15" i="24"/>
  <c r="CF15" i="24"/>
  <c r="CE15" i="24"/>
  <c r="CD15" i="24"/>
  <c r="CC15" i="24"/>
  <c r="CB15" i="24"/>
  <c r="CA15" i="24"/>
  <c r="BZ15" i="24"/>
  <c r="BY15" i="24"/>
  <c r="BX15" i="24"/>
  <c r="BW15" i="24"/>
  <c r="BV15" i="24"/>
  <c r="BU15" i="24"/>
  <c r="BT15" i="24"/>
  <c r="BL15" i="24"/>
  <c r="BI15" i="24"/>
  <c r="BF15" i="24"/>
  <c r="BC15" i="24"/>
  <c r="BB15" i="24"/>
  <c r="BA15" i="24"/>
  <c r="AZ15" i="24"/>
  <c r="AY15" i="24"/>
  <c r="AX15" i="24"/>
  <c r="AW15" i="24"/>
  <c r="AV15" i="24"/>
  <c r="AU15" i="24"/>
  <c r="AT15" i="24"/>
  <c r="AS15" i="24"/>
  <c r="AR15" i="24"/>
  <c r="AQ15" i="24"/>
  <c r="AP15" i="24"/>
  <c r="AO15" i="24"/>
  <c r="AN15" i="24"/>
  <c r="AM15" i="24"/>
  <c r="AL15" i="24"/>
  <c r="AD15" i="24"/>
  <c r="AA15" i="24"/>
  <c r="X15" i="24"/>
  <c r="U15" i="24"/>
  <c r="T15" i="24"/>
  <c r="S15" i="24"/>
  <c r="R15" i="24"/>
  <c r="Q15" i="24"/>
  <c r="P15" i="24"/>
  <c r="O15" i="24"/>
  <c r="N15" i="24"/>
  <c r="M15" i="24"/>
  <c r="L15" i="24"/>
  <c r="K15" i="24"/>
  <c r="J15" i="24"/>
  <c r="I15" i="24"/>
  <c r="H15" i="24"/>
  <c r="G15" i="24"/>
  <c r="F15" i="24"/>
  <c r="E15" i="24"/>
  <c r="CZ14" i="24"/>
  <c r="CX14" i="24"/>
  <c r="CT14" i="24"/>
  <c r="CQ14" i="24"/>
  <c r="CN14" i="24"/>
  <c r="CK14" i="24"/>
  <c r="CJ14" i="24"/>
  <c r="CI14" i="24"/>
  <c r="CH14" i="24"/>
  <c r="CG14" i="24"/>
  <c r="CF14" i="24"/>
  <c r="CE14" i="24"/>
  <c r="CD14" i="24"/>
  <c r="CC14" i="24"/>
  <c r="CB14" i="24"/>
  <c r="CA14" i="24"/>
  <c r="BZ14" i="24"/>
  <c r="BY14" i="24"/>
  <c r="BX14" i="24"/>
  <c r="BW14" i="24"/>
  <c r="BV14" i="24"/>
  <c r="BU14" i="24"/>
  <c r="BT14" i="24"/>
  <c r="BL14" i="24"/>
  <c r="BI14" i="24"/>
  <c r="BF14" i="24"/>
  <c r="BC14" i="24"/>
  <c r="BB14" i="24"/>
  <c r="BA14" i="24"/>
  <c r="AZ14" i="24"/>
  <c r="AY14" i="24"/>
  <c r="AX14" i="24"/>
  <c r="AW14" i="24"/>
  <c r="AV14" i="24"/>
  <c r="AU14" i="24"/>
  <c r="AT14" i="24"/>
  <c r="AS14" i="24"/>
  <c r="AR14" i="24"/>
  <c r="AQ14" i="24"/>
  <c r="AP14" i="24"/>
  <c r="AO14" i="24"/>
  <c r="AN14" i="24"/>
  <c r="AM14" i="24"/>
  <c r="AL14" i="24"/>
  <c r="AD14" i="24"/>
  <c r="AA14" i="24"/>
  <c r="X14" i="24"/>
  <c r="U14" i="24"/>
  <c r="T14" i="24"/>
  <c r="S14" i="24"/>
  <c r="R14" i="24"/>
  <c r="Q14" i="24"/>
  <c r="P14" i="24"/>
  <c r="O14" i="24"/>
  <c r="N14" i="24"/>
  <c r="M14" i="24"/>
  <c r="L14" i="24"/>
  <c r="K14" i="24"/>
  <c r="J14" i="24"/>
  <c r="I14" i="24"/>
  <c r="H14" i="24"/>
  <c r="G14" i="24"/>
  <c r="F14" i="24"/>
  <c r="E14" i="24"/>
  <c r="CZ13" i="24"/>
  <c r="CX13" i="24"/>
  <c r="CT13" i="24"/>
  <c r="CQ13" i="24"/>
  <c r="CN13" i="24"/>
  <c r="CK13" i="24"/>
  <c r="CJ13" i="24"/>
  <c r="CI13" i="24"/>
  <c r="CH13" i="24"/>
  <c r="CG13" i="24"/>
  <c r="CF13" i="24"/>
  <c r="CE13" i="24"/>
  <c r="CD13" i="24"/>
  <c r="CC13" i="24"/>
  <c r="CB13" i="24"/>
  <c r="CA13" i="24"/>
  <c r="BZ13" i="24"/>
  <c r="BY13" i="24"/>
  <c r="BX13" i="24"/>
  <c r="BW13" i="24"/>
  <c r="BV13" i="24"/>
  <c r="BU13" i="24"/>
  <c r="BT13" i="24"/>
  <c r="BL13" i="24"/>
  <c r="BI13" i="24"/>
  <c r="BF13" i="24"/>
  <c r="BC13" i="24"/>
  <c r="BB13" i="24"/>
  <c r="BA13" i="24"/>
  <c r="AZ13" i="24"/>
  <c r="AY13" i="24"/>
  <c r="AX13" i="24"/>
  <c r="AW13" i="24"/>
  <c r="AV13" i="24"/>
  <c r="AU13" i="24"/>
  <c r="AT13" i="24"/>
  <c r="AS13" i="24"/>
  <c r="AR13" i="24"/>
  <c r="AQ13" i="24"/>
  <c r="AP13" i="24"/>
  <c r="AO13" i="24"/>
  <c r="AN13" i="24"/>
  <c r="AM13" i="24"/>
  <c r="AL13" i="24"/>
  <c r="AD13" i="24"/>
  <c r="AA13" i="24"/>
  <c r="X13" i="24"/>
  <c r="U13" i="24"/>
  <c r="T13" i="24"/>
  <c r="S13" i="24"/>
  <c r="R13" i="24"/>
  <c r="Q13" i="24"/>
  <c r="P13" i="24"/>
  <c r="O13" i="24"/>
  <c r="N13" i="24"/>
  <c r="M13" i="24"/>
  <c r="L13" i="24"/>
  <c r="K13" i="24"/>
  <c r="J13" i="24"/>
  <c r="I13" i="24"/>
  <c r="H13" i="24"/>
  <c r="G13" i="24"/>
  <c r="F13" i="24"/>
  <c r="E13" i="24"/>
  <c r="CZ12" i="24"/>
  <c r="CX12" i="24"/>
  <c r="CT12" i="24"/>
  <c r="CQ12" i="24"/>
  <c r="CN12" i="24"/>
  <c r="CK12" i="24"/>
  <c r="CJ12" i="24"/>
  <c r="CI12" i="24"/>
  <c r="CH12" i="24"/>
  <c r="CG12" i="24"/>
  <c r="CF12" i="24"/>
  <c r="CE12" i="24"/>
  <c r="CD12" i="24"/>
  <c r="CC12" i="24"/>
  <c r="CB12" i="24"/>
  <c r="CA12" i="24"/>
  <c r="BZ12" i="24"/>
  <c r="BY12" i="24"/>
  <c r="BX12" i="24"/>
  <c r="BW12" i="24"/>
  <c r="BV12" i="24"/>
  <c r="BU12" i="24"/>
  <c r="BT12" i="24"/>
  <c r="BL12" i="24"/>
  <c r="BI12" i="24"/>
  <c r="BF12" i="24"/>
  <c r="BC12" i="24"/>
  <c r="BB12" i="24"/>
  <c r="BA12" i="24"/>
  <c r="AZ12" i="24"/>
  <c r="AY12" i="24"/>
  <c r="AX12" i="24"/>
  <c r="AW12" i="24"/>
  <c r="AV12" i="24"/>
  <c r="AU12" i="24"/>
  <c r="AT12" i="24"/>
  <c r="AS12" i="24"/>
  <c r="AR12" i="24"/>
  <c r="AQ12" i="24"/>
  <c r="AP12" i="24"/>
  <c r="AO12" i="24"/>
  <c r="AN12" i="24"/>
  <c r="AM12" i="24"/>
  <c r="AL12" i="24"/>
  <c r="AD12" i="24"/>
  <c r="AA12" i="24"/>
  <c r="X12" i="24"/>
  <c r="U12" i="24"/>
  <c r="T12" i="24"/>
  <c r="S12" i="24"/>
  <c r="R12" i="24"/>
  <c r="Q12" i="24"/>
  <c r="P12" i="24"/>
  <c r="O12" i="24"/>
  <c r="N12" i="24"/>
  <c r="M12" i="24"/>
  <c r="L12" i="24"/>
  <c r="K12" i="24"/>
  <c r="J12" i="24"/>
  <c r="I12" i="24"/>
  <c r="H12" i="24"/>
  <c r="G12" i="24"/>
  <c r="F12" i="24"/>
  <c r="E12" i="24"/>
  <c r="CZ11" i="24"/>
  <c r="CX11" i="24"/>
  <c r="CT11" i="24"/>
  <c r="CQ11" i="24"/>
  <c r="CN11" i="24"/>
  <c r="CK11" i="24"/>
  <c r="CJ11" i="24"/>
  <c r="CI11" i="24"/>
  <c r="CH11" i="24"/>
  <c r="CG11" i="24"/>
  <c r="CF11" i="24"/>
  <c r="CE11" i="24"/>
  <c r="CD11" i="24"/>
  <c r="CC11" i="24"/>
  <c r="CB11" i="24"/>
  <c r="CA11" i="24"/>
  <c r="BZ11" i="24"/>
  <c r="BY11" i="24"/>
  <c r="BX11" i="24"/>
  <c r="BW11" i="24"/>
  <c r="BV11" i="24"/>
  <c r="BU11" i="24"/>
  <c r="BT11" i="24"/>
  <c r="BL11" i="24"/>
  <c r="BI11" i="24"/>
  <c r="BF11" i="24"/>
  <c r="BC11" i="24"/>
  <c r="BB11" i="24"/>
  <c r="BA11" i="24"/>
  <c r="AZ11" i="24"/>
  <c r="AY11" i="24"/>
  <c r="AX11" i="24"/>
  <c r="AW11" i="24"/>
  <c r="AV11" i="24"/>
  <c r="AU11" i="24"/>
  <c r="AT11" i="24"/>
  <c r="AS11" i="24"/>
  <c r="AR11" i="24"/>
  <c r="AQ11" i="24"/>
  <c r="AP11" i="24"/>
  <c r="AO11" i="24"/>
  <c r="AN11" i="24"/>
  <c r="AM11" i="24"/>
  <c r="AL11" i="24"/>
  <c r="AD11" i="24"/>
  <c r="AA11" i="24"/>
  <c r="X11" i="24"/>
  <c r="U11" i="24"/>
  <c r="T11" i="24"/>
  <c r="S11" i="24"/>
  <c r="R11" i="24"/>
  <c r="Q11" i="24"/>
  <c r="P11" i="24"/>
  <c r="O11" i="24"/>
  <c r="N11" i="24"/>
  <c r="M11" i="24"/>
  <c r="L11" i="24"/>
  <c r="K11" i="24"/>
  <c r="J11" i="24"/>
  <c r="I11" i="24"/>
  <c r="H11" i="24"/>
  <c r="G11" i="24"/>
  <c r="F11" i="24"/>
  <c r="E11" i="24"/>
  <c r="CZ10" i="24"/>
  <c r="CX10" i="24"/>
  <c r="CT10" i="24"/>
  <c r="CQ10" i="24"/>
  <c r="CN10" i="24"/>
  <c r="CK10" i="24"/>
  <c r="CJ10" i="24"/>
  <c r="CI10" i="24"/>
  <c r="CH10" i="24"/>
  <c r="CG10" i="24"/>
  <c r="CF10" i="24"/>
  <c r="CE10" i="24"/>
  <c r="CD10" i="24"/>
  <c r="CC10" i="24"/>
  <c r="CB10" i="24"/>
  <c r="CA10" i="24"/>
  <c r="BZ10" i="24"/>
  <c r="BY10" i="24"/>
  <c r="BX10" i="24"/>
  <c r="BW10" i="24"/>
  <c r="BV10" i="24"/>
  <c r="BU10" i="24"/>
  <c r="BT10" i="24"/>
  <c r="BL10" i="24"/>
  <c r="BI10" i="24"/>
  <c r="BF10" i="24"/>
  <c r="BC10" i="24"/>
  <c r="BB10" i="24"/>
  <c r="BA10" i="24"/>
  <c r="AZ10" i="24"/>
  <c r="AY10" i="24"/>
  <c r="AX10" i="24"/>
  <c r="AW10" i="24"/>
  <c r="AV10" i="24"/>
  <c r="AU10" i="24"/>
  <c r="AT10" i="24"/>
  <c r="AS10" i="24"/>
  <c r="AR10" i="24"/>
  <c r="AQ10" i="24"/>
  <c r="AP10" i="24"/>
  <c r="AO10" i="24"/>
  <c r="AN10" i="24"/>
  <c r="AM10" i="24"/>
  <c r="AL10" i="24"/>
  <c r="AD10" i="24"/>
  <c r="AA10" i="24"/>
  <c r="X10" i="24"/>
  <c r="U10" i="24"/>
  <c r="T10" i="24"/>
  <c r="S10" i="24"/>
  <c r="R10" i="24"/>
  <c r="Q10" i="24"/>
  <c r="P10" i="24"/>
  <c r="O10" i="24"/>
  <c r="N10" i="24"/>
  <c r="M10" i="24"/>
  <c r="L10" i="24"/>
  <c r="K10" i="24"/>
  <c r="J10" i="24"/>
  <c r="I10" i="24"/>
  <c r="H10" i="24"/>
  <c r="G10" i="24"/>
  <c r="F10" i="24"/>
  <c r="E10" i="24"/>
  <c r="CZ9" i="24"/>
  <c r="CX9" i="24"/>
  <c r="CT9" i="24"/>
  <c r="CQ9" i="24"/>
  <c r="CN9" i="24"/>
  <c r="CK9" i="24"/>
  <c r="CJ9" i="24"/>
  <c r="CI9" i="24"/>
  <c r="CH9" i="24"/>
  <c r="CG9" i="24"/>
  <c r="CF9" i="24"/>
  <c r="CE9" i="24"/>
  <c r="CD9" i="24"/>
  <c r="CC9" i="24"/>
  <c r="CB9" i="24"/>
  <c r="CA9" i="24"/>
  <c r="BZ9" i="24"/>
  <c r="BY9" i="24"/>
  <c r="BX9" i="24"/>
  <c r="BW9" i="24"/>
  <c r="BV9" i="24"/>
  <c r="BU9" i="24"/>
  <c r="BT9" i="24"/>
  <c r="BL9" i="24"/>
  <c r="BI9" i="24"/>
  <c r="BF9" i="24"/>
  <c r="BC9" i="24"/>
  <c r="BB9" i="24"/>
  <c r="BA9" i="24"/>
  <c r="AZ9" i="24"/>
  <c r="AY9" i="24"/>
  <c r="AX9" i="24"/>
  <c r="AW9" i="24"/>
  <c r="AV9" i="24"/>
  <c r="AU9" i="24"/>
  <c r="AT9" i="24"/>
  <c r="AS9" i="24"/>
  <c r="AR9" i="24"/>
  <c r="AQ9" i="24"/>
  <c r="AP9" i="24"/>
  <c r="AO9" i="24"/>
  <c r="AN9" i="24"/>
  <c r="AM9" i="24"/>
  <c r="AL9" i="24"/>
  <c r="AD9" i="24"/>
  <c r="AA9" i="24"/>
  <c r="X9" i="24"/>
  <c r="U9" i="24"/>
  <c r="T9" i="24"/>
  <c r="S9" i="24"/>
  <c r="R9" i="24"/>
  <c r="Q9" i="24"/>
  <c r="P9" i="24"/>
  <c r="O9" i="24"/>
  <c r="N9" i="24"/>
  <c r="M9" i="24"/>
  <c r="L9" i="24"/>
  <c r="K9" i="24"/>
  <c r="J9" i="24"/>
  <c r="I9" i="24"/>
  <c r="H9" i="24"/>
  <c r="G9" i="24"/>
  <c r="F9" i="24"/>
  <c r="E9" i="24"/>
  <c r="CZ8" i="24"/>
  <c r="CX8" i="24"/>
  <c r="CT8" i="24"/>
  <c r="CQ8" i="24"/>
  <c r="CN8" i="24"/>
  <c r="CK8" i="24"/>
  <c r="CJ8" i="24"/>
  <c r="CI8" i="24"/>
  <c r="CH8" i="24"/>
  <c r="CG8" i="24"/>
  <c r="CF8" i="24"/>
  <c r="CE8" i="24"/>
  <c r="CD8" i="24"/>
  <c r="CC8" i="24"/>
  <c r="CB8" i="24"/>
  <c r="CA8" i="24"/>
  <c r="BZ8" i="24"/>
  <c r="BY8" i="24"/>
  <c r="BX8" i="24"/>
  <c r="BW8" i="24"/>
  <c r="BV8" i="24"/>
  <c r="BU8" i="24"/>
  <c r="BT8" i="24"/>
  <c r="BL8" i="24"/>
  <c r="BI8" i="24"/>
  <c r="BF8" i="24"/>
  <c r="BC8" i="24"/>
  <c r="BB8" i="24"/>
  <c r="BA8" i="24"/>
  <c r="AZ8" i="24"/>
  <c r="AY8" i="24"/>
  <c r="AX8" i="24"/>
  <c r="AW8" i="24"/>
  <c r="AV8" i="24"/>
  <c r="AU8" i="24"/>
  <c r="AT8" i="24"/>
  <c r="AS8" i="24"/>
  <c r="AR8" i="24"/>
  <c r="AQ8" i="24"/>
  <c r="AP8" i="24"/>
  <c r="AO8" i="24"/>
  <c r="AN8" i="24"/>
  <c r="AM8" i="24"/>
  <c r="AL8" i="24"/>
  <c r="AD8" i="24"/>
  <c r="AA8" i="24"/>
  <c r="X8" i="24"/>
  <c r="U8" i="24"/>
  <c r="T8" i="24"/>
  <c r="S8" i="24"/>
  <c r="R8" i="24"/>
  <c r="Q8" i="24"/>
  <c r="P8" i="24"/>
  <c r="O8" i="24"/>
  <c r="N8" i="24"/>
  <c r="M8" i="24"/>
  <c r="L8" i="24"/>
  <c r="K8" i="24"/>
  <c r="J8" i="24"/>
  <c r="I8" i="24"/>
  <c r="H8" i="24"/>
  <c r="G8" i="24"/>
  <c r="F8" i="24"/>
  <c r="E8" i="24"/>
  <c r="CZ7" i="24"/>
  <c r="CX7" i="24"/>
  <c r="CT7" i="24"/>
  <c r="CQ7" i="24"/>
  <c r="CN7" i="24"/>
  <c r="CK7" i="24"/>
  <c r="CJ7" i="24"/>
  <c r="CI7" i="24"/>
  <c r="CH7" i="24"/>
  <c r="CG7" i="24"/>
  <c r="CF7" i="24"/>
  <c r="CE7" i="24"/>
  <c r="CD7" i="24"/>
  <c r="CC7" i="24"/>
  <c r="CB7" i="24"/>
  <c r="CA7" i="24"/>
  <c r="BZ7" i="24"/>
  <c r="BY7" i="24"/>
  <c r="BX7" i="24"/>
  <c r="BW7" i="24"/>
  <c r="BV7" i="24"/>
  <c r="BU7" i="24"/>
  <c r="BT7" i="24"/>
  <c r="BL7" i="24"/>
  <c r="BI7" i="24"/>
  <c r="BF7" i="24"/>
  <c r="BC7" i="24"/>
  <c r="BB7" i="24"/>
  <c r="BA7" i="24"/>
  <c r="AZ7" i="24"/>
  <c r="AY7" i="24"/>
  <c r="AX7" i="24"/>
  <c r="AW7" i="24"/>
  <c r="AV7" i="24"/>
  <c r="AU7" i="24"/>
  <c r="AT7" i="24"/>
  <c r="AS7" i="24"/>
  <c r="AR7" i="24"/>
  <c r="AQ7" i="24"/>
  <c r="AP7" i="24"/>
  <c r="AO7" i="24"/>
  <c r="AN7" i="24"/>
  <c r="AM7" i="24"/>
  <c r="AL7" i="24"/>
  <c r="AD7" i="24"/>
  <c r="AA7" i="24"/>
  <c r="X7" i="24"/>
  <c r="U7" i="24"/>
  <c r="T7" i="24"/>
  <c r="S7" i="24"/>
  <c r="R7" i="24"/>
  <c r="Q7" i="24"/>
  <c r="P7" i="24"/>
  <c r="O7" i="24"/>
  <c r="N7" i="24"/>
  <c r="M7" i="24"/>
  <c r="L7" i="24"/>
  <c r="K7" i="24"/>
  <c r="J7" i="24"/>
  <c r="I7" i="24"/>
  <c r="H7" i="24"/>
  <c r="G7" i="24"/>
  <c r="F7" i="24"/>
  <c r="E7" i="24"/>
  <c r="CZ6" i="24"/>
  <c r="CX6" i="24"/>
  <c r="CT6" i="24"/>
  <c r="CQ6" i="24"/>
  <c r="CN6" i="24"/>
  <c r="CK6" i="24"/>
  <c r="CJ6" i="24"/>
  <c r="CI6" i="24"/>
  <c r="CH6" i="24"/>
  <c r="CG6" i="24"/>
  <c r="CF6" i="24"/>
  <c r="CE6" i="24"/>
  <c r="CD6" i="24"/>
  <c r="CC6" i="24"/>
  <c r="CB6" i="24"/>
  <c r="CA6" i="24"/>
  <c r="BZ6" i="24"/>
  <c r="BY6" i="24"/>
  <c r="BX6" i="24"/>
  <c r="BW6" i="24"/>
  <c r="BV6" i="24"/>
  <c r="BU6" i="24"/>
  <c r="BT6" i="24"/>
  <c r="BL6" i="24"/>
  <c r="BI6" i="24"/>
  <c r="BF6" i="24"/>
  <c r="BC6" i="24"/>
  <c r="BB6" i="24"/>
  <c r="BA6" i="24"/>
  <c r="AZ6" i="24"/>
  <c r="AY6" i="24"/>
  <c r="AX6" i="24"/>
  <c r="AW6" i="24"/>
  <c r="AV6" i="24"/>
  <c r="AU6" i="24"/>
  <c r="AT6" i="24"/>
  <c r="AS6" i="24"/>
  <c r="AR6" i="24"/>
  <c r="AQ6" i="24"/>
  <c r="AP6" i="24"/>
  <c r="AO6" i="24"/>
  <c r="AN6" i="24"/>
  <c r="AM6" i="24"/>
  <c r="AL6" i="24"/>
  <c r="AD6" i="24"/>
  <c r="AA6" i="24"/>
  <c r="X6" i="24"/>
  <c r="U6" i="24"/>
  <c r="T6" i="24"/>
  <c r="S6" i="24"/>
  <c r="R6" i="24"/>
  <c r="Q6" i="24"/>
  <c r="P6" i="24"/>
  <c r="O6" i="24"/>
  <c r="N6" i="24"/>
  <c r="M6" i="24"/>
  <c r="L6" i="24"/>
  <c r="K6" i="24"/>
  <c r="J6" i="24"/>
  <c r="I6" i="24"/>
  <c r="H6" i="24"/>
  <c r="G6" i="24"/>
  <c r="F6" i="24"/>
  <c r="E6" i="24"/>
  <c r="CZ5" i="24"/>
  <c r="CX5" i="24"/>
  <c r="CT5" i="24"/>
  <c r="CQ5" i="24"/>
  <c r="CN5" i="24"/>
  <c r="CK5" i="24"/>
  <c r="CJ5" i="24"/>
  <c r="CI5" i="24"/>
  <c r="CH5" i="24"/>
  <c r="CG5" i="24"/>
  <c r="CF5" i="24"/>
  <c r="CE5" i="24"/>
  <c r="CD5" i="24"/>
  <c r="CC5" i="24"/>
  <c r="CB5" i="24"/>
  <c r="CA5" i="24"/>
  <c r="BZ5" i="24"/>
  <c r="BY5" i="24"/>
  <c r="BX5" i="24"/>
  <c r="BW5" i="24"/>
  <c r="BV5" i="24"/>
  <c r="BU5" i="24"/>
  <c r="BT5" i="24"/>
  <c r="BL5" i="24"/>
  <c r="BI5" i="24"/>
  <c r="BF5" i="24"/>
  <c r="BC5" i="24"/>
  <c r="BB5" i="24"/>
  <c r="BA5" i="24"/>
  <c r="AZ5" i="24"/>
  <c r="AY5" i="24"/>
  <c r="AX5" i="24"/>
  <c r="AW5" i="24"/>
  <c r="AV5" i="24"/>
  <c r="AU5" i="24"/>
  <c r="AT5" i="24"/>
  <c r="AS5" i="24"/>
  <c r="AR5" i="24"/>
  <c r="AQ5" i="24"/>
  <c r="AP5" i="24"/>
  <c r="AO5" i="24"/>
  <c r="AN5" i="24"/>
  <c r="AM5" i="24"/>
  <c r="AL5" i="24"/>
  <c r="AD5" i="24"/>
  <c r="AA5" i="24"/>
  <c r="X5" i="24"/>
  <c r="U5" i="24"/>
  <c r="T5" i="24"/>
  <c r="S5" i="24"/>
  <c r="R5" i="24"/>
  <c r="Q5" i="24"/>
  <c r="P5" i="24"/>
  <c r="O5" i="24"/>
  <c r="N5" i="24"/>
  <c r="M5" i="24"/>
  <c r="L5" i="24"/>
  <c r="K5" i="24"/>
  <c r="J5" i="24"/>
  <c r="I5" i="24"/>
  <c r="H5" i="24"/>
  <c r="G5" i="24"/>
  <c r="F5" i="24"/>
  <c r="E5" i="24"/>
  <c r="CZ4" i="24"/>
  <c r="CX4" i="24"/>
  <c r="CT4" i="24"/>
  <c r="CQ4" i="24"/>
  <c r="CN4" i="24"/>
  <c r="CK4" i="24"/>
  <c r="CJ4" i="24"/>
  <c r="CI4" i="24"/>
  <c r="CH4" i="24"/>
  <c r="CG4" i="24"/>
  <c r="CF4" i="24"/>
  <c r="CE4" i="24"/>
  <c r="CD4" i="24"/>
  <c r="CC4" i="24"/>
  <c r="CB4" i="24"/>
  <c r="CA4" i="24"/>
  <c r="BZ4" i="24"/>
  <c r="BY4" i="24"/>
  <c r="BX4" i="24"/>
  <c r="BW4" i="24"/>
  <c r="BV4" i="24"/>
  <c r="BU4" i="24"/>
  <c r="BT4" i="24"/>
  <c r="BL4" i="24"/>
  <c r="BI4" i="24"/>
  <c r="BF4" i="24"/>
  <c r="BC4" i="24"/>
  <c r="BB4" i="24"/>
  <c r="BA4" i="24"/>
  <c r="AZ4" i="24"/>
  <c r="AY4" i="24"/>
  <c r="AX4" i="24"/>
  <c r="AW4" i="24"/>
  <c r="AV4" i="24"/>
  <c r="AU4" i="24"/>
  <c r="AT4" i="24"/>
  <c r="AS4" i="24"/>
  <c r="AR4" i="24"/>
  <c r="AQ4" i="24"/>
  <c r="AP4" i="24"/>
  <c r="AO4" i="24"/>
  <c r="AN4" i="24"/>
  <c r="AM4" i="24"/>
  <c r="AL4" i="24"/>
  <c r="AD4" i="24"/>
  <c r="AA4" i="24"/>
  <c r="X4" i="24"/>
  <c r="U4" i="24"/>
  <c r="T4" i="24"/>
  <c r="S4" i="24"/>
  <c r="R4" i="24"/>
  <c r="Q4" i="24"/>
  <c r="P4" i="24"/>
  <c r="O4" i="24"/>
  <c r="N4" i="24"/>
  <c r="M4" i="24"/>
  <c r="L4" i="24"/>
  <c r="K4" i="24"/>
  <c r="J4" i="24"/>
  <c r="I4" i="24"/>
  <c r="H4" i="24"/>
  <c r="G4" i="24"/>
  <c r="F4" i="24"/>
  <c r="E4" i="24"/>
  <c r="BL45" i="23"/>
  <c r="BC45" i="23"/>
  <c r="AT45" i="23"/>
  <c r="AK45" i="23"/>
  <c r="AB45" i="23"/>
  <c r="S45" i="23"/>
  <c r="J45" i="23"/>
  <c r="A45" i="23"/>
  <c r="BL42" i="23"/>
  <c r="BC42" i="23"/>
  <c r="AT42" i="23"/>
  <c r="AK42" i="23"/>
  <c r="AB42" i="23"/>
  <c r="S42" i="23"/>
  <c r="J42" i="23"/>
  <c r="A42" i="23"/>
  <c r="BL8" i="23"/>
  <c r="BC8" i="23"/>
  <c r="AT8" i="23"/>
  <c r="AK8" i="23"/>
  <c r="AB8" i="23"/>
  <c r="S8" i="23"/>
  <c r="J8" i="23"/>
  <c r="A8" i="23"/>
  <c r="BL1" i="23"/>
  <c r="BC1" i="23"/>
  <c r="AT1" i="23"/>
  <c r="AK1" i="23"/>
  <c r="AB1" i="23"/>
  <c r="S1" i="23"/>
  <c r="J1" i="23"/>
  <c r="A1" i="23"/>
  <c r="D61" i="22"/>
  <c r="C61" i="22"/>
  <c r="B61" i="22"/>
  <c r="D60" i="22"/>
  <c r="C60" i="22"/>
  <c r="B60" i="22"/>
  <c r="D59" i="22"/>
  <c r="C59" i="22"/>
  <c r="B59" i="22"/>
  <c r="D58" i="22"/>
  <c r="C58" i="22"/>
  <c r="B58" i="22"/>
  <c r="D57" i="22"/>
  <c r="C57" i="22"/>
  <c r="B57" i="22"/>
  <c r="D56" i="22"/>
  <c r="C56" i="22"/>
  <c r="B56" i="22"/>
  <c r="D55" i="22"/>
  <c r="C55" i="22"/>
  <c r="B55" i="22"/>
  <c r="D54" i="22"/>
  <c r="C54" i="22"/>
  <c r="B54" i="22"/>
  <c r="D53" i="22"/>
  <c r="C53" i="22"/>
  <c r="B53" i="22"/>
  <c r="D52" i="22"/>
  <c r="C52" i="22"/>
  <c r="B52" i="22"/>
  <c r="D51" i="22"/>
  <c r="C51" i="22"/>
  <c r="B51" i="22"/>
  <c r="D50" i="22"/>
  <c r="C50" i="22"/>
  <c r="B50" i="22"/>
  <c r="D49" i="22"/>
  <c r="C49" i="22"/>
  <c r="B49" i="22"/>
  <c r="D48" i="22"/>
  <c r="C48" i="22"/>
  <c r="B48" i="22"/>
  <c r="D47" i="22"/>
  <c r="C47" i="22"/>
  <c r="B47" i="22"/>
  <c r="D46" i="22"/>
  <c r="C46" i="22"/>
  <c r="B46" i="22"/>
  <c r="D45" i="22"/>
  <c r="C45" i="22"/>
  <c r="B45" i="22"/>
  <c r="D44" i="22"/>
  <c r="C44" i="22"/>
  <c r="B44" i="22"/>
  <c r="D43" i="22"/>
  <c r="C43" i="22"/>
  <c r="B43" i="22"/>
  <c r="D42" i="22"/>
  <c r="C42" i="22"/>
  <c r="B42" i="22"/>
  <c r="D41" i="22"/>
  <c r="C41" i="22"/>
  <c r="B41" i="22"/>
  <c r="D40" i="22"/>
  <c r="C40" i="22"/>
  <c r="B40" i="22"/>
  <c r="D39" i="22"/>
  <c r="C39" i="22"/>
  <c r="B39" i="22"/>
  <c r="D38" i="22"/>
  <c r="C38" i="22"/>
  <c r="B38" i="22"/>
  <c r="D37" i="22"/>
  <c r="C37" i="22"/>
  <c r="B37" i="22"/>
  <c r="D36" i="22"/>
  <c r="C36" i="22"/>
  <c r="B36" i="22"/>
  <c r="D35" i="22"/>
  <c r="C35" i="22"/>
  <c r="B35" i="22"/>
  <c r="D34" i="22"/>
  <c r="C34" i="22"/>
  <c r="B34" i="22"/>
  <c r="D33" i="22"/>
  <c r="C33" i="22"/>
  <c r="B33" i="22"/>
  <c r="D32" i="22"/>
  <c r="C32" i="22"/>
  <c r="B32" i="22"/>
  <c r="D31" i="22"/>
  <c r="C31" i="22"/>
  <c r="B31" i="22"/>
  <c r="D30" i="22"/>
  <c r="C30" i="22"/>
  <c r="B30" i="22"/>
  <c r="D29" i="22"/>
  <c r="C29" i="22"/>
  <c r="B29" i="22"/>
  <c r="D28" i="22"/>
  <c r="C28" i="22"/>
  <c r="B28" i="22"/>
  <c r="D27" i="22"/>
  <c r="C27" i="22"/>
  <c r="B27" i="22"/>
  <c r="D26" i="22"/>
  <c r="C26" i="22"/>
  <c r="B26" i="22"/>
  <c r="D25" i="22"/>
  <c r="C25" i="22"/>
  <c r="B25" i="22"/>
  <c r="D24" i="22"/>
  <c r="C24" i="22"/>
  <c r="B24" i="22"/>
  <c r="D23" i="22"/>
  <c r="C23" i="22"/>
  <c r="B23" i="22"/>
  <c r="D22" i="22"/>
  <c r="C22" i="22"/>
  <c r="B22" i="22"/>
  <c r="D21" i="22"/>
  <c r="C21" i="22"/>
  <c r="B21" i="22"/>
  <c r="D20" i="22"/>
  <c r="C20" i="22"/>
  <c r="B20" i="22"/>
  <c r="D19" i="22"/>
  <c r="C19" i="22"/>
  <c r="B19" i="22"/>
  <c r="D18" i="22"/>
  <c r="C18" i="22"/>
  <c r="B18" i="22"/>
  <c r="D17" i="22"/>
  <c r="C17" i="22"/>
  <c r="B17" i="22"/>
  <c r="D16" i="22"/>
  <c r="C16" i="22"/>
  <c r="B16" i="22"/>
  <c r="D15" i="22"/>
  <c r="C15" i="22"/>
  <c r="B15" i="22"/>
  <c r="D14" i="22"/>
  <c r="C14" i="22"/>
  <c r="B14" i="22"/>
  <c r="D13" i="22"/>
  <c r="C13" i="22"/>
  <c r="B13" i="22"/>
  <c r="D12" i="22"/>
  <c r="C12" i="22"/>
  <c r="B12" i="22"/>
  <c r="D7" i="22"/>
  <c r="D6" i="22"/>
  <c r="D5" i="22"/>
  <c r="C64" i="21"/>
  <c r="S64" i="21" s="1"/>
  <c r="B64" i="21"/>
  <c r="A64" i="21"/>
  <c r="R63" i="21"/>
  <c r="O63" i="21"/>
  <c r="N63" i="21"/>
  <c r="J63" i="21"/>
  <c r="G63" i="21"/>
  <c r="F63" i="21"/>
  <c r="C63" i="21"/>
  <c r="B63" i="21"/>
  <c r="A63" i="21"/>
  <c r="O62" i="21"/>
  <c r="N62" i="21"/>
  <c r="G62" i="21"/>
  <c r="F62" i="21"/>
  <c r="C62" i="21"/>
  <c r="R62" i="21" s="1"/>
  <c r="B62" i="21"/>
  <c r="A62" i="21"/>
  <c r="N61" i="21"/>
  <c r="F61" i="21"/>
  <c r="C61" i="21"/>
  <c r="R61" i="21" s="1"/>
  <c r="B61" i="21"/>
  <c r="A61" i="21"/>
  <c r="S60" i="21"/>
  <c r="C60" i="21"/>
  <c r="B60" i="21"/>
  <c r="A60" i="21"/>
  <c r="R59" i="21"/>
  <c r="O59" i="21"/>
  <c r="N59" i="21"/>
  <c r="J59" i="21"/>
  <c r="G59" i="21"/>
  <c r="F59" i="21"/>
  <c r="C59" i="21"/>
  <c r="B59" i="21"/>
  <c r="A59" i="21"/>
  <c r="O58" i="21"/>
  <c r="N58" i="21"/>
  <c r="G58" i="21"/>
  <c r="F58" i="21"/>
  <c r="C58" i="21"/>
  <c r="R58" i="21" s="1"/>
  <c r="B58" i="21"/>
  <c r="A58" i="21"/>
  <c r="N57" i="21"/>
  <c r="F57" i="21"/>
  <c r="C57" i="21"/>
  <c r="R57" i="21" s="1"/>
  <c r="B57" i="21"/>
  <c r="A57" i="21"/>
  <c r="C56" i="21"/>
  <c r="S56" i="21" s="1"/>
  <c r="B56" i="21"/>
  <c r="A56" i="21"/>
  <c r="R55" i="21"/>
  <c r="O55" i="21"/>
  <c r="N55" i="21"/>
  <c r="J55" i="21"/>
  <c r="G55" i="21"/>
  <c r="F55" i="21"/>
  <c r="C55" i="21"/>
  <c r="B55" i="21"/>
  <c r="A55" i="21"/>
  <c r="O54" i="21"/>
  <c r="N54" i="21"/>
  <c r="G54" i="21"/>
  <c r="F54" i="21"/>
  <c r="C54" i="21"/>
  <c r="R54" i="21" s="1"/>
  <c r="B54" i="21"/>
  <c r="A54" i="21"/>
  <c r="N53" i="21"/>
  <c r="F53" i="21"/>
  <c r="C53" i="21"/>
  <c r="R53" i="21" s="1"/>
  <c r="B53" i="21"/>
  <c r="A53" i="21"/>
  <c r="S52" i="21"/>
  <c r="C52" i="21"/>
  <c r="B52" i="21"/>
  <c r="A52" i="21"/>
  <c r="R51" i="21"/>
  <c r="O51" i="21"/>
  <c r="N51" i="21"/>
  <c r="J51" i="21"/>
  <c r="G51" i="21"/>
  <c r="F51" i="21"/>
  <c r="C51" i="21"/>
  <c r="B51" i="21"/>
  <c r="A51" i="21"/>
  <c r="O50" i="21"/>
  <c r="N50" i="21"/>
  <c r="G50" i="21"/>
  <c r="F50" i="21"/>
  <c r="C50" i="21"/>
  <c r="R50" i="21" s="1"/>
  <c r="B50" i="21"/>
  <c r="A50" i="21"/>
  <c r="N49" i="21"/>
  <c r="F49" i="21"/>
  <c r="C49" i="21"/>
  <c r="R49" i="21" s="1"/>
  <c r="B49" i="21"/>
  <c r="A49" i="21"/>
  <c r="C48" i="21"/>
  <c r="S48" i="21" s="1"/>
  <c r="B48" i="21"/>
  <c r="A48" i="21"/>
  <c r="R47" i="21"/>
  <c r="O47" i="21"/>
  <c r="N47" i="21"/>
  <c r="J47" i="21"/>
  <c r="G47" i="21"/>
  <c r="F47" i="21"/>
  <c r="C47" i="21"/>
  <c r="B47" i="21"/>
  <c r="A47" i="21"/>
  <c r="O46" i="21"/>
  <c r="N46" i="21"/>
  <c r="G46" i="21"/>
  <c r="F46" i="21"/>
  <c r="C46" i="21"/>
  <c r="R46" i="21" s="1"/>
  <c r="B46" i="21"/>
  <c r="A46" i="21"/>
  <c r="N45" i="21"/>
  <c r="F45" i="21"/>
  <c r="C45" i="21"/>
  <c r="R45" i="21" s="1"/>
  <c r="B45" i="21"/>
  <c r="A45" i="21"/>
  <c r="S44" i="21"/>
  <c r="C44" i="21"/>
  <c r="B44" i="21"/>
  <c r="A44" i="21"/>
  <c r="R43" i="21"/>
  <c r="O43" i="21"/>
  <c r="N43" i="21"/>
  <c r="J43" i="21"/>
  <c r="G43" i="21"/>
  <c r="F43" i="21"/>
  <c r="C43" i="21"/>
  <c r="B43" i="21"/>
  <c r="A43" i="21"/>
  <c r="O42" i="21"/>
  <c r="N42" i="21"/>
  <c r="G42" i="21"/>
  <c r="F42" i="21"/>
  <c r="C42" i="21"/>
  <c r="R42" i="21" s="1"/>
  <c r="B42" i="21"/>
  <c r="A42" i="21"/>
  <c r="N41" i="21"/>
  <c r="F41" i="21"/>
  <c r="C41" i="21"/>
  <c r="R41" i="21" s="1"/>
  <c r="B41" i="21"/>
  <c r="A41" i="21"/>
  <c r="C40" i="21"/>
  <c r="S40" i="21" s="1"/>
  <c r="B40" i="21"/>
  <c r="A40" i="21"/>
  <c r="R39" i="21"/>
  <c r="O39" i="21"/>
  <c r="N39" i="21"/>
  <c r="J39" i="21"/>
  <c r="G39" i="21"/>
  <c r="F39" i="21"/>
  <c r="C39" i="21"/>
  <c r="B39" i="21"/>
  <c r="A39" i="21"/>
  <c r="O38" i="21"/>
  <c r="N38" i="21"/>
  <c r="G38" i="21"/>
  <c r="F38" i="21"/>
  <c r="C38" i="21"/>
  <c r="R38" i="21" s="1"/>
  <c r="B38" i="21"/>
  <c r="A38" i="21"/>
  <c r="N37" i="21"/>
  <c r="F37" i="21"/>
  <c r="C37" i="21"/>
  <c r="R37" i="21" s="1"/>
  <c r="B37" i="21"/>
  <c r="A37" i="21"/>
  <c r="S36" i="21"/>
  <c r="C36" i="21"/>
  <c r="B36" i="21"/>
  <c r="A36" i="21"/>
  <c r="R35" i="21"/>
  <c r="O35" i="21"/>
  <c r="N35" i="21"/>
  <c r="J35" i="21"/>
  <c r="G35" i="21"/>
  <c r="F35" i="21"/>
  <c r="C35" i="21"/>
  <c r="B35" i="21"/>
  <c r="A35" i="21"/>
  <c r="O34" i="21"/>
  <c r="N34" i="21"/>
  <c r="G34" i="21"/>
  <c r="F34" i="21"/>
  <c r="C34" i="21"/>
  <c r="R34" i="21" s="1"/>
  <c r="B34" i="21"/>
  <c r="A34" i="21"/>
  <c r="N33" i="21"/>
  <c r="F33" i="21"/>
  <c r="C33" i="21"/>
  <c r="R33" i="21" s="1"/>
  <c r="B33" i="21"/>
  <c r="A33" i="21"/>
  <c r="C32" i="21"/>
  <c r="S32" i="21" s="1"/>
  <c r="B32" i="21"/>
  <c r="A32" i="21"/>
  <c r="R31" i="21"/>
  <c r="O31" i="21"/>
  <c r="N31" i="21"/>
  <c r="J31" i="21"/>
  <c r="G31" i="21"/>
  <c r="F31" i="21"/>
  <c r="C31" i="21"/>
  <c r="B31" i="21"/>
  <c r="A31" i="21"/>
  <c r="O30" i="21"/>
  <c r="N30" i="21"/>
  <c r="G30" i="21"/>
  <c r="F30" i="21"/>
  <c r="C30" i="21"/>
  <c r="R30" i="21" s="1"/>
  <c r="B30" i="21"/>
  <c r="A30" i="21"/>
  <c r="N29" i="21"/>
  <c r="F29" i="21"/>
  <c r="C29" i="21"/>
  <c r="R29" i="21" s="1"/>
  <c r="B29" i="21"/>
  <c r="A29" i="21"/>
  <c r="S28" i="21"/>
  <c r="C28" i="21"/>
  <c r="B28" i="21"/>
  <c r="A28" i="21"/>
  <c r="C27" i="21"/>
  <c r="B27" i="21"/>
  <c r="A27" i="21"/>
  <c r="C26" i="21"/>
  <c r="B26" i="21"/>
  <c r="A26" i="21"/>
  <c r="C25" i="21"/>
  <c r="B25" i="21"/>
  <c r="A25" i="21"/>
  <c r="C24" i="21"/>
  <c r="B24" i="21"/>
  <c r="A24" i="21"/>
  <c r="C23" i="21"/>
  <c r="B23" i="21"/>
  <c r="A23" i="21"/>
  <c r="C22" i="21"/>
  <c r="B22" i="21"/>
  <c r="A22" i="21"/>
  <c r="C21" i="21"/>
  <c r="E21" i="21" s="1"/>
  <c r="B21" i="21"/>
  <c r="A21" i="21"/>
  <c r="C20" i="21"/>
  <c r="D20" i="21" s="1"/>
  <c r="Q20" i="21" s="1"/>
  <c r="B20" i="21"/>
  <c r="A20" i="21"/>
  <c r="C19" i="21"/>
  <c r="B19" i="21"/>
  <c r="A19" i="21"/>
  <c r="C18" i="21"/>
  <c r="P18" i="21" s="1"/>
  <c r="B18" i="21"/>
  <c r="A18" i="21"/>
  <c r="C17" i="21"/>
  <c r="E17" i="21" s="1"/>
  <c r="B17" i="21"/>
  <c r="A17" i="21"/>
  <c r="C16" i="21"/>
  <c r="E16" i="21" s="1"/>
  <c r="B16" i="21"/>
  <c r="A16" i="21"/>
  <c r="C15" i="21"/>
  <c r="B15" i="21"/>
  <c r="A15" i="21"/>
  <c r="C8" i="21"/>
  <c r="C7" i="21"/>
  <c r="U5" i="21"/>
  <c r="C5" i="21"/>
  <c r="G298" i="20"/>
  <c r="F298" i="20"/>
  <c r="E298" i="20"/>
  <c r="D298" i="20"/>
  <c r="G297" i="20"/>
  <c r="F297" i="20"/>
  <c r="E297" i="20"/>
  <c r="D297" i="20"/>
  <c r="G296" i="20"/>
  <c r="F296" i="20"/>
  <c r="E296" i="20"/>
  <c r="D296" i="20"/>
  <c r="G295" i="20"/>
  <c r="F295" i="20"/>
  <c r="E295" i="20"/>
  <c r="D295" i="20"/>
  <c r="G294" i="20"/>
  <c r="F294" i="20"/>
  <c r="E294" i="20"/>
  <c r="D294" i="20"/>
  <c r="G293" i="20"/>
  <c r="F293" i="20"/>
  <c r="E293" i="20"/>
  <c r="D293" i="20"/>
  <c r="G292" i="20"/>
  <c r="F292" i="20"/>
  <c r="E292" i="20"/>
  <c r="D292" i="20"/>
  <c r="G291" i="20"/>
  <c r="F291" i="20"/>
  <c r="E291" i="20"/>
  <c r="D291" i="20"/>
  <c r="G290" i="20"/>
  <c r="F290" i="20"/>
  <c r="E290" i="20"/>
  <c r="D290" i="20"/>
  <c r="G289" i="20"/>
  <c r="F289" i="20"/>
  <c r="E289" i="20"/>
  <c r="D289" i="20"/>
  <c r="G288" i="20"/>
  <c r="F288" i="20"/>
  <c r="E288" i="20"/>
  <c r="D288" i="20"/>
  <c r="G287" i="20"/>
  <c r="F287" i="20"/>
  <c r="E287" i="20"/>
  <c r="D287" i="20"/>
  <c r="G286" i="20"/>
  <c r="F286" i="20"/>
  <c r="E286" i="20"/>
  <c r="D286" i="20"/>
  <c r="G285" i="20"/>
  <c r="F285" i="20"/>
  <c r="E285" i="20"/>
  <c r="D285" i="20"/>
  <c r="G284" i="20"/>
  <c r="F284" i="20"/>
  <c r="E284" i="20"/>
  <c r="D284" i="20"/>
  <c r="G283" i="20"/>
  <c r="F283" i="20"/>
  <c r="E283" i="20"/>
  <c r="D283" i="20"/>
  <c r="G282" i="20"/>
  <c r="F282" i="20"/>
  <c r="E282" i="20"/>
  <c r="D282" i="20"/>
  <c r="G281" i="20"/>
  <c r="F281" i="20"/>
  <c r="E281" i="20"/>
  <c r="D281" i="20"/>
  <c r="G280" i="20"/>
  <c r="F280" i="20"/>
  <c r="E280" i="20"/>
  <c r="D280" i="20"/>
  <c r="G279" i="20"/>
  <c r="F279" i="20"/>
  <c r="E279" i="20"/>
  <c r="D279" i="20"/>
  <c r="G270" i="20"/>
  <c r="F270" i="20"/>
  <c r="E270" i="20"/>
  <c r="D270" i="20"/>
  <c r="G269" i="20"/>
  <c r="F269" i="20"/>
  <c r="E269" i="20"/>
  <c r="D269" i="20"/>
  <c r="G268" i="20"/>
  <c r="F268" i="20"/>
  <c r="E268" i="20"/>
  <c r="D268" i="20"/>
  <c r="G267" i="20"/>
  <c r="F267" i="20"/>
  <c r="E267" i="20"/>
  <c r="D267" i="20"/>
  <c r="G266" i="20"/>
  <c r="F266" i="20"/>
  <c r="E266" i="20"/>
  <c r="D266" i="20"/>
  <c r="G265" i="20"/>
  <c r="F265" i="20"/>
  <c r="E265" i="20"/>
  <c r="D265" i="20"/>
  <c r="G264" i="20"/>
  <c r="F264" i="20"/>
  <c r="E264" i="20"/>
  <c r="D264" i="20"/>
  <c r="G263" i="20"/>
  <c r="F263" i="20"/>
  <c r="E263" i="20"/>
  <c r="D263" i="20"/>
  <c r="G262" i="20"/>
  <c r="F262" i="20"/>
  <c r="E262" i="20"/>
  <c r="D262" i="20"/>
  <c r="G261" i="20"/>
  <c r="F261" i="20"/>
  <c r="E261" i="20"/>
  <c r="D261" i="20"/>
  <c r="G260" i="20"/>
  <c r="F260" i="20"/>
  <c r="E260" i="20"/>
  <c r="D260" i="20"/>
  <c r="G259" i="20"/>
  <c r="F259" i="20"/>
  <c r="E259" i="20"/>
  <c r="D259" i="20"/>
  <c r="G258" i="20"/>
  <c r="F258" i="20"/>
  <c r="E258" i="20"/>
  <c r="D258" i="20"/>
  <c r="G257" i="20"/>
  <c r="F257" i="20"/>
  <c r="E257" i="20"/>
  <c r="D257" i="20"/>
  <c r="G256" i="20"/>
  <c r="F256" i="20"/>
  <c r="E256" i="20"/>
  <c r="D256" i="20"/>
  <c r="G255" i="20"/>
  <c r="F255" i="20"/>
  <c r="E255" i="20"/>
  <c r="D255" i="20"/>
  <c r="G254" i="20"/>
  <c r="F254" i="20"/>
  <c r="E254" i="20"/>
  <c r="D254" i="20"/>
  <c r="E253" i="20"/>
  <c r="D253" i="20"/>
  <c r="E252" i="20"/>
  <c r="D252" i="20"/>
  <c r="E251" i="20"/>
  <c r="D251" i="20"/>
  <c r="E250" i="20"/>
  <c r="D250" i="20"/>
  <c r="E249" i="20"/>
  <c r="D249" i="20"/>
  <c r="E248" i="20"/>
  <c r="D248" i="20"/>
  <c r="E247" i="20"/>
  <c r="D247" i="20"/>
  <c r="E246" i="20"/>
  <c r="D246" i="20"/>
  <c r="E245" i="20"/>
  <c r="D245" i="20"/>
  <c r="E244" i="20"/>
  <c r="D244" i="20"/>
  <c r="E243" i="20"/>
  <c r="D243" i="20"/>
  <c r="E242" i="20"/>
  <c r="D242" i="20"/>
  <c r="E241" i="20"/>
  <c r="D241" i="20"/>
  <c r="G221" i="20"/>
  <c r="F221" i="20"/>
  <c r="E221" i="20"/>
  <c r="D221" i="20"/>
  <c r="G220" i="20"/>
  <c r="F220" i="20"/>
  <c r="E220" i="20"/>
  <c r="D220" i="20"/>
  <c r="G219" i="20"/>
  <c r="F219" i="20"/>
  <c r="E219" i="20"/>
  <c r="D219" i="20"/>
  <c r="G218" i="20"/>
  <c r="F218" i="20"/>
  <c r="E218" i="20"/>
  <c r="D218" i="20"/>
  <c r="G217" i="20"/>
  <c r="F217" i="20"/>
  <c r="E217" i="20"/>
  <c r="D217" i="20"/>
  <c r="G216" i="20"/>
  <c r="F216" i="20"/>
  <c r="E216" i="20"/>
  <c r="D216" i="20"/>
  <c r="G215" i="20"/>
  <c r="F215" i="20"/>
  <c r="E215" i="20"/>
  <c r="D215" i="20"/>
  <c r="G214" i="20"/>
  <c r="F214" i="20"/>
  <c r="E214" i="20"/>
  <c r="D214" i="20"/>
  <c r="G213" i="20"/>
  <c r="F213" i="20"/>
  <c r="E213" i="20"/>
  <c r="D213" i="20"/>
  <c r="G212" i="20"/>
  <c r="F212" i="20"/>
  <c r="E212" i="20"/>
  <c r="D212" i="20"/>
  <c r="G211" i="20"/>
  <c r="F211" i="20"/>
  <c r="E211" i="20"/>
  <c r="D211" i="20"/>
  <c r="G210" i="20"/>
  <c r="F210" i="20"/>
  <c r="E210" i="20"/>
  <c r="D210" i="20"/>
  <c r="G209" i="20"/>
  <c r="F209" i="20"/>
  <c r="E209" i="20"/>
  <c r="D209" i="20"/>
  <c r="G208" i="20"/>
  <c r="F208" i="20"/>
  <c r="E208" i="20"/>
  <c r="D208" i="20"/>
  <c r="G207" i="20"/>
  <c r="F207" i="20"/>
  <c r="E207" i="20"/>
  <c r="D207" i="20"/>
  <c r="G206" i="20"/>
  <c r="F206" i="20"/>
  <c r="E206" i="20"/>
  <c r="D206" i="20"/>
  <c r="G205" i="20"/>
  <c r="F205" i="20"/>
  <c r="E205" i="20"/>
  <c r="D205" i="20"/>
  <c r="G204" i="20"/>
  <c r="F204" i="20"/>
  <c r="E204" i="20"/>
  <c r="D204" i="20"/>
  <c r="G203" i="20"/>
  <c r="F203" i="20"/>
  <c r="E203" i="20"/>
  <c r="D203" i="20"/>
  <c r="G202" i="20"/>
  <c r="F202" i="20"/>
  <c r="E202" i="20"/>
  <c r="D202" i="20"/>
  <c r="G193" i="20"/>
  <c r="F193" i="20"/>
  <c r="E193" i="20"/>
  <c r="D193" i="20"/>
  <c r="G192" i="20"/>
  <c r="F192" i="20"/>
  <c r="E192" i="20"/>
  <c r="D192" i="20"/>
  <c r="G191" i="20"/>
  <c r="F191" i="20"/>
  <c r="E191" i="20"/>
  <c r="D191" i="20"/>
  <c r="G190" i="20"/>
  <c r="F190" i="20"/>
  <c r="E190" i="20"/>
  <c r="D190" i="20"/>
  <c r="G189" i="20"/>
  <c r="F189" i="20"/>
  <c r="E189" i="20"/>
  <c r="D189" i="20"/>
  <c r="G188" i="20"/>
  <c r="F188" i="20"/>
  <c r="E188" i="20"/>
  <c r="D188" i="20"/>
  <c r="G187" i="20"/>
  <c r="F187" i="20"/>
  <c r="E187" i="20"/>
  <c r="D187" i="20"/>
  <c r="G186" i="20"/>
  <c r="F186" i="20"/>
  <c r="E186" i="20"/>
  <c r="D186" i="20"/>
  <c r="G185" i="20"/>
  <c r="F185" i="20"/>
  <c r="E185" i="20"/>
  <c r="D185" i="20"/>
  <c r="G184" i="20"/>
  <c r="F184" i="20"/>
  <c r="E184" i="20"/>
  <c r="D184" i="20"/>
  <c r="G183" i="20"/>
  <c r="F183" i="20"/>
  <c r="E183" i="20"/>
  <c r="D183" i="20"/>
  <c r="G182" i="20"/>
  <c r="F182" i="20"/>
  <c r="E182" i="20"/>
  <c r="D182" i="20"/>
  <c r="G181" i="20"/>
  <c r="F181" i="20"/>
  <c r="E181" i="20"/>
  <c r="D181" i="20"/>
  <c r="G180" i="20"/>
  <c r="F180" i="20"/>
  <c r="E180" i="20"/>
  <c r="D180" i="20"/>
  <c r="G179" i="20"/>
  <c r="F179" i="20"/>
  <c r="E179" i="20"/>
  <c r="D179" i="20"/>
  <c r="G178" i="20"/>
  <c r="F178" i="20"/>
  <c r="E178" i="20"/>
  <c r="D178" i="20"/>
  <c r="G177" i="20"/>
  <c r="F177" i="20"/>
  <c r="E177" i="20"/>
  <c r="D177" i="20"/>
  <c r="E176" i="20"/>
  <c r="D176" i="20"/>
  <c r="E175" i="20"/>
  <c r="D175" i="20"/>
  <c r="E174" i="20"/>
  <c r="D174" i="20"/>
  <c r="E173" i="20"/>
  <c r="D173" i="20"/>
  <c r="E172" i="20"/>
  <c r="D172" i="20"/>
  <c r="E171" i="20"/>
  <c r="D171" i="20"/>
  <c r="E170" i="20"/>
  <c r="D170" i="20"/>
  <c r="E169" i="20"/>
  <c r="D169" i="20"/>
  <c r="E168" i="20"/>
  <c r="D168" i="20"/>
  <c r="E167" i="20"/>
  <c r="D167" i="20"/>
  <c r="E166" i="20"/>
  <c r="D166" i="20"/>
  <c r="E165" i="20"/>
  <c r="D165" i="20"/>
  <c r="E164" i="20"/>
  <c r="D164" i="20"/>
  <c r="G144" i="20"/>
  <c r="F144" i="20"/>
  <c r="E144" i="20"/>
  <c r="D144" i="20"/>
  <c r="G143" i="20"/>
  <c r="F143" i="20"/>
  <c r="E143" i="20"/>
  <c r="D143" i="20"/>
  <c r="G142" i="20"/>
  <c r="F142" i="20"/>
  <c r="E142" i="20"/>
  <c r="D142" i="20"/>
  <c r="G141" i="20"/>
  <c r="F141" i="20"/>
  <c r="E141" i="20"/>
  <c r="D141" i="20"/>
  <c r="G140" i="20"/>
  <c r="F140" i="20"/>
  <c r="E140" i="20"/>
  <c r="D140" i="20"/>
  <c r="G139" i="20"/>
  <c r="F139" i="20"/>
  <c r="E139" i="20"/>
  <c r="D139" i="20"/>
  <c r="G138" i="20"/>
  <c r="F138" i="20"/>
  <c r="E138" i="20"/>
  <c r="D138" i="20"/>
  <c r="G137" i="20"/>
  <c r="F137" i="20"/>
  <c r="E137" i="20"/>
  <c r="D137" i="20"/>
  <c r="G136" i="20"/>
  <c r="F136" i="20"/>
  <c r="E136" i="20"/>
  <c r="D136" i="20"/>
  <c r="G135" i="20"/>
  <c r="F135" i="20"/>
  <c r="E135" i="20"/>
  <c r="D135" i="20"/>
  <c r="G134" i="20"/>
  <c r="F134" i="20"/>
  <c r="E134" i="20"/>
  <c r="D134" i="20"/>
  <c r="G133" i="20"/>
  <c r="F133" i="20"/>
  <c r="E133" i="20"/>
  <c r="D133" i="20"/>
  <c r="G132" i="20"/>
  <c r="F132" i="20"/>
  <c r="E132" i="20"/>
  <c r="D132" i="20"/>
  <c r="G131" i="20"/>
  <c r="F131" i="20"/>
  <c r="E131" i="20"/>
  <c r="D131" i="20"/>
  <c r="G130" i="20"/>
  <c r="F130" i="20"/>
  <c r="E130" i="20"/>
  <c r="D130" i="20"/>
  <c r="G129" i="20"/>
  <c r="F129" i="20"/>
  <c r="E129" i="20"/>
  <c r="D129" i="20"/>
  <c r="G128" i="20"/>
  <c r="F128" i="20"/>
  <c r="E128" i="20"/>
  <c r="D128" i="20"/>
  <c r="G127" i="20"/>
  <c r="F127" i="20"/>
  <c r="E127" i="20"/>
  <c r="D127" i="20"/>
  <c r="G126" i="20"/>
  <c r="F126" i="20"/>
  <c r="E126" i="20"/>
  <c r="D126" i="20"/>
  <c r="G125" i="20"/>
  <c r="F125" i="20"/>
  <c r="E125" i="20"/>
  <c r="D125" i="20"/>
  <c r="G116" i="20"/>
  <c r="F116" i="20"/>
  <c r="E116" i="20"/>
  <c r="D116" i="20"/>
  <c r="G115" i="20"/>
  <c r="F115" i="20"/>
  <c r="E115" i="20"/>
  <c r="D115" i="20"/>
  <c r="G114" i="20"/>
  <c r="F114" i="20"/>
  <c r="E114" i="20"/>
  <c r="D114" i="20"/>
  <c r="G113" i="20"/>
  <c r="F113" i="20"/>
  <c r="E113" i="20"/>
  <c r="D113" i="20"/>
  <c r="G112" i="20"/>
  <c r="F112" i="20"/>
  <c r="E112" i="20"/>
  <c r="D112" i="20"/>
  <c r="G111" i="20"/>
  <c r="F111" i="20"/>
  <c r="E111" i="20"/>
  <c r="D111" i="20"/>
  <c r="G110" i="20"/>
  <c r="F110" i="20"/>
  <c r="E110" i="20"/>
  <c r="D110" i="20"/>
  <c r="G109" i="20"/>
  <c r="F109" i="20"/>
  <c r="E109" i="20"/>
  <c r="D109" i="20"/>
  <c r="G108" i="20"/>
  <c r="F108" i="20"/>
  <c r="E108" i="20"/>
  <c r="D108" i="20"/>
  <c r="G107" i="20"/>
  <c r="F107" i="20"/>
  <c r="E107" i="20"/>
  <c r="D107" i="20"/>
  <c r="G106" i="20"/>
  <c r="F106" i="20"/>
  <c r="E106" i="20"/>
  <c r="D106" i="20"/>
  <c r="G105" i="20"/>
  <c r="F105" i="20"/>
  <c r="E105" i="20"/>
  <c r="D105" i="20"/>
  <c r="G104" i="20"/>
  <c r="F104" i="20"/>
  <c r="E104" i="20"/>
  <c r="D104" i="20"/>
  <c r="G103" i="20"/>
  <c r="F103" i="20"/>
  <c r="E103" i="20"/>
  <c r="D103" i="20"/>
  <c r="G102" i="20"/>
  <c r="F102" i="20"/>
  <c r="E102" i="20"/>
  <c r="D102" i="20"/>
  <c r="G101" i="20"/>
  <c r="F101" i="20"/>
  <c r="E101" i="20"/>
  <c r="D101" i="20"/>
  <c r="G100" i="20"/>
  <c r="F100" i="20"/>
  <c r="E100" i="20"/>
  <c r="D100" i="20"/>
  <c r="E99" i="20"/>
  <c r="D99" i="20"/>
  <c r="E98" i="20"/>
  <c r="D98" i="20"/>
  <c r="E97" i="20"/>
  <c r="D97" i="20"/>
  <c r="E96" i="20"/>
  <c r="D96" i="20"/>
  <c r="E95" i="20"/>
  <c r="D95" i="20"/>
  <c r="E94" i="20"/>
  <c r="D94" i="20"/>
  <c r="E93" i="20"/>
  <c r="D93" i="20"/>
  <c r="E92" i="20"/>
  <c r="D92" i="20"/>
  <c r="E91" i="20"/>
  <c r="D91" i="20"/>
  <c r="E90" i="20"/>
  <c r="D90" i="20"/>
  <c r="E89" i="20"/>
  <c r="D89" i="20"/>
  <c r="E88" i="20"/>
  <c r="D88" i="20"/>
  <c r="E87" i="20"/>
  <c r="D87" i="20"/>
  <c r="G67" i="20"/>
  <c r="F67" i="20"/>
  <c r="E67" i="20"/>
  <c r="D67" i="20"/>
  <c r="G66" i="20"/>
  <c r="F66" i="20"/>
  <c r="E66" i="20"/>
  <c r="D66" i="20"/>
  <c r="G65" i="20"/>
  <c r="F65" i="20"/>
  <c r="E65" i="20"/>
  <c r="D65" i="20"/>
  <c r="G64" i="20"/>
  <c r="F64" i="20"/>
  <c r="E64" i="20"/>
  <c r="D64" i="20"/>
  <c r="G63" i="20"/>
  <c r="F63" i="20"/>
  <c r="E63" i="20"/>
  <c r="D63" i="20"/>
  <c r="G62" i="20"/>
  <c r="F62" i="20"/>
  <c r="E62" i="20"/>
  <c r="D62" i="20"/>
  <c r="G61" i="20"/>
  <c r="F61" i="20"/>
  <c r="E61" i="20"/>
  <c r="D61" i="20"/>
  <c r="G60" i="20"/>
  <c r="F60" i="20"/>
  <c r="E60" i="20"/>
  <c r="D60" i="20"/>
  <c r="G59" i="20"/>
  <c r="F59" i="20"/>
  <c r="E59" i="20"/>
  <c r="D59" i="20"/>
  <c r="G58" i="20"/>
  <c r="F58" i="20"/>
  <c r="E58" i="20"/>
  <c r="D58" i="20"/>
  <c r="G57" i="20"/>
  <c r="F57" i="20"/>
  <c r="E57" i="20"/>
  <c r="D57" i="20"/>
  <c r="G56" i="20"/>
  <c r="F56" i="20"/>
  <c r="E56" i="20"/>
  <c r="D56" i="20"/>
  <c r="G55" i="20"/>
  <c r="F55" i="20"/>
  <c r="E55" i="20"/>
  <c r="D55" i="20"/>
  <c r="G54" i="20"/>
  <c r="F54" i="20"/>
  <c r="E54" i="20"/>
  <c r="D54" i="20"/>
  <c r="G53" i="20"/>
  <c r="F53" i="20"/>
  <c r="E53" i="20"/>
  <c r="D53" i="20"/>
  <c r="G52" i="20"/>
  <c r="F52" i="20"/>
  <c r="E52" i="20"/>
  <c r="D52" i="20"/>
  <c r="G51" i="20"/>
  <c r="F51" i="20"/>
  <c r="E51" i="20"/>
  <c r="D51" i="20"/>
  <c r="G50" i="20"/>
  <c r="F50" i="20"/>
  <c r="E50" i="20"/>
  <c r="D50" i="20"/>
  <c r="G49" i="20"/>
  <c r="F49" i="20"/>
  <c r="E49" i="20"/>
  <c r="D49" i="20"/>
  <c r="G48" i="20"/>
  <c r="F48" i="20"/>
  <c r="E48" i="20"/>
  <c r="D48" i="20"/>
  <c r="G39" i="20"/>
  <c r="F39" i="20"/>
  <c r="E39" i="20"/>
  <c r="D39" i="20"/>
  <c r="G38" i="20"/>
  <c r="F38" i="20"/>
  <c r="E38" i="20"/>
  <c r="D38" i="20"/>
  <c r="G37" i="20"/>
  <c r="F37" i="20"/>
  <c r="E37" i="20"/>
  <c r="D37" i="20"/>
  <c r="G36" i="20"/>
  <c r="F36" i="20"/>
  <c r="E36" i="20"/>
  <c r="D36" i="20"/>
  <c r="G35" i="20"/>
  <c r="F35" i="20"/>
  <c r="E35" i="20"/>
  <c r="D35" i="20"/>
  <c r="G34" i="20"/>
  <c r="F34" i="20"/>
  <c r="E34" i="20"/>
  <c r="D34" i="20"/>
  <c r="G33" i="20"/>
  <c r="F33" i="20"/>
  <c r="E33" i="20"/>
  <c r="D33" i="20"/>
  <c r="G32" i="20"/>
  <c r="F32" i="20"/>
  <c r="E32" i="20"/>
  <c r="D32" i="20"/>
  <c r="G31" i="20"/>
  <c r="F31" i="20"/>
  <c r="E31" i="20"/>
  <c r="D31" i="20"/>
  <c r="G30" i="20"/>
  <c r="F30" i="20"/>
  <c r="E30" i="20"/>
  <c r="D30" i="20"/>
  <c r="G29" i="20"/>
  <c r="F29" i="20"/>
  <c r="E29" i="20"/>
  <c r="D29" i="20"/>
  <c r="G28" i="20"/>
  <c r="F28" i="20"/>
  <c r="E28" i="20"/>
  <c r="D28" i="20"/>
  <c r="G27" i="20"/>
  <c r="F27" i="20"/>
  <c r="E27" i="20"/>
  <c r="D27" i="20"/>
  <c r="G26" i="20"/>
  <c r="F26" i="20"/>
  <c r="E26" i="20"/>
  <c r="D26" i="20"/>
  <c r="G25" i="20"/>
  <c r="F25" i="20"/>
  <c r="E25" i="20"/>
  <c r="D25" i="20"/>
  <c r="G24" i="20"/>
  <c r="F24" i="20"/>
  <c r="E24" i="20"/>
  <c r="D24" i="20"/>
  <c r="G23" i="20"/>
  <c r="F23" i="20"/>
  <c r="E23" i="20"/>
  <c r="D23" i="20"/>
  <c r="E22" i="20"/>
  <c r="D22" i="20"/>
  <c r="E21" i="20"/>
  <c r="D21" i="20"/>
  <c r="F21" i="20" s="1"/>
  <c r="G21" i="20" s="1"/>
  <c r="E20" i="20"/>
  <c r="D20" i="20"/>
  <c r="E19" i="20"/>
  <c r="D19" i="20"/>
  <c r="E18" i="20"/>
  <c r="D18" i="20"/>
  <c r="E17" i="20"/>
  <c r="D17" i="20"/>
  <c r="F17" i="20" s="1"/>
  <c r="G17" i="20" s="1"/>
  <c r="E16" i="20"/>
  <c r="D16" i="20"/>
  <c r="E15" i="20"/>
  <c r="D15" i="20"/>
  <c r="F15" i="20" s="1"/>
  <c r="G15" i="20" s="1"/>
  <c r="E14" i="20"/>
  <c r="D14" i="20"/>
  <c r="F14" i="20" s="1"/>
  <c r="G14" i="20" s="1"/>
  <c r="E13" i="20"/>
  <c r="F13" i="20" s="1"/>
  <c r="G13" i="20" s="1"/>
  <c r="D13" i="20"/>
  <c r="E12" i="20"/>
  <c r="D12" i="20"/>
  <c r="E11" i="20"/>
  <c r="D11" i="20"/>
  <c r="E10" i="20"/>
  <c r="D10" i="20"/>
  <c r="P64" i="19"/>
  <c r="L64" i="19"/>
  <c r="D64" i="19"/>
  <c r="C64" i="19"/>
  <c r="O64" i="19" s="1"/>
  <c r="B64" i="19"/>
  <c r="A64" i="19"/>
  <c r="P63" i="19"/>
  <c r="L63" i="19"/>
  <c r="H63" i="19"/>
  <c r="D63" i="19"/>
  <c r="C63" i="19"/>
  <c r="O63" i="19" s="1"/>
  <c r="B63" i="19"/>
  <c r="A63" i="19"/>
  <c r="P62" i="19"/>
  <c r="L62" i="19"/>
  <c r="H62" i="19"/>
  <c r="D62" i="19"/>
  <c r="C62" i="19"/>
  <c r="O62" i="19" s="1"/>
  <c r="B62" i="19"/>
  <c r="A62" i="19"/>
  <c r="P61" i="19"/>
  <c r="L61" i="19"/>
  <c r="D61" i="19"/>
  <c r="C61" i="19"/>
  <c r="O61" i="19" s="1"/>
  <c r="B61" i="19"/>
  <c r="A61" i="19"/>
  <c r="P60" i="19"/>
  <c r="L60" i="19"/>
  <c r="D60" i="19"/>
  <c r="C60" i="19"/>
  <c r="O60" i="19" s="1"/>
  <c r="B60" i="19"/>
  <c r="A60" i="19"/>
  <c r="P59" i="19"/>
  <c r="L59" i="19"/>
  <c r="H59" i="19"/>
  <c r="D59" i="19"/>
  <c r="C59" i="19"/>
  <c r="O59" i="19" s="1"/>
  <c r="B59" i="19"/>
  <c r="A59" i="19"/>
  <c r="P58" i="19"/>
  <c r="L58" i="19"/>
  <c r="H58" i="19"/>
  <c r="D58" i="19"/>
  <c r="C58" i="19"/>
  <c r="O58" i="19" s="1"/>
  <c r="B58" i="19"/>
  <c r="A58" i="19"/>
  <c r="P57" i="19"/>
  <c r="L57" i="19"/>
  <c r="D57" i="19"/>
  <c r="C57" i="19"/>
  <c r="O57" i="19" s="1"/>
  <c r="B57" i="19"/>
  <c r="A57" i="19"/>
  <c r="P56" i="19"/>
  <c r="L56" i="19"/>
  <c r="D56" i="19"/>
  <c r="C56" i="19"/>
  <c r="O56" i="19" s="1"/>
  <c r="B56" i="19"/>
  <c r="A56" i="19"/>
  <c r="L55" i="19"/>
  <c r="D55" i="19"/>
  <c r="C55" i="19"/>
  <c r="P55" i="19" s="1"/>
  <c r="B55" i="19"/>
  <c r="A55" i="19"/>
  <c r="P54" i="19"/>
  <c r="O54" i="19"/>
  <c r="L54" i="19"/>
  <c r="K54" i="19"/>
  <c r="J54" i="19"/>
  <c r="G54" i="19"/>
  <c r="F54" i="19"/>
  <c r="D54" i="19"/>
  <c r="E54" i="19" s="1"/>
  <c r="C54" i="19"/>
  <c r="B54" i="19"/>
  <c r="A54" i="19"/>
  <c r="P53" i="19"/>
  <c r="L53" i="19"/>
  <c r="G53" i="19"/>
  <c r="F53" i="19"/>
  <c r="C53" i="19"/>
  <c r="B53" i="19"/>
  <c r="A53" i="19"/>
  <c r="C52" i="19"/>
  <c r="B52" i="19"/>
  <c r="A52" i="19"/>
  <c r="O51" i="19"/>
  <c r="J51" i="19"/>
  <c r="D51" i="19"/>
  <c r="E51" i="19" s="1"/>
  <c r="C51" i="19"/>
  <c r="L51" i="19" s="1"/>
  <c r="B51" i="19"/>
  <c r="A51" i="19"/>
  <c r="P50" i="19"/>
  <c r="O50" i="19"/>
  <c r="L50" i="19"/>
  <c r="K50" i="19"/>
  <c r="J50" i="19"/>
  <c r="G50" i="19"/>
  <c r="F50" i="19"/>
  <c r="D50" i="19"/>
  <c r="E50" i="19" s="1"/>
  <c r="C50" i="19"/>
  <c r="B50" i="19"/>
  <c r="A50" i="19"/>
  <c r="L49" i="19"/>
  <c r="D49" i="19"/>
  <c r="K49" i="19" s="1"/>
  <c r="C49" i="19"/>
  <c r="M49" i="19" s="1"/>
  <c r="B49" i="19"/>
  <c r="A49" i="19"/>
  <c r="P48" i="19"/>
  <c r="L48" i="19"/>
  <c r="D48" i="19"/>
  <c r="K48" i="19" s="1"/>
  <c r="C48" i="19"/>
  <c r="O48" i="19" s="1"/>
  <c r="B48" i="19"/>
  <c r="A48" i="19"/>
  <c r="P47" i="19"/>
  <c r="L47" i="19"/>
  <c r="D47" i="19"/>
  <c r="K47" i="19" s="1"/>
  <c r="C47" i="19"/>
  <c r="O47" i="19" s="1"/>
  <c r="B47" i="19"/>
  <c r="A47" i="19"/>
  <c r="P46" i="19"/>
  <c r="L46" i="19"/>
  <c r="D46" i="19"/>
  <c r="K46" i="19" s="1"/>
  <c r="C46" i="19"/>
  <c r="O46" i="19" s="1"/>
  <c r="B46" i="19"/>
  <c r="A46" i="19"/>
  <c r="P45" i="19"/>
  <c r="L45" i="19"/>
  <c r="D45" i="19"/>
  <c r="K45" i="19" s="1"/>
  <c r="C45" i="19"/>
  <c r="O45" i="19" s="1"/>
  <c r="B45" i="19"/>
  <c r="A45" i="19"/>
  <c r="P44" i="19"/>
  <c r="L44" i="19"/>
  <c r="D44" i="19"/>
  <c r="K44" i="19" s="1"/>
  <c r="C44" i="19"/>
  <c r="O44" i="19" s="1"/>
  <c r="B44" i="19"/>
  <c r="A44" i="19"/>
  <c r="P43" i="19"/>
  <c r="L43" i="19"/>
  <c r="D43" i="19"/>
  <c r="K43" i="19" s="1"/>
  <c r="C43" i="19"/>
  <c r="O43" i="19" s="1"/>
  <c r="B43" i="19"/>
  <c r="A43" i="19"/>
  <c r="P42" i="19"/>
  <c r="L42" i="19"/>
  <c r="D42" i="19"/>
  <c r="K42" i="19" s="1"/>
  <c r="C42" i="19"/>
  <c r="O42" i="19" s="1"/>
  <c r="B42" i="19"/>
  <c r="A42" i="19"/>
  <c r="P41" i="19"/>
  <c r="L41" i="19"/>
  <c r="D41" i="19"/>
  <c r="K41" i="19" s="1"/>
  <c r="C41" i="19"/>
  <c r="O41" i="19" s="1"/>
  <c r="B41" i="19"/>
  <c r="A41" i="19"/>
  <c r="P40" i="19"/>
  <c r="L40" i="19"/>
  <c r="D40" i="19"/>
  <c r="K40" i="19" s="1"/>
  <c r="C40" i="19"/>
  <c r="O40" i="19" s="1"/>
  <c r="B40" i="19"/>
  <c r="A40" i="19"/>
  <c r="P39" i="19"/>
  <c r="L39" i="19"/>
  <c r="D39" i="19"/>
  <c r="K39" i="19" s="1"/>
  <c r="C39" i="19"/>
  <c r="O39" i="19" s="1"/>
  <c r="B39" i="19"/>
  <c r="A39" i="19"/>
  <c r="P38" i="19"/>
  <c r="L38" i="19"/>
  <c r="D38" i="19"/>
  <c r="K38" i="19" s="1"/>
  <c r="C38" i="19"/>
  <c r="O38" i="19" s="1"/>
  <c r="B38" i="19"/>
  <c r="A38" i="19"/>
  <c r="P37" i="19"/>
  <c r="L37" i="19"/>
  <c r="D37" i="19"/>
  <c r="K37" i="19" s="1"/>
  <c r="C37" i="19"/>
  <c r="O37" i="19" s="1"/>
  <c r="B37" i="19"/>
  <c r="A37" i="19"/>
  <c r="P36" i="19"/>
  <c r="L36" i="19"/>
  <c r="D36" i="19"/>
  <c r="K36" i="19" s="1"/>
  <c r="C36" i="19"/>
  <c r="O36" i="19" s="1"/>
  <c r="B36" i="19"/>
  <c r="A36" i="19"/>
  <c r="P35" i="19"/>
  <c r="L35" i="19"/>
  <c r="D35" i="19"/>
  <c r="K35" i="19" s="1"/>
  <c r="C35" i="19"/>
  <c r="O35" i="19" s="1"/>
  <c r="B35" i="19"/>
  <c r="A35" i="19"/>
  <c r="P34" i="19"/>
  <c r="L34" i="19"/>
  <c r="D34" i="19"/>
  <c r="K34" i="19" s="1"/>
  <c r="C34" i="19"/>
  <c r="O34" i="19" s="1"/>
  <c r="B34" i="19"/>
  <c r="A34" i="19"/>
  <c r="P33" i="19"/>
  <c r="L33" i="19"/>
  <c r="D33" i="19"/>
  <c r="K33" i="19" s="1"/>
  <c r="C33" i="19"/>
  <c r="O33" i="19" s="1"/>
  <c r="B33" i="19"/>
  <c r="A33" i="19"/>
  <c r="P32" i="19"/>
  <c r="L32" i="19"/>
  <c r="D32" i="19"/>
  <c r="K32" i="19" s="1"/>
  <c r="C32" i="19"/>
  <c r="O32" i="19" s="1"/>
  <c r="B32" i="19"/>
  <c r="A32" i="19"/>
  <c r="P31" i="19"/>
  <c r="L31" i="19"/>
  <c r="D31" i="19"/>
  <c r="K31" i="19" s="1"/>
  <c r="C31" i="19"/>
  <c r="O31" i="19" s="1"/>
  <c r="B31" i="19"/>
  <c r="A31" i="19"/>
  <c r="P30" i="19"/>
  <c r="L30" i="19"/>
  <c r="D30" i="19"/>
  <c r="K30" i="19" s="1"/>
  <c r="C30" i="19"/>
  <c r="O30" i="19" s="1"/>
  <c r="B30" i="19"/>
  <c r="A30" i="19"/>
  <c r="P29" i="19"/>
  <c r="L29" i="19"/>
  <c r="D29" i="19"/>
  <c r="K29" i="19" s="1"/>
  <c r="C29" i="19"/>
  <c r="O29" i="19" s="1"/>
  <c r="B29" i="19"/>
  <c r="A29" i="19"/>
  <c r="P28" i="19"/>
  <c r="L28" i="19"/>
  <c r="D28" i="19"/>
  <c r="K28" i="19" s="1"/>
  <c r="C28" i="19"/>
  <c r="O28" i="19" s="1"/>
  <c r="B28" i="19"/>
  <c r="A28" i="19"/>
  <c r="C27" i="19"/>
  <c r="D27" i="19" s="1"/>
  <c r="K27" i="19" s="1"/>
  <c r="B27" i="19"/>
  <c r="A27" i="19"/>
  <c r="C26" i="19"/>
  <c r="D26" i="19" s="1"/>
  <c r="K26" i="19" s="1"/>
  <c r="B26" i="19"/>
  <c r="A26" i="19"/>
  <c r="C25" i="19"/>
  <c r="M25" i="19" s="1"/>
  <c r="B25" i="19"/>
  <c r="A25" i="19"/>
  <c r="C24" i="19"/>
  <c r="M24" i="19" s="1"/>
  <c r="B24" i="19"/>
  <c r="A24" i="19"/>
  <c r="C23" i="19"/>
  <c r="D23" i="19" s="1"/>
  <c r="K23" i="19" s="1"/>
  <c r="B23" i="19"/>
  <c r="A23" i="19"/>
  <c r="C22" i="19"/>
  <c r="M22" i="19" s="1"/>
  <c r="B22" i="19"/>
  <c r="A22" i="19"/>
  <c r="C21" i="19"/>
  <c r="M21" i="19" s="1"/>
  <c r="B21" i="19"/>
  <c r="A21" i="19"/>
  <c r="C20" i="19"/>
  <c r="M20" i="19" s="1"/>
  <c r="B20" i="19"/>
  <c r="A20" i="19"/>
  <c r="C19" i="19"/>
  <c r="D19" i="19" s="1"/>
  <c r="K19" i="19" s="1"/>
  <c r="B19" i="19"/>
  <c r="A19" i="19"/>
  <c r="C18" i="19"/>
  <c r="M18" i="19" s="1"/>
  <c r="B18" i="19"/>
  <c r="A18" i="19"/>
  <c r="C17" i="19"/>
  <c r="M17" i="19" s="1"/>
  <c r="B17" i="19"/>
  <c r="A17" i="19"/>
  <c r="C16" i="19"/>
  <c r="M16" i="19" s="1"/>
  <c r="B16" i="19"/>
  <c r="A16" i="19"/>
  <c r="C15" i="19"/>
  <c r="D15" i="19" s="1"/>
  <c r="K15" i="19" s="1"/>
  <c r="B15" i="19"/>
  <c r="A15" i="19"/>
  <c r="C8" i="19"/>
  <c r="C7" i="19"/>
  <c r="Q5" i="19"/>
  <c r="C5" i="19"/>
  <c r="F298" i="18"/>
  <c r="E298" i="18"/>
  <c r="D298" i="18"/>
  <c r="F297" i="18"/>
  <c r="E297" i="18"/>
  <c r="D297" i="18"/>
  <c r="F296" i="18"/>
  <c r="E296" i="18"/>
  <c r="D296" i="18"/>
  <c r="F295" i="18"/>
  <c r="E295" i="18"/>
  <c r="D295" i="18"/>
  <c r="F294" i="18"/>
  <c r="E294" i="18"/>
  <c r="D294" i="18"/>
  <c r="F293" i="18"/>
  <c r="E293" i="18"/>
  <c r="D293" i="18"/>
  <c r="F292" i="18"/>
  <c r="E292" i="18"/>
  <c r="D292" i="18"/>
  <c r="F291" i="18"/>
  <c r="E291" i="18"/>
  <c r="D291" i="18"/>
  <c r="F290" i="18"/>
  <c r="E290" i="18"/>
  <c r="D290" i="18"/>
  <c r="F289" i="18"/>
  <c r="E289" i="18"/>
  <c r="D289" i="18"/>
  <c r="F288" i="18"/>
  <c r="E288" i="18"/>
  <c r="D288" i="18"/>
  <c r="F287" i="18"/>
  <c r="E287" i="18"/>
  <c r="D287" i="18"/>
  <c r="F286" i="18"/>
  <c r="E286" i="18"/>
  <c r="D286" i="18"/>
  <c r="F285" i="18"/>
  <c r="E285" i="18"/>
  <c r="D285" i="18"/>
  <c r="F284" i="18"/>
  <c r="E284" i="18"/>
  <c r="D284" i="18"/>
  <c r="F283" i="18"/>
  <c r="E283" i="18"/>
  <c r="D283" i="18"/>
  <c r="F282" i="18"/>
  <c r="E282" i="18"/>
  <c r="D282" i="18"/>
  <c r="F281" i="18"/>
  <c r="E281" i="18"/>
  <c r="D281" i="18"/>
  <c r="F280" i="18"/>
  <c r="E280" i="18"/>
  <c r="D280" i="18"/>
  <c r="F279" i="18"/>
  <c r="E279" i="18"/>
  <c r="D279" i="18"/>
  <c r="F270" i="18"/>
  <c r="E270" i="18"/>
  <c r="D270" i="18"/>
  <c r="F269" i="18"/>
  <c r="E269" i="18"/>
  <c r="D269" i="18"/>
  <c r="F268" i="18"/>
  <c r="E268" i="18"/>
  <c r="D268" i="18"/>
  <c r="F267" i="18"/>
  <c r="E267" i="18"/>
  <c r="D267" i="18"/>
  <c r="F266" i="18"/>
  <c r="E266" i="18"/>
  <c r="D266" i="18"/>
  <c r="F265" i="18"/>
  <c r="E265" i="18"/>
  <c r="D265" i="18"/>
  <c r="F264" i="18"/>
  <c r="E264" i="18"/>
  <c r="D264" i="18"/>
  <c r="F263" i="18"/>
  <c r="E263" i="18"/>
  <c r="D263" i="18"/>
  <c r="F262" i="18"/>
  <c r="E262" i="18"/>
  <c r="D262" i="18"/>
  <c r="F261" i="18"/>
  <c r="E261" i="18"/>
  <c r="D261" i="18"/>
  <c r="F260" i="18"/>
  <c r="E260" i="18"/>
  <c r="D260" i="18"/>
  <c r="F259" i="18"/>
  <c r="E259" i="18"/>
  <c r="D259" i="18"/>
  <c r="F258" i="18"/>
  <c r="E258" i="18"/>
  <c r="D258" i="18"/>
  <c r="F257" i="18"/>
  <c r="E257" i="18"/>
  <c r="D257" i="18"/>
  <c r="F256" i="18"/>
  <c r="E256" i="18"/>
  <c r="D256" i="18"/>
  <c r="F255" i="18"/>
  <c r="E255" i="18"/>
  <c r="D255" i="18"/>
  <c r="F254" i="18"/>
  <c r="E254" i="18"/>
  <c r="D254" i="18"/>
  <c r="E253" i="18"/>
  <c r="D253" i="18"/>
  <c r="E252" i="18"/>
  <c r="D252" i="18"/>
  <c r="E251" i="18"/>
  <c r="D251" i="18"/>
  <c r="E250" i="18"/>
  <c r="D250" i="18"/>
  <c r="E249" i="18"/>
  <c r="D249" i="18"/>
  <c r="E248" i="18"/>
  <c r="D248" i="18"/>
  <c r="E247" i="18"/>
  <c r="D247" i="18"/>
  <c r="E246" i="18"/>
  <c r="D246" i="18"/>
  <c r="E245" i="18"/>
  <c r="D245" i="18"/>
  <c r="E244" i="18"/>
  <c r="D244" i="18"/>
  <c r="E243" i="18"/>
  <c r="D243" i="18"/>
  <c r="E242" i="18"/>
  <c r="D242" i="18"/>
  <c r="E241" i="18"/>
  <c r="D241" i="18"/>
  <c r="F221" i="18"/>
  <c r="E221" i="18"/>
  <c r="D221" i="18"/>
  <c r="F220" i="18"/>
  <c r="E220" i="18"/>
  <c r="D220" i="18"/>
  <c r="F219" i="18"/>
  <c r="E219" i="18"/>
  <c r="D219" i="18"/>
  <c r="F218" i="18"/>
  <c r="E218" i="18"/>
  <c r="D218" i="18"/>
  <c r="F217" i="18"/>
  <c r="E217" i="18"/>
  <c r="D217" i="18"/>
  <c r="F216" i="18"/>
  <c r="E216" i="18"/>
  <c r="D216" i="18"/>
  <c r="F215" i="18"/>
  <c r="E215" i="18"/>
  <c r="D215" i="18"/>
  <c r="F214" i="18"/>
  <c r="E214" i="18"/>
  <c r="D214" i="18"/>
  <c r="F213" i="18"/>
  <c r="E213" i="18"/>
  <c r="D213" i="18"/>
  <c r="F212" i="18"/>
  <c r="E212" i="18"/>
  <c r="D212" i="18"/>
  <c r="F211" i="18"/>
  <c r="E211" i="18"/>
  <c r="D211" i="18"/>
  <c r="F210" i="18"/>
  <c r="E210" i="18"/>
  <c r="D210" i="18"/>
  <c r="F209" i="18"/>
  <c r="E209" i="18"/>
  <c r="D209" i="18"/>
  <c r="F208" i="18"/>
  <c r="E208" i="18"/>
  <c r="D208" i="18"/>
  <c r="F207" i="18"/>
  <c r="E207" i="18"/>
  <c r="D207" i="18"/>
  <c r="F206" i="18"/>
  <c r="E206" i="18"/>
  <c r="D206" i="18"/>
  <c r="F205" i="18"/>
  <c r="E205" i="18"/>
  <c r="D205" i="18"/>
  <c r="F204" i="18"/>
  <c r="E204" i="18"/>
  <c r="D204" i="18"/>
  <c r="F203" i="18"/>
  <c r="E203" i="18"/>
  <c r="D203" i="18"/>
  <c r="F202" i="18"/>
  <c r="E202" i="18"/>
  <c r="D202" i="18"/>
  <c r="F193" i="18"/>
  <c r="E193" i="18"/>
  <c r="D193" i="18"/>
  <c r="F192" i="18"/>
  <c r="E192" i="18"/>
  <c r="D192" i="18"/>
  <c r="F191" i="18"/>
  <c r="E191" i="18"/>
  <c r="D191" i="18"/>
  <c r="F190" i="18"/>
  <c r="E190" i="18"/>
  <c r="D190" i="18"/>
  <c r="F189" i="18"/>
  <c r="E189" i="18"/>
  <c r="D189" i="18"/>
  <c r="F188" i="18"/>
  <c r="E188" i="18"/>
  <c r="D188" i="18"/>
  <c r="F187" i="18"/>
  <c r="E187" i="18"/>
  <c r="D187" i="18"/>
  <c r="F186" i="18"/>
  <c r="E186" i="18"/>
  <c r="D186" i="18"/>
  <c r="F185" i="18"/>
  <c r="E185" i="18"/>
  <c r="D185" i="18"/>
  <c r="F184" i="18"/>
  <c r="E184" i="18"/>
  <c r="D184" i="18"/>
  <c r="F183" i="18"/>
  <c r="E183" i="18"/>
  <c r="D183" i="18"/>
  <c r="F182" i="18"/>
  <c r="E182" i="18"/>
  <c r="D182" i="18"/>
  <c r="F181" i="18"/>
  <c r="E181" i="18"/>
  <c r="D181" i="18"/>
  <c r="F180" i="18"/>
  <c r="E180" i="18"/>
  <c r="D180" i="18"/>
  <c r="F179" i="18"/>
  <c r="E179" i="18"/>
  <c r="D179" i="18"/>
  <c r="F178" i="18"/>
  <c r="E178" i="18"/>
  <c r="D178" i="18"/>
  <c r="F177" i="18"/>
  <c r="E177" i="18"/>
  <c r="D177" i="18"/>
  <c r="E176" i="18"/>
  <c r="D176" i="18"/>
  <c r="E175" i="18"/>
  <c r="D175" i="18"/>
  <c r="E174" i="18"/>
  <c r="D174" i="18"/>
  <c r="E173" i="18"/>
  <c r="D173" i="18"/>
  <c r="E172" i="18"/>
  <c r="D172" i="18"/>
  <c r="E171" i="18"/>
  <c r="D171" i="18"/>
  <c r="E170" i="18"/>
  <c r="D170" i="18"/>
  <c r="E169" i="18"/>
  <c r="D169" i="18"/>
  <c r="E168" i="18"/>
  <c r="D168" i="18"/>
  <c r="E167" i="18"/>
  <c r="D167" i="18"/>
  <c r="E166" i="18"/>
  <c r="D166" i="18"/>
  <c r="E165" i="18"/>
  <c r="D165" i="18"/>
  <c r="E164" i="18"/>
  <c r="D164" i="18"/>
  <c r="F144" i="18"/>
  <c r="E144" i="18"/>
  <c r="D144" i="18"/>
  <c r="F143" i="18"/>
  <c r="E143" i="18"/>
  <c r="D143" i="18"/>
  <c r="F142" i="18"/>
  <c r="E142" i="18"/>
  <c r="D142" i="18"/>
  <c r="F141" i="18"/>
  <c r="E141" i="18"/>
  <c r="D141" i="18"/>
  <c r="F140" i="18"/>
  <c r="E140" i="18"/>
  <c r="D140" i="18"/>
  <c r="F139" i="18"/>
  <c r="E139" i="18"/>
  <c r="D139" i="18"/>
  <c r="F138" i="18"/>
  <c r="E138" i="18"/>
  <c r="D138" i="18"/>
  <c r="F137" i="18"/>
  <c r="E137" i="18"/>
  <c r="D137" i="18"/>
  <c r="F136" i="18"/>
  <c r="E136" i="18"/>
  <c r="D136" i="18"/>
  <c r="F135" i="18"/>
  <c r="E135" i="18"/>
  <c r="D135" i="18"/>
  <c r="F134" i="18"/>
  <c r="E134" i="18"/>
  <c r="D134" i="18"/>
  <c r="F133" i="18"/>
  <c r="E133" i="18"/>
  <c r="D133" i="18"/>
  <c r="F132" i="18"/>
  <c r="E132" i="18"/>
  <c r="D132" i="18"/>
  <c r="F131" i="18"/>
  <c r="E131" i="18"/>
  <c r="D131" i="18"/>
  <c r="F130" i="18"/>
  <c r="E130" i="18"/>
  <c r="D130" i="18"/>
  <c r="F129" i="18"/>
  <c r="E129" i="18"/>
  <c r="D129" i="18"/>
  <c r="F128" i="18"/>
  <c r="E128" i="18"/>
  <c r="D128" i="18"/>
  <c r="F127" i="18"/>
  <c r="E127" i="18"/>
  <c r="D127" i="18"/>
  <c r="F126" i="18"/>
  <c r="E126" i="18"/>
  <c r="D126" i="18"/>
  <c r="F125" i="18"/>
  <c r="E125" i="18"/>
  <c r="D125" i="18"/>
  <c r="F116" i="18"/>
  <c r="E116" i="18"/>
  <c r="D116" i="18"/>
  <c r="F115" i="18"/>
  <c r="E115" i="18"/>
  <c r="D115" i="18"/>
  <c r="F114" i="18"/>
  <c r="E114" i="18"/>
  <c r="D114" i="18"/>
  <c r="F113" i="18"/>
  <c r="E113" i="18"/>
  <c r="D113" i="18"/>
  <c r="F112" i="18"/>
  <c r="E112" i="18"/>
  <c r="D112" i="18"/>
  <c r="F111" i="18"/>
  <c r="E111" i="18"/>
  <c r="D111" i="18"/>
  <c r="F110" i="18"/>
  <c r="E110" i="18"/>
  <c r="D110" i="18"/>
  <c r="F109" i="18"/>
  <c r="E109" i="18"/>
  <c r="D109" i="18"/>
  <c r="F108" i="18"/>
  <c r="E108" i="18"/>
  <c r="D108" i="18"/>
  <c r="F107" i="18"/>
  <c r="E107" i="18"/>
  <c r="D107" i="18"/>
  <c r="F106" i="18"/>
  <c r="E106" i="18"/>
  <c r="D106" i="18"/>
  <c r="F105" i="18"/>
  <c r="E105" i="18"/>
  <c r="D105" i="18"/>
  <c r="F104" i="18"/>
  <c r="E104" i="18"/>
  <c r="D104" i="18"/>
  <c r="F103" i="18"/>
  <c r="E103" i="18"/>
  <c r="D103" i="18"/>
  <c r="F102" i="18"/>
  <c r="E102" i="18"/>
  <c r="D102" i="18"/>
  <c r="F101" i="18"/>
  <c r="E101" i="18"/>
  <c r="D101" i="18"/>
  <c r="F100" i="18"/>
  <c r="E100" i="18"/>
  <c r="D100" i="18"/>
  <c r="E99" i="18"/>
  <c r="D99" i="18"/>
  <c r="E98" i="18"/>
  <c r="D98" i="18"/>
  <c r="E97" i="18"/>
  <c r="D97" i="18"/>
  <c r="E96" i="18"/>
  <c r="D96" i="18"/>
  <c r="E95" i="18"/>
  <c r="D95" i="18"/>
  <c r="E94" i="18"/>
  <c r="D94" i="18"/>
  <c r="E93" i="18"/>
  <c r="D93" i="18"/>
  <c r="E92" i="18"/>
  <c r="D92" i="18"/>
  <c r="E91" i="18"/>
  <c r="D91" i="18"/>
  <c r="E90" i="18"/>
  <c r="D90" i="18"/>
  <c r="E89" i="18"/>
  <c r="D89" i="18"/>
  <c r="E88" i="18"/>
  <c r="D88" i="18"/>
  <c r="E87" i="18"/>
  <c r="D87" i="18"/>
  <c r="F67" i="18"/>
  <c r="E67" i="18"/>
  <c r="D67" i="18"/>
  <c r="F66" i="18"/>
  <c r="E66" i="18"/>
  <c r="D66" i="18"/>
  <c r="F65" i="18"/>
  <c r="E65" i="18"/>
  <c r="D65" i="18"/>
  <c r="F64" i="18"/>
  <c r="E64" i="18"/>
  <c r="D64" i="18"/>
  <c r="F63" i="18"/>
  <c r="E63" i="18"/>
  <c r="D63" i="18"/>
  <c r="F62" i="18"/>
  <c r="E62" i="18"/>
  <c r="D62" i="18"/>
  <c r="F61" i="18"/>
  <c r="E61" i="18"/>
  <c r="D61" i="18"/>
  <c r="F60" i="18"/>
  <c r="E60" i="18"/>
  <c r="D60" i="18"/>
  <c r="F59" i="18"/>
  <c r="E59" i="18"/>
  <c r="D59" i="18"/>
  <c r="F58" i="18"/>
  <c r="E58" i="18"/>
  <c r="D58" i="18"/>
  <c r="F57" i="18"/>
  <c r="E57" i="18"/>
  <c r="D57" i="18"/>
  <c r="F56" i="18"/>
  <c r="E56" i="18"/>
  <c r="D56" i="18"/>
  <c r="F55" i="18"/>
  <c r="E55" i="18"/>
  <c r="D55" i="18"/>
  <c r="F54" i="18"/>
  <c r="E54" i="18"/>
  <c r="D54" i="18"/>
  <c r="F53" i="18"/>
  <c r="E53" i="18"/>
  <c r="D53" i="18"/>
  <c r="F52" i="18"/>
  <c r="E52" i="18"/>
  <c r="D52" i="18"/>
  <c r="F51" i="18"/>
  <c r="E51" i="18"/>
  <c r="D51" i="18"/>
  <c r="F50" i="18"/>
  <c r="E50" i="18"/>
  <c r="D50" i="18"/>
  <c r="F49" i="18"/>
  <c r="E49" i="18"/>
  <c r="D49" i="18"/>
  <c r="F48" i="18"/>
  <c r="E48" i="18"/>
  <c r="D48" i="18"/>
  <c r="F39" i="18"/>
  <c r="E39" i="18"/>
  <c r="D39" i="18"/>
  <c r="F38" i="18"/>
  <c r="E38" i="18"/>
  <c r="D38" i="18"/>
  <c r="F37" i="18"/>
  <c r="E37" i="18"/>
  <c r="D37" i="18"/>
  <c r="F36" i="18"/>
  <c r="E36" i="18"/>
  <c r="D36" i="18"/>
  <c r="F35" i="18"/>
  <c r="E35" i="18"/>
  <c r="D35" i="18"/>
  <c r="F34" i="18"/>
  <c r="E34" i="18"/>
  <c r="D34" i="18"/>
  <c r="F33" i="18"/>
  <c r="E33" i="18"/>
  <c r="D33" i="18"/>
  <c r="F32" i="18"/>
  <c r="E32" i="18"/>
  <c r="D32" i="18"/>
  <c r="F31" i="18"/>
  <c r="E31" i="18"/>
  <c r="D31" i="18"/>
  <c r="F30" i="18"/>
  <c r="E30" i="18"/>
  <c r="D30" i="18"/>
  <c r="F29" i="18"/>
  <c r="E29" i="18"/>
  <c r="D29" i="18"/>
  <c r="F28" i="18"/>
  <c r="E28" i="18"/>
  <c r="D28" i="18"/>
  <c r="F27" i="18"/>
  <c r="E27" i="18"/>
  <c r="D27" i="18"/>
  <c r="F26" i="18"/>
  <c r="E26" i="18"/>
  <c r="D26" i="18"/>
  <c r="F25" i="18"/>
  <c r="E25" i="18"/>
  <c r="D25" i="18"/>
  <c r="F24" i="18"/>
  <c r="E24" i="18"/>
  <c r="D24" i="18"/>
  <c r="F23"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P64" i="17"/>
  <c r="N64" i="17"/>
  <c r="M64" i="17"/>
  <c r="L64" i="17"/>
  <c r="J64" i="17"/>
  <c r="I64" i="17"/>
  <c r="F64" i="17"/>
  <c r="E64" i="17"/>
  <c r="D64" i="17"/>
  <c r="H64" i="17" s="1"/>
  <c r="C64" i="17"/>
  <c r="O64" i="17" s="1"/>
  <c r="B64" i="17"/>
  <c r="A64" i="17"/>
  <c r="P63" i="17"/>
  <c r="N63" i="17"/>
  <c r="M63" i="17"/>
  <c r="L63" i="17"/>
  <c r="J63" i="17"/>
  <c r="I63" i="17"/>
  <c r="F63" i="17"/>
  <c r="E63" i="17"/>
  <c r="D63" i="17"/>
  <c r="H63" i="17" s="1"/>
  <c r="C63" i="17"/>
  <c r="O63" i="17" s="1"/>
  <c r="B63" i="17"/>
  <c r="A63" i="17"/>
  <c r="P62" i="17"/>
  <c r="N62" i="17"/>
  <c r="M62" i="17"/>
  <c r="L62" i="17"/>
  <c r="J62" i="17"/>
  <c r="I62" i="17"/>
  <c r="F62" i="17"/>
  <c r="E62" i="17"/>
  <c r="D62" i="17"/>
  <c r="H62" i="17" s="1"/>
  <c r="C62" i="17"/>
  <c r="O62" i="17" s="1"/>
  <c r="B62" i="17"/>
  <c r="A62" i="17"/>
  <c r="P61" i="17"/>
  <c r="N61" i="17"/>
  <c r="M61" i="17"/>
  <c r="L61" i="17"/>
  <c r="J61" i="17"/>
  <c r="I61" i="17"/>
  <c r="F61" i="17"/>
  <c r="E61" i="17"/>
  <c r="D61" i="17"/>
  <c r="H61" i="17" s="1"/>
  <c r="C61" i="17"/>
  <c r="O61" i="17" s="1"/>
  <c r="B61" i="17"/>
  <c r="A61" i="17"/>
  <c r="P60" i="17"/>
  <c r="N60" i="17"/>
  <c r="M60" i="17"/>
  <c r="L60" i="17"/>
  <c r="J60" i="17"/>
  <c r="I60" i="17"/>
  <c r="F60" i="17"/>
  <c r="E60" i="17"/>
  <c r="D60" i="17"/>
  <c r="H60" i="17" s="1"/>
  <c r="C60" i="17"/>
  <c r="O60" i="17" s="1"/>
  <c r="B60" i="17"/>
  <c r="A60" i="17"/>
  <c r="P59" i="17"/>
  <c r="N59" i="17"/>
  <c r="M59" i="17"/>
  <c r="L59" i="17"/>
  <c r="J59" i="17"/>
  <c r="I59" i="17"/>
  <c r="F59" i="17"/>
  <c r="E59" i="17"/>
  <c r="D59" i="17"/>
  <c r="H59" i="17" s="1"/>
  <c r="C59" i="17"/>
  <c r="O59" i="17" s="1"/>
  <c r="B59" i="17"/>
  <c r="A59" i="17"/>
  <c r="P58" i="17"/>
  <c r="N58" i="17"/>
  <c r="M58" i="17"/>
  <c r="L58" i="17"/>
  <c r="J58" i="17"/>
  <c r="I58" i="17"/>
  <c r="F58" i="17"/>
  <c r="E58" i="17"/>
  <c r="D58" i="17"/>
  <c r="H58" i="17" s="1"/>
  <c r="C58" i="17"/>
  <c r="O58" i="17" s="1"/>
  <c r="B58" i="17"/>
  <c r="A58" i="17"/>
  <c r="P57" i="17"/>
  <c r="N57" i="17"/>
  <c r="M57" i="17"/>
  <c r="L57" i="17"/>
  <c r="J57" i="17"/>
  <c r="I57" i="17"/>
  <c r="F57" i="17"/>
  <c r="E57" i="17"/>
  <c r="D57" i="17"/>
  <c r="H57" i="17" s="1"/>
  <c r="C57" i="17"/>
  <c r="O57" i="17" s="1"/>
  <c r="B57" i="17"/>
  <c r="A57" i="17"/>
  <c r="P56" i="17"/>
  <c r="N56" i="17"/>
  <c r="M56" i="17"/>
  <c r="L56" i="17"/>
  <c r="J56" i="17"/>
  <c r="I56" i="17"/>
  <c r="F56" i="17"/>
  <c r="E56" i="17"/>
  <c r="D56" i="17"/>
  <c r="H56" i="17" s="1"/>
  <c r="C56" i="17"/>
  <c r="O56" i="17" s="1"/>
  <c r="B56" i="17"/>
  <c r="A56" i="17"/>
  <c r="P55" i="17"/>
  <c r="N55" i="17"/>
  <c r="M55" i="17"/>
  <c r="L55" i="17"/>
  <c r="J55" i="17"/>
  <c r="I55" i="17"/>
  <c r="F55" i="17"/>
  <c r="E55" i="17"/>
  <c r="D55" i="17"/>
  <c r="H55" i="17" s="1"/>
  <c r="C55" i="17"/>
  <c r="O55" i="17" s="1"/>
  <c r="B55" i="17"/>
  <c r="A55" i="17"/>
  <c r="P54" i="17"/>
  <c r="N54" i="17"/>
  <c r="M54" i="17"/>
  <c r="L54" i="17"/>
  <c r="J54" i="17"/>
  <c r="I54" i="17"/>
  <c r="F54" i="17"/>
  <c r="E54" i="17"/>
  <c r="D54" i="17"/>
  <c r="H54" i="17" s="1"/>
  <c r="C54" i="17"/>
  <c r="O54" i="17" s="1"/>
  <c r="B54" i="17"/>
  <c r="A54" i="17"/>
  <c r="P53" i="17"/>
  <c r="N53" i="17"/>
  <c r="M53" i="17"/>
  <c r="L53" i="17"/>
  <c r="J53" i="17"/>
  <c r="I53" i="17"/>
  <c r="F53" i="17"/>
  <c r="E53" i="17"/>
  <c r="D53" i="17"/>
  <c r="H53" i="17" s="1"/>
  <c r="C53" i="17"/>
  <c r="O53" i="17" s="1"/>
  <c r="B53" i="17"/>
  <c r="A53" i="17"/>
  <c r="P52" i="17"/>
  <c r="N52" i="17"/>
  <c r="M52" i="17"/>
  <c r="L52" i="17"/>
  <c r="J52" i="17"/>
  <c r="I52" i="17"/>
  <c r="F52" i="17"/>
  <c r="E52" i="17"/>
  <c r="D52" i="17"/>
  <c r="H52" i="17" s="1"/>
  <c r="C52" i="17"/>
  <c r="O52" i="17" s="1"/>
  <c r="B52" i="17"/>
  <c r="A52" i="17"/>
  <c r="P51" i="17"/>
  <c r="N51" i="17"/>
  <c r="M51" i="17"/>
  <c r="L51" i="17"/>
  <c r="J51" i="17"/>
  <c r="I51" i="17"/>
  <c r="F51" i="17"/>
  <c r="E51" i="17"/>
  <c r="D51" i="17"/>
  <c r="H51" i="17" s="1"/>
  <c r="C51" i="17"/>
  <c r="O51" i="17" s="1"/>
  <c r="B51" i="17"/>
  <c r="A51" i="17"/>
  <c r="P50" i="17"/>
  <c r="N50" i="17"/>
  <c r="M50" i="17"/>
  <c r="L50" i="17"/>
  <c r="J50" i="17"/>
  <c r="I50" i="17"/>
  <c r="F50" i="17"/>
  <c r="E50" i="17"/>
  <c r="D50" i="17"/>
  <c r="H50" i="17" s="1"/>
  <c r="C50" i="17"/>
  <c r="O50" i="17" s="1"/>
  <c r="B50" i="17"/>
  <c r="A50" i="17"/>
  <c r="P49" i="17"/>
  <c r="N49" i="17"/>
  <c r="M49" i="17"/>
  <c r="L49" i="17"/>
  <c r="J49" i="17"/>
  <c r="I49" i="17"/>
  <c r="F49" i="17"/>
  <c r="E49" i="17"/>
  <c r="D49" i="17"/>
  <c r="H49" i="17" s="1"/>
  <c r="C49" i="17"/>
  <c r="O49" i="17" s="1"/>
  <c r="B49" i="17"/>
  <c r="A49" i="17"/>
  <c r="P48" i="17"/>
  <c r="N48" i="17"/>
  <c r="M48" i="17"/>
  <c r="L48" i="17"/>
  <c r="J48" i="17"/>
  <c r="I48" i="17"/>
  <c r="F48" i="17"/>
  <c r="E48" i="17"/>
  <c r="D48" i="17"/>
  <c r="H48" i="17" s="1"/>
  <c r="C48" i="17"/>
  <c r="O48" i="17" s="1"/>
  <c r="B48" i="17"/>
  <c r="A48" i="17"/>
  <c r="P47" i="17"/>
  <c r="N47" i="17"/>
  <c r="M47" i="17"/>
  <c r="L47" i="17"/>
  <c r="J47" i="17"/>
  <c r="I47" i="17"/>
  <c r="F47" i="17"/>
  <c r="E47" i="17"/>
  <c r="D47" i="17"/>
  <c r="H47" i="17" s="1"/>
  <c r="C47" i="17"/>
  <c r="O47" i="17" s="1"/>
  <c r="B47" i="17"/>
  <c r="A47" i="17"/>
  <c r="P46" i="17"/>
  <c r="N46" i="17"/>
  <c r="M46" i="17"/>
  <c r="L46" i="17"/>
  <c r="J46" i="17"/>
  <c r="I46" i="17"/>
  <c r="F46" i="17"/>
  <c r="E46" i="17"/>
  <c r="D46" i="17"/>
  <c r="H46" i="17" s="1"/>
  <c r="C46" i="17"/>
  <c r="O46" i="17" s="1"/>
  <c r="B46" i="17"/>
  <c r="A46" i="17"/>
  <c r="P45" i="17"/>
  <c r="N45" i="17"/>
  <c r="M45" i="17"/>
  <c r="L45" i="17"/>
  <c r="J45" i="17"/>
  <c r="I45" i="17"/>
  <c r="F45" i="17"/>
  <c r="E45" i="17"/>
  <c r="D45" i="17"/>
  <c r="H45" i="17" s="1"/>
  <c r="C45" i="17"/>
  <c r="O45" i="17" s="1"/>
  <c r="B45" i="17"/>
  <c r="A45" i="17"/>
  <c r="P44" i="17"/>
  <c r="N44" i="17"/>
  <c r="M44" i="17"/>
  <c r="L44" i="17"/>
  <c r="J44" i="17"/>
  <c r="I44" i="17"/>
  <c r="F44" i="17"/>
  <c r="E44" i="17"/>
  <c r="D44" i="17"/>
  <c r="H44" i="17" s="1"/>
  <c r="C44" i="17"/>
  <c r="O44" i="17" s="1"/>
  <c r="B44" i="17"/>
  <c r="A44" i="17"/>
  <c r="P43" i="17"/>
  <c r="N43" i="17"/>
  <c r="M43" i="17"/>
  <c r="L43" i="17"/>
  <c r="J43" i="17"/>
  <c r="I43" i="17"/>
  <c r="F43" i="17"/>
  <c r="E43" i="17"/>
  <c r="D43" i="17"/>
  <c r="H43" i="17" s="1"/>
  <c r="C43" i="17"/>
  <c r="O43" i="17" s="1"/>
  <c r="B43" i="17"/>
  <c r="A43" i="17"/>
  <c r="P42" i="17"/>
  <c r="N42" i="17"/>
  <c r="M42" i="17"/>
  <c r="L42" i="17"/>
  <c r="J42" i="17"/>
  <c r="I42" i="17"/>
  <c r="F42" i="17"/>
  <c r="E42" i="17"/>
  <c r="D42" i="17"/>
  <c r="H42" i="17" s="1"/>
  <c r="C42" i="17"/>
  <c r="O42" i="17" s="1"/>
  <c r="B42" i="17"/>
  <c r="A42" i="17"/>
  <c r="P41" i="17"/>
  <c r="N41" i="17"/>
  <c r="M41" i="17"/>
  <c r="L41" i="17"/>
  <c r="J41" i="17"/>
  <c r="I41" i="17"/>
  <c r="F41" i="17"/>
  <c r="E41" i="17"/>
  <c r="D41" i="17"/>
  <c r="H41" i="17" s="1"/>
  <c r="C41" i="17"/>
  <c r="O41" i="17" s="1"/>
  <c r="B41" i="17"/>
  <c r="A41" i="17"/>
  <c r="P40" i="17"/>
  <c r="N40" i="17"/>
  <c r="M40" i="17"/>
  <c r="L40" i="17"/>
  <c r="J40" i="17"/>
  <c r="I40" i="17"/>
  <c r="F40" i="17"/>
  <c r="E40" i="17"/>
  <c r="D40" i="17"/>
  <c r="H40" i="17" s="1"/>
  <c r="C40" i="17"/>
  <c r="O40" i="17" s="1"/>
  <c r="B40" i="17"/>
  <c r="A40" i="17"/>
  <c r="P39" i="17"/>
  <c r="N39" i="17"/>
  <c r="M39" i="17"/>
  <c r="L39" i="17"/>
  <c r="J39" i="17"/>
  <c r="I39" i="17"/>
  <c r="F39" i="17"/>
  <c r="E39" i="17"/>
  <c r="D39" i="17"/>
  <c r="H39" i="17" s="1"/>
  <c r="C39" i="17"/>
  <c r="O39" i="17" s="1"/>
  <c r="B39" i="17"/>
  <c r="A39" i="17"/>
  <c r="P38" i="17"/>
  <c r="N38" i="17"/>
  <c r="M38" i="17"/>
  <c r="L38" i="17"/>
  <c r="J38" i="17"/>
  <c r="I38" i="17"/>
  <c r="F38" i="17"/>
  <c r="E38" i="17"/>
  <c r="D38" i="17"/>
  <c r="H38" i="17" s="1"/>
  <c r="C38" i="17"/>
  <c r="O38" i="17" s="1"/>
  <c r="B38" i="17"/>
  <c r="A38" i="17"/>
  <c r="P37" i="17"/>
  <c r="N37" i="17"/>
  <c r="M37" i="17"/>
  <c r="L37" i="17"/>
  <c r="J37" i="17"/>
  <c r="I37" i="17"/>
  <c r="F37" i="17"/>
  <c r="E37" i="17"/>
  <c r="D37" i="17"/>
  <c r="H37" i="17" s="1"/>
  <c r="C37" i="17"/>
  <c r="O37" i="17" s="1"/>
  <c r="B37" i="17"/>
  <c r="A37" i="17"/>
  <c r="P36" i="17"/>
  <c r="N36" i="17"/>
  <c r="M36" i="17"/>
  <c r="L36" i="17"/>
  <c r="J36" i="17"/>
  <c r="I36" i="17"/>
  <c r="F36" i="17"/>
  <c r="E36" i="17"/>
  <c r="D36" i="17"/>
  <c r="H36" i="17" s="1"/>
  <c r="C36" i="17"/>
  <c r="O36" i="17" s="1"/>
  <c r="B36" i="17"/>
  <c r="A36" i="17"/>
  <c r="P35" i="17"/>
  <c r="N35" i="17"/>
  <c r="M35" i="17"/>
  <c r="L35" i="17"/>
  <c r="J35" i="17"/>
  <c r="I35" i="17"/>
  <c r="F35" i="17"/>
  <c r="E35" i="17"/>
  <c r="D35" i="17"/>
  <c r="H35" i="17" s="1"/>
  <c r="C35" i="17"/>
  <c r="O35" i="17" s="1"/>
  <c r="B35" i="17"/>
  <c r="A35" i="17"/>
  <c r="P34" i="17"/>
  <c r="N34" i="17"/>
  <c r="M34" i="17"/>
  <c r="L34" i="17"/>
  <c r="J34" i="17"/>
  <c r="I34" i="17"/>
  <c r="F34" i="17"/>
  <c r="E34" i="17"/>
  <c r="D34" i="17"/>
  <c r="H34" i="17" s="1"/>
  <c r="C34" i="17"/>
  <c r="O34" i="17" s="1"/>
  <c r="B34" i="17"/>
  <c r="A34" i="17"/>
  <c r="P33" i="17"/>
  <c r="N33" i="17"/>
  <c r="M33" i="17"/>
  <c r="L33" i="17"/>
  <c r="J33" i="17"/>
  <c r="I33" i="17"/>
  <c r="F33" i="17"/>
  <c r="E33" i="17"/>
  <c r="D33" i="17"/>
  <c r="H33" i="17" s="1"/>
  <c r="C33" i="17"/>
  <c r="O33" i="17" s="1"/>
  <c r="B33" i="17"/>
  <c r="A33" i="17"/>
  <c r="P32" i="17"/>
  <c r="N32" i="17"/>
  <c r="M32" i="17"/>
  <c r="L32" i="17"/>
  <c r="J32" i="17"/>
  <c r="I32" i="17"/>
  <c r="F32" i="17"/>
  <c r="E32" i="17"/>
  <c r="D32" i="17"/>
  <c r="H32" i="17" s="1"/>
  <c r="C32" i="17"/>
  <c r="O32" i="17" s="1"/>
  <c r="B32" i="17"/>
  <c r="A32" i="17"/>
  <c r="P31" i="17"/>
  <c r="N31" i="17"/>
  <c r="M31" i="17"/>
  <c r="L31" i="17"/>
  <c r="J31" i="17"/>
  <c r="I31" i="17"/>
  <c r="F31" i="17"/>
  <c r="E31" i="17"/>
  <c r="D31" i="17"/>
  <c r="H31" i="17" s="1"/>
  <c r="C31" i="17"/>
  <c r="O31" i="17" s="1"/>
  <c r="B31" i="17"/>
  <c r="A31" i="17"/>
  <c r="P30" i="17"/>
  <c r="N30" i="17"/>
  <c r="M30" i="17"/>
  <c r="L30" i="17"/>
  <c r="J30" i="17"/>
  <c r="I30" i="17"/>
  <c r="F30" i="17"/>
  <c r="E30" i="17"/>
  <c r="D30" i="17"/>
  <c r="H30" i="17" s="1"/>
  <c r="C30" i="17"/>
  <c r="O30" i="17" s="1"/>
  <c r="B30" i="17"/>
  <c r="A30" i="17"/>
  <c r="P29" i="17"/>
  <c r="N29" i="17"/>
  <c r="M29" i="17"/>
  <c r="L29" i="17"/>
  <c r="J29" i="17"/>
  <c r="I29" i="17"/>
  <c r="F29" i="17"/>
  <c r="E29" i="17"/>
  <c r="D29" i="17"/>
  <c r="H29" i="17" s="1"/>
  <c r="C29" i="17"/>
  <c r="O29" i="17" s="1"/>
  <c r="B29" i="17"/>
  <c r="A29" i="17"/>
  <c r="P28" i="17"/>
  <c r="N28" i="17"/>
  <c r="M28" i="17"/>
  <c r="L28" i="17"/>
  <c r="J28" i="17"/>
  <c r="I28" i="17"/>
  <c r="F28" i="17"/>
  <c r="E28" i="17"/>
  <c r="D28" i="17"/>
  <c r="H28" i="17" s="1"/>
  <c r="C28" i="17"/>
  <c r="O28" i="17" s="1"/>
  <c r="B28" i="17"/>
  <c r="A28" i="17"/>
  <c r="C27" i="17"/>
  <c r="J27" i="17" s="1"/>
  <c r="B27" i="17"/>
  <c r="A27" i="17"/>
  <c r="C26" i="17"/>
  <c r="B26" i="17"/>
  <c r="A26" i="17"/>
  <c r="C25" i="17"/>
  <c r="M25" i="17" s="1"/>
  <c r="B25" i="17"/>
  <c r="A25" i="17"/>
  <c r="C24" i="17"/>
  <c r="B24" i="17"/>
  <c r="A24" i="17"/>
  <c r="C23" i="17"/>
  <c r="M23" i="17" s="1"/>
  <c r="B23" i="17"/>
  <c r="A23" i="17"/>
  <c r="C22" i="17"/>
  <c r="B22" i="17"/>
  <c r="A22" i="17"/>
  <c r="C21" i="17"/>
  <c r="D21" i="17" s="1"/>
  <c r="B21" i="17"/>
  <c r="A21" i="17"/>
  <c r="C20" i="17"/>
  <c r="M20" i="17" s="1"/>
  <c r="B20" i="17"/>
  <c r="A20" i="17"/>
  <c r="C19" i="17"/>
  <c r="J19" i="17" s="1"/>
  <c r="B19" i="17"/>
  <c r="A19" i="17"/>
  <c r="C18" i="17"/>
  <c r="B18" i="17"/>
  <c r="A18" i="17"/>
  <c r="C17" i="17"/>
  <c r="D17" i="17" s="1"/>
  <c r="K17" i="17" s="1"/>
  <c r="B17" i="17"/>
  <c r="A17" i="17"/>
  <c r="C16" i="17"/>
  <c r="M16" i="17" s="1"/>
  <c r="B16" i="17"/>
  <c r="A16" i="17"/>
  <c r="C15" i="17"/>
  <c r="M15" i="17" s="1"/>
  <c r="B15" i="17"/>
  <c r="A15" i="17"/>
  <c r="C8" i="17"/>
  <c r="C7" i="17"/>
  <c r="Q5" i="17"/>
  <c r="C5" i="17"/>
  <c r="F298" i="16"/>
  <c r="E298" i="16"/>
  <c r="D298" i="16"/>
  <c r="F297" i="16"/>
  <c r="E297" i="16"/>
  <c r="D297" i="16"/>
  <c r="F296" i="16"/>
  <c r="E296" i="16"/>
  <c r="D296" i="16"/>
  <c r="F295" i="16"/>
  <c r="E295" i="16"/>
  <c r="D295" i="16"/>
  <c r="F294" i="16"/>
  <c r="E294" i="16"/>
  <c r="D294" i="16"/>
  <c r="F293" i="16"/>
  <c r="E293" i="16"/>
  <c r="D293" i="16"/>
  <c r="F292" i="16"/>
  <c r="E292" i="16"/>
  <c r="D292" i="16"/>
  <c r="F291" i="16"/>
  <c r="E291" i="16"/>
  <c r="D291" i="16"/>
  <c r="F290" i="16"/>
  <c r="E290" i="16"/>
  <c r="D290" i="16"/>
  <c r="F289" i="16"/>
  <c r="E289" i="16"/>
  <c r="D289" i="16"/>
  <c r="F288" i="16"/>
  <c r="E288" i="16"/>
  <c r="D288" i="16"/>
  <c r="F287" i="16"/>
  <c r="E287" i="16"/>
  <c r="D287" i="16"/>
  <c r="F286" i="16"/>
  <c r="E286" i="16"/>
  <c r="D286" i="16"/>
  <c r="F285" i="16"/>
  <c r="E285" i="16"/>
  <c r="D285" i="16"/>
  <c r="F284" i="16"/>
  <c r="E284" i="16"/>
  <c r="D284" i="16"/>
  <c r="F283" i="16"/>
  <c r="E283" i="16"/>
  <c r="D283" i="16"/>
  <c r="F282" i="16"/>
  <c r="E282" i="16"/>
  <c r="D282" i="16"/>
  <c r="F281" i="16"/>
  <c r="E281" i="16"/>
  <c r="D281" i="16"/>
  <c r="F280" i="16"/>
  <c r="E280" i="16"/>
  <c r="D280" i="16"/>
  <c r="F279" i="16"/>
  <c r="E279" i="16"/>
  <c r="D279" i="16"/>
  <c r="F270" i="16"/>
  <c r="E270" i="16"/>
  <c r="D270" i="16"/>
  <c r="F269" i="16"/>
  <c r="E269" i="16"/>
  <c r="D269" i="16"/>
  <c r="F268" i="16"/>
  <c r="E268" i="16"/>
  <c r="D268" i="16"/>
  <c r="F267" i="16"/>
  <c r="E267" i="16"/>
  <c r="D267" i="16"/>
  <c r="F266" i="16"/>
  <c r="E266" i="16"/>
  <c r="D266" i="16"/>
  <c r="F265" i="16"/>
  <c r="E265" i="16"/>
  <c r="D265" i="16"/>
  <c r="F264" i="16"/>
  <c r="E264" i="16"/>
  <c r="D264" i="16"/>
  <c r="F263" i="16"/>
  <c r="E263" i="16"/>
  <c r="D263" i="16"/>
  <c r="F262" i="16"/>
  <c r="E262" i="16"/>
  <c r="D262" i="16"/>
  <c r="F261" i="16"/>
  <c r="E261" i="16"/>
  <c r="D261" i="16"/>
  <c r="F260" i="16"/>
  <c r="E260" i="16"/>
  <c r="D260" i="16"/>
  <c r="F259" i="16"/>
  <c r="E259" i="16"/>
  <c r="D259" i="16"/>
  <c r="F258" i="16"/>
  <c r="E258" i="16"/>
  <c r="D258" i="16"/>
  <c r="F257" i="16"/>
  <c r="E257" i="16"/>
  <c r="D257" i="16"/>
  <c r="F256" i="16"/>
  <c r="E256" i="16"/>
  <c r="D256" i="16"/>
  <c r="F255" i="16"/>
  <c r="E255" i="16"/>
  <c r="D255" i="16"/>
  <c r="F254" i="16"/>
  <c r="E254" i="16"/>
  <c r="D254" i="16"/>
  <c r="E253" i="16"/>
  <c r="D253" i="16"/>
  <c r="E252" i="16"/>
  <c r="D252" i="16"/>
  <c r="E251" i="16"/>
  <c r="D251" i="16"/>
  <c r="E250" i="16"/>
  <c r="D250" i="16"/>
  <c r="E249" i="16"/>
  <c r="D249" i="16"/>
  <c r="E248" i="16"/>
  <c r="D248" i="16"/>
  <c r="E247" i="16"/>
  <c r="D247" i="16"/>
  <c r="E246" i="16"/>
  <c r="D246" i="16"/>
  <c r="E245" i="16"/>
  <c r="D245" i="16"/>
  <c r="E244" i="16"/>
  <c r="D244" i="16"/>
  <c r="E243" i="16"/>
  <c r="D243" i="16"/>
  <c r="E242" i="16"/>
  <c r="D242" i="16"/>
  <c r="E241" i="16"/>
  <c r="D241" i="16"/>
  <c r="F221" i="16"/>
  <c r="E221" i="16"/>
  <c r="D221" i="16"/>
  <c r="F220" i="16"/>
  <c r="E220" i="16"/>
  <c r="D220" i="16"/>
  <c r="F219" i="16"/>
  <c r="E219" i="16"/>
  <c r="D219" i="16"/>
  <c r="F218" i="16"/>
  <c r="E218" i="16"/>
  <c r="D218" i="16"/>
  <c r="F217" i="16"/>
  <c r="E217" i="16"/>
  <c r="D217" i="16"/>
  <c r="F216" i="16"/>
  <c r="E216" i="16"/>
  <c r="D216" i="16"/>
  <c r="F215" i="16"/>
  <c r="E215" i="16"/>
  <c r="D215" i="16"/>
  <c r="F214" i="16"/>
  <c r="E214" i="16"/>
  <c r="D214" i="16"/>
  <c r="F213" i="16"/>
  <c r="E213" i="16"/>
  <c r="D213" i="16"/>
  <c r="F212" i="16"/>
  <c r="E212" i="16"/>
  <c r="D212" i="16"/>
  <c r="F211" i="16"/>
  <c r="E211" i="16"/>
  <c r="D211" i="16"/>
  <c r="F210" i="16"/>
  <c r="E210" i="16"/>
  <c r="D210" i="16"/>
  <c r="F209" i="16"/>
  <c r="E209" i="16"/>
  <c r="D209" i="16"/>
  <c r="F208" i="16"/>
  <c r="E208" i="16"/>
  <c r="D208" i="16"/>
  <c r="F207" i="16"/>
  <c r="E207" i="16"/>
  <c r="D207" i="16"/>
  <c r="F206" i="16"/>
  <c r="E206" i="16"/>
  <c r="D206" i="16"/>
  <c r="F205" i="16"/>
  <c r="E205" i="16"/>
  <c r="D205" i="16"/>
  <c r="F204" i="16"/>
  <c r="E204" i="16"/>
  <c r="D204" i="16"/>
  <c r="F203" i="16"/>
  <c r="E203" i="16"/>
  <c r="D203" i="16"/>
  <c r="F202" i="16"/>
  <c r="E202" i="16"/>
  <c r="D202" i="16"/>
  <c r="F193" i="16"/>
  <c r="E193" i="16"/>
  <c r="D193" i="16"/>
  <c r="F192" i="16"/>
  <c r="E192" i="16"/>
  <c r="D192" i="16"/>
  <c r="F191" i="16"/>
  <c r="E191" i="16"/>
  <c r="D191" i="16"/>
  <c r="F190" i="16"/>
  <c r="E190" i="16"/>
  <c r="D190" i="16"/>
  <c r="F189" i="16"/>
  <c r="E189" i="16"/>
  <c r="D189" i="16"/>
  <c r="F188" i="16"/>
  <c r="E188" i="16"/>
  <c r="D188" i="16"/>
  <c r="F187" i="16"/>
  <c r="E187" i="16"/>
  <c r="D187" i="16"/>
  <c r="F186" i="16"/>
  <c r="E186" i="16"/>
  <c r="D186" i="16"/>
  <c r="F185" i="16"/>
  <c r="E185" i="16"/>
  <c r="D185" i="16"/>
  <c r="F184" i="16"/>
  <c r="E184" i="16"/>
  <c r="D184" i="16"/>
  <c r="F183" i="16"/>
  <c r="E183" i="16"/>
  <c r="D183" i="16"/>
  <c r="F182" i="16"/>
  <c r="E182" i="16"/>
  <c r="D182" i="16"/>
  <c r="F181" i="16"/>
  <c r="E181" i="16"/>
  <c r="D181" i="16"/>
  <c r="F180" i="16"/>
  <c r="E180" i="16"/>
  <c r="D180" i="16"/>
  <c r="F179" i="16"/>
  <c r="E179" i="16"/>
  <c r="D179" i="16"/>
  <c r="F178" i="16"/>
  <c r="E178" i="16"/>
  <c r="D178" i="16"/>
  <c r="F177" i="16"/>
  <c r="E177" i="16"/>
  <c r="D177" i="16"/>
  <c r="E176" i="16"/>
  <c r="D176" i="16"/>
  <c r="E175" i="16"/>
  <c r="D175" i="16"/>
  <c r="E174" i="16"/>
  <c r="D174" i="16"/>
  <c r="E173" i="16"/>
  <c r="D173" i="16"/>
  <c r="E172" i="16"/>
  <c r="D172" i="16"/>
  <c r="E171" i="16"/>
  <c r="D171" i="16"/>
  <c r="E170" i="16"/>
  <c r="D170" i="16"/>
  <c r="E169" i="16"/>
  <c r="D169" i="16"/>
  <c r="E168" i="16"/>
  <c r="D168" i="16"/>
  <c r="E167" i="16"/>
  <c r="D167" i="16"/>
  <c r="E166" i="16"/>
  <c r="D166" i="16"/>
  <c r="E165" i="16"/>
  <c r="D165" i="16"/>
  <c r="E164" i="16"/>
  <c r="D164" i="16"/>
  <c r="F144" i="16"/>
  <c r="E144" i="16"/>
  <c r="D144" i="16"/>
  <c r="F143" i="16"/>
  <c r="E143" i="16"/>
  <c r="D143" i="16"/>
  <c r="F142" i="16"/>
  <c r="E142" i="16"/>
  <c r="D142" i="16"/>
  <c r="F141" i="16"/>
  <c r="E141" i="16"/>
  <c r="D141" i="16"/>
  <c r="F140" i="16"/>
  <c r="E140" i="16"/>
  <c r="D140" i="16"/>
  <c r="F139" i="16"/>
  <c r="E139" i="16"/>
  <c r="D139" i="16"/>
  <c r="F138" i="16"/>
  <c r="E138" i="16"/>
  <c r="D138" i="16"/>
  <c r="F137" i="16"/>
  <c r="E137" i="16"/>
  <c r="D137" i="16"/>
  <c r="F136" i="16"/>
  <c r="E136" i="16"/>
  <c r="D136" i="16"/>
  <c r="F135" i="16"/>
  <c r="E135" i="16"/>
  <c r="D135" i="16"/>
  <c r="F134" i="16"/>
  <c r="E134" i="16"/>
  <c r="D134" i="16"/>
  <c r="F133" i="16"/>
  <c r="E133" i="16"/>
  <c r="D133" i="16"/>
  <c r="F132" i="16"/>
  <c r="E132" i="16"/>
  <c r="D132" i="16"/>
  <c r="F131" i="16"/>
  <c r="E131" i="16"/>
  <c r="D131" i="16"/>
  <c r="F130" i="16"/>
  <c r="E130" i="16"/>
  <c r="D130" i="16"/>
  <c r="F129" i="16"/>
  <c r="E129" i="16"/>
  <c r="D129" i="16"/>
  <c r="F128" i="16"/>
  <c r="E128" i="16"/>
  <c r="D128" i="16"/>
  <c r="F127" i="16"/>
  <c r="E127" i="16"/>
  <c r="D127" i="16"/>
  <c r="F126" i="16"/>
  <c r="E126" i="16"/>
  <c r="D126" i="16"/>
  <c r="F125" i="16"/>
  <c r="E125" i="16"/>
  <c r="D125" i="16"/>
  <c r="F116" i="16"/>
  <c r="E116" i="16"/>
  <c r="D116" i="16"/>
  <c r="F115" i="16"/>
  <c r="E115" i="16"/>
  <c r="D115" i="16"/>
  <c r="F114" i="16"/>
  <c r="E114" i="16"/>
  <c r="D114" i="16"/>
  <c r="F113" i="16"/>
  <c r="E113" i="16"/>
  <c r="D113" i="16"/>
  <c r="F112" i="16"/>
  <c r="E112" i="16"/>
  <c r="D112" i="16"/>
  <c r="F111" i="16"/>
  <c r="E111" i="16"/>
  <c r="D111" i="16"/>
  <c r="F110" i="16"/>
  <c r="E110" i="16"/>
  <c r="D110" i="16"/>
  <c r="F109" i="16"/>
  <c r="E109" i="16"/>
  <c r="D109" i="16"/>
  <c r="F108" i="16"/>
  <c r="E108" i="16"/>
  <c r="D108" i="16"/>
  <c r="F107" i="16"/>
  <c r="E107" i="16"/>
  <c r="D107" i="16"/>
  <c r="F106" i="16"/>
  <c r="E106" i="16"/>
  <c r="D106" i="16"/>
  <c r="F105" i="16"/>
  <c r="E105" i="16"/>
  <c r="D105" i="16"/>
  <c r="F104" i="16"/>
  <c r="E104" i="16"/>
  <c r="D104" i="16"/>
  <c r="F103" i="16"/>
  <c r="E103" i="16"/>
  <c r="D103" i="16"/>
  <c r="F102" i="16"/>
  <c r="E102" i="16"/>
  <c r="D102" i="16"/>
  <c r="F101" i="16"/>
  <c r="E101" i="16"/>
  <c r="D101" i="16"/>
  <c r="F100" i="16"/>
  <c r="E100" i="16"/>
  <c r="D100" i="16"/>
  <c r="E99" i="16"/>
  <c r="D99" i="16"/>
  <c r="E98" i="16"/>
  <c r="D98" i="16"/>
  <c r="E97" i="16"/>
  <c r="D97" i="16"/>
  <c r="E96" i="16"/>
  <c r="D96" i="16"/>
  <c r="E95" i="16"/>
  <c r="D95" i="16"/>
  <c r="E94" i="16"/>
  <c r="D94" i="16"/>
  <c r="E93" i="16"/>
  <c r="D93" i="16"/>
  <c r="E92" i="16"/>
  <c r="D92" i="16"/>
  <c r="E91" i="16"/>
  <c r="D91" i="16"/>
  <c r="E90" i="16"/>
  <c r="D90" i="16"/>
  <c r="E89" i="16"/>
  <c r="D89" i="16"/>
  <c r="E88" i="16"/>
  <c r="D88" i="16"/>
  <c r="E87" i="16"/>
  <c r="D87" i="16"/>
  <c r="F67" i="16"/>
  <c r="E67" i="16"/>
  <c r="D67" i="16"/>
  <c r="F66" i="16"/>
  <c r="E66" i="16"/>
  <c r="D66" i="16"/>
  <c r="F65" i="16"/>
  <c r="E65" i="16"/>
  <c r="D65" i="16"/>
  <c r="F64" i="16"/>
  <c r="E64" i="16"/>
  <c r="D64" i="16"/>
  <c r="F63" i="16"/>
  <c r="E63" i="16"/>
  <c r="D63" i="16"/>
  <c r="F62" i="16"/>
  <c r="E62" i="16"/>
  <c r="D62" i="16"/>
  <c r="F61" i="16"/>
  <c r="E61" i="16"/>
  <c r="D61" i="16"/>
  <c r="F60" i="16"/>
  <c r="E60" i="16"/>
  <c r="D60" i="16"/>
  <c r="F59" i="16"/>
  <c r="E59" i="16"/>
  <c r="D59" i="16"/>
  <c r="F58" i="16"/>
  <c r="E58" i="16"/>
  <c r="D58" i="16"/>
  <c r="F57" i="16"/>
  <c r="E57" i="16"/>
  <c r="D57" i="16"/>
  <c r="F56" i="16"/>
  <c r="E56" i="16"/>
  <c r="D56" i="16"/>
  <c r="F55" i="16"/>
  <c r="E55" i="16"/>
  <c r="D55" i="16"/>
  <c r="F54" i="16"/>
  <c r="E54" i="16"/>
  <c r="D54" i="16"/>
  <c r="F53" i="16"/>
  <c r="E53" i="16"/>
  <c r="D53" i="16"/>
  <c r="F52" i="16"/>
  <c r="E52" i="16"/>
  <c r="D52" i="16"/>
  <c r="F51" i="16"/>
  <c r="E51" i="16"/>
  <c r="D51" i="16"/>
  <c r="F50" i="16"/>
  <c r="E50" i="16"/>
  <c r="D50" i="16"/>
  <c r="F49" i="16"/>
  <c r="E49" i="16"/>
  <c r="D49" i="16"/>
  <c r="F48" i="16"/>
  <c r="E48" i="16"/>
  <c r="D48" i="16"/>
  <c r="F39" i="16"/>
  <c r="E39" i="16"/>
  <c r="D39" i="16"/>
  <c r="F38" i="16"/>
  <c r="E38" i="16"/>
  <c r="D38" i="16"/>
  <c r="F37" i="16"/>
  <c r="E37" i="16"/>
  <c r="D37" i="16"/>
  <c r="F36" i="16"/>
  <c r="E36" i="16"/>
  <c r="D36" i="16"/>
  <c r="F35" i="16"/>
  <c r="E35" i="16"/>
  <c r="D35" i="16"/>
  <c r="F34" i="16"/>
  <c r="E34" i="16"/>
  <c r="D34" i="16"/>
  <c r="F33" i="16"/>
  <c r="E33" i="16"/>
  <c r="D33" i="16"/>
  <c r="F32" i="16"/>
  <c r="E32" i="16"/>
  <c r="D32" i="16"/>
  <c r="F31" i="16"/>
  <c r="E31" i="16"/>
  <c r="D31" i="16"/>
  <c r="F30" i="16"/>
  <c r="E30" i="16"/>
  <c r="D30" i="16"/>
  <c r="F29" i="16"/>
  <c r="E29" i="16"/>
  <c r="D29" i="16"/>
  <c r="F28" i="16"/>
  <c r="E28" i="16"/>
  <c r="D28" i="16"/>
  <c r="F27" i="16"/>
  <c r="E27" i="16"/>
  <c r="D27" i="16"/>
  <c r="F26" i="16"/>
  <c r="E26" i="16"/>
  <c r="D26" i="16"/>
  <c r="F25" i="16"/>
  <c r="E25" i="16"/>
  <c r="D25" i="16"/>
  <c r="F24" i="16"/>
  <c r="E24" i="16"/>
  <c r="D24" i="16"/>
  <c r="F23" i="16"/>
  <c r="E23" i="16"/>
  <c r="D23" i="16"/>
  <c r="E22" i="16"/>
  <c r="D22" i="16"/>
  <c r="E21" i="16"/>
  <c r="D21" i="16"/>
  <c r="E20" i="16"/>
  <c r="D20" i="16"/>
  <c r="E19" i="16"/>
  <c r="D19" i="16"/>
  <c r="E18" i="16"/>
  <c r="D18" i="16"/>
  <c r="E17" i="16"/>
  <c r="D17" i="16"/>
  <c r="E16" i="16"/>
  <c r="D16" i="16"/>
  <c r="E15" i="16"/>
  <c r="D15" i="16"/>
  <c r="E14" i="16"/>
  <c r="D14" i="16"/>
  <c r="E13" i="16"/>
  <c r="D13" i="16"/>
  <c r="E12" i="16"/>
  <c r="D12" i="16"/>
  <c r="E11" i="16"/>
  <c r="D11" i="16"/>
  <c r="E10" i="16"/>
  <c r="D10" i="16"/>
  <c r="R64" i="15"/>
  <c r="N64" i="15"/>
  <c r="J64" i="15"/>
  <c r="F64" i="15"/>
  <c r="E64" i="15"/>
  <c r="C64" i="15"/>
  <c r="S64" i="15" s="1"/>
  <c r="B64" i="15"/>
  <c r="A64" i="15"/>
  <c r="R63" i="15"/>
  <c r="N63" i="15"/>
  <c r="J63" i="15"/>
  <c r="F63" i="15"/>
  <c r="E63" i="15"/>
  <c r="C63" i="15"/>
  <c r="S63" i="15" s="1"/>
  <c r="B63" i="15"/>
  <c r="A63" i="15"/>
  <c r="R62" i="15"/>
  <c r="N62" i="15"/>
  <c r="J62" i="15"/>
  <c r="F62" i="15"/>
  <c r="E62" i="15"/>
  <c r="C62" i="15"/>
  <c r="S62" i="15" s="1"/>
  <c r="B62" i="15"/>
  <c r="A62" i="15"/>
  <c r="R61" i="15"/>
  <c r="N61" i="15"/>
  <c r="J61" i="15"/>
  <c r="F61" i="15"/>
  <c r="E61" i="15"/>
  <c r="C61" i="15"/>
  <c r="S61" i="15" s="1"/>
  <c r="B61" i="15"/>
  <c r="A61" i="15"/>
  <c r="R60" i="15"/>
  <c r="N60" i="15"/>
  <c r="J60" i="15"/>
  <c r="F60" i="15"/>
  <c r="E60" i="15"/>
  <c r="C60" i="15"/>
  <c r="S60" i="15" s="1"/>
  <c r="B60" i="15"/>
  <c r="A60" i="15"/>
  <c r="R59" i="15"/>
  <c r="N59" i="15"/>
  <c r="J59" i="15"/>
  <c r="F59" i="15"/>
  <c r="E59" i="15"/>
  <c r="C59" i="15"/>
  <c r="S59" i="15" s="1"/>
  <c r="B59" i="15"/>
  <c r="A59" i="15"/>
  <c r="R58" i="15"/>
  <c r="N58" i="15"/>
  <c r="J58" i="15"/>
  <c r="F58" i="15"/>
  <c r="E58" i="15"/>
  <c r="C58" i="15"/>
  <c r="S58" i="15" s="1"/>
  <c r="B58" i="15"/>
  <c r="A58" i="15"/>
  <c r="R57" i="15"/>
  <c r="N57" i="15"/>
  <c r="J57" i="15"/>
  <c r="F57" i="15"/>
  <c r="E57" i="15"/>
  <c r="C57" i="15"/>
  <c r="S57" i="15" s="1"/>
  <c r="B57" i="15"/>
  <c r="A57" i="15"/>
  <c r="R56" i="15"/>
  <c r="N56" i="15"/>
  <c r="J56" i="15"/>
  <c r="F56" i="15"/>
  <c r="E56" i="15"/>
  <c r="C56" i="15"/>
  <c r="S56" i="15" s="1"/>
  <c r="B56" i="15"/>
  <c r="A56" i="15"/>
  <c r="R55" i="15"/>
  <c r="N55" i="15"/>
  <c r="J55" i="15"/>
  <c r="F55" i="15"/>
  <c r="E55" i="15"/>
  <c r="C55" i="15"/>
  <c r="S55" i="15" s="1"/>
  <c r="B55" i="15"/>
  <c r="A55" i="15"/>
  <c r="R54" i="15"/>
  <c r="N54" i="15"/>
  <c r="J54" i="15"/>
  <c r="F54" i="15"/>
  <c r="E54" i="15"/>
  <c r="C54" i="15"/>
  <c r="S54" i="15" s="1"/>
  <c r="B54" i="15"/>
  <c r="A54" i="15"/>
  <c r="G53" i="15"/>
  <c r="C53" i="15"/>
  <c r="B53" i="15"/>
  <c r="A53" i="15"/>
  <c r="R52" i="15"/>
  <c r="O52" i="15"/>
  <c r="K52" i="15"/>
  <c r="J52" i="15"/>
  <c r="G52" i="15"/>
  <c r="F52" i="15"/>
  <c r="E52" i="15"/>
  <c r="C52" i="15"/>
  <c r="B52" i="15"/>
  <c r="A52" i="15"/>
  <c r="O51" i="15"/>
  <c r="K51" i="15"/>
  <c r="J51" i="15"/>
  <c r="F51" i="15"/>
  <c r="E51" i="15"/>
  <c r="C51" i="15"/>
  <c r="R51" i="15" s="1"/>
  <c r="B51" i="15"/>
  <c r="A51" i="15"/>
  <c r="C50" i="15"/>
  <c r="B50" i="15"/>
  <c r="A50" i="15"/>
  <c r="R49" i="15"/>
  <c r="G49" i="15"/>
  <c r="C49" i="15"/>
  <c r="B49" i="15"/>
  <c r="A49" i="15"/>
  <c r="R48" i="15"/>
  <c r="O48" i="15"/>
  <c r="K48" i="15"/>
  <c r="J48" i="15"/>
  <c r="G48" i="15"/>
  <c r="F48" i="15"/>
  <c r="E48" i="15"/>
  <c r="C48" i="15"/>
  <c r="B48" i="15"/>
  <c r="A48" i="15"/>
  <c r="O47" i="15"/>
  <c r="K47" i="15"/>
  <c r="J47" i="15"/>
  <c r="F47" i="15"/>
  <c r="E47" i="15"/>
  <c r="C47" i="15"/>
  <c r="R47" i="15" s="1"/>
  <c r="B47" i="15"/>
  <c r="A47" i="15"/>
  <c r="C46" i="15"/>
  <c r="B46" i="15"/>
  <c r="A46" i="15"/>
  <c r="R45" i="15"/>
  <c r="G45" i="15"/>
  <c r="C45" i="15"/>
  <c r="B45" i="15"/>
  <c r="A45" i="15"/>
  <c r="R44" i="15"/>
  <c r="O44" i="15"/>
  <c r="K44" i="15"/>
  <c r="J44" i="15"/>
  <c r="G44" i="15"/>
  <c r="F44" i="15"/>
  <c r="E44" i="15"/>
  <c r="C44" i="15"/>
  <c r="B44" i="15"/>
  <c r="A44" i="15"/>
  <c r="O43" i="15"/>
  <c r="K43" i="15"/>
  <c r="J43" i="15"/>
  <c r="F43" i="15"/>
  <c r="E43" i="15"/>
  <c r="C43" i="15"/>
  <c r="R43" i="15" s="1"/>
  <c r="B43" i="15"/>
  <c r="A43" i="15"/>
  <c r="C42" i="15"/>
  <c r="B42" i="15"/>
  <c r="A42" i="15"/>
  <c r="R41" i="15"/>
  <c r="G41" i="15"/>
  <c r="C41" i="15"/>
  <c r="B41" i="15"/>
  <c r="A41" i="15"/>
  <c r="R40" i="15"/>
  <c r="O40" i="15"/>
  <c r="K40" i="15"/>
  <c r="J40" i="15"/>
  <c r="G40" i="15"/>
  <c r="F40" i="15"/>
  <c r="E40" i="15"/>
  <c r="C40" i="15"/>
  <c r="B40" i="15"/>
  <c r="A40" i="15"/>
  <c r="O39" i="15"/>
  <c r="K39" i="15"/>
  <c r="J39" i="15"/>
  <c r="F39" i="15"/>
  <c r="E39" i="15"/>
  <c r="C39" i="15"/>
  <c r="R39" i="15" s="1"/>
  <c r="B39" i="15"/>
  <c r="A39" i="15"/>
  <c r="C38" i="15"/>
  <c r="B38" i="15"/>
  <c r="A38" i="15"/>
  <c r="R37" i="15"/>
  <c r="G37" i="15"/>
  <c r="C37" i="15"/>
  <c r="B37" i="15"/>
  <c r="A37" i="15"/>
  <c r="R36" i="15"/>
  <c r="O36" i="15"/>
  <c r="K36" i="15"/>
  <c r="J36" i="15"/>
  <c r="G36" i="15"/>
  <c r="F36" i="15"/>
  <c r="E36" i="15"/>
  <c r="C36" i="15"/>
  <c r="B36" i="15"/>
  <c r="A36" i="15"/>
  <c r="P35" i="15"/>
  <c r="L35" i="15"/>
  <c r="H35" i="15"/>
  <c r="E35" i="15"/>
  <c r="D35" i="15"/>
  <c r="Q35" i="15" s="1"/>
  <c r="C35" i="15"/>
  <c r="T35" i="15" s="1"/>
  <c r="B35" i="15"/>
  <c r="A35" i="15"/>
  <c r="T34" i="15"/>
  <c r="P34" i="15"/>
  <c r="L34" i="15"/>
  <c r="H34" i="15"/>
  <c r="E34" i="15"/>
  <c r="D34" i="15"/>
  <c r="Q34" i="15" s="1"/>
  <c r="C34" i="15"/>
  <c r="S34" i="15" s="1"/>
  <c r="B34" i="15"/>
  <c r="A34" i="15"/>
  <c r="T33" i="15"/>
  <c r="P33" i="15"/>
  <c r="L33" i="15"/>
  <c r="H33" i="15"/>
  <c r="E33" i="15"/>
  <c r="D33" i="15"/>
  <c r="Q33" i="15" s="1"/>
  <c r="C33" i="15"/>
  <c r="S33" i="15" s="1"/>
  <c r="B33" i="15"/>
  <c r="A33" i="15"/>
  <c r="T32" i="15"/>
  <c r="P32" i="15"/>
  <c r="L32" i="15"/>
  <c r="H32" i="15"/>
  <c r="E32" i="15"/>
  <c r="D32" i="15"/>
  <c r="Q32" i="15" s="1"/>
  <c r="C32" i="15"/>
  <c r="S32" i="15" s="1"/>
  <c r="B32" i="15"/>
  <c r="A32" i="15"/>
  <c r="T31" i="15"/>
  <c r="P31" i="15"/>
  <c r="L31" i="15"/>
  <c r="H31" i="15"/>
  <c r="E31" i="15"/>
  <c r="D31" i="15"/>
  <c r="Q31" i="15" s="1"/>
  <c r="C31" i="15"/>
  <c r="S31" i="15" s="1"/>
  <c r="B31" i="15"/>
  <c r="A31" i="15"/>
  <c r="T30" i="15"/>
  <c r="P30" i="15"/>
  <c r="L30" i="15"/>
  <c r="H30" i="15"/>
  <c r="E30" i="15"/>
  <c r="D30" i="15"/>
  <c r="C30" i="15"/>
  <c r="S30" i="15" s="1"/>
  <c r="B30" i="15"/>
  <c r="A30" i="15"/>
  <c r="T29" i="15"/>
  <c r="P29" i="15"/>
  <c r="L29" i="15"/>
  <c r="H29" i="15"/>
  <c r="E29" i="15"/>
  <c r="D29" i="15"/>
  <c r="C29" i="15"/>
  <c r="S29" i="15" s="1"/>
  <c r="B29" i="15"/>
  <c r="A29" i="15"/>
  <c r="T28" i="15"/>
  <c r="P28" i="15"/>
  <c r="L28" i="15"/>
  <c r="H28" i="15"/>
  <c r="E28" i="15"/>
  <c r="D28" i="15"/>
  <c r="C28" i="15"/>
  <c r="S28" i="15" s="1"/>
  <c r="B28" i="15"/>
  <c r="A28" i="15"/>
  <c r="C27" i="15"/>
  <c r="L27" i="15" s="1"/>
  <c r="B27" i="15"/>
  <c r="A27" i="15"/>
  <c r="C26" i="15"/>
  <c r="L26" i="15" s="1"/>
  <c r="B26" i="15"/>
  <c r="A26" i="15"/>
  <c r="C25" i="15"/>
  <c r="L25" i="15" s="1"/>
  <c r="B25" i="15"/>
  <c r="A25" i="15"/>
  <c r="C24" i="15"/>
  <c r="L24" i="15" s="1"/>
  <c r="B24" i="15"/>
  <c r="A24" i="15"/>
  <c r="C23" i="15"/>
  <c r="L23" i="15" s="1"/>
  <c r="B23" i="15"/>
  <c r="A23" i="15"/>
  <c r="C22" i="15"/>
  <c r="L22" i="15" s="1"/>
  <c r="B22" i="15"/>
  <c r="A22" i="15"/>
  <c r="C21" i="15"/>
  <c r="L21" i="15" s="1"/>
  <c r="B21" i="15"/>
  <c r="A21" i="15"/>
  <c r="C20" i="15"/>
  <c r="L20" i="15" s="1"/>
  <c r="B20" i="15"/>
  <c r="A20" i="15"/>
  <c r="C19" i="15"/>
  <c r="L19" i="15" s="1"/>
  <c r="B19" i="15"/>
  <c r="A19" i="15"/>
  <c r="C18" i="15"/>
  <c r="L18" i="15" s="1"/>
  <c r="B18" i="15"/>
  <c r="A18" i="15"/>
  <c r="C17" i="15"/>
  <c r="L17" i="15" s="1"/>
  <c r="B17" i="15"/>
  <c r="A17" i="15"/>
  <c r="C16" i="15"/>
  <c r="L16" i="15" s="1"/>
  <c r="B16" i="15"/>
  <c r="A16" i="15"/>
  <c r="C15" i="15"/>
  <c r="L15" i="15" s="1"/>
  <c r="B15" i="15"/>
  <c r="A15" i="15"/>
  <c r="C8" i="15"/>
  <c r="C7" i="15"/>
  <c r="U5" i="15"/>
  <c r="C5" i="15"/>
  <c r="G298" i="14"/>
  <c r="F298" i="14"/>
  <c r="E298" i="14"/>
  <c r="D298" i="14"/>
  <c r="G297" i="14"/>
  <c r="F297" i="14"/>
  <c r="E297" i="14"/>
  <c r="D297" i="14"/>
  <c r="G296" i="14"/>
  <c r="F296" i="14"/>
  <c r="E296" i="14"/>
  <c r="D296" i="14"/>
  <c r="G295" i="14"/>
  <c r="F295" i="14"/>
  <c r="E295" i="14"/>
  <c r="D295" i="14"/>
  <c r="G294" i="14"/>
  <c r="F294" i="14"/>
  <c r="E294" i="14"/>
  <c r="D294" i="14"/>
  <c r="G293" i="14"/>
  <c r="F293" i="14"/>
  <c r="E293" i="14"/>
  <c r="D293" i="14"/>
  <c r="G292" i="14"/>
  <c r="F292" i="14"/>
  <c r="E292" i="14"/>
  <c r="D292" i="14"/>
  <c r="G291" i="14"/>
  <c r="F291" i="14"/>
  <c r="E291" i="14"/>
  <c r="D291" i="14"/>
  <c r="G290" i="14"/>
  <c r="F290" i="14"/>
  <c r="E290" i="14"/>
  <c r="D290" i="14"/>
  <c r="G289" i="14"/>
  <c r="F289" i="14"/>
  <c r="E289" i="14"/>
  <c r="D289" i="14"/>
  <c r="G288" i="14"/>
  <c r="F288" i="14"/>
  <c r="E288" i="14"/>
  <c r="D288" i="14"/>
  <c r="G287" i="14"/>
  <c r="F287" i="14"/>
  <c r="E287" i="14"/>
  <c r="D287" i="14"/>
  <c r="G286" i="14"/>
  <c r="F286" i="14"/>
  <c r="E286" i="14"/>
  <c r="D286" i="14"/>
  <c r="G285" i="14"/>
  <c r="F285" i="14"/>
  <c r="E285" i="14"/>
  <c r="D285" i="14"/>
  <c r="G284" i="14"/>
  <c r="F284" i="14"/>
  <c r="E284" i="14"/>
  <c r="D284" i="14"/>
  <c r="G283" i="14"/>
  <c r="F283" i="14"/>
  <c r="E283" i="14"/>
  <c r="D283" i="14"/>
  <c r="G282" i="14"/>
  <c r="F282" i="14"/>
  <c r="E282" i="14"/>
  <c r="D282" i="14"/>
  <c r="G281" i="14"/>
  <c r="F281" i="14"/>
  <c r="E281" i="14"/>
  <c r="D281" i="14"/>
  <c r="G280" i="14"/>
  <c r="F280" i="14"/>
  <c r="E280" i="14"/>
  <c r="D280" i="14"/>
  <c r="G279" i="14"/>
  <c r="F279" i="14"/>
  <c r="E279" i="14"/>
  <c r="D279" i="14"/>
  <c r="G270" i="14"/>
  <c r="F270" i="14"/>
  <c r="E270" i="14"/>
  <c r="D270" i="14"/>
  <c r="G269" i="14"/>
  <c r="F269" i="14"/>
  <c r="E269" i="14"/>
  <c r="D269" i="14"/>
  <c r="G268" i="14"/>
  <c r="F268" i="14"/>
  <c r="E268" i="14"/>
  <c r="D268" i="14"/>
  <c r="G267" i="14"/>
  <c r="F267" i="14"/>
  <c r="E267" i="14"/>
  <c r="D267" i="14"/>
  <c r="G266" i="14"/>
  <c r="F266" i="14"/>
  <c r="E266" i="14"/>
  <c r="D266" i="14"/>
  <c r="G265" i="14"/>
  <c r="F265" i="14"/>
  <c r="E265" i="14"/>
  <c r="D265" i="14"/>
  <c r="G264" i="14"/>
  <c r="F264" i="14"/>
  <c r="E264" i="14"/>
  <c r="D264" i="14"/>
  <c r="G263" i="14"/>
  <c r="F263" i="14"/>
  <c r="E263" i="14"/>
  <c r="D263" i="14"/>
  <c r="G262" i="14"/>
  <c r="F262" i="14"/>
  <c r="E262" i="14"/>
  <c r="D262" i="14"/>
  <c r="G261" i="14"/>
  <c r="F261" i="14"/>
  <c r="E261" i="14"/>
  <c r="D261" i="14"/>
  <c r="G260" i="14"/>
  <c r="F260" i="14"/>
  <c r="E260" i="14"/>
  <c r="D260" i="14"/>
  <c r="G259" i="14"/>
  <c r="F259" i="14"/>
  <c r="E259" i="14"/>
  <c r="D259" i="14"/>
  <c r="G258" i="14"/>
  <c r="F258" i="14"/>
  <c r="E258" i="14"/>
  <c r="D258" i="14"/>
  <c r="G257" i="14"/>
  <c r="F257" i="14"/>
  <c r="E257" i="14"/>
  <c r="D257" i="14"/>
  <c r="G256" i="14"/>
  <c r="F256" i="14"/>
  <c r="E256" i="14"/>
  <c r="D256" i="14"/>
  <c r="G255" i="14"/>
  <c r="F255" i="14"/>
  <c r="E255" i="14"/>
  <c r="D255" i="14"/>
  <c r="G254" i="14"/>
  <c r="F254" i="14"/>
  <c r="E254" i="14"/>
  <c r="D254" i="14"/>
  <c r="E253" i="14"/>
  <c r="D253" i="14"/>
  <c r="E252" i="14"/>
  <c r="D252" i="14"/>
  <c r="E251" i="14"/>
  <c r="D251" i="14"/>
  <c r="E250" i="14"/>
  <c r="D250" i="14"/>
  <c r="E249" i="14"/>
  <c r="D249" i="14"/>
  <c r="E248" i="14"/>
  <c r="D248" i="14"/>
  <c r="E247" i="14"/>
  <c r="D247" i="14"/>
  <c r="E246" i="14"/>
  <c r="D246" i="14"/>
  <c r="E245" i="14"/>
  <c r="D245" i="14"/>
  <c r="E244" i="14"/>
  <c r="D244" i="14"/>
  <c r="E243" i="14"/>
  <c r="D243" i="14"/>
  <c r="E242" i="14"/>
  <c r="D242" i="14"/>
  <c r="E241" i="14"/>
  <c r="D241" i="14"/>
  <c r="G221" i="14"/>
  <c r="F221" i="14"/>
  <c r="E221" i="14"/>
  <c r="D221" i="14"/>
  <c r="G220" i="14"/>
  <c r="F220" i="14"/>
  <c r="E220" i="14"/>
  <c r="D220" i="14"/>
  <c r="G219" i="14"/>
  <c r="F219" i="14"/>
  <c r="E219" i="14"/>
  <c r="D219" i="14"/>
  <c r="G218" i="14"/>
  <c r="F218" i="14"/>
  <c r="E218" i="14"/>
  <c r="D218" i="14"/>
  <c r="G217" i="14"/>
  <c r="F217" i="14"/>
  <c r="E217" i="14"/>
  <c r="D217" i="14"/>
  <c r="G216" i="14"/>
  <c r="F216" i="14"/>
  <c r="E216" i="14"/>
  <c r="D216" i="14"/>
  <c r="G215" i="14"/>
  <c r="F215" i="14"/>
  <c r="E215" i="14"/>
  <c r="D215" i="14"/>
  <c r="G214" i="14"/>
  <c r="F214" i="14"/>
  <c r="E214" i="14"/>
  <c r="D214" i="14"/>
  <c r="G213" i="14"/>
  <c r="F213" i="14"/>
  <c r="E213" i="14"/>
  <c r="D213" i="14"/>
  <c r="G212" i="14"/>
  <c r="F212" i="14"/>
  <c r="E212" i="14"/>
  <c r="D212" i="14"/>
  <c r="G211" i="14"/>
  <c r="F211" i="14"/>
  <c r="E211" i="14"/>
  <c r="D211" i="14"/>
  <c r="G210" i="14"/>
  <c r="F210" i="14"/>
  <c r="E210" i="14"/>
  <c r="D210" i="14"/>
  <c r="G209" i="14"/>
  <c r="F209" i="14"/>
  <c r="E209" i="14"/>
  <c r="D209" i="14"/>
  <c r="G208" i="14"/>
  <c r="F208" i="14"/>
  <c r="E208" i="14"/>
  <c r="D208" i="14"/>
  <c r="G207" i="14"/>
  <c r="F207" i="14"/>
  <c r="E207" i="14"/>
  <c r="D207" i="14"/>
  <c r="G206" i="14"/>
  <c r="F206" i="14"/>
  <c r="E206" i="14"/>
  <c r="D206" i="14"/>
  <c r="G205" i="14"/>
  <c r="F205" i="14"/>
  <c r="E205" i="14"/>
  <c r="D205" i="14"/>
  <c r="G204" i="14"/>
  <c r="F204" i="14"/>
  <c r="E204" i="14"/>
  <c r="D204" i="14"/>
  <c r="G203" i="14"/>
  <c r="F203" i="14"/>
  <c r="E203" i="14"/>
  <c r="D203" i="14"/>
  <c r="G202" i="14"/>
  <c r="F202" i="14"/>
  <c r="E202" i="14"/>
  <c r="D202" i="14"/>
  <c r="G193" i="14"/>
  <c r="F193" i="14"/>
  <c r="E193" i="14"/>
  <c r="D193" i="14"/>
  <c r="G192" i="14"/>
  <c r="F192" i="14"/>
  <c r="E192" i="14"/>
  <c r="D192" i="14"/>
  <c r="G191" i="14"/>
  <c r="F191" i="14"/>
  <c r="E191" i="14"/>
  <c r="D191" i="14"/>
  <c r="G190" i="14"/>
  <c r="F190" i="14"/>
  <c r="E190" i="14"/>
  <c r="D190" i="14"/>
  <c r="G189" i="14"/>
  <c r="F189" i="14"/>
  <c r="E189" i="14"/>
  <c r="D189" i="14"/>
  <c r="G188" i="14"/>
  <c r="F188" i="14"/>
  <c r="E188" i="14"/>
  <c r="D188" i="14"/>
  <c r="G187" i="14"/>
  <c r="F187" i="14"/>
  <c r="E187" i="14"/>
  <c r="D187" i="14"/>
  <c r="G186" i="14"/>
  <c r="F186" i="14"/>
  <c r="E186" i="14"/>
  <c r="D186" i="14"/>
  <c r="G185" i="14"/>
  <c r="F185" i="14"/>
  <c r="E185" i="14"/>
  <c r="D185" i="14"/>
  <c r="G184" i="14"/>
  <c r="F184" i="14"/>
  <c r="E184" i="14"/>
  <c r="D184" i="14"/>
  <c r="G183" i="14"/>
  <c r="F183" i="14"/>
  <c r="E183" i="14"/>
  <c r="D183" i="14"/>
  <c r="G182" i="14"/>
  <c r="F182" i="14"/>
  <c r="E182" i="14"/>
  <c r="D182" i="14"/>
  <c r="G181" i="14"/>
  <c r="F181" i="14"/>
  <c r="E181" i="14"/>
  <c r="D181" i="14"/>
  <c r="G180" i="14"/>
  <c r="F180" i="14"/>
  <c r="E180" i="14"/>
  <c r="D180" i="14"/>
  <c r="G179" i="14"/>
  <c r="F179" i="14"/>
  <c r="E179" i="14"/>
  <c r="D179" i="14"/>
  <c r="G178" i="14"/>
  <c r="F178" i="14"/>
  <c r="E178" i="14"/>
  <c r="D178" i="14"/>
  <c r="G177" i="14"/>
  <c r="F177" i="14"/>
  <c r="E177" i="14"/>
  <c r="D177" i="14"/>
  <c r="E176" i="14"/>
  <c r="D176" i="14"/>
  <c r="E175" i="14"/>
  <c r="D175" i="14"/>
  <c r="E174" i="14"/>
  <c r="D174" i="14"/>
  <c r="E173" i="14"/>
  <c r="D173" i="14"/>
  <c r="E172" i="14"/>
  <c r="D172" i="14"/>
  <c r="E171" i="14"/>
  <c r="D171" i="14"/>
  <c r="E170" i="14"/>
  <c r="D170" i="14"/>
  <c r="E169" i="14"/>
  <c r="D169" i="14"/>
  <c r="E168" i="14"/>
  <c r="D168" i="14"/>
  <c r="E167" i="14"/>
  <c r="D167" i="14"/>
  <c r="E166" i="14"/>
  <c r="D166" i="14"/>
  <c r="E165" i="14"/>
  <c r="D165" i="14"/>
  <c r="E164" i="14"/>
  <c r="D164" i="14"/>
  <c r="G144" i="14"/>
  <c r="F144" i="14"/>
  <c r="E144" i="14"/>
  <c r="D144" i="14"/>
  <c r="G143" i="14"/>
  <c r="F143" i="14"/>
  <c r="E143" i="14"/>
  <c r="D143" i="14"/>
  <c r="G142" i="14"/>
  <c r="F142" i="14"/>
  <c r="E142" i="14"/>
  <c r="D142" i="14"/>
  <c r="G141" i="14"/>
  <c r="F141" i="14"/>
  <c r="E141" i="14"/>
  <c r="D141" i="14"/>
  <c r="G140" i="14"/>
  <c r="F140" i="14"/>
  <c r="E140" i="14"/>
  <c r="D140" i="14"/>
  <c r="G139" i="14"/>
  <c r="F139" i="14"/>
  <c r="E139" i="14"/>
  <c r="D139" i="14"/>
  <c r="G138" i="14"/>
  <c r="F138" i="14"/>
  <c r="E138" i="14"/>
  <c r="D138" i="14"/>
  <c r="G137" i="14"/>
  <c r="F137" i="14"/>
  <c r="E137" i="14"/>
  <c r="D137" i="14"/>
  <c r="G136" i="14"/>
  <c r="F136" i="14"/>
  <c r="E136" i="14"/>
  <c r="D136" i="14"/>
  <c r="G135" i="14"/>
  <c r="F135" i="14"/>
  <c r="E135" i="14"/>
  <c r="D135" i="14"/>
  <c r="G134" i="14"/>
  <c r="F134" i="14"/>
  <c r="E134" i="14"/>
  <c r="D134" i="14"/>
  <c r="G133" i="14"/>
  <c r="F133" i="14"/>
  <c r="E133" i="14"/>
  <c r="D133" i="14"/>
  <c r="G132" i="14"/>
  <c r="F132" i="14"/>
  <c r="E132" i="14"/>
  <c r="D132" i="14"/>
  <c r="G131" i="14"/>
  <c r="F131" i="14"/>
  <c r="E131" i="14"/>
  <c r="D131" i="14"/>
  <c r="G130" i="14"/>
  <c r="F130" i="14"/>
  <c r="E130" i="14"/>
  <c r="D130" i="14"/>
  <c r="G129" i="14"/>
  <c r="F129" i="14"/>
  <c r="E129" i="14"/>
  <c r="D129" i="14"/>
  <c r="G128" i="14"/>
  <c r="F128" i="14"/>
  <c r="E128" i="14"/>
  <c r="D128" i="14"/>
  <c r="G127" i="14"/>
  <c r="F127" i="14"/>
  <c r="E127" i="14"/>
  <c r="D127" i="14"/>
  <c r="G126" i="14"/>
  <c r="F126" i="14"/>
  <c r="E126" i="14"/>
  <c r="D126" i="14"/>
  <c r="G125" i="14"/>
  <c r="F125" i="14"/>
  <c r="E125" i="14"/>
  <c r="D125" i="14"/>
  <c r="G116" i="14"/>
  <c r="F116" i="14"/>
  <c r="E116" i="14"/>
  <c r="D116" i="14"/>
  <c r="G115" i="14"/>
  <c r="F115" i="14"/>
  <c r="E115" i="14"/>
  <c r="D115" i="14"/>
  <c r="G114" i="14"/>
  <c r="F114" i="14"/>
  <c r="E114" i="14"/>
  <c r="D114" i="14"/>
  <c r="G113" i="14"/>
  <c r="F113" i="14"/>
  <c r="E113" i="14"/>
  <c r="D113" i="14"/>
  <c r="G112" i="14"/>
  <c r="F112" i="14"/>
  <c r="E112" i="14"/>
  <c r="D112" i="14"/>
  <c r="G111" i="14"/>
  <c r="F111" i="14"/>
  <c r="E111" i="14"/>
  <c r="D111" i="14"/>
  <c r="G110" i="14"/>
  <c r="F110" i="14"/>
  <c r="E110" i="14"/>
  <c r="D110" i="14"/>
  <c r="G109" i="14"/>
  <c r="F109" i="14"/>
  <c r="E109" i="14"/>
  <c r="D109" i="14"/>
  <c r="G108" i="14"/>
  <c r="F108" i="14"/>
  <c r="E108" i="14"/>
  <c r="D108" i="14"/>
  <c r="G107" i="14"/>
  <c r="F107" i="14"/>
  <c r="E107" i="14"/>
  <c r="D107" i="14"/>
  <c r="G106" i="14"/>
  <c r="F106" i="14"/>
  <c r="E106" i="14"/>
  <c r="D106" i="14"/>
  <c r="G105" i="14"/>
  <c r="F105" i="14"/>
  <c r="E105" i="14"/>
  <c r="D105" i="14"/>
  <c r="G104" i="14"/>
  <c r="F104" i="14"/>
  <c r="E104" i="14"/>
  <c r="D104" i="14"/>
  <c r="G103" i="14"/>
  <c r="F103" i="14"/>
  <c r="E103" i="14"/>
  <c r="D103" i="14"/>
  <c r="G102" i="14"/>
  <c r="F102" i="14"/>
  <c r="E102" i="14"/>
  <c r="D102" i="14"/>
  <c r="G101" i="14"/>
  <c r="F101" i="14"/>
  <c r="E101" i="14"/>
  <c r="D101" i="14"/>
  <c r="G100" i="14"/>
  <c r="F100" i="14"/>
  <c r="E100" i="14"/>
  <c r="D100" i="14"/>
  <c r="E99" i="14"/>
  <c r="D99" i="14"/>
  <c r="E98" i="14"/>
  <c r="D98" i="14"/>
  <c r="E97" i="14"/>
  <c r="D97" i="14"/>
  <c r="E96" i="14"/>
  <c r="D96" i="14"/>
  <c r="E95" i="14"/>
  <c r="D95" i="14"/>
  <c r="E94" i="14"/>
  <c r="D94" i="14"/>
  <c r="E93" i="14"/>
  <c r="D93" i="14"/>
  <c r="E92" i="14"/>
  <c r="D92" i="14"/>
  <c r="E91" i="14"/>
  <c r="D91" i="14"/>
  <c r="E90" i="14"/>
  <c r="D90" i="14"/>
  <c r="E89" i="14"/>
  <c r="D89" i="14"/>
  <c r="E88" i="14"/>
  <c r="D88" i="14"/>
  <c r="E87" i="14"/>
  <c r="D87" i="14"/>
  <c r="G67" i="14"/>
  <c r="E67" i="14"/>
  <c r="D67" i="14"/>
  <c r="F67" i="14" s="1"/>
  <c r="G66" i="14"/>
  <c r="F66" i="14"/>
  <c r="E66" i="14"/>
  <c r="D66" i="14"/>
  <c r="G65" i="14"/>
  <c r="E65" i="14"/>
  <c r="F65" i="14" s="1"/>
  <c r="D65" i="14"/>
  <c r="G64" i="14"/>
  <c r="E64" i="14"/>
  <c r="D64" i="14"/>
  <c r="G63" i="14"/>
  <c r="E63" i="14"/>
  <c r="D63" i="14"/>
  <c r="F63" i="14" s="1"/>
  <c r="G62" i="14"/>
  <c r="F62" i="14"/>
  <c r="E62" i="14"/>
  <c r="D62" i="14"/>
  <c r="G61" i="14"/>
  <c r="E61" i="14"/>
  <c r="F61" i="14" s="1"/>
  <c r="D61" i="14"/>
  <c r="G60" i="14"/>
  <c r="E60" i="14"/>
  <c r="D60" i="14"/>
  <c r="G59" i="14"/>
  <c r="E59" i="14"/>
  <c r="D59" i="14"/>
  <c r="F59" i="14" s="1"/>
  <c r="G58" i="14"/>
  <c r="F58" i="14"/>
  <c r="E58" i="14"/>
  <c r="D58" i="14"/>
  <c r="G57" i="14"/>
  <c r="E57" i="14"/>
  <c r="F57" i="14" s="1"/>
  <c r="D57" i="14"/>
  <c r="G56" i="14"/>
  <c r="E56" i="14"/>
  <c r="D56" i="14"/>
  <c r="G55" i="14"/>
  <c r="E55" i="14"/>
  <c r="D55" i="14"/>
  <c r="F55" i="14" s="1"/>
  <c r="G54" i="14"/>
  <c r="F54" i="14"/>
  <c r="E54" i="14"/>
  <c r="D54" i="14"/>
  <c r="G53" i="14"/>
  <c r="E53" i="14"/>
  <c r="F53" i="14" s="1"/>
  <c r="D53" i="14"/>
  <c r="G52" i="14"/>
  <c r="E52" i="14"/>
  <c r="D52" i="14"/>
  <c r="G51" i="14"/>
  <c r="E51" i="14"/>
  <c r="D51" i="14"/>
  <c r="F51" i="14" s="1"/>
  <c r="G50" i="14"/>
  <c r="F50" i="14"/>
  <c r="E50" i="14"/>
  <c r="D50" i="14"/>
  <c r="G49" i="14"/>
  <c r="E49" i="14"/>
  <c r="F49" i="14" s="1"/>
  <c r="D49" i="14"/>
  <c r="G48" i="14"/>
  <c r="E48" i="14"/>
  <c r="D48" i="14"/>
  <c r="G39" i="14"/>
  <c r="F39" i="14"/>
  <c r="E39" i="14"/>
  <c r="D39" i="14"/>
  <c r="G38" i="14"/>
  <c r="F38" i="14"/>
  <c r="E38" i="14"/>
  <c r="D38" i="14"/>
  <c r="G37" i="14"/>
  <c r="F37" i="14"/>
  <c r="E37" i="14"/>
  <c r="D37" i="14"/>
  <c r="G36" i="14"/>
  <c r="F36" i="14"/>
  <c r="E36" i="14"/>
  <c r="D36" i="14"/>
  <c r="G35" i="14"/>
  <c r="F35" i="14"/>
  <c r="E35" i="14"/>
  <c r="D35" i="14"/>
  <c r="G34" i="14"/>
  <c r="F34" i="14"/>
  <c r="E34" i="14"/>
  <c r="D34" i="14"/>
  <c r="G33" i="14"/>
  <c r="F33" i="14"/>
  <c r="E33" i="14"/>
  <c r="D33" i="14"/>
  <c r="G32" i="14"/>
  <c r="F32" i="14"/>
  <c r="E32" i="14"/>
  <c r="D32" i="14"/>
  <c r="G31" i="14"/>
  <c r="F31" i="14"/>
  <c r="E31" i="14"/>
  <c r="D31" i="14"/>
  <c r="G30" i="14"/>
  <c r="F30" i="14"/>
  <c r="E30" i="14"/>
  <c r="D30" i="14"/>
  <c r="G29" i="14"/>
  <c r="F29" i="14"/>
  <c r="E29" i="14"/>
  <c r="D29" i="14"/>
  <c r="G28" i="14"/>
  <c r="F28" i="14"/>
  <c r="E28" i="14"/>
  <c r="D28" i="14"/>
  <c r="G27" i="14"/>
  <c r="F27" i="14"/>
  <c r="E27" i="14"/>
  <c r="D27" i="14"/>
  <c r="G26" i="14"/>
  <c r="F26" i="14"/>
  <c r="E26" i="14"/>
  <c r="D26" i="14"/>
  <c r="G25" i="14"/>
  <c r="F25" i="14"/>
  <c r="E25" i="14"/>
  <c r="D25" i="14"/>
  <c r="G24" i="14"/>
  <c r="F24" i="14"/>
  <c r="E24" i="14"/>
  <c r="D24" i="14"/>
  <c r="G23" i="14"/>
  <c r="F23" i="14"/>
  <c r="E23" i="14"/>
  <c r="D23" i="14"/>
  <c r="E22" i="14"/>
  <c r="D22" i="14"/>
  <c r="F22" i="14" s="1"/>
  <c r="G22" i="14" s="1"/>
  <c r="E21" i="14"/>
  <c r="D21" i="14"/>
  <c r="F21" i="14" s="1"/>
  <c r="G21" i="14" s="1"/>
  <c r="E20" i="14"/>
  <c r="D20" i="14"/>
  <c r="E19" i="14"/>
  <c r="D19" i="14"/>
  <c r="E18" i="14"/>
  <c r="D18" i="14"/>
  <c r="E17" i="14"/>
  <c r="F17" i="14" s="1"/>
  <c r="G17" i="14" s="1"/>
  <c r="D17" i="14"/>
  <c r="E16" i="14"/>
  <c r="F16" i="14" s="1"/>
  <c r="G16" i="14" s="1"/>
  <c r="D16" i="14"/>
  <c r="E15" i="14"/>
  <c r="D15" i="14"/>
  <c r="E14" i="14"/>
  <c r="D14" i="14"/>
  <c r="E13" i="14"/>
  <c r="D13" i="14"/>
  <c r="F13" i="14" s="1"/>
  <c r="G13" i="14" s="1"/>
  <c r="E12" i="14"/>
  <c r="D12" i="14"/>
  <c r="E11" i="14"/>
  <c r="D11" i="14"/>
  <c r="E10" i="14"/>
  <c r="D10" i="14"/>
  <c r="P64" i="13"/>
  <c r="M64" i="13"/>
  <c r="L64" i="13"/>
  <c r="J64" i="13"/>
  <c r="I64" i="13"/>
  <c r="F64" i="13"/>
  <c r="D64" i="13"/>
  <c r="H64" i="13" s="1"/>
  <c r="C64" i="13"/>
  <c r="O64" i="13" s="1"/>
  <c r="B64" i="13"/>
  <c r="A64" i="13"/>
  <c r="P63" i="13"/>
  <c r="M63" i="13"/>
  <c r="L63" i="13"/>
  <c r="J63" i="13"/>
  <c r="I63" i="13"/>
  <c r="F63" i="13"/>
  <c r="D63" i="13"/>
  <c r="H63" i="13" s="1"/>
  <c r="C63" i="13"/>
  <c r="O63" i="13" s="1"/>
  <c r="B63" i="13"/>
  <c r="A63" i="13"/>
  <c r="P62" i="13"/>
  <c r="M62" i="13"/>
  <c r="L62" i="13"/>
  <c r="J62" i="13"/>
  <c r="I62" i="13"/>
  <c r="F62" i="13"/>
  <c r="D62" i="13"/>
  <c r="H62" i="13" s="1"/>
  <c r="C62" i="13"/>
  <c r="O62" i="13" s="1"/>
  <c r="B62" i="13"/>
  <c r="A62" i="13"/>
  <c r="P61" i="13"/>
  <c r="M61" i="13"/>
  <c r="L61" i="13"/>
  <c r="J61" i="13"/>
  <c r="I61" i="13"/>
  <c r="F61" i="13"/>
  <c r="D61" i="13"/>
  <c r="H61" i="13" s="1"/>
  <c r="C61" i="13"/>
  <c r="O61" i="13" s="1"/>
  <c r="B61" i="13"/>
  <c r="A61" i="13"/>
  <c r="P60" i="13"/>
  <c r="M60" i="13"/>
  <c r="L60" i="13"/>
  <c r="J60" i="13"/>
  <c r="I60" i="13"/>
  <c r="F60" i="13"/>
  <c r="D60" i="13"/>
  <c r="H60" i="13" s="1"/>
  <c r="C60" i="13"/>
  <c r="O60" i="13" s="1"/>
  <c r="B60" i="13"/>
  <c r="A60" i="13"/>
  <c r="P59" i="13"/>
  <c r="M59" i="13"/>
  <c r="L59" i="13"/>
  <c r="J59" i="13"/>
  <c r="I59" i="13"/>
  <c r="F59" i="13"/>
  <c r="D59" i="13"/>
  <c r="H59" i="13" s="1"/>
  <c r="C59" i="13"/>
  <c r="O59" i="13" s="1"/>
  <c r="B59" i="13"/>
  <c r="A59" i="13"/>
  <c r="P58" i="13"/>
  <c r="M58" i="13"/>
  <c r="L58" i="13"/>
  <c r="J58" i="13"/>
  <c r="I58" i="13"/>
  <c r="F58" i="13"/>
  <c r="D58" i="13"/>
  <c r="H58" i="13" s="1"/>
  <c r="C58" i="13"/>
  <c r="O58" i="13" s="1"/>
  <c r="B58" i="13"/>
  <c r="A58" i="13"/>
  <c r="P57" i="13"/>
  <c r="M57" i="13"/>
  <c r="L57" i="13"/>
  <c r="J57" i="13"/>
  <c r="I57" i="13"/>
  <c r="F57" i="13"/>
  <c r="D57" i="13"/>
  <c r="H57" i="13" s="1"/>
  <c r="C57" i="13"/>
  <c r="O57" i="13" s="1"/>
  <c r="B57" i="13"/>
  <c r="A57" i="13"/>
  <c r="P56" i="13"/>
  <c r="M56" i="13"/>
  <c r="L56" i="13"/>
  <c r="J56" i="13"/>
  <c r="I56" i="13"/>
  <c r="F56" i="13"/>
  <c r="D56" i="13"/>
  <c r="H56" i="13" s="1"/>
  <c r="C56" i="13"/>
  <c r="O56" i="13" s="1"/>
  <c r="B56" i="13"/>
  <c r="A56" i="13"/>
  <c r="P55" i="13"/>
  <c r="M55" i="13"/>
  <c r="L55" i="13"/>
  <c r="J55" i="13"/>
  <c r="I55" i="13"/>
  <c r="F55" i="13"/>
  <c r="D55" i="13"/>
  <c r="H55" i="13" s="1"/>
  <c r="C55" i="13"/>
  <c r="O55" i="13" s="1"/>
  <c r="B55" i="13"/>
  <c r="A55" i="13"/>
  <c r="P54" i="13"/>
  <c r="M54" i="13"/>
  <c r="L54" i="13"/>
  <c r="J54" i="13"/>
  <c r="I54" i="13"/>
  <c r="F54" i="13"/>
  <c r="D54" i="13"/>
  <c r="H54" i="13" s="1"/>
  <c r="C54" i="13"/>
  <c r="O54" i="13" s="1"/>
  <c r="B54" i="13"/>
  <c r="A54" i="13"/>
  <c r="P53" i="13"/>
  <c r="M53" i="13"/>
  <c r="L53" i="13"/>
  <c r="J53" i="13"/>
  <c r="I53" i="13"/>
  <c r="F53" i="13"/>
  <c r="D53" i="13"/>
  <c r="H53" i="13" s="1"/>
  <c r="C53" i="13"/>
  <c r="O53" i="13" s="1"/>
  <c r="B53" i="13"/>
  <c r="A53" i="13"/>
  <c r="P52" i="13"/>
  <c r="M52" i="13"/>
  <c r="L52" i="13"/>
  <c r="J52" i="13"/>
  <c r="I52" i="13"/>
  <c r="F52" i="13"/>
  <c r="D52" i="13"/>
  <c r="H52" i="13" s="1"/>
  <c r="C52" i="13"/>
  <c r="O52" i="13" s="1"/>
  <c r="B52" i="13"/>
  <c r="A52" i="13"/>
  <c r="P51" i="13"/>
  <c r="M51" i="13"/>
  <c r="L51" i="13"/>
  <c r="J51" i="13"/>
  <c r="I51" i="13"/>
  <c r="F51" i="13"/>
  <c r="D51" i="13"/>
  <c r="H51" i="13" s="1"/>
  <c r="C51" i="13"/>
  <c r="O51" i="13" s="1"/>
  <c r="B51" i="13"/>
  <c r="A51" i="13"/>
  <c r="P50" i="13"/>
  <c r="M50" i="13"/>
  <c r="L50" i="13"/>
  <c r="J50" i="13"/>
  <c r="I50" i="13"/>
  <c r="F50" i="13"/>
  <c r="E50" i="13"/>
  <c r="D50" i="13"/>
  <c r="K50" i="13" s="1"/>
  <c r="C50" i="13"/>
  <c r="O50" i="13" s="1"/>
  <c r="B50" i="13"/>
  <c r="A50" i="13"/>
  <c r="P49" i="13"/>
  <c r="M49" i="13"/>
  <c r="L49" i="13"/>
  <c r="J49" i="13"/>
  <c r="I49" i="13"/>
  <c r="H49" i="13"/>
  <c r="F49" i="13"/>
  <c r="E49" i="13"/>
  <c r="D49" i="13"/>
  <c r="K49" i="13" s="1"/>
  <c r="C49" i="13"/>
  <c r="O49" i="13" s="1"/>
  <c r="B49" i="13"/>
  <c r="A49" i="13"/>
  <c r="P48" i="13"/>
  <c r="M48" i="13"/>
  <c r="L48" i="13"/>
  <c r="J48" i="13"/>
  <c r="I48" i="13"/>
  <c r="H48" i="13"/>
  <c r="F48" i="13"/>
  <c r="D48" i="13"/>
  <c r="K48" i="13" s="1"/>
  <c r="C48" i="13"/>
  <c r="O48" i="13" s="1"/>
  <c r="B48" i="13"/>
  <c r="A48" i="13"/>
  <c r="P47" i="13"/>
  <c r="M47" i="13"/>
  <c r="L47" i="13"/>
  <c r="J47" i="13"/>
  <c r="I47" i="13"/>
  <c r="F47" i="13"/>
  <c r="D47" i="13"/>
  <c r="K47" i="13" s="1"/>
  <c r="C47" i="13"/>
  <c r="O47" i="13" s="1"/>
  <c r="B47" i="13"/>
  <c r="A47" i="13"/>
  <c r="P46" i="13"/>
  <c r="M46" i="13"/>
  <c r="L46" i="13"/>
  <c r="J46" i="13"/>
  <c r="I46" i="13"/>
  <c r="F46" i="13"/>
  <c r="E46" i="13"/>
  <c r="D46" i="13"/>
  <c r="K46" i="13" s="1"/>
  <c r="C46" i="13"/>
  <c r="O46" i="13" s="1"/>
  <c r="B46" i="13"/>
  <c r="A46" i="13"/>
  <c r="P45" i="13"/>
  <c r="M45" i="13"/>
  <c r="L45" i="13"/>
  <c r="J45" i="13"/>
  <c r="I45" i="13"/>
  <c r="H45" i="13"/>
  <c r="F45" i="13"/>
  <c r="E45" i="13"/>
  <c r="D45" i="13"/>
  <c r="K45" i="13" s="1"/>
  <c r="C45" i="13"/>
  <c r="O45" i="13" s="1"/>
  <c r="B45" i="13"/>
  <c r="A45" i="13"/>
  <c r="P44" i="13"/>
  <c r="M44" i="13"/>
  <c r="L44" i="13"/>
  <c r="J44" i="13"/>
  <c r="I44" i="13"/>
  <c r="H44" i="13"/>
  <c r="F44" i="13"/>
  <c r="D44" i="13"/>
  <c r="K44" i="13" s="1"/>
  <c r="C44" i="13"/>
  <c r="O44" i="13" s="1"/>
  <c r="B44" i="13"/>
  <c r="A44" i="13"/>
  <c r="P43" i="13"/>
  <c r="M43" i="13"/>
  <c r="L43" i="13"/>
  <c r="J43" i="13"/>
  <c r="I43" i="13"/>
  <c r="F43" i="13"/>
  <c r="D43" i="13"/>
  <c r="K43" i="13" s="1"/>
  <c r="C43" i="13"/>
  <c r="O43" i="13" s="1"/>
  <c r="B43" i="13"/>
  <c r="A43" i="13"/>
  <c r="P42" i="13"/>
  <c r="M42" i="13"/>
  <c r="L42" i="13"/>
  <c r="J42" i="13"/>
  <c r="I42" i="13"/>
  <c r="F42" i="13"/>
  <c r="E42" i="13"/>
  <c r="D42" i="13"/>
  <c r="K42" i="13" s="1"/>
  <c r="C42" i="13"/>
  <c r="O42" i="13" s="1"/>
  <c r="B42" i="13"/>
  <c r="A42" i="13"/>
  <c r="P41" i="13"/>
  <c r="M41" i="13"/>
  <c r="L41" i="13"/>
  <c r="J41" i="13"/>
  <c r="I41" i="13"/>
  <c r="H41" i="13"/>
  <c r="F41" i="13"/>
  <c r="E41" i="13"/>
  <c r="D41" i="13"/>
  <c r="K41" i="13" s="1"/>
  <c r="C41" i="13"/>
  <c r="O41" i="13" s="1"/>
  <c r="B41" i="13"/>
  <c r="A41" i="13"/>
  <c r="P40" i="13"/>
  <c r="M40" i="13"/>
  <c r="L40" i="13"/>
  <c r="J40" i="13"/>
  <c r="I40" i="13"/>
  <c r="H40" i="13"/>
  <c r="F40" i="13"/>
  <c r="D40" i="13"/>
  <c r="K40" i="13" s="1"/>
  <c r="C40" i="13"/>
  <c r="O40" i="13" s="1"/>
  <c r="B40" i="13"/>
  <c r="A40" i="13"/>
  <c r="P39" i="13"/>
  <c r="M39" i="13"/>
  <c r="L39" i="13"/>
  <c r="J39" i="13"/>
  <c r="I39" i="13"/>
  <c r="F39" i="13"/>
  <c r="D39" i="13"/>
  <c r="K39" i="13" s="1"/>
  <c r="C39" i="13"/>
  <c r="O39" i="13" s="1"/>
  <c r="B39" i="13"/>
  <c r="A39" i="13"/>
  <c r="P38" i="13"/>
  <c r="M38" i="13"/>
  <c r="L38" i="13"/>
  <c r="J38" i="13"/>
  <c r="I38" i="13"/>
  <c r="F38" i="13"/>
  <c r="E38" i="13"/>
  <c r="D38" i="13"/>
  <c r="K38" i="13" s="1"/>
  <c r="C38" i="13"/>
  <c r="O38" i="13" s="1"/>
  <c r="B38" i="13"/>
  <c r="A38" i="13"/>
  <c r="P37" i="13"/>
  <c r="M37" i="13"/>
  <c r="L37" i="13"/>
  <c r="J37" i="13"/>
  <c r="I37" i="13"/>
  <c r="H37" i="13"/>
  <c r="F37" i="13"/>
  <c r="E37" i="13"/>
  <c r="D37" i="13"/>
  <c r="K37" i="13" s="1"/>
  <c r="C37" i="13"/>
  <c r="O37" i="13" s="1"/>
  <c r="B37" i="13"/>
  <c r="A37" i="13"/>
  <c r="P36" i="13"/>
  <c r="M36" i="13"/>
  <c r="L36" i="13"/>
  <c r="J36" i="13"/>
  <c r="I36" i="13"/>
  <c r="H36" i="13"/>
  <c r="F36" i="13"/>
  <c r="D36" i="13"/>
  <c r="K36" i="13" s="1"/>
  <c r="C36" i="13"/>
  <c r="O36" i="13" s="1"/>
  <c r="B36" i="13"/>
  <c r="A36" i="13"/>
  <c r="P35" i="13"/>
  <c r="M35" i="13"/>
  <c r="L35" i="13"/>
  <c r="J35" i="13"/>
  <c r="I35" i="13"/>
  <c r="F35" i="13"/>
  <c r="D35" i="13"/>
  <c r="K35" i="13" s="1"/>
  <c r="C35" i="13"/>
  <c r="O35" i="13" s="1"/>
  <c r="B35" i="13"/>
  <c r="A35" i="13"/>
  <c r="P34" i="13"/>
  <c r="M34" i="13"/>
  <c r="L34" i="13"/>
  <c r="J34" i="13"/>
  <c r="I34" i="13"/>
  <c r="F34" i="13"/>
  <c r="E34" i="13"/>
  <c r="D34" i="13"/>
  <c r="K34" i="13" s="1"/>
  <c r="C34" i="13"/>
  <c r="O34" i="13" s="1"/>
  <c r="B34" i="13"/>
  <c r="A34" i="13"/>
  <c r="P33" i="13"/>
  <c r="M33" i="13"/>
  <c r="L33" i="13"/>
  <c r="J33" i="13"/>
  <c r="I33" i="13"/>
  <c r="H33" i="13"/>
  <c r="F33" i="13"/>
  <c r="E33" i="13"/>
  <c r="D33" i="13"/>
  <c r="K33" i="13" s="1"/>
  <c r="C33" i="13"/>
  <c r="O33" i="13" s="1"/>
  <c r="B33" i="13"/>
  <c r="A33" i="13"/>
  <c r="P32" i="13"/>
  <c r="M32" i="13"/>
  <c r="L32" i="13"/>
  <c r="J32" i="13"/>
  <c r="I32" i="13"/>
  <c r="H32" i="13"/>
  <c r="F32" i="13"/>
  <c r="D32" i="13"/>
  <c r="K32" i="13" s="1"/>
  <c r="C32" i="13"/>
  <c r="O32" i="13" s="1"/>
  <c r="B32" i="13"/>
  <c r="A32" i="13"/>
  <c r="P31" i="13"/>
  <c r="M31" i="13"/>
  <c r="L31" i="13"/>
  <c r="J31" i="13"/>
  <c r="I31" i="13"/>
  <c r="F31" i="13"/>
  <c r="D31" i="13"/>
  <c r="K31" i="13" s="1"/>
  <c r="C31" i="13"/>
  <c r="O31" i="13" s="1"/>
  <c r="B31" i="13"/>
  <c r="A31" i="13"/>
  <c r="P30" i="13"/>
  <c r="M30" i="13"/>
  <c r="L30" i="13"/>
  <c r="J30" i="13"/>
  <c r="I30" i="13"/>
  <c r="F30" i="13"/>
  <c r="E30" i="13"/>
  <c r="D30" i="13"/>
  <c r="K30" i="13" s="1"/>
  <c r="C30" i="13"/>
  <c r="O30" i="13" s="1"/>
  <c r="B30" i="13"/>
  <c r="A30" i="13"/>
  <c r="P29" i="13"/>
  <c r="M29" i="13"/>
  <c r="L29" i="13"/>
  <c r="J29" i="13"/>
  <c r="I29" i="13"/>
  <c r="H29" i="13"/>
  <c r="F29" i="13"/>
  <c r="E29" i="13"/>
  <c r="D29" i="13"/>
  <c r="K29" i="13" s="1"/>
  <c r="C29" i="13"/>
  <c r="O29" i="13" s="1"/>
  <c r="B29" i="13"/>
  <c r="A29" i="13"/>
  <c r="P28" i="13"/>
  <c r="M28" i="13"/>
  <c r="L28" i="13"/>
  <c r="J28" i="13"/>
  <c r="I28" i="13"/>
  <c r="H28" i="13"/>
  <c r="F28" i="13"/>
  <c r="D28" i="13"/>
  <c r="K28" i="13" s="1"/>
  <c r="C28" i="13"/>
  <c r="O28" i="13" s="1"/>
  <c r="B28" i="13"/>
  <c r="A28" i="13"/>
  <c r="C27" i="13"/>
  <c r="J27" i="13" s="1"/>
  <c r="B27" i="13"/>
  <c r="A27" i="13"/>
  <c r="C26" i="13"/>
  <c r="D26" i="13" s="1"/>
  <c r="B26" i="13"/>
  <c r="A26" i="13"/>
  <c r="C25" i="13"/>
  <c r="M25" i="13" s="1"/>
  <c r="B25" i="13"/>
  <c r="A25" i="13"/>
  <c r="C24" i="13"/>
  <c r="D24" i="13" s="1"/>
  <c r="B24" i="13"/>
  <c r="A24" i="13"/>
  <c r="C23" i="13"/>
  <c r="M23" i="13" s="1"/>
  <c r="B23" i="13"/>
  <c r="A23" i="13"/>
  <c r="C22" i="13"/>
  <c r="J22" i="13" s="1"/>
  <c r="B22" i="13"/>
  <c r="A22" i="13"/>
  <c r="C21" i="13"/>
  <c r="J21" i="13" s="1"/>
  <c r="B21" i="13"/>
  <c r="A21" i="13"/>
  <c r="C20" i="13"/>
  <c r="M20" i="13" s="1"/>
  <c r="B20" i="13"/>
  <c r="A20" i="13"/>
  <c r="C19" i="13"/>
  <c r="J19" i="13" s="1"/>
  <c r="B19" i="13"/>
  <c r="A19" i="13"/>
  <c r="C18" i="13"/>
  <c r="D18" i="13" s="1"/>
  <c r="B18" i="13"/>
  <c r="A18" i="13"/>
  <c r="C17" i="13"/>
  <c r="M17" i="13" s="1"/>
  <c r="B17" i="13"/>
  <c r="A17" i="13"/>
  <c r="C16" i="13"/>
  <c r="D16" i="13" s="1"/>
  <c r="B16" i="13"/>
  <c r="A16" i="13"/>
  <c r="C15" i="13"/>
  <c r="D15" i="13" s="1"/>
  <c r="K15" i="13" s="1"/>
  <c r="B15" i="13"/>
  <c r="A15" i="13"/>
  <c r="C8" i="13"/>
  <c r="C7" i="13"/>
  <c r="Q5" i="13"/>
  <c r="C5" i="13"/>
  <c r="F298" i="12"/>
  <c r="E298" i="12"/>
  <c r="D298" i="12"/>
  <c r="F297" i="12"/>
  <c r="E297" i="12"/>
  <c r="D297" i="12"/>
  <c r="F296" i="12"/>
  <c r="E296" i="12"/>
  <c r="D296" i="12"/>
  <c r="F295" i="12"/>
  <c r="E295" i="12"/>
  <c r="D295" i="12"/>
  <c r="F294" i="12"/>
  <c r="E294" i="12"/>
  <c r="D294" i="12"/>
  <c r="F293" i="12"/>
  <c r="E293" i="12"/>
  <c r="D293" i="12"/>
  <c r="F292" i="12"/>
  <c r="E292" i="12"/>
  <c r="D292" i="12"/>
  <c r="F291" i="12"/>
  <c r="E291" i="12"/>
  <c r="D291" i="12"/>
  <c r="F290" i="12"/>
  <c r="E290" i="12"/>
  <c r="D290" i="12"/>
  <c r="F289" i="12"/>
  <c r="E289" i="12"/>
  <c r="D289" i="12"/>
  <c r="F288" i="12"/>
  <c r="E288" i="12"/>
  <c r="D288" i="12"/>
  <c r="F287" i="12"/>
  <c r="E287" i="12"/>
  <c r="D287" i="12"/>
  <c r="F286" i="12"/>
  <c r="E286" i="12"/>
  <c r="D286" i="12"/>
  <c r="F285" i="12"/>
  <c r="E285" i="12"/>
  <c r="D285" i="12"/>
  <c r="F284" i="12"/>
  <c r="E284" i="12"/>
  <c r="D284" i="12"/>
  <c r="F283" i="12"/>
  <c r="E283" i="12"/>
  <c r="D283" i="12"/>
  <c r="F282" i="12"/>
  <c r="E282" i="12"/>
  <c r="D282" i="12"/>
  <c r="F281" i="12"/>
  <c r="E281" i="12"/>
  <c r="D281" i="12"/>
  <c r="F280" i="12"/>
  <c r="E280" i="12"/>
  <c r="D280" i="12"/>
  <c r="F279" i="12"/>
  <c r="E279" i="12"/>
  <c r="D279" i="12"/>
  <c r="F270" i="12"/>
  <c r="E270" i="12"/>
  <c r="D270" i="12"/>
  <c r="F269" i="12"/>
  <c r="E269" i="12"/>
  <c r="D269" i="12"/>
  <c r="F268" i="12"/>
  <c r="E268" i="12"/>
  <c r="D268" i="12"/>
  <c r="F267" i="12"/>
  <c r="E267" i="12"/>
  <c r="D267" i="12"/>
  <c r="F266" i="12"/>
  <c r="E266" i="12"/>
  <c r="D266" i="12"/>
  <c r="F265" i="12"/>
  <c r="E265" i="12"/>
  <c r="D265" i="12"/>
  <c r="F264" i="12"/>
  <c r="E264" i="12"/>
  <c r="D264" i="12"/>
  <c r="F263" i="12"/>
  <c r="E263" i="12"/>
  <c r="D263" i="12"/>
  <c r="F262" i="12"/>
  <c r="E262" i="12"/>
  <c r="D262" i="12"/>
  <c r="F261" i="12"/>
  <c r="E261" i="12"/>
  <c r="D261" i="12"/>
  <c r="F260" i="12"/>
  <c r="E260" i="12"/>
  <c r="D260" i="12"/>
  <c r="F259" i="12"/>
  <c r="E259" i="12"/>
  <c r="D259" i="12"/>
  <c r="F258" i="12"/>
  <c r="E258" i="12"/>
  <c r="D258" i="12"/>
  <c r="F257" i="12"/>
  <c r="E257" i="12"/>
  <c r="D257" i="12"/>
  <c r="F256" i="12"/>
  <c r="E256" i="12"/>
  <c r="D256" i="12"/>
  <c r="F255" i="12"/>
  <c r="E255" i="12"/>
  <c r="D255" i="12"/>
  <c r="F254" i="12"/>
  <c r="E254" i="12"/>
  <c r="D254" i="12"/>
  <c r="E253" i="12"/>
  <c r="D253" i="12"/>
  <c r="E252" i="12"/>
  <c r="D252" i="12"/>
  <c r="E251" i="12"/>
  <c r="D251" i="12"/>
  <c r="E250" i="12"/>
  <c r="D250" i="12"/>
  <c r="E249" i="12"/>
  <c r="D249" i="12"/>
  <c r="E248" i="12"/>
  <c r="D248" i="12"/>
  <c r="E247" i="12"/>
  <c r="D247" i="12"/>
  <c r="E246" i="12"/>
  <c r="D246" i="12"/>
  <c r="E245" i="12"/>
  <c r="D245" i="12"/>
  <c r="E244" i="12"/>
  <c r="D244" i="12"/>
  <c r="E243" i="12"/>
  <c r="D243" i="12"/>
  <c r="E242" i="12"/>
  <c r="D242" i="12"/>
  <c r="E241" i="12"/>
  <c r="D241" i="12"/>
  <c r="F221" i="12"/>
  <c r="E221" i="12"/>
  <c r="D221" i="12"/>
  <c r="F220" i="12"/>
  <c r="E220" i="12"/>
  <c r="D220" i="12"/>
  <c r="F219" i="12"/>
  <c r="E219" i="12"/>
  <c r="D219" i="12"/>
  <c r="F218" i="12"/>
  <c r="E218" i="12"/>
  <c r="D218" i="12"/>
  <c r="F217" i="12"/>
  <c r="E217" i="12"/>
  <c r="D217" i="12"/>
  <c r="F216" i="12"/>
  <c r="E216" i="12"/>
  <c r="D216" i="12"/>
  <c r="F215" i="12"/>
  <c r="E215" i="12"/>
  <c r="D215" i="12"/>
  <c r="F214" i="12"/>
  <c r="E214" i="12"/>
  <c r="D214" i="12"/>
  <c r="F213" i="12"/>
  <c r="E213" i="12"/>
  <c r="D213" i="12"/>
  <c r="F212" i="12"/>
  <c r="E212" i="12"/>
  <c r="D212" i="12"/>
  <c r="F211" i="12"/>
  <c r="E211" i="12"/>
  <c r="D211" i="12"/>
  <c r="F210" i="12"/>
  <c r="E210" i="12"/>
  <c r="D210" i="12"/>
  <c r="F209" i="12"/>
  <c r="E209" i="12"/>
  <c r="D209" i="12"/>
  <c r="F208" i="12"/>
  <c r="E208" i="12"/>
  <c r="D208" i="12"/>
  <c r="F207" i="12"/>
  <c r="E207" i="12"/>
  <c r="D207" i="12"/>
  <c r="F206" i="12"/>
  <c r="E206" i="12"/>
  <c r="D206" i="12"/>
  <c r="F205" i="12"/>
  <c r="E205" i="12"/>
  <c r="D205" i="12"/>
  <c r="F204" i="12"/>
  <c r="E204" i="12"/>
  <c r="D204" i="12"/>
  <c r="F203" i="12"/>
  <c r="E203" i="12"/>
  <c r="D203" i="12"/>
  <c r="F202" i="12"/>
  <c r="E202" i="12"/>
  <c r="D202" i="12"/>
  <c r="F193" i="12"/>
  <c r="E193" i="12"/>
  <c r="D193" i="12"/>
  <c r="F192" i="12"/>
  <c r="E192" i="12"/>
  <c r="D192" i="12"/>
  <c r="F191" i="12"/>
  <c r="E191" i="12"/>
  <c r="D191" i="12"/>
  <c r="F190" i="12"/>
  <c r="E190" i="12"/>
  <c r="D190" i="12"/>
  <c r="F189" i="12"/>
  <c r="E189" i="12"/>
  <c r="D189" i="12"/>
  <c r="F188" i="12"/>
  <c r="E188" i="12"/>
  <c r="D188" i="12"/>
  <c r="F187" i="12"/>
  <c r="E187" i="12"/>
  <c r="D187" i="12"/>
  <c r="F186" i="12"/>
  <c r="E186" i="12"/>
  <c r="D186" i="12"/>
  <c r="F185" i="12"/>
  <c r="E185" i="12"/>
  <c r="D185" i="12"/>
  <c r="F184" i="12"/>
  <c r="E184" i="12"/>
  <c r="D184" i="12"/>
  <c r="F183" i="12"/>
  <c r="E183" i="12"/>
  <c r="D183" i="12"/>
  <c r="F182" i="12"/>
  <c r="E182" i="12"/>
  <c r="D182" i="12"/>
  <c r="F181" i="12"/>
  <c r="E181" i="12"/>
  <c r="D181" i="12"/>
  <c r="F180" i="12"/>
  <c r="E180" i="12"/>
  <c r="D180" i="12"/>
  <c r="F179" i="12"/>
  <c r="E179" i="12"/>
  <c r="D179" i="12"/>
  <c r="F178" i="12"/>
  <c r="E178" i="12"/>
  <c r="D178" i="12"/>
  <c r="F177" i="12"/>
  <c r="E177" i="12"/>
  <c r="D177" i="12"/>
  <c r="E176" i="12"/>
  <c r="D176" i="12"/>
  <c r="E175" i="12"/>
  <c r="D175" i="12"/>
  <c r="E174" i="12"/>
  <c r="D174" i="12"/>
  <c r="E173" i="12"/>
  <c r="D173" i="12"/>
  <c r="E172" i="12"/>
  <c r="D172" i="12"/>
  <c r="E171" i="12"/>
  <c r="D171" i="12"/>
  <c r="E170" i="12"/>
  <c r="D170" i="12"/>
  <c r="E169" i="12"/>
  <c r="D169" i="12"/>
  <c r="E168" i="12"/>
  <c r="D168" i="12"/>
  <c r="E167" i="12"/>
  <c r="D167" i="12"/>
  <c r="E166" i="12"/>
  <c r="D166" i="12"/>
  <c r="E165" i="12"/>
  <c r="D165" i="12"/>
  <c r="E164" i="12"/>
  <c r="D164" i="12"/>
  <c r="F144" i="12"/>
  <c r="E144" i="12"/>
  <c r="D144" i="12"/>
  <c r="F143" i="12"/>
  <c r="E143" i="12"/>
  <c r="D143" i="12"/>
  <c r="F142" i="12"/>
  <c r="E142" i="12"/>
  <c r="D142" i="12"/>
  <c r="F141" i="12"/>
  <c r="E141" i="12"/>
  <c r="D141" i="12"/>
  <c r="F140" i="12"/>
  <c r="E140" i="12"/>
  <c r="D140" i="12"/>
  <c r="F139" i="12"/>
  <c r="E139" i="12"/>
  <c r="D139" i="12"/>
  <c r="F138" i="12"/>
  <c r="E138" i="12"/>
  <c r="D138" i="12"/>
  <c r="F137" i="12"/>
  <c r="E137" i="12"/>
  <c r="D137" i="12"/>
  <c r="F136" i="12"/>
  <c r="E136" i="12"/>
  <c r="D136" i="12"/>
  <c r="F135" i="12"/>
  <c r="E135" i="12"/>
  <c r="D135" i="12"/>
  <c r="F134" i="12"/>
  <c r="E134" i="12"/>
  <c r="D134" i="12"/>
  <c r="F133" i="12"/>
  <c r="E133" i="12"/>
  <c r="D133" i="12"/>
  <c r="F132" i="12"/>
  <c r="E132" i="12"/>
  <c r="D132" i="12"/>
  <c r="F131" i="12"/>
  <c r="E131" i="12"/>
  <c r="D131" i="12"/>
  <c r="F130" i="12"/>
  <c r="E130" i="12"/>
  <c r="D130" i="12"/>
  <c r="F129" i="12"/>
  <c r="E129" i="12"/>
  <c r="D129" i="12"/>
  <c r="F128" i="12"/>
  <c r="E128" i="12"/>
  <c r="D128" i="12"/>
  <c r="F127" i="12"/>
  <c r="E127" i="12"/>
  <c r="D127" i="12"/>
  <c r="F126" i="12"/>
  <c r="E126" i="12"/>
  <c r="D126" i="12"/>
  <c r="F125" i="12"/>
  <c r="E125" i="12"/>
  <c r="D125" i="12"/>
  <c r="F116" i="12"/>
  <c r="E116" i="12"/>
  <c r="D116" i="12"/>
  <c r="F115" i="12"/>
  <c r="E115" i="12"/>
  <c r="D115" i="12"/>
  <c r="F114" i="12"/>
  <c r="E114" i="12"/>
  <c r="D114" i="12"/>
  <c r="F113" i="12"/>
  <c r="E113" i="12"/>
  <c r="D113" i="12"/>
  <c r="F112" i="12"/>
  <c r="E112" i="12"/>
  <c r="D112" i="12"/>
  <c r="F111" i="12"/>
  <c r="E111" i="12"/>
  <c r="D111" i="12"/>
  <c r="F110" i="12"/>
  <c r="E110" i="12"/>
  <c r="D110" i="12"/>
  <c r="F109" i="12"/>
  <c r="E109" i="12"/>
  <c r="D109" i="12"/>
  <c r="F108" i="12"/>
  <c r="E108" i="12"/>
  <c r="D108" i="12"/>
  <c r="F107" i="12"/>
  <c r="E107" i="12"/>
  <c r="D107" i="12"/>
  <c r="F106" i="12"/>
  <c r="E106" i="12"/>
  <c r="D106" i="12"/>
  <c r="F105" i="12"/>
  <c r="E105" i="12"/>
  <c r="D105" i="12"/>
  <c r="F104" i="12"/>
  <c r="E104" i="12"/>
  <c r="D104" i="12"/>
  <c r="F103" i="12"/>
  <c r="E103" i="12"/>
  <c r="D103" i="12"/>
  <c r="F102" i="12"/>
  <c r="E102" i="12"/>
  <c r="D102" i="12"/>
  <c r="F101" i="12"/>
  <c r="E101" i="12"/>
  <c r="D101" i="12"/>
  <c r="F100" i="12"/>
  <c r="E100" i="12"/>
  <c r="D100" i="12"/>
  <c r="E99" i="12"/>
  <c r="D99" i="12"/>
  <c r="E98" i="12"/>
  <c r="D98" i="12"/>
  <c r="E97" i="12"/>
  <c r="D97" i="12"/>
  <c r="E96" i="12"/>
  <c r="D96" i="12"/>
  <c r="E95" i="12"/>
  <c r="D95" i="12"/>
  <c r="E94" i="12"/>
  <c r="D94" i="12"/>
  <c r="E93" i="12"/>
  <c r="D93" i="12"/>
  <c r="E92" i="12"/>
  <c r="D92" i="12"/>
  <c r="E91" i="12"/>
  <c r="D91" i="12"/>
  <c r="E90" i="12"/>
  <c r="D90" i="12"/>
  <c r="E89" i="12"/>
  <c r="D89" i="12"/>
  <c r="E88" i="12"/>
  <c r="D88" i="12"/>
  <c r="E87" i="12"/>
  <c r="D87" i="12"/>
  <c r="F67" i="12"/>
  <c r="E67" i="12"/>
  <c r="D67" i="12"/>
  <c r="F66" i="12"/>
  <c r="E66" i="12"/>
  <c r="D66" i="12"/>
  <c r="F65" i="12"/>
  <c r="E65" i="12"/>
  <c r="D65" i="12"/>
  <c r="F64" i="12"/>
  <c r="E64" i="12"/>
  <c r="D64" i="12"/>
  <c r="F63" i="12"/>
  <c r="E63" i="12"/>
  <c r="D63" i="12"/>
  <c r="F62" i="12"/>
  <c r="E62" i="12"/>
  <c r="D62" i="12"/>
  <c r="F61" i="12"/>
  <c r="E61" i="12"/>
  <c r="D61" i="12"/>
  <c r="F60" i="12"/>
  <c r="E60" i="12"/>
  <c r="D60" i="12"/>
  <c r="F59" i="12"/>
  <c r="E59" i="12"/>
  <c r="D59" i="12"/>
  <c r="F58" i="12"/>
  <c r="E58" i="12"/>
  <c r="D58" i="12"/>
  <c r="F57" i="12"/>
  <c r="E57" i="12"/>
  <c r="D57" i="12"/>
  <c r="F56" i="12"/>
  <c r="E56" i="12"/>
  <c r="D56" i="12"/>
  <c r="F55" i="12"/>
  <c r="E55" i="12"/>
  <c r="D55" i="12"/>
  <c r="F54" i="12"/>
  <c r="E54" i="12"/>
  <c r="D54" i="12"/>
  <c r="F53" i="12"/>
  <c r="E53" i="12"/>
  <c r="D53" i="12"/>
  <c r="F52" i="12"/>
  <c r="E52" i="12"/>
  <c r="D52" i="12"/>
  <c r="F51" i="12"/>
  <c r="E51" i="12"/>
  <c r="D51" i="12"/>
  <c r="F50" i="12"/>
  <c r="E50" i="12"/>
  <c r="D50" i="12"/>
  <c r="F49" i="12"/>
  <c r="E49" i="12"/>
  <c r="D49" i="12"/>
  <c r="F48" i="12"/>
  <c r="E48" i="12"/>
  <c r="D48" i="12"/>
  <c r="F39" i="12"/>
  <c r="E39" i="12"/>
  <c r="D39" i="12"/>
  <c r="F38" i="12"/>
  <c r="E38" i="12"/>
  <c r="D38" i="12"/>
  <c r="F37" i="12"/>
  <c r="E37" i="12"/>
  <c r="D37" i="12"/>
  <c r="F36" i="12"/>
  <c r="E36" i="12"/>
  <c r="D36" i="12"/>
  <c r="F35" i="12"/>
  <c r="E35" i="12"/>
  <c r="D35" i="12"/>
  <c r="F34" i="12"/>
  <c r="E34" i="12"/>
  <c r="D34" i="12"/>
  <c r="F33" i="12"/>
  <c r="E33" i="12"/>
  <c r="D33" i="12"/>
  <c r="F32" i="12"/>
  <c r="E32" i="12"/>
  <c r="D32" i="12"/>
  <c r="F31" i="12"/>
  <c r="E31" i="12"/>
  <c r="D31" i="12"/>
  <c r="F30" i="12"/>
  <c r="E30" i="12"/>
  <c r="D30" i="12"/>
  <c r="F29" i="12"/>
  <c r="E29" i="12"/>
  <c r="D29" i="12"/>
  <c r="F28" i="12"/>
  <c r="E28" i="12"/>
  <c r="D28" i="12"/>
  <c r="F27" i="12"/>
  <c r="E27" i="12"/>
  <c r="D27" i="12"/>
  <c r="F26" i="12"/>
  <c r="E26" i="12"/>
  <c r="D26" i="12"/>
  <c r="F25" i="12"/>
  <c r="E25" i="12"/>
  <c r="D25" i="12"/>
  <c r="F24" i="12"/>
  <c r="E24" i="12"/>
  <c r="D24" i="12"/>
  <c r="F23" i="12"/>
  <c r="E23" i="12"/>
  <c r="D23" i="12"/>
  <c r="E22" i="12"/>
  <c r="D22" i="12"/>
  <c r="E21" i="12"/>
  <c r="D21" i="12"/>
  <c r="E20" i="12"/>
  <c r="D20" i="12"/>
  <c r="E19" i="12"/>
  <c r="D19" i="12"/>
  <c r="E18" i="12"/>
  <c r="D18" i="12"/>
  <c r="E17" i="12"/>
  <c r="D17" i="12"/>
  <c r="E16" i="12"/>
  <c r="D16" i="12"/>
  <c r="E15" i="12"/>
  <c r="D15" i="12"/>
  <c r="E14" i="12"/>
  <c r="D14" i="12"/>
  <c r="E13" i="12"/>
  <c r="D13" i="12"/>
  <c r="E12" i="12"/>
  <c r="D12" i="12"/>
  <c r="E11" i="12"/>
  <c r="D11" i="12"/>
  <c r="E10" i="12"/>
  <c r="D10" i="12"/>
  <c r="N64" i="11"/>
  <c r="M64" i="11"/>
  <c r="L64" i="11"/>
  <c r="J64" i="11"/>
  <c r="I64" i="11"/>
  <c r="F64" i="11"/>
  <c r="E64" i="11"/>
  <c r="D64" i="11"/>
  <c r="H64" i="11" s="1"/>
  <c r="C64" i="11"/>
  <c r="P64" i="11" s="1"/>
  <c r="B64" i="11"/>
  <c r="A64" i="11"/>
  <c r="N63" i="11"/>
  <c r="M63" i="11"/>
  <c r="L63" i="11"/>
  <c r="J63" i="11"/>
  <c r="I63" i="11"/>
  <c r="F63" i="11"/>
  <c r="E63" i="11"/>
  <c r="D63" i="11"/>
  <c r="H63" i="11" s="1"/>
  <c r="C63" i="11"/>
  <c r="P63" i="11" s="1"/>
  <c r="B63" i="11"/>
  <c r="A63" i="11"/>
  <c r="P62" i="11"/>
  <c r="N62" i="11"/>
  <c r="M62" i="11"/>
  <c r="L62" i="11"/>
  <c r="J62" i="11"/>
  <c r="I62" i="11"/>
  <c r="F62" i="11"/>
  <c r="E62" i="11"/>
  <c r="D62" i="11"/>
  <c r="H62" i="11" s="1"/>
  <c r="C62" i="11"/>
  <c r="O62" i="11" s="1"/>
  <c r="B62" i="11"/>
  <c r="A62" i="11"/>
  <c r="P61" i="11"/>
  <c r="N61" i="11"/>
  <c r="M61" i="11"/>
  <c r="L61" i="11"/>
  <c r="J61" i="11"/>
  <c r="I61" i="11"/>
  <c r="F61" i="11"/>
  <c r="E61" i="11"/>
  <c r="D61" i="11"/>
  <c r="H61" i="11" s="1"/>
  <c r="C61" i="11"/>
  <c r="O61" i="11" s="1"/>
  <c r="B61" i="11"/>
  <c r="A61" i="11"/>
  <c r="P60" i="11"/>
  <c r="N60" i="11"/>
  <c r="M60" i="11"/>
  <c r="L60" i="11"/>
  <c r="J60" i="11"/>
  <c r="I60" i="11"/>
  <c r="F60" i="11"/>
  <c r="E60" i="11"/>
  <c r="D60" i="11"/>
  <c r="H60" i="11" s="1"/>
  <c r="C60" i="11"/>
  <c r="O60" i="11" s="1"/>
  <c r="B60" i="11"/>
  <c r="A60" i="11"/>
  <c r="P59" i="11"/>
  <c r="N59" i="11"/>
  <c r="M59" i="11"/>
  <c r="L59" i="11"/>
  <c r="J59" i="11"/>
  <c r="I59" i="11"/>
  <c r="F59" i="11"/>
  <c r="E59" i="11"/>
  <c r="D59" i="11"/>
  <c r="H59" i="11" s="1"/>
  <c r="C59" i="11"/>
  <c r="O59" i="11" s="1"/>
  <c r="B59" i="11"/>
  <c r="A59" i="11"/>
  <c r="P58" i="11"/>
  <c r="N58" i="11"/>
  <c r="M58" i="11"/>
  <c r="L58" i="11"/>
  <c r="J58" i="11"/>
  <c r="I58" i="11"/>
  <c r="F58" i="11"/>
  <c r="E58" i="11"/>
  <c r="D58" i="11"/>
  <c r="H58" i="11" s="1"/>
  <c r="C58" i="11"/>
  <c r="O58" i="11" s="1"/>
  <c r="B58" i="11"/>
  <c r="A58" i="11"/>
  <c r="P57" i="11"/>
  <c r="N57" i="11"/>
  <c r="M57" i="11"/>
  <c r="L57" i="11"/>
  <c r="J57" i="11"/>
  <c r="I57" i="11"/>
  <c r="F57" i="11"/>
  <c r="E57" i="11"/>
  <c r="D57" i="11"/>
  <c r="H57" i="11" s="1"/>
  <c r="C57" i="11"/>
  <c r="O57" i="11" s="1"/>
  <c r="B57" i="11"/>
  <c r="A57" i="11"/>
  <c r="P56" i="11"/>
  <c r="N56" i="11"/>
  <c r="M56" i="11"/>
  <c r="L56" i="11"/>
  <c r="J56" i="11"/>
  <c r="I56" i="11"/>
  <c r="F56" i="11"/>
  <c r="E56" i="11"/>
  <c r="D56" i="11"/>
  <c r="H56" i="11" s="1"/>
  <c r="C56" i="11"/>
  <c r="O56" i="11" s="1"/>
  <c r="B56" i="11"/>
  <c r="A56" i="11"/>
  <c r="P55" i="11"/>
  <c r="N55" i="11"/>
  <c r="M55" i="11"/>
  <c r="L55" i="11"/>
  <c r="J55" i="11"/>
  <c r="I55" i="11"/>
  <c r="F55" i="11"/>
  <c r="E55" i="11"/>
  <c r="D55" i="11"/>
  <c r="H55" i="11" s="1"/>
  <c r="C55" i="11"/>
  <c r="O55" i="11" s="1"/>
  <c r="B55" i="11"/>
  <c r="A55" i="11"/>
  <c r="P54" i="11"/>
  <c r="N54" i="11"/>
  <c r="M54" i="11"/>
  <c r="L54" i="11"/>
  <c r="J54" i="11"/>
  <c r="I54" i="11"/>
  <c r="F54" i="11"/>
  <c r="E54" i="11"/>
  <c r="D54" i="11"/>
  <c r="H54" i="11" s="1"/>
  <c r="C54" i="11"/>
  <c r="O54" i="11" s="1"/>
  <c r="B54" i="11"/>
  <c r="A54" i="11"/>
  <c r="P53" i="11"/>
  <c r="N53" i="11"/>
  <c r="M53" i="11"/>
  <c r="L53" i="11"/>
  <c r="J53" i="11"/>
  <c r="I53" i="11"/>
  <c r="F53" i="11"/>
  <c r="E53" i="11"/>
  <c r="D53" i="11"/>
  <c r="H53" i="11" s="1"/>
  <c r="C53" i="11"/>
  <c r="O53" i="11" s="1"/>
  <c r="B53" i="11"/>
  <c r="A53" i="11"/>
  <c r="P52" i="11"/>
  <c r="N52" i="11"/>
  <c r="M52" i="11"/>
  <c r="L52" i="11"/>
  <c r="J52" i="11"/>
  <c r="I52" i="11"/>
  <c r="F52" i="11"/>
  <c r="E52" i="11"/>
  <c r="D52" i="11"/>
  <c r="H52" i="11" s="1"/>
  <c r="C52" i="11"/>
  <c r="O52" i="11" s="1"/>
  <c r="B52" i="11"/>
  <c r="A52" i="11"/>
  <c r="P51" i="11"/>
  <c r="N51" i="11"/>
  <c r="M51" i="11"/>
  <c r="L51" i="11"/>
  <c r="J51" i="11"/>
  <c r="I51" i="11"/>
  <c r="F51" i="11"/>
  <c r="E51" i="11"/>
  <c r="D51" i="11"/>
  <c r="H51" i="11" s="1"/>
  <c r="C51" i="11"/>
  <c r="O51" i="11" s="1"/>
  <c r="B51" i="11"/>
  <c r="A51" i="11"/>
  <c r="P50" i="11"/>
  <c r="N50" i="11"/>
  <c r="M50" i="11"/>
  <c r="L50" i="11"/>
  <c r="J50" i="11"/>
  <c r="I50" i="11"/>
  <c r="F50" i="11"/>
  <c r="E50" i="11"/>
  <c r="D50" i="11"/>
  <c r="H50" i="11" s="1"/>
  <c r="C50" i="11"/>
  <c r="O50" i="11" s="1"/>
  <c r="B50" i="11"/>
  <c r="A50" i="11"/>
  <c r="P49" i="11"/>
  <c r="N49" i="11"/>
  <c r="M49" i="11"/>
  <c r="L49" i="11"/>
  <c r="J49" i="11"/>
  <c r="I49" i="11"/>
  <c r="F49" i="11"/>
  <c r="E49" i="11"/>
  <c r="D49" i="11"/>
  <c r="H49" i="11" s="1"/>
  <c r="C49" i="11"/>
  <c r="O49" i="11" s="1"/>
  <c r="B49" i="11"/>
  <c r="A49" i="11"/>
  <c r="P48" i="11"/>
  <c r="N48" i="11"/>
  <c r="M48" i="11"/>
  <c r="L48" i="11"/>
  <c r="J48" i="11"/>
  <c r="I48" i="11"/>
  <c r="F48" i="11"/>
  <c r="E48" i="11"/>
  <c r="D48" i="11"/>
  <c r="H48" i="11" s="1"/>
  <c r="C48" i="11"/>
  <c r="O48" i="11" s="1"/>
  <c r="B48" i="11"/>
  <c r="A48" i="11"/>
  <c r="P47" i="11"/>
  <c r="N47" i="11"/>
  <c r="M47" i="11"/>
  <c r="L47" i="11"/>
  <c r="J47" i="11"/>
  <c r="I47" i="11"/>
  <c r="F47" i="11"/>
  <c r="E47" i="11"/>
  <c r="D47" i="11"/>
  <c r="H47" i="11" s="1"/>
  <c r="C47" i="11"/>
  <c r="O47" i="11" s="1"/>
  <c r="B47" i="11"/>
  <c r="A47" i="11"/>
  <c r="P46" i="11"/>
  <c r="N46" i="11"/>
  <c r="M46" i="11"/>
  <c r="L46" i="11"/>
  <c r="J46" i="11"/>
  <c r="I46" i="11"/>
  <c r="F46" i="11"/>
  <c r="E46" i="11"/>
  <c r="D46" i="11"/>
  <c r="H46" i="11" s="1"/>
  <c r="C46" i="11"/>
  <c r="O46" i="11" s="1"/>
  <c r="B46" i="11"/>
  <c r="A46" i="11"/>
  <c r="P45" i="11"/>
  <c r="N45" i="11"/>
  <c r="M45" i="11"/>
  <c r="L45" i="11"/>
  <c r="J45" i="11"/>
  <c r="I45" i="11"/>
  <c r="F45" i="11"/>
  <c r="E45" i="11"/>
  <c r="D45" i="11"/>
  <c r="H45" i="11" s="1"/>
  <c r="C45" i="11"/>
  <c r="O45" i="11" s="1"/>
  <c r="B45" i="11"/>
  <c r="A45" i="11"/>
  <c r="P44" i="11"/>
  <c r="N44" i="11"/>
  <c r="M44" i="11"/>
  <c r="L44" i="11"/>
  <c r="J44" i="11"/>
  <c r="I44" i="11"/>
  <c r="F44" i="11"/>
  <c r="E44" i="11"/>
  <c r="D44" i="11"/>
  <c r="H44" i="11" s="1"/>
  <c r="C44" i="11"/>
  <c r="O44" i="11" s="1"/>
  <c r="B44" i="11"/>
  <c r="A44" i="11"/>
  <c r="P43" i="11"/>
  <c r="N43" i="11"/>
  <c r="M43" i="11"/>
  <c r="L43" i="11"/>
  <c r="J43" i="11"/>
  <c r="I43" i="11"/>
  <c r="F43" i="11"/>
  <c r="E43" i="11"/>
  <c r="D43" i="11"/>
  <c r="H43" i="11" s="1"/>
  <c r="C43" i="11"/>
  <c r="O43" i="11" s="1"/>
  <c r="B43" i="11"/>
  <c r="A43" i="11"/>
  <c r="P42" i="11"/>
  <c r="N42" i="11"/>
  <c r="M42" i="11"/>
  <c r="L42" i="11"/>
  <c r="J42" i="11"/>
  <c r="I42" i="11"/>
  <c r="F42" i="11"/>
  <c r="E42" i="11"/>
  <c r="D42" i="11"/>
  <c r="H42" i="11" s="1"/>
  <c r="C42" i="11"/>
  <c r="O42" i="11" s="1"/>
  <c r="B42" i="11"/>
  <c r="A42" i="11"/>
  <c r="P41" i="11"/>
  <c r="N41" i="11"/>
  <c r="M41" i="11"/>
  <c r="L41" i="11"/>
  <c r="J41" i="11"/>
  <c r="I41" i="11"/>
  <c r="F41" i="11"/>
  <c r="E41" i="11"/>
  <c r="D41" i="11"/>
  <c r="H41" i="11" s="1"/>
  <c r="C41" i="11"/>
  <c r="O41" i="11" s="1"/>
  <c r="B41" i="11"/>
  <c r="A41" i="11"/>
  <c r="P40" i="11"/>
  <c r="N40" i="11"/>
  <c r="M40" i="11"/>
  <c r="L40" i="11"/>
  <c r="J40" i="11"/>
  <c r="I40" i="11"/>
  <c r="F40" i="11"/>
  <c r="E40" i="11"/>
  <c r="D40" i="11"/>
  <c r="H40" i="11" s="1"/>
  <c r="C40" i="11"/>
  <c r="O40" i="11" s="1"/>
  <c r="B40" i="11"/>
  <c r="A40" i="11"/>
  <c r="P39" i="11"/>
  <c r="N39" i="11"/>
  <c r="M39" i="11"/>
  <c r="L39" i="11"/>
  <c r="J39" i="11"/>
  <c r="I39" i="11"/>
  <c r="F39" i="11"/>
  <c r="E39" i="11"/>
  <c r="D39" i="11"/>
  <c r="H39" i="11" s="1"/>
  <c r="C39" i="11"/>
  <c r="O39" i="11" s="1"/>
  <c r="B39" i="11"/>
  <c r="A39" i="11"/>
  <c r="P38" i="11"/>
  <c r="N38" i="11"/>
  <c r="M38" i="11"/>
  <c r="L38" i="11"/>
  <c r="J38" i="11"/>
  <c r="I38" i="11"/>
  <c r="F38" i="11"/>
  <c r="E38" i="11"/>
  <c r="D38" i="11"/>
  <c r="H38" i="11" s="1"/>
  <c r="C38" i="11"/>
  <c r="O38" i="11" s="1"/>
  <c r="B38" i="11"/>
  <c r="A38" i="11"/>
  <c r="P37" i="11"/>
  <c r="N37" i="11"/>
  <c r="M37" i="11"/>
  <c r="L37" i="11"/>
  <c r="J37" i="11"/>
  <c r="I37" i="11"/>
  <c r="F37" i="11"/>
  <c r="E37" i="11"/>
  <c r="D37" i="11"/>
  <c r="H37" i="11" s="1"/>
  <c r="C37" i="11"/>
  <c r="O37" i="11" s="1"/>
  <c r="B37" i="11"/>
  <c r="A37" i="11"/>
  <c r="P36" i="11"/>
  <c r="N36" i="11"/>
  <c r="M36" i="11"/>
  <c r="L36" i="11"/>
  <c r="J36" i="11"/>
  <c r="I36" i="11"/>
  <c r="F36" i="11"/>
  <c r="E36" i="11"/>
  <c r="D36" i="11"/>
  <c r="H36" i="11" s="1"/>
  <c r="C36" i="11"/>
  <c r="O36" i="11" s="1"/>
  <c r="B36" i="11"/>
  <c r="A36" i="11"/>
  <c r="P35" i="11"/>
  <c r="N35" i="11"/>
  <c r="M35" i="11"/>
  <c r="L35" i="11"/>
  <c r="J35" i="11"/>
  <c r="I35" i="11"/>
  <c r="F35" i="11"/>
  <c r="E35" i="11"/>
  <c r="D35" i="11"/>
  <c r="H35" i="11" s="1"/>
  <c r="C35" i="11"/>
  <c r="O35" i="11" s="1"/>
  <c r="B35" i="11"/>
  <c r="A35" i="11"/>
  <c r="P34" i="11"/>
  <c r="N34" i="11"/>
  <c r="M34" i="11"/>
  <c r="L34" i="11"/>
  <c r="J34" i="11"/>
  <c r="I34" i="11"/>
  <c r="F34" i="11"/>
  <c r="E34" i="11"/>
  <c r="D34" i="11"/>
  <c r="H34" i="11" s="1"/>
  <c r="C34" i="11"/>
  <c r="O34" i="11" s="1"/>
  <c r="B34" i="11"/>
  <c r="A34" i="11"/>
  <c r="P33" i="11"/>
  <c r="N33" i="11"/>
  <c r="M33" i="11"/>
  <c r="L33" i="11"/>
  <c r="J33" i="11"/>
  <c r="I33" i="11"/>
  <c r="F33" i="11"/>
  <c r="E33" i="11"/>
  <c r="D33" i="11"/>
  <c r="H33" i="11" s="1"/>
  <c r="C33" i="11"/>
  <c r="O33" i="11" s="1"/>
  <c r="B33" i="11"/>
  <c r="A33" i="11"/>
  <c r="P32" i="11"/>
  <c r="N32" i="11"/>
  <c r="M32" i="11"/>
  <c r="L32" i="11"/>
  <c r="J32" i="11"/>
  <c r="I32" i="11"/>
  <c r="F32" i="11"/>
  <c r="E32" i="11"/>
  <c r="D32" i="11"/>
  <c r="H32" i="11" s="1"/>
  <c r="C32" i="11"/>
  <c r="O32" i="11" s="1"/>
  <c r="B32" i="11"/>
  <c r="A32" i="11"/>
  <c r="P31" i="11"/>
  <c r="N31" i="11"/>
  <c r="M31" i="11"/>
  <c r="L31" i="11"/>
  <c r="J31" i="11"/>
  <c r="I31" i="11"/>
  <c r="F31" i="11"/>
  <c r="E31" i="11"/>
  <c r="D31" i="11"/>
  <c r="H31" i="11" s="1"/>
  <c r="C31" i="11"/>
  <c r="O31" i="11" s="1"/>
  <c r="B31" i="11"/>
  <c r="A31" i="11"/>
  <c r="P30" i="11"/>
  <c r="N30" i="11"/>
  <c r="M30" i="11"/>
  <c r="L30" i="11"/>
  <c r="J30" i="11"/>
  <c r="I30" i="11"/>
  <c r="F30" i="11"/>
  <c r="E30" i="11"/>
  <c r="D30" i="11"/>
  <c r="H30" i="11" s="1"/>
  <c r="C30" i="11"/>
  <c r="O30" i="11" s="1"/>
  <c r="B30" i="11"/>
  <c r="A30" i="11"/>
  <c r="P29" i="11"/>
  <c r="N29" i="11"/>
  <c r="M29" i="11"/>
  <c r="L29" i="11"/>
  <c r="J29" i="11"/>
  <c r="I29" i="11"/>
  <c r="F29" i="11"/>
  <c r="E29" i="11"/>
  <c r="D29" i="11"/>
  <c r="H29" i="11" s="1"/>
  <c r="C29" i="11"/>
  <c r="O29" i="11" s="1"/>
  <c r="B29" i="11"/>
  <c r="A29" i="11"/>
  <c r="P28" i="11"/>
  <c r="N28" i="11"/>
  <c r="M28" i="11"/>
  <c r="L28" i="11"/>
  <c r="J28" i="11"/>
  <c r="I28" i="11"/>
  <c r="F28" i="11"/>
  <c r="E28" i="11"/>
  <c r="D28" i="11"/>
  <c r="H28" i="11" s="1"/>
  <c r="C28" i="11"/>
  <c r="O28" i="11" s="1"/>
  <c r="B28" i="11"/>
  <c r="A28" i="11"/>
  <c r="C27" i="11"/>
  <c r="B27" i="11"/>
  <c r="A27" i="11"/>
  <c r="C26" i="11"/>
  <c r="B26" i="11"/>
  <c r="A26" i="11"/>
  <c r="C25" i="11"/>
  <c r="B25" i="11"/>
  <c r="A25" i="11"/>
  <c r="C24" i="11"/>
  <c r="B24" i="11"/>
  <c r="A24" i="11"/>
  <c r="C23" i="11"/>
  <c r="B23" i="11"/>
  <c r="A23" i="11"/>
  <c r="C22" i="11"/>
  <c r="B22" i="11"/>
  <c r="A22" i="11"/>
  <c r="C21" i="11"/>
  <c r="B21" i="11"/>
  <c r="A21" i="11"/>
  <c r="C20" i="11"/>
  <c r="B20" i="11"/>
  <c r="A20" i="11"/>
  <c r="C19" i="11"/>
  <c r="B19" i="11"/>
  <c r="A19" i="11"/>
  <c r="C18" i="11"/>
  <c r="B18" i="11"/>
  <c r="A18" i="11"/>
  <c r="C17" i="11"/>
  <c r="B17" i="11"/>
  <c r="A17" i="11"/>
  <c r="C16" i="11"/>
  <c r="B16" i="11"/>
  <c r="A16" i="11"/>
  <c r="C15" i="11"/>
  <c r="B15" i="11"/>
  <c r="A15" i="11"/>
  <c r="C8" i="11"/>
  <c r="C7" i="11"/>
  <c r="Q5" i="11"/>
  <c r="C5" i="11"/>
  <c r="F298" i="10"/>
  <c r="E298" i="10"/>
  <c r="D298" i="10"/>
  <c r="F297" i="10"/>
  <c r="E297" i="10"/>
  <c r="D297" i="10"/>
  <c r="F296" i="10"/>
  <c r="E296" i="10"/>
  <c r="D296" i="10"/>
  <c r="F295" i="10"/>
  <c r="E295" i="10"/>
  <c r="D295" i="10"/>
  <c r="F294" i="10"/>
  <c r="E294" i="10"/>
  <c r="D294" i="10"/>
  <c r="F293" i="10"/>
  <c r="E293" i="10"/>
  <c r="D293" i="10"/>
  <c r="F292" i="10"/>
  <c r="E292" i="10"/>
  <c r="D292" i="10"/>
  <c r="F291" i="10"/>
  <c r="E291" i="10"/>
  <c r="D291" i="10"/>
  <c r="F290" i="10"/>
  <c r="E290" i="10"/>
  <c r="D290" i="10"/>
  <c r="F289" i="10"/>
  <c r="E289" i="10"/>
  <c r="D289" i="10"/>
  <c r="F288" i="10"/>
  <c r="E288" i="10"/>
  <c r="D288" i="10"/>
  <c r="F287" i="10"/>
  <c r="E287" i="10"/>
  <c r="D287" i="10"/>
  <c r="F286" i="10"/>
  <c r="E286" i="10"/>
  <c r="D286" i="10"/>
  <c r="F285" i="10"/>
  <c r="E285" i="10"/>
  <c r="D285" i="10"/>
  <c r="F284" i="10"/>
  <c r="E284" i="10"/>
  <c r="D284" i="10"/>
  <c r="F283" i="10"/>
  <c r="E283" i="10"/>
  <c r="D283" i="10"/>
  <c r="F282" i="10"/>
  <c r="E282" i="10"/>
  <c r="D282" i="10"/>
  <c r="F281" i="10"/>
  <c r="E281" i="10"/>
  <c r="D281" i="10"/>
  <c r="F280" i="10"/>
  <c r="E280" i="10"/>
  <c r="D280" i="10"/>
  <c r="F279" i="10"/>
  <c r="E279" i="10"/>
  <c r="D279" i="10"/>
  <c r="F270" i="10"/>
  <c r="E270" i="10"/>
  <c r="D270" i="10"/>
  <c r="F269" i="10"/>
  <c r="E269" i="10"/>
  <c r="D269" i="10"/>
  <c r="F268" i="10"/>
  <c r="E268" i="10"/>
  <c r="D268" i="10"/>
  <c r="F267" i="10"/>
  <c r="E267" i="10"/>
  <c r="D267" i="10"/>
  <c r="F266" i="10"/>
  <c r="E266" i="10"/>
  <c r="D266" i="10"/>
  <c r="F265" i="10"/>
  <c r="E265" i="10"/>
  <c r="D265" i="10"/>
  <c r="F264" i="10"/>
  <c r="E264" i="10"/>
  <c r="D264" i="10"/>
  <c r="F263" i="10"/>
  <c r="E263" i="10"/>
  <c r="D263" i="10"/>
  <c r="F262" i="10"/>
  <c r="E262" i="10"/>
  <c r="D262" i="10"/>
  <c r="F261" i="10"/>
  <c r="E261" i="10"/>
  <c r="D261" i="10"/>
  <c r="F260" i="10"/>
  <c r="E260" i="10"/>
  <c r="D260" i="10"/>
  <c r="F259" i="10"/>
  <c r="E259" i="10"/>
  <c r="D259" i="10"/>
  <c r="F258" i="10"/>
  <c r="E258" i="10"/>
  <c r="D258" i="10"/>
  <c r="F257" i="10"/>
  <c r="E257" i="10"/>
  <c r="D257" i="10"/>
  <c r="F256" i="10"/>
  <c r="E256" i="10"/>
  <c r="D256" i="10"/>
  <c r="F255" i="10"/>
  <c r="E255" i="10"/>
  <c r="D255" i="10"/>
  <c r="F254" i="10"/>
  <c r="E254" i="10"/>
  <c r="D254" i="10"/>
  <c r="E253" i="10"/>
  <c r="D253" i="10"/>
  <c r="E252" i="10"/>
  <c r="D252" i="10"/>
  <c r="E251" i="10"/>
  <c r="D251" i="10"/>
  <c r="E250" i="10"/>
  <c r="D250" i="10"/>
  <c r="E249" i="10"/>
  <c r="D249" i="10"/>
  <c r="E248" i="10"/>
  <c r="D248" i="10"/>
  <c r="E247" i="10"/>
  <c r="D247" i="10"/>
  <c r="E246" i="10"/>
  <c r="D246" i="10"/>
  <c r="E245" i="10"/>
  <c r="D245" i="10"/>
  <c r="E244" i="10"/>
  <c r="D244" i="10"/>
  <c r="E243" i="10"/>
  <c r="D243" i="10"/>
  <c r="E242" i="10"/>
  <c r="D242" i="10"/>
  <c r="E241" i="10"/>
  <c r="D241" i="10"/>
  <c r="F221" i="10"/>
  <c r="E221" i="10"/>
  <c r="D221" i="10"/>
  <c r="F220" i="10"/>
  <c r="E220" i="10"/>
  <c r="D220" i="10"/>
  <c r="F219" i="10"/>
  <c r="E219" i="10"/>
  <c r="D219" i="10"/>
  <c r="F218" i="10"/>
  <c r="E218" i="10"/>
  <c r="D218" i="10"/>
  <c r="F217" i="10"/>
  <c r="E217" i="10"/>
  <c r="D217" i="10"/>
  <c r="F216" i="10"/>
  <c r="E216" i="10"/>
  <c r="D216" i="10"/>
  <c r="F215" i="10"/>
  <c r="E215" i="10"/>
  <c r="D215" i="10"/>
  <c r="F214" i="10"/>
  <c r="E214" i="10"/>
  <c r="D214" i="10"/>
  <c r="F213" i="10"/>
  <c r="E213" i="10"/>
  <c r="D213" i="10"/>
  <c r="F212" i="10"/>
  <c r="E212" i="10"/>
  <c r="D212" i="10"/>
  <c r="F211" i="10"/>
  <c r="E211" i="10"/>
  <c r="D211" i="10"/>
  <c r="F210" i="10"/>
  <c r="E210" i="10"/>
  <c r="D210" i="10"/>
  <c r="F209" i="10"/>
  <c r="E209" i="10"/>
  <c r="D209" i="10"/>
  <c r="F208" i="10"/>
  <c r="E208" i="10"/>
  <c r="D208" i="10"/>
  <c r="F207" i="10"/>
  <c r="E207" i="10"/>
  <c r="D207" i="10"/>
  <c r="F206" i="10"/>
  <c r="E206" i="10"/>
  <c r="D206" i="10"/>
  <c r="F205" i="10"/>
  <c r="E205" i="10"/>
  <c r="D205" i="10"/>
  <c r="F204" i="10"/>
  <c r="E204" i="10"/>
  <c r="D204" i="10"/>
  <c r="F203" i="10"/>
  <c r="E203" i="10"/>
  <c r="D203" i="10"/>
  <c r="F202" i="10"/>
  <c r="E202" i="10"/>
  <c r="D202" i="10"/>
  <c r="F193" i="10"/>
  <c r="E193" i="10"/>
  <c r="D193" i="10"/>
  <c r="F192" i="10"/>
  <c r="E192" i="10"/>
  <c r="D192" i="10"/>
  <c r="F191" i="10"/>
  <c r="E191" i="10"/>
  <c r="D191" i="10"/>
  <c r="F190" i="10"/>
  <c r="E190" i="10"/>
  <c r="D190" i="10"/>
  <c r="F189" i="10"/>
  <c r="E189" i="10"/>
  <c r="D189" i="10"/>
  <c r="F188" i="10"/>
  <c r="E188" i="10"/>
  <c r="D188" i="10"/>
  <c r="F187" i="10"/>
  <c r="E187" i="10"/>
  <c r="D187" i="10"/>
  <c r="F186" i="10"/>
  <c r="E186" i="10"/>
  <c r="D186" i="10"/>
  <c r="F185" i="10"/>
  <c r="E185" i="10"/>
  <c r="D185" i="10"/>
  <c r="F184" i="10"/>
  <c r="E184" i="10"/>
  <c r="D184" i="10"/>
  <c r="F183" i="10"/>
  <c r="E183" i="10"/>
  <c r="D183" i="10"/>
  <c r="F182" i="10"/>
  <c r="E182" i="10"/>
  <c r="D182" i="10"/>
  <c r="F181" i="10"/>
  <c r="E181" i="10"/>
  <c r="D181" i="10"/>
  <c r="F180" i="10"/>
  <c r="E180" i="10"/>
  <c r="D180" i="10"/>
  <c r="F179" i="10"/>
  <c r="E179" i="10"/>
  <c r="D179" i="10"/>
  <c r="F178" i="10"/>
  <c r="E178" i="10"/>
  <c r="D178" i="10"/>
  <c r="F177" i="10"/>
  <c r="E177" i="10"/>
  <c r="D177" i="10"/>
  <c r="E176" i="10"/>
  <c r="D176" i="10"/>
  <c r="E175" i="10"/>
  <c r="D175" i="10"/>
  <c r="E174" i="10"/>
  <c r="D174" i="10"/>
  <c r="E173" i="10"/>
  <c r="D173" i="10"/>
  <c r="E172" i="10"/>
  <c r="D172" i="10"/>
  <c r="E171" i="10"/>
  <c r="D171" i="10"/>
  <c r="E170" i="10"/>
  <c r="D170" i="10"/>
  <c r="E169" i="10"/>
  <c r="D169" i="10"/>
  <c r="E168" i="10"/>
  <c r="D168" i="10"/>
  <c r="E167" i="10"/>
  <c r="D167" i="10"/>
  <c r="E166" i="10"/>
  <c r="D166" i="10"/>
  <c r="E165" i="10"/>
  <c r="D165" i="10"/>
  <c r="E164" i="10"/>
  <c r="D164" i="10"/>
  <c r="F144" i="10"/>
  <c r="E144" i="10"/>
  <c r="D144" i="10"/>
  <c r="F143" i="10"/>
  <c r="E143" i="10"/>
  <c r="D143" i="10"/>
  <c r="F142" i="10"/>
  <c r="E142" i="10"/>
  <c r="D142" i="10"/>
  <c r="F141" i="10"/>
  <c r="E141" i="10"/>
  <c r="D141" i="10"/>
  <c r="F140" i="10"/>
  <c r="E140" i="10"/>
  <c r="D140" i="10"/>
  <c r="F139" i="10"/>
  <c r="E139" i="10"/>
  <c r="D139" i="10"/>
  <c r="F138" i="10"/>
  <c r="E138" i="10"/>
  <c r="D138" i="10"/>
  <c r="F137" i="10"/>
  <c r="E137" i="10"/>
  <c r="D137" i="10"/>
  <c r="F136" i="10"/>
  <c r="E136" i="10"/>
  <c r="D136" i="10"/>
  <c r="F135" i="10"/>
  <c r="E135" i="10"/>
  <c r="D135" i="10"/>
  <c r="F134" i="10"/>
  <c r="E134" i="10"/>
  <c r="D134" i="10"/>
  <c r="F133" i="10"/>
  <c r="E133" i="10"/>
  <c r="D133" i="10"/>
  <c r="F132" i="10"/>
  <c r="E132" i="10"/>
  <c r="D132" i="10"/>
  <c r="F131" i="10"/>
  <c r="E131" i="10"/>
  <c r="D131" i="10"/>
  <c r="F130" i="10"/>
  <c r="E130" i="10"/>
  <c r="D130" i="10"/>
  <c r="F129" i="10"/>
  <c r="E129" i="10"/>
  <c r="D129" i="10"/>
  <c r="F128" i="10"/>
  <c r="E128" i="10"/>
  <c r="D128" i="10"/>
  <c r="F127" i="10"/>
  <c r="E127" i="10"/>
  <c r="D127" i="10"/>
  <c r="F126" i="10"/>
  <c r="E126" i="10"/>
  <c r="D126" i="10"/>
  <c r="F125" i="10"/>
  <c r="E125" i="10"/>
  <c r="D125" i="10"/>
  <c r="F116" i="10"/>
  <c r="E116" i="10"/>
  <c r="D116" i="10"/>
  <c r="F115" i="10"/>
  <c r="E115" i="10"/>
  <c r="D115" i="10"/>
  <c r="F114" i="10"/>
  <c r="E114" i="10"/>
  <c r="D114" i="10"/>
  <c r="F113" i="10"/>
  <c r="E113" i="10"/>
  <c r="D113" i="10"/>
  <c r="F112" i="10"/>
  <c r="E112" i="10"/>
  <c r="D112" i="10"/>
  <c r="F111" i="10"/>
  <c r="E111" i="10"/>
  <c r="D111" i="10"/>
  <c r="F110" i="10"/>
  <c r="E110" i="10"/>
  <c r="D110" i="10"/>
  <c r="F109" i="10"/>
  <c r="E109" i="10"/>
  <c r="D109" i="10"/>
  <c r="F108" i="10"/>
  <c r="E108" i="10"/>
  <c r="D108" i="10"/>
  <c r="F107" i="10"/>
  <c r="E107" i="10"/>
  <c r="D107" i="10"/>
  <c r="F106" i="10"/>
  <c r="E106" i="10"/>
  <c r="D106" i="10"/>
  <c r="F105" i="10"/>
  <c r="E105" i="10"/>
  <c r="D105" i="10"/>
  <c r="F104" i="10"/>
  <c r="E104" i="10"/>
  <c r="D104" i="10"/>
  <c r="F103" i="10"/>
  <c r="E103" i="10"/>
  <c r="D103" i="10"/>
  <c r="F102" i="10"/>
  <c r="E102" i="10"/>
  <c r="D102" i="10"/>
  <c r="F101" i="10"/>
  <c r="E101" i="10"/>
  <c r="D101" i="10"/>
  <c r="F100" i="10"/>
  <c r="E100" i="10"/>
  <c r="D100" i="10"/>
  <c r="E99" i="10"/>
  <c r="D99" i="10"/>
  <c r="E98" i="10"/>
  <c r="D98" i="10"/>
  <c r="E97" i="10"/>
  <c r="D97" i="10"/>
  <c r="E96" i="10"/>
  <c r="D96" i="10"/>
  <c r="E95" i="10"/>
  <c r="D95" i="10"/>
  <c r="E94" i="10"/>
  <c r="D94" i="10"/>
  <c r="E93" i="10"/>
  <c r="D93" i="10"/>
  <c r="E92" i="10"/>
  <c r="D92" i="10"/>
  <c r="E91" i="10"/>
  <c r="D91" i="10"/>
  <c r="E90" i="10"/>
  <c r="D90" i="10"/>
  <c r="E89" i="10"/>
  <c r="D89" i="10"/>
  <c r="E88" i="10"/>
  <c r="D88" i="10"/>
  <c r="E87" i="10"/>
  <c r="D87" i="10"/>
  <c r="F67" i="10"/>
  <c r="E67" i="10"/>
  <c r="D67" i="10"/>
  <c r="F66" i="10"/>
  <c r="E66" i="10"/>
  <c r="D66" i="10"/>
  <c r="F65" i="10"/>
  <c r="E65" i="10"/>
  <c r="D65" i="10"/>
  <c r="F64" i="10"/>
  <c r="E64" i="10"/>
  <c r="D64" i="10"/>
  <c r="F63" i="10"/>
  <c r="E63" i="10"/>
  <c r="D63" i="10"/>
  <c r="F62" i="10"/>
  <c r="E62" i="10"/>
  <c r="D62" i="10"/>
  <c r="F61" i="10"/>
  <c r="E61" i="10"/>
  <c r="D61" i="10"/>
  <c r="F60" i="10"/>
  <c r="E60" i="10"/>
  <c r="D60" i="10"/>
  <c r="F59" i="10"/>
  <c r="E59" i="10"/>
  <c r="D59" i="10"/>
  <c r="F58" i="10"/>
  <c r="E58" i="10"/>
  <c r="D58" i="10"/>
  <c r="F57" i="10"/>
  <c r="E57" i="10"/>
  <c r="D57" i="10"/>
  <c r="F56" i="10"/>
  <c r="E56" i="10"/>
  <c r="D56" i="10"/>
  <c r="F55" i="10"/>
  <c r="E55" i="10"/>
  <c r="D55" i="10"/>
  <c r="F54" i="10"/>
  <c r="E54" i="10"/>
  <c r="D54" i="10"/>
  <c r="F53" i="10"/>
  <c r="E53" i="10"/>
  <c r="D53" i="10"/>
  <c r="F52" i="10"/>
  <c r="E52" i="10"/>
  <c r="D52" i="10"/>
  <c r="F51" i="10"/>
  <c r="E51" i="10"/>
  <c r="D51" i="10"/>
  <c r="F50" i="10"/>
  <c r="E50" i="10"/>
  <c r="D50" i="10"/>
  <c r="F49" i="10"/>
  <c r="E49" i="10"/>
  <c r="D49" i="10"/>
  <c r="F48" i="10"/>
  <c r="E48" i="10"/>
  <c r="D48" i="10"/>
  <c r="F39" i="10"/>
  <c r="E39" i="10"/>
  <c r="D39" i="10"/>
  <c r="F38" i="10"/>
  <c r="E38" i="10"/>
  <c r="D38" i="10"/>
  <c r="F37" i="10"/>
  <c r="E37" i="10"/>
  <c r="D37" i="10"/>
  <c r="F36" i="10"/>
  <c r="E36" i="10"/>
  <c r="D36" i="10"/>
  <c r="F35" i="10"/>
  <c r="E35" i="10"/>
  <c r="D35" i="10"/>
  <c r="F34" i="10"/>
  <c r="E34" i="10"/>
  <c r="D34" i="10"/>
  <c r="F33" i="10"/>
  <c r="E33" i="10"/>
  <c r="D33" i="10"/>
  <c r="F32" i="10"/>
  <c r="E32" i="10"/>
  <c r="D32" i="10"/>
  <c r="F31" i="10"/>
  <c r="E31" i="10"/>
  <c r="D31" i="10"/>
  <c r="F30" i="10"/>
  <c r="E30" i="10"/>
  <c r="D30" i="10"/>
  <c r="F29" i="10"/>
  <c r="E29" i="10"/>
  <c r="D29" i="10"/>
  <c r="F28" i="10"/>
  <c r="E28" i="10"/>
  <c r="D28" i="10"/>
  <c r="F27" i="10"/>
  <c r="E27" i="10"/>
  <c r="D27" i="10"/>
  <c r="F26" i="10"/>
  <c r="E26" i="10"/>
  <c r="D26" i="10"/>
  <c r="F25" i="10"/>
  <c r="E25" i="10"/>
  <c r="D25" i="10"/>
  <c r="F24" i="10"/>
  <c r="E24" i="10"/>
  <c r="D24" i="10"/>
  <c r="F23" i="10"/>
  <c r="E23" i="10"/>
  <c r="D23" i="10"/>
  <c r="E22" i="10"/>
  <c r="D22" i="10"/>
  <c r="E21" i="10"/>
  <c r="D21" i="10"/>
  <c r="E20" i="10"/>
  <c r="D20" i="10"/>
  <c r="E19" i="10"/>
  <c r="D19" i="10"/>
  <c r="E18" i="10"/>
  <c r="D18" i="10"/>
  <c r="E17" i="10"/>
  <c r="D17" i="10"/>
  <c r="E16" i="10"/>
  <c r="D16" i="10"/>
  <c r="E15" i="10"/>
  <c r="D15" i="10"/>
  <c r="E14" i="10"/>
  <c r="D14" i="10"/>
  <c r="E13" i="10"/>
  <c r="D13" i="10"/>
  <c r="E12" i="10"/>
  <c r="D12" i="10"/>
  <c r="E11" i="10"/>
  <c r="D11" i="10"/>
  <c r="E10" i="10"/>
  <c r="D10" i="10"/>
  <c r="U65" i="9"/>
  <c r="T65" i="9"/>
  <c r="S65" i="9"/>
  <c r="R65" i="9"/>
  <c r="Q65" i="9"/>
  <c r="P65" i="9"/>
  <c r="N65" i="9"/>
  <c r="M65" i="9"/>
  <c r="L65" i="9"/>
  <c r="I65" i="9"/>
  <c r="H65" i="9"/>
  <c r="G65" i="9"/>
  <c r="F65" i="9"/>
  <c r="E65" i="9"/>
  <c r="D65" i="9"/>
  <c r="C65" i="9"/>
  <c r="B65" i="9"/>
  <c r="U64" i="9"/>
  <c r="T64" i="9"/>
  <c r="S64" i="9"/>
  <c r="R64" i="9"/>
  <c r="Q64" i="9"/>
  <c r="P64" i="9"/>
  <c r="N64" i="9"/>
  <c r="M64" i="9"/>
  <c r="L64" i="9"/>
  <c r="I64" i="9"/>
  <c r="H64" i="9"/>
  <c r="G64" i="9"/>
  <c r="F64" i="9"/>
  <c r="E64" i="9"/>
  <c r="D64" i="9"/>
  <c r="C64" i="9"/>
  <c r="B64" i="9"/>
  <c r="U63" i="9"/>
  <c r="T63" i="9"/>
  <c r="S63" i="9"/>
  <c r="R63" i="9"/>
  <c r="Q63" i="9"/>
  <c r="P63" i="9"/>
  <c r="N63" i="9"/>
  <c r="M63" i="9"/>
  <c r="L63" i="9"/>
  <c r="I63" i="9"/>
  <c r="H63" i="9"/>
  <c r="G63" i="9"/>
  <c r="F63" i="9"/>
  <c r="E63" i="9"/>
  <c r="D63" i="9"/>
  <c r="C63" i="9"/>
  <c r="B63" i="9"/>
  <c r="U62" i="9"/>
  <c r="T62" i="9"/>
  <c r="S62" i="9"/>
  <c r="R62" i="9"/>
  <c r="Q62" i="9"/>
  <c r="P62" i="9"/>
  <c r="N62" i="9"/>
  <c r="M62" i="9"/>
  <c r="L62" i="9"/>
  <c r="I62" i="9"/>
  <c r="H62" i="9"/>
  <c r="G62" i="9"/>
  <c r="F62" i="9"/>
  <c r="E62" i="9"/>
  <c r="D62" i="9"/>
  <c r="C62" i="9"/>
  <c r="B62" i="9"/>
  <c r="U61" i="9"/>
  <c r="T61" i="9"/>
  <c r="S61" i="9"/>
  <c r="R61" i="9"/>
  <c r="Q61" i="9"/>
  <c r="P61" i="9"/>
  <c r="N61" i="9"/>
  <c r="M61" i="9"/>
  <c r="L61" i="9"/>
  <c r="I61" i="9"/>
  <c r="H61" i="9"/>
  <c r="G61" i="9"/>
  <c r="F61" i="9"/>
  <c r="E61" i="9"/>
  <c r="D61" i="9"/>
  <c r="C61" i="9"/>
  <c r="B61" i="9"/>
  <c r="U60" i="9"/>
  <c r="T60" i="9"/>
  <c r="S60" i="9"/>
  <c r="R60" i="9"/>
  <c r="Q60" i="9"/>
  <c r="P60" i="9"/>
  <c r="N60" i="9"/>
  <c r="M60" i="9"/>
  <c r="L60" i="9"/>
  <c r="I60" i="9"/>
  <c r="H60" i="9"/>
  <c r="G60" i="9"/>
  <c r="F60" i="9"/>
  <c r="E60" i="9"/>
  <c r="D60" i="9"/>
  <c r="C60" i="9"/>
  <c r="B60" i="9"/>
  <c r="U59" i="9"/>
  <c r="T59" i="9"/>
  <c r="S59" i="9"/>
  <c r="R59" i="9"/>
  <c r="Q59" i="9"/>
  <c r="P59" i="9"/>
  <c r="N59" i="9"/>
  <c r="M59" i="9"/>
  <c r="L59" i="9"/>
  <c r="I59" i="9"/>
  <c r="H59" i="9"/>
  <c r="G59" i="9"/>
  <c r="F59" i="9"/>
  <c r="E59" i="9"/>
  <c r="D59" i="9"/>
  <c r="C59" i="9"/>
  <c r="B59" i="9"/>
  <c r="U58" i="9"/>
  <c r="T58" i="9"/>
  <c r="S58" i="9"/>
  <c r="R58" i="9"/>
  <c r="Q58" i="9"/>
  <c r="P58" i="9"/>
  <c r="N58" i="9"/>
  <c r="M58" i="9"/>
  <c r="L58" i="9"/>
  <c r="I58" i="9"/>
  <c r="H58" i="9"/>
  <c r="G58" i="9"/>
  <c r="F58" i="9"/>
  <c r="E58" i="9"/>
  <c r="D58" i="9"/>
  <c r="C58" i="9"/>
  <c r="B58" i="9"/>
  <c r="U57" i="9"/>
  <c r="T57" i="9"/>
  <c r="S57" i="9"/>
  <c r="R57" i="9"/>
  <c r="Q57" i="9"/>
  <c r="P57" i="9"/>
  <c r="N57" i="9"/>
  <c r="M57" i="9"/>
  <c r="L57" i="9"/>
  <c r="I57" i="9"/>
  <c r="H57" i="9"/>
  <c r="G57" i="9"/>
  <c r="F57" i="9"/>
  <c r="E57" i="9"/>
  <c r="D57" i="9"/>
  <c r="C57" i="9"/>
  <c r="B57" i="9"/>
  <c r="U56" i="9"/>
  <c r="T56" i="9"/>
  <c r="S56" i="9"/>
  <c r="R56" i="9"/>
  <c r="Q56" i="9"/>
  <c r="P56" i="9"/>
  <c r="N56" i="9"/>
  <c r="M56" i="9"/>
  <c r="L56" i="9"/>
  <c r="I56" i="9"/>
  <c r="H56" i="9"/>
  <c r="G56" i="9"/>
  <c r="F56" i="9"/>
  <c r="E56" i="9"/>
  <c r="D56" i="9"/>
  <c r="C56" i="9"/>
  <c r="B56" i="9"/>
  <c r="U55" i="9"/>
  <c r="T55" i="9"/>
  <c r="S55" i="9"/>
  <c r="R55" i="9"/>
  <c r="Q55" i="9"/>
  <c r="P55" i="9"/>
  <c r="N55" i="9"/>
  <c r="M55" i="9"/>
  <c r="L55" i="9"/>
  <c r="I55" i="9"/>
  <c r="H55" i="9"/>
  <c r="G55" i="9"/>
  <c r="F55" i="9"/>
  <c r="E55" i="9"/>
  <c r="D55" i="9"/>
  <c r="C55" i="9"/>
  <c r="B55" i="9"/>
  <c r="U54" i="9"/>
  <c r="T54" i="9"/>
  <c r="S54" i="9"/>
  <c r="R54" i="9"/>
  <c r="Q54" i="9"/>
  <c r="P54" i="9"/>
  <c r="N54" i="9"/>
  <c r="M54" i="9"/>
  <c r="L54" i="9"/>
  <c r="I54" i="9"/>
  <c r="H54" i="9"/>
  <c r="G54" i="9"/>
  <c r="F54" i="9"/>
  <c r="E54" i="9"/>
  <c r="D54" i="9"/>
  <c r="C54" i="9"/>
  <c r="B54" i="9"/>
  <c r="U53" i="9"/>
  <c r="T53" i="9"/>
  <c r="S53" i="9"/>
  <c r="R53" i="9"/>
  <c r="Q53" i="9"/>
  <c r="P53" i="9"/>
  <c r="N53" i="9"/>
  <c r="M53" i="9"/>
  <c r="L53" i="9"/>
  <c r="I53" i="9"/>
  <c r="H53" i="9"/>
  <c r="G53" i="9"/>
  <c r="F53" i="9"/>
  <c r="E53" i="9"/>
  <c r="D53" i="9"/>
  <c r="C53" i="9"/>
  <c r="B53" i="9"/>
  <c r="U52" i="9"/>
  <c r="T52" i="9"/>
  <c r="S52" i="9"/>
  <c r="R52" i="9"/>
  <c r="Q52" i="9"/>
  <c r="P52" i="9"/>
  <c r="N52" i="9"/>
  <c r="M52" i="9"/>
  <c r="L52" i="9"/>
  <c r="I52" i="9"/>
  <c r="H52" i="9"/>
  <c r="G52" i="9"/>
  <c r="F52" i="9"/>
  <c r="E52" i="9"/>
  <c r="D52" i="9"/>
  <c r="C52" i="9"/>
  <c r="B52" i="9"/>
  <c r="U51" i="9"/>
  <c r="T51" i="9"/>
  <c r="S51" i="9"/>
  <c r="R51" i="9"/>
  <c r="Q51" i="9"/>
  <c r="P51" i="9"/>
  <c r="N51" i="9"/>
  <c r="M51" i="9"/>
  <c r="L51" i="9"/>
  <c r="I51" i="9"/>
  <c r="H51" i="9"/>
  <c r="G51" i="9"/>
  <c r="F51" i="9"/>
  <c r="E51" i="9"/>
  <c r="D51" i="9"/>
  <c r="C51" i="9"/>
  <c r="B51" i="9"/>
  <c r="U50" i="9"/>
  <c r="T50" i="9"/>
  <c r="S50" i="9"/>
  <c r="R50" i="9"/>
  <c r="Q50" i="9"/>
  <c r="P50" i="9"/>
  <c r="I50" i="9"/>
  <c r="H50" i="9"/>
  <c r="G50" i="9"/>
  <c r="F50" i="9"/>
  <c r="E50" i="9"/>
  <c r="U46" i="9"/>
  <c r="T46" i="9"/>
  <c r="S46" i="9"/>
  <c r="R46" i="9"/>
  <c r="Q46" i="9"/>
  <c r="P46" i="9"/>
  <c r="N46" i="9"/>
  <c r="M46" i="9"/>
  <c r="L46" i="9"/>
  <c r="I46" i="9"/>
  <c r="H46" i="9"/>
  <c r="G46" i="9"/>
  <c r="F46" i="9"/>
  <c r="E46" i="9"/>
  <c r="D46" i="9"/>
  <c r="C46" i="9"/>
  <c r="B46" i="9"/>
  <c r="U45" i="9"/>
  <c r="T45" i="9"/>
  <c r="S45" i="9"/>
  <c r="R45" i="9"/>
  <c r="Q45" i="9"/>
  <c r="P45" i="9"/>
  <c r="N45" i="9"/>
  <c r="M45" i="9"/>
  <c r="L45" i="9"/>
  <c r="I45" i="9"/>
  <c r="H45" i="9"/>
  <c r="G45" i="9"/>
  <c r="F45" i="9"/>
  <c r="E45" i="9"/>
  <c r="D45" i="9"/>
  <c r="C45" i="9"/>
  <c r="B45" i="9"/>
  <c r="U44" i="9"/>
  <c r="T44" i="9"/>
  <c r="S44" i="9"/>
  <c r="R44" i="9"/>
  <c r="Q44" i="9"/>
  <c r="P44" i="9"/>
  <c r="N44" i="9"/>
  <c r="M44" i="9"/>
  <c r="L44" i="9"/>
  <c r="I44" i="9"/>
  <c r="H44" i="9"/>
  <c r="G44" i="9"/>
  <c r="F44" i="9"/>
  <c r="E44" i="9"/>
  <c r="D44" i="9"/>
  <c r="C44" i="9"/>
  <c r="B44" i="9"/>
  <c r="U43" i="9"/>
  <c r="T43" i="9"/>
  <c r="S43" i="9"/>
  <c r="R43" i="9"/>
  <c r="Q43" i="9"/>
  <c r="P43" i="9"/>
  <c r="N43" i="9"/>
  <c r="M43" i="9"/>
  <c r="L43" i="9"/>
  <c r="I43" i="9"/>
  <c r="H43" i="9"/>
  <c r="G43" i="9"/>
  <c r="F43" i="9"/>
  <c r="E43" i="9"/>
  <c r="D43" i="9"/>
  <c r="C43" i="9"/>
  <c r="B43" i="9"/>
  <c r="U42" i="9"/>
  <c r="T42" i="9"/>
  <c r="S42" i="9"/>
  <c r="R42" i="9"/>
  <c r="Q42" i="9"/>
  <c r="P42" i="9"/>
  <c r="N42" i="9"/>
  <c r="M42" i="9"/>
  <c r="L42" i="9"/>
  <c r="I42" i="9"/>
  <c r="H42" i="9"/>
  <c r="G42" i="9"/>
  <c r="F42" i="9"/>
  <c r="E42" i="9"/>
  <c r="D42" i="9"/>
  <c r="C42" i="9"/>
  <c r="B42" i="9"/>
  <c r="U41" i="9"/>
  <c r="T41" i="9"/>
  <c r="S41" i="9"/>
  <c r="R41" i="9"/>
  <c r="Q41" i="9"/>
  <c r="P41" i="9"/>
  <c r="N41" i="9"/>
  <c r="M41" i="9"/>
  <c r="L41" i="9"/>
  <c r="I41" i="9"/>
  <c r="H41" i="9"/>
  <c r="G41" i="9"/>
  <c r="F41" i="9"/>
  <c r="E41" i="9"/>
  <c r="D41" i="9"/>
  <c r="C41" i="9"/>
  <c r="B41" i="9"/>
  <c r="U40" i="9"/>
  <c r="T40" i="9"/>
  <c r="S40" i="9"/>
  <c r="R40" i="9"/>
  <c r="Q40" i="9"/>
  <c r="P40" i="9"/>
  <c r="N40" i="9"/>
  <c r="M40" i="9"/>
  <c r="L40" i="9"/>
  <c r="I40" i="9"/>
  <c r="H40" i="9"/>
  <c r="G40" i="9"/>
  <c r="F40" i="9"/>
  <c r="E40" i="9"/>
  <c r="D40" i="9"/>
  <c r="C40" i="9"/>
  <c r="B40" i="9"/>
  <c r="U39" i="9"/>
  <c r="T39" i="9"/>
  <c r="S39" i="9"/>
  <c r="R39" i="9"/>
  <c r="Q39" i="9"/>
  <c r="P39" i="9"/>
  <c r="N39" i="9"/>
  <c r="M39" i="9"/>
  <c r="L39" i="9"/>
  <c r="I39" i="9"/>
  <c r="H39" i="9"/>
  <c r="G39" i="9"/>
  <c r="F39" i="9"/>
  <c r="E39" i="9"/>
  <c r="D39" i="9"/>
  <c r="C39" i="9"/>
  <c r="B39" i="9"/>
  <c r="U38" i="9"/>
  <c r="T38" i="9"/>
  <c r="S38" i="9"/>
  <c r="R38" i="9"/>
  <c r="Q38" i="9"/>
  <c r="P38" i="9"/>
  <c r="N38" i="9"/>
  <c r="M38" i="9"/>
  <c r="L38" i="9"/>
  <c r="I38" i="9"/>
  <c r="H38" i="9"/>
  <c r="G38" i="9"/>
  <c r="F38" i="9"/>
  <c r="E38" i="9"/>
  <c r="D38" i="9"/>
  <c r="C38" i="9"/>
  <c r="B38" i="9"/>
  <c r="U37" i="9"/>
  <c r="T37" i="9"/>
  <c r="S37" i="9"/>
  <c r="R37" i="9"/>
  <c r="Q37" i="9"/>
  <c r="P37" i="9"/>
  <c r="N37" i="9"/>
  <c r="M37" i="9"/>
  <c r="L37" i="9"/>
  <c r="I37" i="9"/>
  <c r="H37" i="9"/>
  <c r="G37" i="9"/>
  <c r="F37" i="9"/>
  <c r="E37" i="9"/>
  <c r="D37" i="9"/>
  <c r="C37" i="9"/>
  <c r="B37" i="9"/>
  <c r="U36" i="9"/>
  <c r="T36" i="9"/>
  <c r="S36" i="9"/>
  <c r="R36" i="9"/>
  <c r="Q36" i="9"/>
  <c r="P36" i="9"/>
  <c r="N36" i="9"/>
  <c r="M36" i="9"/>
  <c r="L36" i="9"/>
  <c r="I36" i="9"/>
  <c r="H36" i="9"/>
  <c r="G36" i="9"/>
  <c r="F36" i="9"/>
  <c r="E36" i="9"/>
  <c r="D36" i="9"/>
  <c r="C36" i="9"/>
  <c r="B36" i="9"/>
  <c r="U35" i="9"/>
  <c r="T35" i="9"/>
  <c r="S35" i="9"/>
  <c r="R35" i="9"/>
  <c r="Q35" i="9"/>
  <c r="P35" i="9"/>
  <c r="N35" i="9"/>
  <c r="M35" i="9"/>
  <c r="L35" i="9"/>
  <c r="I35" i="9"/>
  <c r="H35" i="9"/>
  <c r="G35" i="9"/>
  <c r="F35" i="9"/>
  <c r="E35" i="9"/>
  <c r="D35" i="9"/>
  <c r="C35" i="9"/>
  <c r="B35" i="9"/>
  <c r="U34" i="9"/>
  <c r="T34" i="9"/>
  <c r="S34" i="9"/>
  <c r="R34" i="9"/>
  <c r="Q34" i="9"/>
  <c r="P34" i="9"/>
  <c r="N34" i="9"/>
  <c r="M34" i="9"/>
  <c r="L34" i="9"/>
  <c r="I34" i="9"/>
  <c r="H34" i="9"/>
  <c r="G34" i="9"/>
  <c r="F34" i="9"/>
  <c r="E34" i="9"/>
  <c r="D34" i="9"/>
  <c r="C34" i="9"/>
  <c r="B34" i="9"/>
  <c r="U33" i="9"/>
  <c r="T33" i="9"/>
  <c r="S33" i="9"/>
  <c r="R33" i="9"/>
  <c r="Q33" i="9"/>
  <c r="P33" i="9"/>
  <c r="N33" i="9"/>
  <c r="M33" i="9"/>
  <c r="L33" i="9"/>
  <c r="I33" i="9"/>
  <c r="H33" i="9"/>
  <c r="G33" i="9"/>
  <c r="F33" i="9"/>
  <c r="E33" i="9"/>
  <c r="D33" i="9"/>
  <c r="C33" i="9"/>
  <c r="B33" i="9"/>
  <c r="U32" i="9"/>
  <c r="T32" i="9"/>
  <c r="S32" i="9"/>
  <c r="R32" i="9"/>
  <c r="Q32" i="9"/>
  <c r="P32" i="9"/>
  <c r="N32" i="9"/>
  <c r="M32" i="9"/>
  <c r="L32" i="9"/>
  <c r="I32" i="9"/>
  <c r="H32" i="9"/>
  <c r="G32" i="9"/>
  <c r="F32" i="9"/>
  <c r="E32" i="9"/>
  <c r="D32" i="9"/>
  <c r="C32" i="9"/>
  <c r="B32" i="9"/>
  <c r="U31" i="9"/>
  <c r="T31" i="9"/>
  <c r="S31" i="9"/>
  <c r="R31" i="9"/>
  <c r="Q31" i="9"/>
  <c r="P31" i="9"/>
  <c r="N31" i="9"/>
  <c r="M31" i="9"/>
  <c r="L31" i="9"/>
  <c r="I31" i="9"/>
  <c r="H31" i="9"/>
  <c r="G31" i="9"/>
  <c r="F31" i="9"/>
  <c r="E31" i="9"/>
  <c r="D31" i="9"/>
  <c r="C31" i="9"/>
  <c r="B31" i="9"/>
  <c r="U30" i="9"/>
  <c r="T30" i="9"/>
  <c r="S30" i="9"/>
  <c r="R30" i="9"/>
  <c r="Q30" i="9"/>
  <c r="P30" i="9"/>
  <c r="N30" i="9"/>
  <c r="M30" i="9"/>
  <c r="L30" i="9"/>
  <c r="I30" i="9"/>
  <c r="H30" i="9"/>
  <c r="G30" i="9"/>
  <c r="F30" i="9"/>
  <c r="E30" i="9"/>
  <c r="D30" i="9"/>
  <c r="C30" i="9"/>
  <c r="B30" i="9"/>
  <c r="U29" i="9"/>
  <c r="T29" i="9"/>
  <c r="S29" i="9"/>
  <c r="R29" i="9"/>
  <c r="Q29" i="9"/>
  <c r="P29" i="9"/>
  <c r="N29" i="9"/>
  <c r="M29" i="9"/>
  <c r="L29" i="9"/>
  <c r="I29" i="9"/>
  <c r="H29" i="9"/>
  <c r="G29" i="9"/>
  <c r="F29" i="9"/>
  <c r="E29" i="9"/>
  <c r="D29" i="9"/>
  <c r="C29" i="9"/>
  <c r="B29" i="9"/>
  <c r="U28" i="9"/>
  <c r="T28" i="9"/>
  <c r="S28" i="9"/>
  <c r="R28" i="9"/>
  <c r="Q28" i="9"/>
  <c r="P28" i="9"/>
  <c r="N28" i="9"/>
  <c r="M28" i="9"/>
  <c r="L28" i="9"/>
  <c r="I28" i="9"/>
  <c r="H28" i="9"/>
  <c r="G28" i="9"/>
  <c r="F28" i="9"/>
  <c r="E28" i="9"/>
  <c r="D28" i="9"/>
  <c r="C28" i="9"/>
  <c r="B28" i="9"/>
  <c r="U27" i="9"/>
  <c r="T27" i="9"/>
  <c r="S27" i="9"/>
  <c r="R27" i="9"/>
  <c r="Q27" i="9"/>
  <c r="P27" i="9"/>
  <c r="N27" i="9"/>
  <c r="M27" i="9"/>
  <c r="L27" i="9"/>
  <c r="I27" i="9"/>
  <c r="H27" i="9"/>
  <c r="G27" i="9"/>
  <c r="F27" i="9"/>
  <c r="E27" i="9"/>
  <c r="D27" i="9"/>
  <c r="C27" i="9"/>
  <c r="B27" i="9"/>
  <c r="U26" i="9"/>
  <c r="T26" i="9"/>
  <c r="S26" i="9"/>
  <c r="R26" i="9"/>
  <c r="Q26" i="9"/>
  <c r="P26" i="9"/>
  <c r="N26" i="9"/>
  <c r="M26" i="9"/>
  <c r="L26" i="9"/>
  <c r="I26" i="9"/>
  <c r="H26" i="9"/>
  <c r="G26" i="9"/>
  <c r="F26" i="9"/>
  <c r="E26" i="9"/>
  <c r="D26" i="9"/>
  <c r="C26" i="9"/>
  <c r="B26" i="9"/>
  <c r="U25" i="9"/>
  <c r="T25" i="9"/>
  <c r="S25" i="9"/>
  <c r="R25" i="9"/>
  <c r="Q25" i="9"/>
  <c r="P25" i="9"/>
  <c r="N25" i="9"/>
  <c r="M25" i="9"/>
  <c r="L25" i="9"/>
  <c r="I25" i="9"/>
  <c r="H25" i="9"/>
  <c r="G25" i="9"/>
  <c r="F25" i="9"/>
  <c r="E25" i="9"/>
  <c r="D25" i="9"/>
  <c r="C25" i="9"/>
  <c r="B25" i="9"/>
  <c r="U24" i="9"/>
  <c r="T24" i="9"/>
  <c r="S24" i="9"/>
  <c r="R24" i="9"/>
  <c r="Q24" i="9"/>
  <c r="P24" i="9"/>
  <c r="N24" i="9"/>
  <c r="M24" i="9"/>
  <c r="L24" i="9"/>
  <c r="I24" i="9"/>
  <c r="H24" i="9"/>
  <c r="G24" i="9"/>
  <c r="F24" i="9"/>
  <c r="E24" i="9"/>
  <c r="D24" i="9"/>
  <c r="C24" i="9"/>
  <c r="B24" i="9"/>
  <c r="U23" i="9"/>
  <c r="T23" i="9"/>
  <c r="S23" i="9"/>
  <c r="R23" i="9"/>
  <c r="Q23" i="9"/>
  <c r="P23" i="9"/>
  <c r="N23" i="9"/>
  <c r="M23" i="9"/>
  <c r="L23" i="9"/>
  <c r="I23" i="9"/>
  <c r="H23" i="9"/>
  <c r="G23" i="9"/>
  <c r="F23" i="9"/>
  <c r="E23" i="9"/>
  <c r="D23" i="9"/>
  <c r="C23" i="9"/>
  <c r="B23" i="9"/>
  <c r="U22" i="9"/>
  <c r="T22" i="9"/>
  <c r="S22" i="9"/>
  <c r="R22" i="9"/>
  <c r="Q22" i="9"/>
  <c r="P22" i="9"/>
  <c r="N22" i="9"/>
  <c r="M22" i="9"/>
  <c r="L22" i="9"/>
  <c r="I22" i="9"/>
  <c r="H22" i="9"/>
  <c r="G22" i="9"/>
  <c r="F22" i="9"/>
  <c r="E22" i="9"/>
  <c r="D22" i="9"/>
  <c r="C22" i="9"/>
  <c r="B22" i="9"/>
  <c r="U21" i="9"/>
  <c r="T21" i="9"/>
  <c r="S21" i="9"/>
  <c r="R21" i="9"/>
  <c r="Q21" i="9"/>
  <c r="P21" i="9"/>
  <c r="N21" i="9"/>
  <c r="M21" i="9"/>
  <c r="L21" i="9"/>
  <c r="I21" i="9"/>
  <c r="H21" i="9"/>
  <c r="G21" i="9"/>
  <c r="F21" i="9"/>
  <c r="E21" i="9"/>
  <c r="D21" i="9"/>
  <c r="C21" i="9"/>
  <c r="B21" i="9"/>
  <c r="U20" i="9"/>
  <c r="T20" i="9"/>
  <c r="S20" i="9"/>
  <c r="R20" i="9"/>
  <c r="Q20" i="9"/>
  <c r="P20" i="9"/>
  <c r="N20" i="9"/>
  <c r="M20" i="9"/>
  <c r="L20" i="9"/>
  <c r="I20" i="9"/>
  <c r="H20" i="9"/>
  <c r="G20" i="9"/>
  <c r="F20" i="9"/>
  <c r="E20" i="9"/>
  <c r="D20" i="9"/>
  <c r="C20" i="9"/>
  <c r="B20" i="9"/>
  <c r="U19" i="9"/>
  <c r="T19" i="9"/>
  <c r="S19" i="9"/>
  <c r="R19" i="9"/>
  <c r="Q19" i="9"/>
  <c r="P19" i="9"/>
  <c r="N19" i="9"/>
  <c r="M19" i="9"/>
  <c r="L19" i="9"/>
  <c r="I19" i="9"/>
  <c r="H19" i="9"/>
  <c r="G19" i="9"/>
  <c r="F19" i="9"/>
  <c r="E19" i="9"/>
  <c r="D19" i="9"/>
  <c r="C19" i="9"/>
  <c r="B19" i="9"/>
  <c r="U18" i="9"/>
  <c r="T18" i="9"/>
  <c r="S18" i="9"/>
  <c r="R18" i="9"/>
  <c r="Q18" i="9"/>
  <c r="P18" i="9"/>
  <c r="N18" i="9"/>
  <c r="M18" i="9"/>
  <c r="L18" i="9"/>
  <c r="I18" i="9"/>
  <c r="H18" i="9"/>
  <c r="G18" i="9"/>
  <c r="F18" i="9"/>
  <c r="E18" i="9"/>
  <c r="D18" i="9"/>
  <c r="C18" i="9"/>
  <c r="B18" i="9"/>
  <c r="U17" i="9"/>
  <c r="T17" i="9"/>
  <c r="S17" i="9"/>
  <c r="R17" i="9"/>
  <c r="Q17" i="9"/>
  <c r="P17" i="9"/>
  <c r="N17" i="9"/>
  <c r="M17" i="9"/>
  <c r="L17" i="9"/>
  <c r="I17" i="9"/>
  <c r="H17" i="9"/>
  <c r="G17" i="9"/>
  <c r="F17" i="9"/>
  <c r="E17" i="9"/>
  <c r="D17" i="9"/>
  <c r="C17" i="9"/>
  <c r="B17" i="9"/>
  <c r="U16" i="9"/>
  <c r="T16" i="9"/>
  <c r="S16" i="9"/>
  <c r="R16" i="9"/>
  <c r="Q16" i="9"/>
  <c r="P16" i="9"/>
  <c r="N16" i="9"/>
  <c r="M16" i="9"/>
  <c r="L16" i="9"/>
  <c r="I16" i="9"/>
  <c r="H16" i="9"/>
  <c r="G16" i="9"/>
  <c r="F16" i="9"/>
  <c r="E16" i="9"/>
  <c r="D16" i="9"/>
  <c r="C16" i="9"/>
  <c r="B16" i="9"/>
  <c r="U15" i="9"/>
  <c r="T15" i="9"/>
  <c r="S15" i="9"/>
  <c r="R15" i="9"/>
  <c r="Q15" i="9"/>
  <c r="P15" i="9"/>
  <c r="N15" i="9"/>
  <c r="M15" i="9"/>
  <c r="L15" i="9"/>
  <c r="I15" i="9"/>
  <c r="H15" i="9"/>
  <c r="G15" i="9"/>
  <c r="F15" i="9"/>
  <c r="E15" i="9"/>
  <c r="D15" i="9"/>
  <c r="C15" i="9"/>
  <c r="B15" i="9"/>
  <c r="U14" i="9"/>
  <c r="T14" i="9"/>
  <c r="S14" i="9"/>
  <c r="R14" i="9"/>
  <c r="Q14" i="9"/>
  <c r="P14" i="9"/>
  <c r="N14" i="9"/>
  <c r="M14" i="9"/>
  <c r="L14" i="9"/>
  <c r="I14" i="9"/>
  <c r="H14" i="9"/>
  <c r="G14" i="9"/>
  <c r="F14" i="9"/>
  <c r="E14" i="9"/>
  <c r="D14" i="9"/>
  <c r="C14" i="9"/>
  <c r="B14" i="9"/>
  <c r="U13" i="9"/>
  <c r="T13" i="9"/>
  <c r="S13" i="9"/>
  <c r="R13" i="9"/>
  <c r="Q13" i="9"/>
  <c r="P13" i="9"/>
  <c r="N13" i="9"/>
  <c r="M13" i="9"/>
  <c r="L13" i="9"/>
  <c r="I13" i="9"/>
  <c r="H13" i="9"/>
  <c r="G13" i="9"/>
  <c r="F13" i="9"/>
  <c r="E13" i="9"/>
  <c r="D13" i="9"/>
  <c r="C13" i="9"/>
  <c r="B13" i="9"/>
  <c r="U12" i="9"/>
  <c r="T12" i="9"/>
  <c r="S12" i="9"/>
  <c r="R12" i="9"/>
  <c r="Q12" i="9"/>
  <c r="P12" i="9"/>
  <c r="N12" i="9"/>
  <c r="M12" i="9"/>
  <c r="L12" i="9"/>
  <c r="I12" i="9"/>
  <c r="H12" i="9"/>
  <c r="G12" i="9"/>
  <c r="F12" i="9"/>
  <c r="E12" i="9"/>
  <c r="D12" i="9"/>
  <c r="C12" i="9"/>
  <c r="B12" i="9"/>
  <c r="U11" i="9"/>
  <c r="T11" i="9"/>
  <c r="S11" i="9"/>
  <c r="R11" i="9"/>
  <c r="Q11" i="9"/>
  <c r="P11" i="9"/>
  <c r="I11" i="9"/>
  <c r="H11" i="9"/>
  <c r="G11" i="9"/>
  <c r="F11" i="9"/>
  <c r="E11" i="9"/>
  <c r="N7" i="9"/>
  <c r="D7" i="9"/>
  <c r="N6" i="9"/>
  <c r="D6" i="9"/>
  <c r="N5" i="9"/>
  <c r="D5" i="9"/>
  <c r="M137" i="8"/>
  <c r="E137" i="8"/>
  <c r="V136" i="8"/>
  <c r="U136" i="8"/>
  <c r="T136" i="8"/>
  <c r="S136" i="8"/>
  <c r="R136" i="8"/>
  <c r="Q136" i="8"/>
  <c r="P136" i="8"/>
  <c r="M136" i="8"/>
  <c r="L136" i="8"/>
  <c r="K136" i="8"/>
  <c r="J136" i="8"/>
  <c r="G136" i="8"/>
  <c r="F136" i="8"/>
  <c r="E136" i="8"/>
  <c r="D136" i="8"/>
  <c r="C136" i="8"/>
  <c r="O136" i="8" s="1"/>
  <c r="B136" i="8"/>
  <c r="A136" i="8"/>
  <c r="H136" i="8" s="1"/>
  <c r="M135" i="8"/>
  <c r="E135" i="8"/>
  <c r="V134" i="8"/>
  <c r="U134" i="8"/>
  <c r="T134" i="8"/>
  <c r="S134" i="8"/>
  <c r="R134" i="8"/>
  <c r="Q134" i="8"/>
  <c r="P134" i="8"/>
  <c r="O134" i="8"/>
  <c r="M134" i="8"/>
  <c r="L134" i="8"/>
  <c r="K134" i="8"/>
  <c r="J134" i="8"/>
  <c r="G134" i="8"/>
  <c r="F134" i="8"/>
  <c r="E134" i="8"/>
  <c r="D134" i="8"/>
  <c r="C134" i="8"/>
  <c r="I134" i="8" s="1"/>
  <c r="B134" i="8"/>
  <c r="A134" i="8"/>
  <c r="H134" i="8" s="1"/>
  <c r="M133" i="8"/>
  <c r="E133" i="8"/>
  <c r="V132" i="8"/>
  <c r="U132" i="8"/>
  <c r="T132" i="8"/>
  <c r="S132" i="8"/>
  <c r="R132" i="8"/>
  <c r="Q132" i="8"/>
  <c r="P132" i="8"/>
  <c r="O132" i="8"/>
  <c r="M132" i="8"/>
  <c r="L132" i="8"/>
  <c r="K132" i="8"/>
  <c r="J132" i="8"/>
  <c r="I132" i="8"/>
  <c r="G132" i="8"/>
  <c r="F132" i="8"/>
  <c r="E132" i="8"/>
  <c r="D132" i="8"/>
  <c r="C132" i="8"/>
  <c r="B132" i="8"/>
  <c r="A132" i="8"/>
  <c r="H132" i="8" s="1"/>
  <c r="M131" i="8"/>
  <c r="E131" i="8"/>
  <c r="V130" i="8"/>
  <c r="U130" i="8"/>
  <c r="T130" i="8"/>
  <c r="S130" i="8"/>
  <c r="R130" i="8"/>
  <c r="Q130" i="8"/>
  <c r="P130" i="8"/>
  <c r="M130" i="8"/>
  <c r="L130" i="8"/>
  <c r="K130" i="8"/>
  <c r="J130" i="8"/>
  <c r="I130" i="8"/>
  <c r="G130" i="8"/>
  <c r="F130" i="8"/>
  <c r="E130" i="8"/>
  <c r="D130" i="8"/>
  <c r="C130" i="8"/>
  <c r="O130" i="8" s="1"/>
  <c r="B130" i="8"/>
  <c r="A130" i="8"/>
  <c r="H130" i="8" s="1"/>
  <c r="M129" i="8"/>
  <c r="E129" i="8"/>
  <c r="V128" i="8"/>
  <c r="U128" i="8"/>
  <c r="T128" i="8"/>
  <c r="S128" i="8"/>
  <c r="R128" i="8"/>
  <c r="Q128" i="8"/>
  <c r="P128" i="8"/>
  <c r="M128" i="8"/>
  <c r="L128" i="8"/>
  <c r="K128" i="8"/>
  <c r="J128" i="8"/>
  <c r="G128" i="8"/>
  <c r="F128" i="8"/>
  <c r="E128" i="8"/>
  <c r="D128" i="8"/>
  <c r="C128" i="8"/>
  <c r="O128" i="8" s="1"/>
  <c r="B128" i="8"/>
  <c r="A128" i="8"/>
  <c r="H128" i="8" s="1"/>
  <c r="M127" i="8"/>
  <c r="E127" i="8"/>
  <c r="V126" i="8"/>
  <c r="U126" i="8"/>
  <c r="T126" i="8"/>
  <c r="S126" i="8"/>
  <c r="R126" i="8"/>
  <c r="Q126" i="8"/>
  <c r="P126" i="8"/>
  <c r="O126" i="8"/>
  <c r="M126" i="8"/>
  <c r="L126" i="8"/>
  <c r="K126" i="8"/>
  <c r="J126" i="8"/>
  <c r="G126" i="8"/>
  <c r="F126" i="8"/>
  <c r="E126" i="8"/>
  <c r="D126" i="8"/>
  <c r="C126" i="8"/>
  <c r="I126" i="8" s="1"/>
  <c r="B126" i="8"/>
  <c r="A126" i="8"/>
  <c r="H126" i="8" s="1"/>
  <c r="M125" i="8"/>
  <c r="E125" i="8"/>
  <c r="V124" i="8"/>
  <c r="U124" i="8"/>
  <c r="T124" i="8"/>
  <c r="S124" i="8"/>
  <c r="R124" i="8"/>
  <c r="Q124" i="8"/>
  <c r="P124" i="8"/>
  <c r="O124" i="8"/>
  <c r="M124" i="8"/>
  <c r="L124" i="8"/>
  <c r="K124" i="8"/>
  <c r="J124" i="8"/>
  <c r="I124" i="8"/>
  <c r="G124" i="8"/>
  <c r="F124" i="8"/>
  <c r="E124" i="8"/>
  <c r="D124" i="8"/>
  <c r="C124" i="8"/>
  <c r="B124" i="8"/>
  <c r="A124" i="8"/>
  <c r="H124" i="8" s="1"/>
  <c r="M123" i="8"/>
  <c r="E123" i="8"/>
  <c r="V122" i="8"/>
  <c r="U122" i="8"/>
  <c r="T122" i="8"/>
  <c r="S122" i="8"/>
  <c r="R122" i="8"/>
  <c r="Q122" i="8"/>
  <c r="P122" i="8"/>
  <c r="M122" i="8"/>
  <c r="L122" i="8"/>
  <c r="K122" i="8"/>
  <c r="J122" i="8"/>
  <c r="I122" i="8"/>
  <c r="G122" i="8"/>
  <c r="F122" i="8"/>
  <c r="E122" i="8"/>
  <c r="D122" i="8"/>
  <c r="C122" i="8"/>
  <c r="O122" i="8" s="1"/>
  <c r="B122" i="8"/>
  <c r="A122" i="8"/>
  <c r="H122" i="8" s="1"/>
  <c r="M121" i="8"/>
  <c r="E121" i="8"/>
  <c r="V120" i="8"/>
  <c r="U120" i="8"/>
  <c r="T120" i="8"/>
  <c r="S120" i="8"/>
  <c r="R120" i="8"/>
  <c r="Q120" i="8"/>
  <c r="P120" i="8"/>
  <c r="M120" i="8"/>
  <c r="L120" i="8"/>
  <c r="K120" i="8"/>
  <c r="J120" i="8"/>
  <c r="G120" i="8"/>
  <c r="F120" i="8"/>
  <c r="E120" i="8"/>
  <c r="D120" i="8"/>
  <c r="C120" i="8"/>
  <c r="B120" i="8"/>
  <c r="A120" i="8"/>
  <c r="H120" i="8" s="1"/>
  <c r="M119" i="8"/>
  <c r="E119" i="8"/>
  <c r="V118" i="8"/>
  <c r="U118" i="8"/>
  <c r="T118" i="8"/>
  <c r="S118" i="8"/>
  <c r="R118" i="8"/>
  <c r="Q118" i="8"/>
  <c r="P118" i="8"/>
  <c r="O118" i="8"/>
  <c r="M118" i="8"/>
  <c r="L118" i="8"/>
  <c r="K118" i="8"/>
  <c r="J118" i="8"/>
  <c r="G118" i="8"/>
  <c r="F118" i="8"/>
  <c r="E118" i="8"/>
  <c r="D118" i="8"/>
  <c r="C118" i="8"/>
  <c r="I118" i="8" s="1"/>
  <c r="B118" i="8"/>
  <c r="A118" i="8"/>
  <c r="H118" i="8" s="1"/>
  <c r="M117" i="8"/>
  <c r="E117" i="8"/>
  <c r="V116" i="8"/>
  <c r="U116" i="8"/>
  <c r="T116" i="8"/>
  <c r="S116" i="8"/>
  <c r="R116" i="8"/>
  <c r="Q116" i="8"/>
  <c r="P116" i="8"/>
  <c r="O116" i="8"/>
  <c r="M116" i="8"/>
  <c r="L116" i="8"/>
  <c r="K116" i="8"/>
  <c r="J116" i="8"/>
  <c r="I116" i="8"/>
  <c r="G116" i="8"/>
  <c r="F116" i="8"/>
  <c r="E116" i="8"/>
  <c r="D116" i="8"/>
  <c r="C116" i="8"/>
  <c r="B116" i="8"/>
  <c r="A116" i="8"/>
  <c r="H116" i="8" s="1"/>
  <c r="M115" i="8"/>
  <c r="E115" i="8"/>
  <c r="V114" i="8"/>
  <c r="U114" i="8"/>
  <c r="T114" i="8"/>
  <c r="S114" i="8"/>
  <c r="R114" i="8"/>
  <c r="Q114" i="8"/>
  <c r="P114" i="8"/>
  <c r="M114" i="8"/>
  <c r="L114" i="8"/>
  <c r="K114" i="8"/>
  <c r="J114" i="8"/>
  <c r="I114" i="8"/>
  <c r="G114" i="8"/>
  <c r="F114" i="8"/>
  <c r="E114" i="8"/>
  <c r="D114" i="8"/>
  <c r="C114" i="8"/>
  <c r="O114" i="8" s="1"/>
  <c r="B114" i="8"/>
  <c r="A114" i="8"/>
  <c r="H114" i="8" s="1"/>
  <c r="M113" i="8"/>
  <c r="E113" i="8"/>
  <c r="V112" i="8"/>
  <c r="U112" i="8"/>
  <c r="T112" i="8"/>
  <c r="S112" i="8"/>
  <c r="R112" i="8"/>
  <c r="Q112" i="8"/>
  <c r="P112" i="8"/>
  <c r="M112" i="8"/>
  <c r="L112" i="8"/>
  <c r="K112" i="8"/>
  <c r="J112" i="8"/>
  <c r="G112" i="8"/>
  <c r="F112" i="8"/>
  <c r="E112" i="8"/>
  <c r="D112" i="8"/>
  <c r="C112" i="8"/>
  <c r="B112" i="8"/>
  <c r="A112" i="8"/>
  <c r="H112" i="8" s="1"/>
  <c r="M111" i="8"/>
  <c r="E111" i="8"/>
  <c r="V110" i="8"/>
  <c r="U110" i="8"/>
  <c r="T110" i="8"/>
  <c r="S110" i="8"/>
  <c r="R110" i="8"/>
  <c r="Q110" i="8"/>
  <c r="P110" i="8"/>
  <c r="O110" i="8"/>
  <c r="M110" i="8"/>
  <c r="L110" i="8"/>
  <c r="K110" i="8"/>
  <c r="J110" i="8"/>
  <c r="G110" i="8"/>
  <c r="F110" i="8"/>
  <c r="E110" i="8"/>
  <c r="D110" i="8"/>
  <c r="C110" i="8"/>
  <c r="I110" i="8" s="1"/>
  <c r="B110" i="8"/>
  <c r="A110" i="8"/>
  <c r="H110" i="8" s="1"/>
  <c r="M109" i="8"/>
  <c r="E109" i="8"/>
  <c r="V108" i="8"/>
  <c r="U108" i="8"/>
  <c r="T108" i="8"/>
  <c r="S108" i="8"/>
  <c r="R108" i="8"/>
  <c r="Q108" i="8"/>
  <c r="P108" i="8"/>
  <c r="O108" i="8"/>
  <c r="M108" i="8"/>
  <c r="L108" i="8"/>
  <c r="K108" i="8"/>
  <c r="J108" i="8"/>
  <c r="I108" i="8"/>
  <c r="G108" i="8"/>
  <c r="F108" i="8"/>
  <c r="E108" i="8"/>
  <c r="D108" i="8"/>
  <c r="C108" i="8"/>
  <c r="B108" i="8"/>
  <c r="A108" i="8"/>
  <c r="H108" i="8" s="1"/>
  <c r="D104" i="8"/>
  <c r="K103" i="8"/>
  <c r="D103" i="8"/>
  <c r="K102" i="8"/>
  <c r="D102" i="8"/>
  <c r="E100" i="8"/>
  <c r="M94" i="8"/>
  <c r="E94" i="8"/>
  <c r="V93" i="8"/>
  <c r="U93" i="8"/>
  <c r="T93" i="8"/>
  <c r="S93" i="8"/>
  <c r="R93" i="8"/>
  <c r="Q93" i="8"/>
  <c r="P93" i="8"/>
  <c r="O93" i="8"/>
  <c r="M93" i="8"/>
  <c r="L93" i="8"/>
  <c r="K93" i="8"/>
  <c r="J93" i="8"/>
  <c r="G93" i="8"/>
  <c r="F93" i="8"/>
  <c r="E93" i="8"/>
  <c r="D93" i="8"/>
  <c r="C93" i="8"/>
  <c r="I93" i="8" s="1"/>
  <c r="B93" i="8"/>
  <c r="A93" i="8"/>
  <c r="H93" i="8" s="1"/>
  <c r="M92" i="8"/>
  <c r="E92" i="8"/>
  <c r="V91" i="8"/>
  <c r="U91" i="8"/>
  <c r="T91" i="8"/>
  <c r="S91" i="8"/>
  <c r="R91" i="8"/>
  <c r="Q91" i="8"/>
  <c r="P91" i="8"/>
  <c r="O91" i="8"/>
  <c r="M91" i="8"/>
  <c r="L91" i="8"/>
  <c r="K91" i="8"/>
  <c r="J91" i="8"/>
  <c r="I91" i="8"/>
  <c r="G91" i="8"/>
  <c r="F91" i="8"/>
  <c r="E91" i="8"/>
  <c r="D91" i="8"/>
  <c r="C91" i="8"/>
  <c r="B91" i="8"/>
  <c r="A91" i="8"/>
  <c r="H91" i="8" s="1"/>
  <c r="M90" i="8"/>
  <c r="E90" i="8"/>
  <c r="V89" i="8"/>
  <c r="U89" i="8"/>
  <c r="T89" i="8"/>
  <c r="S89" i="8"/>
  <c r="R89" i="8"/>
  <c r="Q89" i="8"/>
  <c r="P89" i="8"/>
  <c r="M89" i="8"/>
  <c r="L89" i="8"/>
  <c r="K89" i="8"/>
  <c r="J89" i="8"/>
  <c r="I89" i="8"/>
  <c r="H89" i="8"/>
  <c r="G89" i="8"/>
  <c r="F89" i="8"/>
  <c r="E89" i="8"/>
  <c r="D89" i="8"/>
  <c r="C89" i="8"/>
  <c r="O89" i="8" s="1"/>
  <c r="B89" i="8"/>
  <c r="A89" i="8"/>
  <c r="M88" i="8"/>
  <c r="E88" i="8"/>
  <c r="V87" i="8"/>
  <c r="U87" i="8"/>
  <c r="T87" i="8"/>
  <c r="S87" i="8"/>
  <c r="R87" i="8"/>
  <c r="Q87" i="8"/>
  <c r="P87" i="8"/>
  <c r="M87" i="8"/>
  <c r="L87" i="8"/>
  <c r="K87" i="8"/>
  <c r="J87" i="8"/>
  <c r="G87" i="8"/>
  <c r="F87" i="8"/>
  <c r="E87" i="8"/>
  <c r="D87" i="8"/>
  <c r="C87" i="8"/>
  <c r="B87" i="8"/>
  <c r="A87" i="8"/>
  <c r="H87" i="8" s="1"/>
  <c r="M86" i="8"/>
  <c r="E86" i="8"/>
  <c r="V85" i="8"/>
  <c r="U85" i="8"/>
  <c r="T85" i="8"/>
  <c r="S85" i="8"/>
  <c r="R85" i="8"/>
  <c r="Q85" i="8"/>
  <c r="P85" i="8"/>
  <c r="O85" i="8"/>
  <c r="M85" i="8"/>
  <c r="L85" i="8"/>
  <c r="K85" i="8"/>
  <c r="J85" i="8"/>
  <c r="G85" i="8"/>
  <c r="F85" i="8"/>
  <c r="E85" i="8"/>
  <c r="D85" i="8"/>
  <c r="C85" i="8"/>
  <c r="I85" i="8" s="1"/>
  <c r="B85" i="8"/>
  <c r="A85" i="8"/>
  <c r="H85" i="8" s="1"/>
  <c r="M84" i="8"/>
  <c r="E84" i="8"/>
  <c r="V83" i="8"/>
  <c r="U83" i="8"/>
  <c r="T83" i="8"/>
  <c r="S83" i="8"/>
  <c r="R83" i="8"/>
  <c r="Q83" i="8"/>
  <c r="P83" i="8"/>
  <c r="O83" i="8"/>
  <c r="M83" i="8"/>
  <c r="L83" i="8"/>
  <c r="K83" i="8"/>
  <c r="J83" i="8"/>
  <c r="I83" i="8"/>
  <c r="G83" i="8"/>
  <c r="F83" i="8"/>
  <c r="E83" i="8"/>
  <c r="D83" i="8"/>
  <c r="C83" i="8"/>
  <c r="B83" i="8"/>
  <c r="A83" i="8"/>
  <c r="H83" i="8" s="1"/>
  <c r="M82" i="8"/>
  <c r="E82" i="8"/>
  <c r="V81" i="8"/>
  <c r="U81" i="8"/>
  <c r="T81" i="8"/>
  <c r="S81" i="8"/>
  <c r="R81" i="8"/>
  <c r="Q81" i="8"/>
  <c r="P81" i="8"/>
  <c r="M81" i="8"/>
  <c r="L81" i="8"/>
  <c r="K81" i="8"/>
  <c r="J81" i="8"/>
  <c r="I81" i="8"/>
  <c r="G81" i="8"/>
  <c r="F81" i="8"/>
  <c r="E81" i="8"/>
  <c r="D81" i="8"/>
  <c r="C81" i="8"/>
  <c r="O81" i="8" s="1"/>
  <c r="B81" i="8"/>
  <c r="A81" i="8"/>
  <c r="H81" i="8" s="1"/>
  <c r="M80" i="8"/>
  <c r="E80" i="8"/>
  <c r="V79" i="8"/>
  <c r="U79" i="8"/>
  <c r="T79" i="8"/>
  <c r="S79" i="8"/>
  <c r="R79" i="8"/>
  <c r="Q79" i="8"/>
  <c r="P79" i="8"/>
  <c r="M79" i="8"/>
  <c r="L79" i="8"/>
  <c r="K79" i="8"/>
  <c r="J79" i="8"/>
  <c r="G79" i="8"/>
  <c r="F79" i="8"/>
  <c r="E79" i="8"/>
  <c r="D79" i="8"/>
  <c r="C79" i="8"/>
  <c r="B79" i="8"/>
  <c r="A79" i="8"/>
  <c r="H79" i="8" s="1"/>
  <c r="M78" i="8"/>
  <c r="E78" i="8"/>
  <c r="V77" i="8"/>
  <c r="U77" i="8"/>
  <c r="T77" i="8"/>
  <c r="S77" i="8"/>
  <c r="R77" i="8"/>
  <c r="Q77" i="8"/>
  <c r="P77" i="8"/>
  <c r="M77" i="8"/>
  <c r="L77" i="8"/>
  <c r="K77" i="8"/>
  <c r="J77" i="8"/>
  <c r="G77" i="8"/>
  <c r="F77" i="8"/>
  <c r="E77" i="8"/>
  <c r="D77" i="8"/>
  <c r="C77" i="8"/>
  <c r="I77" i="8" s="1"/>
  <c r="B77" i="8"/>
  <c r="A77" i="8"/>
  <c r="H77" i="8" s="1"/>
  <c r="M76" i="8"/>
  <c r="E76" i="8"/>
  <c r="V75" i="8"/>
  <c r="U75" i="8"/>
  <c r="T75" i="8"/>
  <c r="S75" i="8"/>
  <c r="R75" i="8"/>
  <c r="Q75" i="8"/>
  <c r="P75" i="8"/>
  <c r="O75" i="8"/>
  <c r="M75" i="8"/>
  <c r="L75" i="8"/>
  <c r="K75" i="8"/>
  <c r="J75" i="8"/>
  <c r="I75" i="8"/>
  <c r="G75" i="8"/>
  <c r="F75" i="8"/>
  <c r="E75" i="8"/>
  <c r="D75" i="8"/>
  <c r="C75" i="8"/>
  <c r="B75" i="8"/>
  <c r="A75" i="8"/>
  <c r="H75" i="8" s="1"/>
  <c r="M74" i="8"/>
  <c r="E74" i="8"/>
  <c r="V73" i="8"/>
  <c r="U73" i="8"/>
  <c r="T73" i="8"/>
  <c r="S73" i="8"/>
  <c r="R73" i="8"/>
  <c r="Q73" i="8"/>
  <c r="P73" i="8"/>
  <c r="M73" i="8"/>
  <c r="L73" i="8"/>
  <c r="K73" i="8"/>
  <c r="J73" i="8"/>
  <c r="I73" i="8"/>
  <c r="G73" i="8"/>
  <c r="F73" i="8"/>
  <c r="E73" i="8"/>
  <c r="D73" i="8"/>
  <c r="C73" i="8"/>
  <c r="O73" i="8" s="1"/>
  <c r="B73" i="8"/>
  <c r="A73" i="8"/>
  <c r="H73" i="8" s="1"/>
  <c r="M72" i="8"/>
  <c r="E72" i="8"/>
  <c r="V71" i="8"/>
  <c r="U71" i="8"/>
  <c r="T71" i="8"/>
  <c r="S71" i="8"/>
  <c r="R71" i="8"/>
  <c r="Q71" i="8"/>
  <c r="P71" i="8"/>
  <c r="M71" i="8"/>
  <c r="L71" i="8"/>
  <c r="K71" i="8"/>
  <c r="J71" i="8"/>
  <c r="G71" i="8"/>
  <c r="F71" i="8"/>
  <c r="E71" i="8"/>
  <c r="D71" i="8"/>
  <c r="C71" i="8"/>
  <c r="B71" i="8"/>
  <c r="A71" i="8"/>
  <c r="H71" i="8" s="1"/>
  <c r="M70" i="8"/>
  <c r="E70" i="8"/>
  <c r="V69" i="8"/>
  <c r="U69" i="8"/>
  <c r="T69" i="8"/>
  <c r="S69" i="8"/>
  <c r="R69" i="8"/>
  <c r="Q69" i="8"/>
  <c r="P69" i="8"/>
  <c r="O69" i="8"/>
  <c r="M69" i="8"/>
  <c r="L69" i="8"/>
  <c r="K69" i="8"/>
  <c r="J69" i="8"/>
  <c r="G69" i="8"/>
  <c r="F69" i="8"/>
  <c r="E69" i="8"/>
  <c r="D69" i="8"/>
  <c r="C69" i="8"/>
  <c r="I69" i="8" s="1"/>
  <c r="B69" i="8"/>
  <c r="A69" i="8"/>
  <c r="H69" i="8" s="1"/>
  <c r="M68" i="8"/>
  <c r="E68" i="8"/>
  <c r="V67" i="8"/>
  <c r="U67" i="8"/>
  <c r="T67" i="8"/>
  <c r="S67" i="8"/>
  <c r="R67" i="8"/>
  <c r="Q67" i="8"/>
  <c r="P67" i="8"/>
  <c r="O67" i="8"/>
  <c r="M67" i="8"/>
  <c r="L67" i="8"/>
  <c r="K67" i="8"/>
  <c r="J67" i="8"/>
  <c r="I67" i="8"/>
  <c r="G67" i="8"/>
  <c r="F67" i="8"/>
  <c r="E67" i="8"/>
  <c r="D67" i="8"/>
  <c r="C67" i="8"/>
  <c r="B67" i="8"/>
  <c r="A67" i="8"/>
  <c r="H67" i="8" s="1"/>
  <c r="M66" i="8"/>
  <c r="E66" i="8"/>
  <c r="V65" i="8"/>
  <c r="U65" i="8"/>
  <c r="T65" i="8"/>
  <c r="S65" i="8"/>
  <c r="R65" i="8"/>
  <c r="Q65" i="8"/>
  <c r="P65" i="8"/>
  <c r="M65" i="8"/>
  <c r="L65" i="8"/>
  <c r="K65" i="8"/>
  <c r="J65" i="8"/>
  <c r="I65" i="8"/>
  <c r="G65" i="8"/>
  <c r="F65" i="8"/>
  <c r="E65" i="8"/>
  <c r="D65" i="8"/>
  <c r="C65" i="8"/>
  <c r="O65" i="8" s="1"/>
  <c r="B65" i="8"/>
  <c r="A65" i="8"/>
  <c r="H65" i="8" s="1"/>
  <c r="M64" i="8"/>
  <c r="E64" i="8"/>
  <c r="V63" i="8"/>
  <c r="U63" i="8"/>
  <c r="T63" i="8"/>
  <c r="S63" i="8"/>
  <c r="R63" i="8"/>
  <c r="Q63" i="8"/>
  <c r="P63" i="8"/>
  <c r="M63" i="8"/>
  <c r="L63" i="8"/>
  <c r="K63" i="8"/>
  <c r="J63" i="8"/>
  <c r="G63" i="8"/>
  <c r="F63" i="8"/>
  <c r="E63" i="8"/>
  <c r="D63" i="8"/>
  <c r="C63" i="8"/>
  <c r="B63" i="8"/>
  <c r="A63" i="8"/>
  <c r="H63" i="8" s="1"/>
  <c r="M62" i="8"/>
  <c r="E62" i="8"/>
  <c r="V61" i="8"/>
  <c r="U61" i="8"/>
  <c r="T61" i="8"/>
  <c r="S61" i="8"/>
  <c r="R61" i="8"/>
  <c r="Q61" i="8"/>
  <c r="P61" i="8"/>
  <c r="M61" i="8"/>
  <c r="L61" i="8"/>
  <c r="K61" i="8"/>
  <c r="J61" i="8"/>
  <c r="G61" i="8"/>
  <c r="F61" i="8"/>
  <c r="E61" i="8"/>
  <c r="D61" i="8"/>
  <c r="C61" i="8"/>
  <c r="I61" i="8" s="1"/>
  <c r="B61" i="8"/>
  <c r="A61" i="8"/>
  <c r="H61" i="8" s="1"/>
  <c r="D57" i="8"/>
  <c r="K56" i="8"/>
  <c r="D56" i="8"/>
  <c r="K55" i="8"/>
  <c r="D55" i="8"/>
  <c r="E53" i="8"/>
  <c r="M47" i="8"/>
  <c r="E47" i="8"/>
  <c r="V46" i="8"/>
  <c r="U46" i="8"/>
  <c r="T46" i="8"/>
  <c r="S46" i="8"/>
  <c r="R46" i="8"/>
  <c r="Q46" i="8"/>
  <c r="P46" i="8"/>
  <c r="M46" i="8"/>
  <c r="L46" i="8"/>
  <c r="K46" i="8"/>
  <c r="J46" i="8"/>
  <c r="H46" i="8"/>
  <c r="G46" i="8"/>
  <c r="F46" i="8"/>
  <c r="E46" i="8"/>
  <c r="D46" i="8"/>
  <c r="C46" i="8"/>
  <c r="B46" i="8"/>
  <c r="A46" i="8"/>
  <c r="M45" i="8"/>
  <c r="E45" i="8"/>
  <c r="V44" i="8"/>
  <c r="U44" i="8"/>
  <c r="T44" i="8"/>
  <c r="S44" i="8"/>
  <c r="R44" i="8"/>
  <c r="Q44" i="8"/>
  <c r="P44" i="8"/>
  <c r="M44" i="8"/>
  <c r="L44" i="8"/>
  <c r="K44" i="8"/>
  <c r="J44" i="8"/>
  <c r="G44" i="8"/>
  <c r="F44" i="8"/>
  <c r="E44" i="8"/>
  <c r="D44" i="8"/>
  <c r="C44" i="8"/>
  <c r="I44" i="8" s="1"/>
  <c r="B44" i="8"/>
  <c r="A44" i="8"/>
  <c r="H44" i="8" s="1"/>
  <c r="M43" i="8"/>
  <c r="E43" i="8"/>
  <c r="V42" i="8"/>
  <c r="U42" i="8"/>
  <c r="T42" i="8"/>
  <c r="S42" i="8"/>
  <c r="R42" i="8"/>
  <c r="Q42" i="8"/>
  <c r="P42" i="8"/>
  <c r="O42" i="8"/>
  <c r="M42" i="8"/>
  <c r="L42" i="8"/>
  <c r="K42" i="8"/>
  <c r="J42" i="8"/>
  <c r="I42" i="8"/>
  <c r="G42" i="8"/>
  <c r="F42" i="8"/>
  <c r="E42" i="8"/>
  <c r="D42" i="8"/>
  <c r="C42" i="8"/>
  <c r="B42" i="8"/>
  <c r="A42" i="8"/>
  <c r="H42" i="8" s="1"/>
  <c r="M41" i="8"/>
  <c r="E41" i="8"/>
  <c r="V40" i="8"/>
  <c r="U40" i="8"/>
  <c r="T40" i="8"/>
  <c r="S40" i="8"/>
  <c r="R40" i="8"/>
  <c r="Q40" i="8"/>
  <c r="P40" i="8"/>
  <c r="M40" i="8"/>
  <c r="L40" i="8"/>
  <c r="K40" i="8"/>
  <c r="J40" i="8"/>
  <c r="I40" i="8"/>
  <c r="G40" i="8"/>
  <c r="F40" i="8"/>
  <c r="E40" i="8"/>
  <c r="D40" i="8"/>
  <c r="C40" i="8"/>
  <c r="O40" i="8" s="1"/>
  <c r="B40" i="8"/>
  <c r="A40" i="8"/>
  <c r="H40" i="8" s="1"/>
  <c r="M39" i="8"/>
  <c r="E39" i="8"/>
  <c r="V38" i="8"/>
  <c r="U38" i="8"/>
  <c r="T38" i="8"/>
  <c r="S38" i="8"/>
  <c r="R38" i="8"/>
  <c r="Q38" i="8"/>
  <c r="P38" i="8"/>
  <c r="M38" i="8"/>
  <c r="L38" i="8"/>
  <c r="K38" i="8"/>
  <c r="J38" i="8"/>
  <c r="G38" i="8"/>
  <c r="F38" i="8"/>
  <c r="E38" i="8"/>
  <c r="D38" i="8"/>
  <c r="C38" i="8"/>
  <c r="B38" i="8"/>
  <c r="A38" i="8"/>
  <c r="H38" i="8" s="1"/>
  <c r="M37" i="8"/>
  <c r="E37" i="8"/>
  <c r="V36" i="8"/>
  <c r="U36" i="8"/>
  <c r="T36" i="8"/>
  <c r="S36" i="8"/>
  <c r="R36" i="8"/>
  <c r="Q36" i="8"/>
  <c r="P36" i="8"/>
  <c r="M36" i="8"/>
  <c r="L36" i="8"/>
  <c r="K36" i="8"/>
  <c r="J36" i="8"/>
  <c r="G36" i="8"/>
  <c r="F36" i="8"/>
  <c r="E36" i="8"/>
  <c r="D36" i="8"/>
  <c r="C36" i="8"/>
  <c r="I36" i="8" s="1"/>
  <c r="B36" i="8"/>
  <c r="A36" i="8"/>
  <c r="H36" i="8" s="1"/>
  <c r="M35" i="8"/>
  <c r="E35" i="8"/>
  <c r="V34" i="8"/>
  <c r="U34" i="8"/>
  <c r="T34" i="8"/>
  <c r="S34" i="8"/>
  <c r="R34" i="8"/>
  <c r="Q34" i="8"/>
  <c r="P34" i="8"/>
  <c r="M34" i="8"/>
  <c r="L34" i="8"/>
  <c r="K34" i="8"/>
  <c r="J34" i="8"/>
  <c r="G34" i="8"/>
  <c r="F34" i="8"/>
  <c r="E34" i="8"/>
  <c r="D34" i="8"/>
  <c r="C34" i="8"/>
  <c r="O34" i="8" s="1"/>
  <c r="B34" i="8"/>
  <c r="A34" i="8"/>
  <c r="H34" i="8" s="1"/>
  <c r="M33" i="8"/>
  <c r="E33" i="8"/>
  <c r="V32" i="8"/>
  <c r="U32" i="8"/>
  <c r="T32" i="8"/>
  <c r="S32" i="8"/>
  <c r="R32" i="8"/>
  <c r="Q32" i="8"/>
  <c r="P32" i="8"/>
  <c r="M32" i="8"/>
  <c r="L32" i="8"/>
  <c r="K32" i="8"/>
  <c r="J32" i="8"/>
  <c r="G32" i="8"/>
  <c r="F32" i="8"/>
  <c r="E32" i="8"/>
  <c r="D32" i="8"/>
  <c r="C32" i="8"/>
  <c r="O32" i="8" s="1"/>
  <c r="B32" i="8"/>
  <c r="A32" i="8"/>
  <c r="H32" i="8" s="1"/>
  <c r="M31" i="8"/>
  <c r="E31" i="8"/>
  <c r="V30" i="8"/>
  <c r="U30" i="8"/>
  <c r="T30" i="8"/>
  <c r="S30" i="8"/>
  <c r="R30" i="8"/>
  <c r="Q30" i="8"/>
  <c r="P30" i="8"/>
  <c r="M30" i="8"/>
  <c r="L30" i="8"/>
  <c r="K30" i="8"/>
  <c r="J30" i="8"/>
  <c r="G30" i="8"/>
  <c r="F30" i="8"/>
  <c r="E30" i="8"/>
  <c r="D30" i="8"/>
  <c r="C30" i="8"/>
  <c r="B30" i="8"/>
  <c r="A30" i="8"/>
  <c r="H30" i="8" s="1"/>
  <c r="M29" i="8"/>
  <c r="E29" i="8"/>
  <c r="V28" i="8"/>
  <c r="U28" i="8"/>
  <c r="T28" i="8"/>
  <c r="S28" i="8"/>
  <c r="R28" i="8"/>
  <c r="Q28" i="8"/>
  <c r="P28" i="8"/>
  <c r="M28" i="8"/>
  <c r="L28" i="8"/>
  <c r="K28" i="8"/>
  <c r="J28" i="8"/>
  <c r="G28" i="8"/>
  <c r="F28" i="8"/>
  <c r="E28" i="8"/>
  <c r="D28" i="8"/>
  <c r="C28" i="8"/>
  <c r="I28" i="8" s="1"/>
  <c r="B28" i="8"/>
  <c r="A28" i="8"/>
  <c r="H28" i="8" s="1"/>
  <c r="M27" i="8"/>
  <c r="E27" i="8"/>
  <c r="V26" i="8"/>
  <c r="U26" i="8"/>
  <c r="T26" i="8"/>
  <c r="S26" i="8"/>
  <c r="R26" i="8"/>
  <c r="Q26" i="8"/>
  <c r="P26" i="8"/>
  <c r="O26" i="8"/>
  <c r="M26" i="8"/>
  <c r="L26" i="8"/>
  <c r="K26" i="8"/>
  <c r="J26" i="8"/>
  <c r="G26" i="8"/>
  <c r="F26" i="8"/>
  <c r="E26" i="8"/>
  <c r="D26" i="8"/>
  <c r="C26" i="8"/>
  <c r="I26" i="8" s="1"/>
  <c r="B26" i="8"/>
  <c r="A26" i="8"/>
  <c r="H26" i="8" s="1"/>
  <c r="M25" i="8"/>
  <c r="E25" i="8"/>
  <c r="V24" i="8"/>
  <c r="U24" i="8"/>
  <c r="T24" i="8"/>
  <c r="S24" i="8"/>
  <c r="R24" i="8"/>
  <c r="Q24" i="8"/>
  <c r="P24" i="8"/>
  <c r="M24" i="8"/>
  <c r="L24" i="8"/>
  <c r="K24" i="8"/>
  <c r="J24" i="8"/>
  <c r="G24" i="8"/>
  <c r="F24" i="8"/>
  <c r="E24" i="8"/>
  <c r="D24" i="8"/>
  <c r="C24" i="8"/>
  <c r="B24" i="8"/>
  <c r="A24" i="8"/>
  <c r="H24" i="8" s="1"/>
  <c r="M23" i="8"/>
  <c r="E23" i="8"/>
  <c r="V22" i="8"/>
  <c r="U22" i="8"/>
  <c r="T22" i="8"/>
  <c r="S22" i="8"/>
  <c r="R22" i="8"/>
  <c r="Q22" i="8"/>
  <c r="P22" i="8"/>
  <c r="M22" i="8"/>
  <c r="L22" i="8"/>
  <c r="K22" i="8"/>
  <c r="J22" i="8"/>
  <c r="G22" i="8"/>
  <c r="F22" i="8"/>
  <c r="E22" i="8"/>
  <c r="D22" i="8"/>
  <c r="C22" i="8"/>
  <c r="B22" i="8"/>
  <c r="A22" i="8"/>
  <c r="H22" i="8" s="1"/>
  <c r="M21" i="8"/>
  <c r="E21" i="8"/>
  <c r="V20" i="8"/>
  <c r="U20" i="8"/>
  <c r="T20" i="8"/>
  <c r="S20" i="8"/>
  <c r="R20" i="8"/>
  <c r="Q20" i="8"/>
  <c r="P20" i="8"/>
  <c r="M20" i="8"/>
  <c r="L20" i="8"/>
  <c r="K20" i="8"/>
  <c r="J20" i="8"/>
  <c r="G20" i="8"/>
  <c r="F20" i="8"/>
  <c r="E20" i="8"/>
  <c r="D20" i="8"/>
  <c r="C20" i="8"/>
  <c r="B20" i="8"/>
  <c r="A20" i="8"/>
  <c r="H20" i="8" s="1"/>
  <c r="M19" i="8"/>
  <c r="E19" i="8"/>
  <c r="V18" i="8"/>
  <c r="U18" i="8"/>
  <c r="T18" i="8"/>
  <c r="S18" i="8"/>
  <c r="R18" i="8"/>
  <c r="Q18" i="8"/>
  <c r="P18" i="8"/>
  <c r="M18" i="8"/>
  <c r="L18" i="8"/>
  <c r="K18" i="8"/>
  <c r="J18" i="8"/>
  <c r="G18" i="8"/>
  <c r="F18" i="8"/>
  <c r="E18" i="8"/>
  <c r="D18" i="8"/>
  <c r="C18" i="8"/>
  <c r="I18" i="8" s="1"/>
  <c r="B18" i="8"/>
  <c r="A18" i="8"/>
  <c r="H18" i="8" s="1"/>
  <c r="M17" i="8"/>
  <c r="E17" i="8"/>
  <c r="V16" i="8"/>
  <c r="U16" i="8"/>
  <c r="T16" i="8"/>
  <c r="S16" i="8"/>
  <c r="R16" i="8"/>
  <c r="Q16" i="8"/>
  <c r="P16" i="8"/>
  <c r="M16" i="8"/>
  <c r="L16" i="8"/>
  <c r="K16" i="8"/>
  <c r="J16" i="8"/>
  <c r="G16" i="8"/>
  <c r="F16" i="8"/>
  <c r="E16" i="8"/>
  <c r="D16" i="8"/>
  <c r="C16" i="8"/>
  <c r="O16" i="8" s="1"/>
  <c r="B16" i="8"/>
  <c r="A16" i="8"/>
  <c r="H16" i="8" s="1"/>
  <c r="M15" i="8"/>
  <c r="E15" i="8"/>
  <c r="V14" i="8"/>
  <c r="U14" i="8"/>
  <c r="T14" i="8"/>
  <c r="S14" i="8"/>
  <c r="R14" i="8"/>
  <c r="Q14" i="8"/>
  <c r="P14" i="8"/>
  <c r="M14" i="8"/>
  <c r="L14" i="8"/>
  <c r="K14" i="8"/>
  <c r="J14" i="8"/>
  <c r="G14" i="8"/>
  <c r="F14" i="8"/>
  <c r="E14" i="8"/>
  <c r="D14" i="8"/>
  <c r="C14" i="8"/>
  <c r="I14" i="8" s="1"/>
  <c r="B14" i="8"/>
  <c r="A14" i="8"/>
  <c r="H14" i="8" s="1"/>
  <c r="M13" i="8"/>
  <c r="E13" i="8"/>
  <c r="V12" i="8"/>
  <c r="U12" i="8"/>
  <c r="T12" i="8"/>
  <c r="S12" i="8"/>
  <c r="R12" i="8"/>
  <c r="Q12" i="8"/>
  <c r="P12" i="8"/>
  <c r="M12" i="8"/>
  <c r="L12" i="8"/>
  <c r="K12" i="8"/>
  <c r="J12" i="8"/>
  <c r="G12" i="8"/>
  <c r="F12" i="8"/>
  <c r="E12" i="8"/>
  <c r="D12" i="8"/>
  <c r="C12" i="8"/>
  <c r="I12" i="8" s="1"/>
  <c r="B12" i="8"/>
  <c r="A12" i="8"/>
  <c r="H12" i="8" s="1"/>
  <c r="D8" i="8"/>
  <c r="K7" i="8"/>
  <c r="D7" i="8"/>
  <c r="K6" i="8"/>
  <c r="D6" i="8"/>
  <c r="E4" i="8"/>
  <c r="M607" i="7"/>
  <c r="D607" i="7"/>
  <c r="M606" i="7"/>
  <c r="D606" i="7"/>
  <c r="J604" i="7"/>
  <c r="A604" i="7"/>
  <c r="M582" i="7"/>
  <c r="D582" i="7"/>
  <c r="M581" i="7"/>
  <c r="D581" i="7"/>
  <c r="J579" i="7"/>
  <c r="A579" i="7"/>
  <c r="M557" i="7"/>
  <c r="D557" i="7"/>
  <c r="M556" i="7"/>
  <c r="D556" i="7"/>
  <c r="J554" i="7"/>
  <c r="A554" i="7"/>
  <c r="M532" i="7"/>
  <c r="D532" i="7"/>
  <c r="M531" i="7"/>
  <c r="D531" i="7"/>
  <c r="J529" i="7"/>
  <c r="A529" i="7"/>
  <c r="M507" i="7"/>
  <c r="D507" i="7"/>
  <c r="M506" i="7"/>
  <c r="D506" i="7"/>
  <c r="J504" i="7"/>
  <c r="A504" i="7"/>
  <c r="M482" i="7"/>
  <c r="D482" i="7"/>
  <c r="M481" i="7"/>
  <c r="D481" i="7"/>
  <c r="J479" i="7"/>
  <c r="A479" i="7"/>
  <c r="M457" i="7"/>
  <c r="D457" i="7"/>
  <c r="M456" i="7"/>
  <c r="D456" i="7"/>
  <c r="J454" i="7"/>
  <c r="A454" i="7"/>
  <c r="M432" i="7"/>
  <c r="D432" i="7"/>
  <c r="M431" i="7"/>
  <c r="D431" i="7"/>
  <c r="J429" i="7"/>
  <c r="A429" i="7"/>
  <c r="M407" i="7"/>
  <c r="D407" i="7"/>
  <c r="M406" i="7"/>
  <c r="D406" i="7"/>
  <c r="J404" i="7"/>
  <c r="A404" i="7"/>
  <c r="M382" i="7"/>
  <c r="D382" i="7"/>
  <c r="M381" i="7"/>
  <c r="D381" i="7"/>
  <c r="J379" i="7"/>
  <c r="A379" i="7"/>
  <c r="M357" i="7"/>
  <c r="D357" i="7"/>
  <c r="M356" i="7"/>
  <c r="D356" i="7"/>
  <c r="J354" i="7"/>
  <c r="A354" i="7"/>
  <c r="M332" i="7"/>
  <c r="D332" i="7"/>
  <c r="M331" i="7"/>
  <c r="D331" i="7"/>
  <c r="J329" i="7"/>
  <c r="A329" i="7"/>
  <c r="M307" i="7"/>
  <c r="D307" i="7"/>
  <c r="M306" i="7"/>
  <c r="D306" i="7"/>
  <c r="J304" i="7"/>
  <c r="A304" i="7"/>
  <c r="M282" i="7"/>
  <c r="D282" i="7"/>
  <c r="M281" i="7"/>
  <c r="D281" i="7"/>
  <c r="J279" i="7"/>
  <c r="A279" i="7"/>
  <c r="M257" i="7"/>
  <c r="D257" i="7"/>
  <c r="M256" i="7"/>
  <c r="D256" i="7"/>
  <c r="J254" i="7"/>
  <c r="A254" i="7"/>
  <c r="M232" i="7"/>
  <c r="D232" i="7"/>
  <c r="M231" i="7"/>
  <c r="D231" i="7"/>
  <c r="J229" i="7"/>
  <c r="A229" i="7"/>
  <c r="M207" i="7"/>
  <c r="D207" i="7"/>
  <c r="M206" i="7"/>
  <c r="D206" i="7"/>
  <c r="J204" i="7"/>
  <c r="A204" i="7"/>
  <c r="M182" i="7"/>
  <c r="D182" i="7"/>
  <c r="M181" i="7"/>
  <c r="D181" i="7"/>
  <c r="J179" i="7"/>
  <c r="A179" i="7"/>
  <c r="M157" i="7"/>
  <c r="D157" i="7"/>
  <c r="M156" i="7"/>
  <c r="D156" i="7"/>
  <c r="J154" i="7"/>
  <c r="A154" i="7"/>
  <c r="M132" i="7"/>
  <c r="D132" i="7"/>
  <c r="M131" i="7"/>
  <c r="D131" i="7"/>
  <c r="J129" i="7"/>
  <c r="A129" i="7"/>
  <c r="M107" i="7"/>
  <c r="D107" i="7"/>
  <c r="M106" i="7"/>
  <c r="D106" i="7"/>
  <c r="J104" i="7"/>
  <c r="A104" i="7"/>
  <c r="M82" i="7"/>
  <c r="D82" i="7"/>
  <c r="M81" i="7"/>
  <c r="D81" i="7"/>
  <c r="J79" i="7"/>
  <c r="A79" i="7"/>
  <c r="M57" i="7"/>
  <c r="D57" i="7"/>
  <c r="M56" i="7"/>
  <c r="D56" i="7"/>
  <c r="J54" i="7"/>
  <c r="A54" i="7"/>
  <c r="M32" i="7"/>
  <c r="D32" i="7"/>
  <c r="M31" i="7"/>
  <c r="D31" i="7"/>
  <c r="J29" i="7"/>
  <c r="A29" i="7"/>
  <c r="M7" i="7"/>
  <c r="D7" i="7"/>
  <c r="M6" i="7"/>
  <c r="D6" i="7"/>
  <c r="J4" i="7"/>
  <c r="A4" i="7"/>
  <c r="AY53" i="6"/>
  <c r="AX47" i="6"/>
  <c r="M610" i="7" s="1"/>
  <c r="AW47" i="6"/>
  <c r="M585" i="7" s="1"/>
  <c r="AV47" i="6"/>
  <c r="M560" i="7" s="1"/>
  <c r="AU47" i="6"/>
  <c r="M535" i="7" s="1"/>
  <c r="AT47" i="6"/>
  <c r="M510" i="7" s="1"/>
  <c r="AS47" i="6"/>
  <c r="M485" i="7" s="1"/>
  <c r="AR47" i="6"/>
  <c r="M460" i="7" s="1"/>
  <c r="AQ47" i="6"/>
  <c r="M435" i="7" s="1"/>
  <c r="AP47" i="6"/>
  <c r="M410" i="7" s="1"/>
  <c r="AO47" i="6"/>
  <c r="M385" i="7" s="1"/>
  <c r="AN47" i="6"/>
  <c r="M360" i="7" s="1"/>
  <c r="AM47" i="6"/>
  <c r="M335" i="7" s="1"/>
  <c r="AL47" i="6"/>
  <c r="M310" i="7" s="1"/>
  <c r="AK47" i="6"/>
  <c r="M285" i="7" s="1"/>
  <c r="AJ47" i="6"/>
  <c r="M260" i="7" s="1"/>
  <c r="AI47" i="6"/>
  <c r="M235" i="7" s="1"/>
  <c r="AH47" i="6"/>
  <c r="M210" i="7" s="1"/>
  <c r="AG47" i="6"/>
  <c r="M185" i="7" s="1"/>
  <c r="AF47" i="6"/>
  <c r="M160" i="7" s="1"/>
  <c r="AE47" i="6"/>
  <c r="M135" i="7" s="1"/>
  <c r="AD47" i="6"/>
  <c r="M110" i="7" s="1"/>
  <c r="AC47" i="6"/>
  <c r="M85" i="7" s="1"/>
  <c r="AB47" i="6"/>
  <c r="M60" i="7" s="1"/>
  <c r="AA47" i="6"/>
  <c r="M35" i="7" s="1"/>
  <c r="Z47" i="6"/>
  <c r="M10" i="7" s="1"/>
  <c r="Y47" i="6"/>
  <c r="D610" i="7" s="1"/>
  <c r="X47" i="6"/>
  <c r="D585" i="7" s="1"/>
  <c r="W47" i="6"/>
  <c r="D560" i="7" s="1"/>
  <c r="V47" i="6"/>
  <c r="D535" i="7" s="1"/>
  <c r="U47" i="6"/>
  <c r="D510" i="7" s="1"/>
  <c r="T47" i="6"/>
  <c r="D485" i="7" s="1"/>
  <c r="S47" i="6"/>
  <c r="D460" i="7" s="1"/>
  <c r="R47" i="6"/>
  <c r="D435" i="7" s="1"/>
  <c r="Q47" i="6"/>
  <c r="D410" i="7" s="1"/>
  <c r="P47" i="6"/>
  <c r="D385" i="7" s="1"/>
  <c r="O47" i="6"/>
  <c r="D360" i="7" s="1"/>
  <c r="N47" i="6"/>
  <c r="D335" i="7" s="1"/>
  <c r="M47" i="6"/>
  <c r="D310" i="7" s="1"/>
  <c r="L47" i="6"/>
  <c r="D285" i="7" s="1"/>
  <c r="K47" i="6"/>
  <c r="D260" i="7" s="1"/>
  <c r="J47" i="6"/>
  <c r="D235" i="7" s="1"/>
  <c r="I47" i="6"/>
  <c r="D210" i="7" s="1"/>
  <c r="H47" i="6"/>
  <c r="D185" i="7" s="1"/>
  <c r="G47" i="6"/>
  <c r="D160" i="7" s="1"/>
  <c r="F47" i="6"/>
  <c r="D135" i="7" s="1"/>
  <c r="E47" i="6"/>
  <c r="D110" i="7" s="1"/>
  <c r="D47" i="6"/>
  <c r="D85" i="7" s="1"/>
  <c r="C47" i="6"/>
  <c r="D60" i="7" s="1"/>
  <c r="B47" i="6"/>
  <c r="D35" i="7" s="1"/>
  <c r="A47" i="6"/>
  <c r="D10" i="7" s="1"/>
  <c r="AY46" i="6"/>
  <c r="AX40" i="6"/>
  <c r="AX58" i="6" s="1"/>
  <c r="M621" i="7" s="1"/>
  <c r="AW40" i="6"/>
  <c r="AW58" i="6" s="1"/>
  <c r="M596" i="7" s="1"/>
  <c r="AV40" i="6"/>
  <c r="AV58" i="6" s="1"/>
  <c r="M571" i="7" s="1"/>
  <c r="AU40" i="6"/>
  <c r="AU58" i="6" s="1"/>
  <c r="M546" i="7" s="1"/>
  <c r="AT40" i="6"/>
  <c r="AT58" i="6" s="1"/>
  <c r="M521" i="7" s="1"/>
  <c r="AS40" i="6"/>
  <c r="AS58" i="6" s="1"/>
  <c r="M496" i="7" s="1"/>
  <c r="AR40" i="6"/>
  <c r="AR58" i="6" s="1"/>
  <c r="M471" i="7" s="1"/>
  <c r="AQ40" i="6"/>
  <c r="AQ58" i="6" s="1"/>
  <c r="M446" i="7" s="1"/>
  <c r="AP40" i="6"/>
  <c r="AP58" i="6" s="1"/>
  <c r="M421" i="7" s="1"/>
  <c r="AO40" i="6"/>
  <c r="AO58" i="6" s="1"/>
  <c r="M396" i="7" s="1"/>
  <c r="AN40" i="6"/>
  <c r="AN58" i="6" s="1"/>
  <c r="M371" i="7" s="1"/>
  <c r="AM40" i="6"/>
  <c r="AM58" i="6" s="1"/>
  <c r="M346" i="7" s="1"/>
  <c r="AL40" i="6"/>
  <c r="AL58" i="6" s="1"/>
  <c r="M321" i="7" s="1"/>
  <c r="AK40" i="6"/>
  <c r="AK58" i="6" s="1"/>
  <c r="M296" i="7" s="1"/>
  <c r="AJ40" i="6"/>
  <c r="AJ58" i="6" s="1"/>
  <c r="M271" i="7" s="1"/>
  <c r="AI40" i="6"/>
  <c r="AI58" i="6" s="1"/>
  <c r="M246" i="7" s="1"/>
  <c r="AH40" i="6"/>
  <c r="AH58" i="6" s="1"/>
  <c r="M221" i="7" s="1"/>
  <c r="AG40" i="6"/>
  <c r="AG58" i="6" s="1"/>
  <c r="M196" i="7" s="1"/>
  <c r="AF40" i="6"/>
  <c r="AF58" i="6" s="1"/>
  <c r="M171" i="7" s="1"/>
  <c r="AE40" i="6"/>
  <c r="AE58" i="6" s="1"/>
  <c r="M146" i="7" s="1"/>
  <c r="AD40" i="6"/>
  <c r="AD58" i="6" s="1"/>
  <c r="M121" i="7" s="1"/>
  <c r="AC40" i="6"/>
  <c r="AC58" i="6" s="1"/>
  <c r="M96" i="7" s="1"/>
  <c r="AB40" i="6"/>
  <c r="AB58" i="6" s="1"/>
  <c r="M71" i="7" s="1"/>
  <c r="AA40" i="6"/>
  <c r="AA58" i="6" s="1"/>
  <c r="M46" i="7" s="1"/>
  <c r="Z40" i="6"/>
  <c r="Z58" i="6" s="1"/>
  <c r="M21" i="7" s="1"/>
  <c r="Y40" i="6"/>
  <c r="Y58" i="6" s="1"/>
  <c r="D621" i="7" s="1"/>
  <c r="X40" i="6"/>
  <c r="X58" i="6" s="1"/>
  <c r="D596" i="7" s="1"/>
  <c r="W40" i="6"/>
  <c r="W58" i="6" s="1"/>
  <c r="D571" i="7" s="1"/>
  <c r="V40" i="6"/>
  <c r="V58" i="6" s="1"/>
  <c r="D546" i="7" s="1"/>
  <c r="U40" i="6"/>
  <c r="U58" i="6" s="1"/>
  <c r="D521" i="7" s="1"/>
  <c r="T40" i="6"/>
  <c r="T58" i="6" s="1"/>
  <c r="D496" i="7" s="1"/>
  <c r="S40" i="6"/>
  <c r="S58" i="6" s="1"/>
  <c r="D471" i="7" s="1"/>
  <c r="R40" i="6"/>
  <c r="R58" i="6" s="1"/>
  <c r="D446" i="7" s="1"/>
  <c r="Q40" i="6"/>
  <c r="Q58" i="6" s="1"/>
  <c r="D421" i="7" s="1"/>
  <c r="P40" i="6"/>
  <c r="P58" i="6" s="1"/>
  <c r="D396" i="7" s="1"/>
  <c r="O40" i="6"/>
  <c r="O58" i="6" s="1"/>
  <c r="D371" i="7" s="1"/>
  <c r="N40" i="6"/>
  <c r="N58" i="6" s="1"/>
  <c r="D346" i="7" s="1"/>
  <c r="M40" i="6"/>
  <c r="M58" i="6" s="1"/>
  <c r="D321" i="7" s="1"/>
  <c r="L40" i="6"/>
  <c r="L58" i="6" s="1"/>
  <c r="D296" i="7" s="1"/>
  <c r="K40" i="6"/>
  <c r="K58" i="6" s="1"/>
  <c r="D271" i="7" s="1"/>
  <c r="J40" i="6"/>
  <c r="J58" i="6" s="1"/>
  <c r="D246" i="7" s="1"/>
  <c r="I40" i="6"/>
  <c r="I58" i="6" s="1"/>
  <c r="D221" i="7" s="1"/>
  <c r="H40" i="6"/>
  <c r="H58" i="6" s="1"/>
  <c r="D196" i="7" s="1"/>
  <c r="G40" i="6"/>
  <c r="G58" i="6" s="1"/>
  <c r="D171" i="7" s="1"/>
  <c r="F40" i="6"/>
  <c r="F58" i="6" s="1"/>
  <c r="D146" i="7" s="1"/>
  <c r="E40" i="6"/>
  <c r="E58" i="6" s="1"/>
  <c r="D121" i="7" s="1"/>
  <c r="D40" i="6"/>
  <c r="D58" i="6" s="1"/>
  <c r="D96" i="7" s="1"/>
  <c r="C40" i="6"/>
  <c r="C58" i="6" s="1"/>
  <c r="D71" i="7" s="1"/>
  <c r="B40" i="6"/>
  <c r="B58" i="6" s="1"/>
  <c r="D46" i="7" s="1"/>
  <c r="A40" i="6"/>
  <c r="A58" i="6" s="1"/>
  <c r="D21" i="7" s="1"/>
  <c r="A1" i="6" a="1"/>
  <c r="AU38" i="6" s="1"/>
  <c r="GT64" i="5"/>
  <c r="GS64" i="5"/>
  <c r="GR64" i="5"/>
  <c r="GQ64" i="5"/>
  <c r="GP64" i="5"/>
  <c r="GO64" i="5"/>
  <c r="GN64" i="5"/>
  <c r="GM64" i="5"/>
  <c r="GL64" i="5"/>
  <c r="GK64" i="5"/>
  <c r="GJ64" i="5"/>
  <c r="GI64" i="5"/>
  <c r="GH64" i="5"/>
  <c r="GG64" i="5"/>
  <c r="GF64" i="5"/>
  <c r="GE64" i="5"/>
  <c r="GD64" i="5"/>
  <c r="GC64" i="5"/>
  <c r="GB64" i="5"/>
  <c r="GA64" i="5"/>
  <c r="FZ64" i="5"/>
  <c r="FY64" i="5"/>
  <c r="FX64" i="5"/>
  <c r="FW64" i="5"/>
  <c r="FV64" i="5"/>
  <c r="FU64" i="5"/>
  <c r="FT64" i="5"/>
  <c r="FS64" i="5"/>
  <c r="FR64" i="5"/>
  <c r="FQ64" i="5"/>
  <c r="FP64" i="5"/>
  <c r="FO64" i="5"/>
  <c r="FH64" i="5"/>
  <c r="FF64" i="5"/>
  <c r="FE64" i="5"/>
  <c r="FD64" i="5"/>
  <c r="FC64" i="5"/>
  <c r="EZ64" i="5"/>
  <c r="EV64" i="5"/>
  <c r="ER64" i="5"/>
  <c r="EP64" i="5"/>
  <c r="EO64" i="5"/>
  <c r="EN64" i="5"/>
  <c r="EM64" i="5"/>
  <c r="AS64" i="5"/>
  <c r="FM64" i="5" s="1"/>
  <c r="AP64" i="5"/>
  <c r="FK64" i="5" s="1"/>
  <c r="AM64" i="5"/>
  <c r="FI64" i="5" s="1"/>
  <c r="AJ64" i="5"/>
  <c r="FG64" i="5" s="1"/>
  <c r="AG64" i="5"/>
  <c r="AF64" i="5"/>
  <c r="AE64" i="5"/>
  <c r="AC64" i="5"/>
  <c r="FA64" i="5" s="1"/>
  <c r="Z64" i="5"/>
  <c r="EY64" i="5" s="1"/>
  <c r="W64" i="5"/>
  <c r="T64" i="5"/>
  <c r="EU64" i="5" s="1"/>
  <c r="P64" i="5"/>
  <c r="ES64" i="5" s="1"/>
  <c r="M64" i="5"/>
  <c r="EQ64" i="5" s="1"/>
  <c r="J64" i="5"/>
  <c r="G64" i="5"/>
  <c r="EL64" i="5"/>
  <c r="GT63" i="5"/>
  <c r="GS63" i="5"/>
  <c r="GR63" i="5"/>
  <c r="GQ63" i="5"/>
  <c r="GP63" i="5"/>
  <c r="GO63" i="5"/>
  <c r="GN63" i="5"/>
  <c r="GM63" i="5"/>
  <c r="GL63" i="5"/>
  <c r="GK63" i="5"/>
  <c r="GJ63" i="5"/>
  <c r="GI63" i="5"/>
  <c r="GH63" i="5"/>
  <c r="GG63" i="5"/>
  <c r="GF63" i="5"/>
  <c r="GE63" i="5"/>
  <c r="GD63" i="5"/>
  <c r="GC63" i="5"/>
  <c r="GB63" i="5"/>
  <c r="GA63" i="5"/>
  <c r="FZ63" i="5"/>
  <c r="FY63" i="5"/>
  <c r="FX63" i="5"/>
  <c r="FW63" i="5"/>
  <c r="FV63" i="5"/>
  <c r="FU63" i="5"/>
  <c r="FT63" i="5"/>
  <c r="FS63" i="5"/>
  <c r="FR63" i="5"/>
  <c r="FQ63" i="5"/>
  <c r="FP63" i="5"/>
  <c r="FO63" i="5"/>
  <c r="FN63" i="5"/>
  <c r="FK63" i="5"/>
  <c r="FG63" i="5"/>
  <c r="FF63" i="5"/>
  <c r="FE63" i="5"/>
  <c r="FD63" i="5"/>
  <c r="FC63" i="5"/>
  <c r="EY63" i="5"/>
  <c r="EX63" i="5"/>
  <c r="EQ63" i="5"/>
  <c r="EP63" i="5"/>
  <c r="EO63" i="5"/>
  <c r="EN63" i="5"/>
  <c r="EM63" i="5"/>
  <c r="AS63" i="5"/>
  <c r="FM63" i="5" s="1"/>
  <c r="AP63" i="5"/>
  <c r="FL63" i="5" s="1"/>
  <c r="AM63" i="5"/>
  <c r="AJ63" i="5"/>
  <c r="FH63" i="5" s="1"/>
  <c r="AG63" i="5"/>
  <c r="AF63" i="5"/>
  <c r="AE63" i="5"/>
  <c r="AC63" i="5"/>
  <c r="FB63" i="5" s="1"/>
  <c r="Z63" i="5"/>
  <c r="EZ63" i="5" s="1"/>
  <c r="W63" i="5"/>
  <c r="EW63" i="5" s="1"/>
  <c r="T63" i="5"/>
  <c r="EV63" i="5" s="1"/>
  <c r="P63" i="5"/>
  <c r="ET63" i="5" s="1"/>
  <c r="M63" i="5"/>
  <c r="ER63" i="5" s="1"/>
  <c r="J63" i="5"/>
  <c r="G63" i="5"/>
  <c r="EL63" i="5"/>
  <c r="GT62" i="5"/>
  <c r="GS62" i="5"/>
  <c r="GR62" i="5"/>
  <c r="GQ62" i="5"/>
  <c r="GP62" i="5"/>
  <c r="GO62" i="5"/>
  <c r="GN62" i="5"/>
  <c r="GM62" i="5"/>
  <c r="GL62" i="5"/>
  <c r="GK62" i="5"/>
  <c r="GJ62" i="5"/>
  <c r="GI62" i="5"/>
  <c r="GH62" i="5"/>
  <c r="GG62" i="5"/>
  <c r="GF62" i="5"/>
  <c r="GE62" i="5"/>
  <c r="GD62" i="5"/>
  <c r="GC62" i="5"/>
  <c r="GB62" i="5"/>
  <c r="GA62" i="5"/>
  <c r="FZ62" i="5"/>
  <c r="FY62" i="5"/>
  <c r="FX62" i="5"/>
  <c r="FW62" i="5"/>
  <c r="FV62" i="5"/>
  <c r="FU62" i="5"/>
  <c r="FT62" i="5"/>
  <c r="FS62" i="5"/>
  <c r="FR62" i="5"/>
  <c r="FQ62" i="5"/>
  <c r="FP62" i="5"/>
  <c r="FO62" i="5"/>
  <c r="FN62" i="5"/>
  <c r="FJ62" i="5"/>
  <c r="FI62" i="5"/>
  <c r="FF62" i="5"/>
  <c r="FE62" i="5"/>
  <c r="FD62" i="5"/>
  <c r="FC62" i="5"/>
  <c r="EX62" i="5"/>
  <c r="EW62" i="5"/>
  <c r="ET62" i="5"/>
  <c r="EP62" i="5"/>
  <c r="EO62" i="5"/>
  <c r="EN62" i="5"/>
  <c r="EM62" i="5"/>
  <c r="AS62" i="5"/>
  <c r="FM62" i="5" s="1"/>
  <c r="AP62" i="5"/>
  <c r="FK62" i="5" s="1"/>
  <c r="AM62" i="5"/>
  <c r="AJ62" i="5"/>
  <c r="AG62" i="5"/>
  <c r="AF62" i="5"/>
  <c r="AE62" i="5"/>
  <c r="AC62" i="5"/>
  <c r="FA62" i="5" s="1"/>
  <c r="Z62" i="5"/>
  <c r="EY62" i="5" s="1"/>
  <c r="W62" i="5"/>
  <c r="T62" i="5"/>
  <c r="EU62" i="5" s="1"/>
  <c r="P62" i="5"/>
  <c r="ES62" i="5" s="1"/>
  <c r="M62" i="5"/>
  <c r="EQ62" i="5" s="1"/>
  <c r="J62" i="5"/>
  <c r="G62" i="5"/>
  <c r="EL62" i="5"/>
  <c r="GT61" i="5"/>
  <c r="GS61" i="5"/>
  <c r="GR61" i="5"/>
  <c r="GQ61" i="5"/>
  <c r="GP61" i="5"/>
  <c r="GO61" i="5"/>
  <c r="GN61" i="5"/>
  <c r="GM61" i="5"/>
  <c r="GL61" i="5"/>
  <c r="GK61" i="5"/>
  <c r="GJ61" i="5"/>
  <c r="GI61" i="5"/>
  <c r="GH61" i="5"/>
  <c r="GG61" i="5"/>
  <c r="GF61" i="5"/>
  <c r="GE61" i="5"/>
  <c r="GD61" i="5"/>
  <c r="GC61" i="5"/>
  <c r="GB61" i="5"/>
  <c r="GA61" i="5"/>
  <c r="FZ61" i="5"/>
  <c r="FY61" i="5"/>
  <c r="FX61" i="5"/>
  <c r="FW61" i="5"/>
  <c r="FV61" i="5"/>
  <c r="FU61" i="5"/>
  <c r="FT61" i="5"/>
  <c r="FS61" i="5"/>
  <c r="FR61" i="5"/>
  <c r="FQ61" i="5"/>
  <c r="FP61" i="5"/>
  <c r="FO61" i="5"/>
  <c r="FI61" i="5"/>
  <c r="FH61" i="5"/>
  <c r="FF61" i="5"/>
  <c r="FE61" i="5"/>
  <c r="FD61" i="5"/>
  <c r="FC61" i="5"/>
  <c r="FA61" i="5"/>
  <c r="EW61" i="5"/>
  <c r="EV61" i="5"/>
  <c r="ES61" i="5"/>
  <c r="EP61" i="5"/>
  <c r="EO61" i="5"/>
  <c r="EN61" i="5"/>
  <c r="EM61" i="5"/>
  <c r="AS61" i="5"/>
  <c r="FN61" i="5" s="1"/>
  <c r="AP61" i="5"/>
  <c r="FL61" i="5" s="1"/>
  <c r="AM61" i="5"/>
  <c r="FJ61" i="5" s="1"/>
  <c r="AJ61" i="5"/>
  <c r="FG61" i="5" s="1"/>
  <c r="AG61" i="5"/>
  <c r="AF61" i="5"/>
  <c r="AE61" i="5"/>
  <c r="AC61" i="5"/>
  <c r="FB61" i="5" s="1"/>
  <c r="Z61" i="5"/>
  <c r="W61" i="5"/>
  <c r="EX61" i="5" s="1"/>
  <c r="T61" i="5"/>
  <c r="EU61" i="5" s="1"/>
  <c r="P61" i="5"/>
  <c r="ET61" i="5" s="1"/>
  <c r="M61" i="5"/>
  <c r="J61" i="5"/>
  <c r="G61" i="5"/>
  <c r="EL61" i="5"/>
  <c r="GT60" i="5"/>
  <c r="GS60" i="5"/>
  <c r="GR60" i="5"/>
  <c r="GQ60" i="5"/>
  <c r="GP60" i="5"/>
  <c r="GO60" i="5"/>
  <c r="GN60" i="5"/>
  <c r="GM60" i="5"/>
  <c r="GL60" i="5"/>
  <c r="GK60" i="5"/>
  <c r="GJ60" i="5"/>
  <c r="GI60" i="5"/>
  <c r="GH60" i="5"/>
  <c r="GG60" i="5"/>
  <c r="GF60" i="5"/>
  <c r="GE60" i="5"/>
  <c r="GD60" i="5"/>
  <c r="GC60" i="5"/>
  <c r="GB60" i="5"/>
  <c r="GA60" i="5"/>
  <c r="FZ60" i="5"/>
  <c r="FY60" i="5"/>
  <c r="FX60" i="5"/>
  <c r="FW60" i="5"/>
  <c r="FV60" i="5"/>
  <c r="FU60" i="5"/>
  <c r="FT60" i="5"/>
  <c r="FS60" i="5"/>
  <c r="FR60" i="5"/>
  <c r="FQ60" i="5"/>
  <c r="FP60" i="5"/>
  <c r="FO60" i="5"/>
  <c r="FN60" i="5"/>
  <c r="FH60" i="5"/>
  <c r="FG60" i="5"/>
  <c r="FF60" i="5"/>
  <c r="FE60" i="5"/>
  <c r="FD60" i="5"/>
  <c r="FC60" i="5"/>
  <c r="EZ60" i="5"/>
  <c r="EY60" i="5"/>
  <c r="EV60" i="5"/>
  <c r="ER60" i="5"/>
  <c r="EQ60" i="5"/>
  <c r="EP60" i="5"/>
  <c r="EO60" i="5"/>
  <c r="EN60" i="5"/>
  <c r="EM60" i="5"/>
  <c r="AS60" i="5"/>
  <c r="FM60" i="5" s="1"/>
  <c r="AP60" i="5"/>
  <c r="FK60" i="5" s="1"/>
  <c r="AM60" i="5"/>
  <c r="FI60" i="5" s="1"/>
  <c r="AJ60" i="5"/>
  <c r="AG60" i="5"/>
  <c r="AF60" i="5"/>
  <c r="AE60" i="5"/>
  <c r="AC60" i="5"/>
  <c r="FA60" i="5" s="1"/>
  <c r="Z60" i="5"/>
  <c r="W60" i="5"/>
  <c r="T60" i="5"/>
  <c r="EU60" i="5" s="1"/>
  <c r="P60" i="5"/>
  <c r="ES60" i="5" s="1"/>
  <c r="M60" i="5"/>
  <c r="J60" i="5"/>
  <c r="G60" i="5"/>
  <c r="EL60" i="5"/>
  <c r="GT59" i="5"/>
  <c r="GS59" i="5"/>
  <c r="GR59" i="5"/>
  <c r="GQ59" i="5"/>
  <c r="GP59" i="5"/>
  <c r="GO59" i="5"/>
  <c r="GN59" i="5"/>
  <c r="GM59" i="5"/>
  <c r="GL59" i="5"/>
  <c r="GK59" i="5"/>
  <c r="GJ59" i="5"/>
  <c r="GI59" i="5"/>
  <c r="GH59" i="5"/>
  <c r="GG59" i="5"/>
  <c r="GF59" i="5"/>
  <c r="GE59" i="5"/>
  <c r="GD59" i="5"/>
  <c r="GC59" i="5"/>
  <c r="GB59" i="5"/>
  <c r="GA59" i="5"/>
  <c r="FZ59" i="5"/>
  <c r="FY59" i="5"/>
  <c r="FX59" i="5"/>
  <c r="FW59" i="5"/>
  <c r="FV59" i="5"/>
  <c r="FU59" i="5"/>
  <c r="FT59" i="5"/>
  <c r="FS59" i="5"/>
  <c r="FR59" i="5"/>
  <c r="FQ59" i="5"/>
  <c r="FP59" i="5"/>
  <c r="FO59" i="5"/>
  <c r="FN59" i="5"/>
  <c r="FK59" i="5"/>
  <c r="FG59" i="5"/>
  <c r="FF59" i="5"/>
  <c r="FE59" i="5"/>
  <c r="FD59" i="5"/>
  <c r="FC59" i="5"/>
  <c r="EY59" i="5"/>
  <c r="EX59" i="5"/>
  <c r="EW59" i="5"/>
  <c r="EQ59" i="5"/>
  <c r="EP59" i="5"/>
  <c r="EO59" i="5"/>
  <c r="EN59" i="5"/>
  <c r="EM59" i="5"/>
  <c r="AS59" i="5"/>
  <c r="FM59" i="5" s="1"/>
  <c r="AP59" i="5"/>
  <c r="FL59" i="5" s="1"/>
  <c r="AM59" i="5"/>
  <c r="AJ59" i="5"/>
  <c r="FH59" i="5" s="1"/>
  <c r="AG59" i="5"/>
  <c r="AF59" i="5"/>
  <c r="AE59" i="5"/>
  <c r="AC59" i="5"/>
  <c r="FB59" i="5" s="1"/>
  <c r="Z59" i="5"/>
  <c r="EZ59" i="5" s="1"/>
  <c r="W59" i="5"/>
  <c r="T59" i="5"/>
  <c r="EV59" i="5" s="1"/>
  <c r="P59" i="5"/>
  <c r="ET59" i="5" s="1"/>
  <c r="M59" i="5"/>
  <c r="ER59" i="5" s="1"/>
  <c r="J59" i="5"/>
  <c r="G59" i="5"/>
  <c r="EL59" i="5"/>
  <c r="GT58" i="5"/>
  <c r="GS58" i="5"/>
  <c r="GR58" i="5"/>
  <c r="GQ58" i="5"/>
  <c r="GP58" i="5"/>
  <c r="GO58" i="5"/>
  <c r="GN58" i="5"/>
  <c r="GM58" i="5"/>
  <c r="GL58" i="5"/>
  <c r="GK58" i="5"/>
  <c r="GJ58" i="5"/>
  <c r="GI58" i="5"/>
  <c r="GH58" i="5"/>
  <c r="GG58" i="5"/>
  <c r="GF58" i="5"/>
  <c r="GE58" i="5"/>
  <c r="GD58" i="5"/>
  <c r="GC58" i="5"/>
  <c r="GB58" i="5"/>
  <c r="GA58" i="5"/>
  <c r="FZ58" i="5"/>
  <c r="FY58" i="5"/>
  <c r="FX58" i="5"/>
  <c r="FW58" i="5"/>
  <c r="FV58" i="5"/>
  <c r="FU58" i="5"/>
  <c r="FT58" i="5"/>
  <c r="FS58" i="5"/>
  <c r="FR58" i="5"/>
  <c r="FQ58" i="5"/>
  <c r="FP58" i="5"/>
  <c r="FO58" i="5"/>
  <c r="FN58" i="5"/>
  <c r="FJ58" i="5"/>
  <c r="FI58" i="5"/>
  <c r="FF58" i="5"/>
  <c r="FE58" i="5"/>
  <c r="FD58" i="5"/>
  <c r="FC58" i="5"/>
  <c r="EX58" i="5"/>
  <c r="EW58" i="5"/>
  <c r="EV58" i="5"/>
  <c r="EP58" i="5"/>
  <c r="EO58" i="5"/>
  <c r="EN58" i="5"/>
  <c r="EM58" i="5"/>
  <c r="AS58" i="5"/>
  <c r="FM58" i="5" s="1"/>
  <c r="AP58" i="5"/>
  <c r="FK58" i="5" s="1"/>
  <c r="AM58" i="5"/>
  <c r="AJ58" i="5"/>
  <c r="AG58" i="5"/>
  <c r="AF58" i="5"/>
  <c r="AE58" i="5"/>
  <c r="AC58" i="5"/>
  <c r="FA58" i="5" s="1"/>
  <c r="Z58" i="5"/>
  <c r="EY58" i="5" s="1"/>
  <c r="W58" i="5"/>
  <c r="T58" i="5"/>
  <c r="EU58" i="5" s="1"/>
  <c r="P58" i="5"/>
  <c r="ES58" i="5" s="1"/>
  <c r="M58" i="5"/>
  <c r="EQ58" i="5" s="1"/>
  <c r="J58" i="5"/>
  <c r="G58" i="5"/>
  <c r="EL58" i="5"/>
  <c r="GT57" i="5"/>
  <c r="GS57" i="5"/>
  <c r="GR57" i="5"/>
  <c r="GQ57" i="5"/>
  <c r="GP57" i="5"/>
  <c r="GO57" i="5"/>
  <c r="GN57" i="5"/>
  <c r="GM57" i="5"/>
  <c r="GL57" i="5"/>
  <c r="GK57" i="5"/>
  <c r="GJ57" i="5"/>
  <c r="GI57" i="5"/>
  <c r="GH57" i="5"/>
  <c r="GG57" i="5"/>
  <c r="GF57" i="5"/>
  <c r="GE57" i="5"/>
  <c r="GD57" i="5"/>
  <c r="GC57" i="5"/>
  <c r="GB57" i="5"/>
  <c r="GA57" i="5"/>
  <c r="FZ57" i="5"/>
  <c r="FY57" i="5"/>
  <c r="FX57" i="5"/>
  <c r="FW57" i="5"/>
  <c r="FV57" i="5"/>
  <c r="FU57" i="5"/>
  <c r="FT57" i="5"/>
  <c r="FS57" i="5"/>
  <c r="FR57" i="5"/>
  <c r="FQ57" i="5"/>
  <c r="FP57" i="5"/>
  <c r="FO57" i="5"/>
  <c r="FI57" i="5"/>
  <c r="FH57" i="5"/>
  <c r="FG57" i="5"/>
  <c r="FF57" i="5"/>
  <c r="FE57" i="5"/>
  <c r="FD57" i="5"/>
  <c r="FC57" i="5"/>
  <c r="FA57" i="5"/>
  <c r="EW57" i="5"/>
  <c r="EV57" i="5"/>
  <c r="ES57" i="5"/>
  <c r="EP57" i="5"/>
  <c r="EO57" i="5"/>
  <c r="EN57" i="5"/>
  <c r="EM57" i="5"/>
  <c r="AS57" i="5"/>
  <c r="FN57" i="5" s="1"/>
  <c r="AP57" i="5"/>
  <c r="FL57" i="5" s="1"/>
  <c r="AM57" i="5"/>
  <c r="FJ57" i="5" s="1"/>
  <c r="AJ57" i="5"/>
  <c r="AG57" i="5"/>
  <c r="AF57" i="5"/>
  <c r="AE57" i="5"/>
  <c r="AC57" i="5"/>
  <c r="FB57" i="5" s="1"/>
  <c r="Z57" i="5"/>
  <c r="W57" i="5"/>
  <c r="EX57" i="5" s="1"/>
  <c r="T57" i="5"/>
  <c r="EU57" i="5" s="1"/>
  <c r="P57" i="5"/>
  <c r="ET57" i="5" s="1"/>
  <c r="M57" i="5"/>
  <c r="J57" i="5"/>
  <c r="G57" i="5"/>
  <c r="EL57" i="5"/>
  <c r="GT56" i="5"/>
  <c r="GS56" i="5"/>
  <c r="GR56" i="5"/>
  <c r="GQ56" i="5"/>
  <c r="GP56" i="5"/>
  <c r="GO56" i="5"/>
  <c r="GN56" i="5"/>
  <c r="GM56" i="5"/>
  <c r="GL56" i="5"/>
  <c r="GK56" i="5"/>
  <c r="GJ56" i="5"/>
  <c r="GI56" i="5"/>
  <c r="GH56" i="5"/>
  <c r="GG56" i="5"/>
  <c r="GF56" i="5"/>
  <c r="GE56" i="5"/>
  <c r="GD56" i="5"/>
  <c r="GC56" i="5"/>
  <c r="GB56" i="5"/>
  <c r="GA56" i="5"/>
  <c r="FZ56" i="5"/>
  <c r="FY56" i="5"/>
  <c r="FX56" i="5"/>
  <c r="FW56" i="5"/>
  <c r="FV56" i="5"/>
  <c r="FU56" i="5"/>
  <c r="FT56" i="5"/>
  <c r="FS56" i="5"/>
  <c r="FR56" i="5"/>
  <c r="FQ56" i="5"/>
  <c r="FP56" i="5"/>
  <c r="FO56" i="5"/>
  <c r="FN56" i="5"/>
  <c r="FH56" i="5"/>
  <c r="FG56" i="5"/>
  <c r="FF56" i="5"/>
  <c r="FE56" i="5"/>
  <c r="FD56" i="5"/>
  <c r="FC56" i="5"/>
  <c r="EZ56" i="5"/>
  <c r="EY56" i="5"/>
  <c r="EV56" i="5"/>
  <c r="ER56" i="5"/>
  <c r="EQ56" i="5"/>
  <c r="EP56" i="5"/>
  <c r="EO56" i="5"/>
  <c r="EN56" i="5"/>
  <c r="EM56" i="5"/>
  <c r="AS56" i="5"/>
  <c r="FM56" i="5" s="1"/>
  <c r="AP56" i="5"/>
  <c r="FK56" i="5" s="1"/>
  <c r="AM56" i="5"/>
  <c r="FI56" i="5" s="1"/>
  <c r="AJ56" i="5"/>
  <c r="AG56" i="5"/>
  <c r="AF56" i="5"/>
  <c r="AE56" i="5"/>
  <c r="AC56" i="5"/>
  <c r="FA56" i="5" s="1"/>
  <c r="Z56" i="5"/>
  <c r="W56" i="5"/>
  <c r="T56" i="5"/>
  <c r="EU56" i="5" s="1"/>
  <c r="P56" i="5"/>
  <c r="ES56" i="5" s="1"/>
  <c r="M56" i="5"/>
  <c r="J56" i="5"/>
  <c r="G56" i="5"/>
  <c r="EL56" i="5"/>
  <c r="GT55" i="5"/>
  <c r="GS55" i="5"/>
  <c r="GR55" i="5"/>
  <c r="GQ55" i="5"/>
  <c r="GP55" i="5"/>
  <c r="GO55" i="5"/>
  <c r="GN55" i="5"/>
  <c r="GM55" i="5"/>
  <c r="GL55" i="5"/>
  <c r="GK55" i="5"/>
  <c r="GJ55" i="5"/>
  <c r="GI55" i="5"/>
  <c r="GH55" i="5"/>
  <c r="GG55" i="5"/>
  <c r="GF55" i="5"/>
  <c r="GE55" i="5"/>
  <c r="GD55" i="5"/>
  <c r="GC55" i="5"/>
  <c r="GB55" i="5"/>
  <c r="GA55" i="5"/>
  <c r="FZ55" i="5"/>
  <c r="FY55" i="5"/>
  <c r="FX55" i="5"/>
  <c r="FW55" i="5"/>
  <c r="FV55" i="5"/>
  <c r="FU55" i="5"/>
  <c r="FT55" i="5"/>
  <c r="FS55" i="5"/>
  <c r="FR55" i="5"/>
  <c r="FQ55" i="5"/>
  <c r="FP55" i="5"/>
  <c r="FO55" i="5"/>
  <c r="FN55" i="5"/>
  <c r="FK55" i="5"/>
  <c r="FG55" i="5"/>
  <c r="FF55" i="5"/>
  <c r="FE55" i="5"/>
  <c r="FD55" i="5"/>
  <c r="FC55" i="5"/>
  <c r="EY55" i="5"/>
  <c r="EX55" i="5"/>
  <c r="EW55" i="5"/>
  <c r="EQ55" i="5"/>
  <c r="EP55" i="5"/>
  <c r="EO55" i="5"/>
  <c r="EN55" i="5"/>
  <c r="EM55" i="5"/>
  <c r="EL55" i="5"/>
  <c r="AS55" i="5"/>
  <c r="FM55" i="5" s="1"/>
  <c r="AP55" i="5"/>
  <c r="FL55" i="5" s="1"/>
  <c r="AM55" i="5"/>
  <c r="AJ55" i="5"/>
  <c r="FH55" i="5" s="1"/>
  <c r="AG55" i="5"/>
  <c r="AF55" i="5"/>
  <c r="AE55" i="5"/>
  <c r="AC55" i="5"/>
  <c r="FB55" i="5" s="1"/>
  <c r="Z55" i="5"/>
  <c r="EZ55" i="5" s="1"/>
  <c r="W55" i="5"/>
  <c r="T55" i="5"/>
  <c r="EV55" i="5" s="1"/>
  <c r="P55" i="5"/>
  <c r="ET55" i="5" s="1"/>
  <c r="M55" i="5"/>
  <c r="ER55" i="5" s="1"/>
  <c r="J55" i="5"/>
  <c r="G55" i="5"/>
  <c r="GT54" i="5"/>
  <c r="GS54" i="5"/>
  <c r="GR54" i="5"/>
  <c r="GQ54" i="5"/>
  <c r="GP54" i="5"/>
  <c r="GO54" i="5"/>
  <c r="GN54" i="5"/>
  <c r="GM54" i="5"/>
  <c r="GL54" i="5"/>
  <c r="GK54" i="5"/>
  <c r="GJ54" i="5"/>
  <c r="GI54" i="5"/>
  <c r="GH54" i="5"/>
  <c r="GG54" i="5"/>
  <c r="GF54" i="5"/>
  <c r="GE54" i="5"/>
  <c r="GD54" i="5"/>
  <c r="GC54" i="5"/>
  <c r="GB54" i="5"/>
  <c r="GA54" i="5"/>
  <c r="FZ54" i="5"/>
  <c r="FY54" i="5"/>
  <c r="FX54" i="5"/>
  <c r="FW54" i="5"/>
  <c r="FV54" i="5"/>
  <c r="FU54" i="5"/>
  <c r="FT54" i="5"/>
  <c r="FS54" i="5"/>
  <c r="FR54" i="5"/>
  <c r="FQ54" i="5"/>
  <c r="FP54" i="5"/>
  <c r="FO54" i="5"/>
  <c r="FN54" i="5"/>
  <c r="FJ54" i="5"/>
  <c r="FI54" i="5"/>
  <c r="FF54" i="5"/>
  <c r="FE54" i="5"/>
  <c r="FD54" i="5"/>
  <c r="FC54" i="5"/>
  <c r="EX54" i="5"/>
  <c r="EW54" i="5"/>
  <c r="EV54" i="5"/>
  <c r="EP54" i="5"/>
  <c r="EO54" i="5"/>
  <c r="EN54" i="5"/>
  <c r="EM54" i="5"/>
  <c r="AS54" i="5"/>
  <c r="FM54" i="5" s="1"/>
  <c r="AP54" i="5"/>
  <c r="FK54" i="5" s="1"/>
  <c r="AM54" i="5"/>
  <c r="AJ54" i="5"/>
  <c r="AG54" i="5"/>
  <c r="AF54" i="5"/>
  <c r="AE54" i="5"/>
  <c r="AC54" i="5"/>
  <c r="FA54" i="5" s="1"/>
  <c r="Z54" i="5"/>
  <c r="EY54" i="5" s="1"/>
  <c r="W54" i="5"/>
  <c r="T54" i="5"/>
  <c r="EU54" i="5" s="1"/>
  <c r="P54" i="5"/>
  <c r="ES54" i="5" s="1"/>
  <c r="M54" i="5"/>
  <c r="EQ54" i="5" s="1"/>
  <c r="J54" i="5"/>
  <c r="G54" i="5"/>
  <c r="EL54" i="5"/>
  <c r="GT53" i="5"/>
  <c r="GS53" i="5"/>
  <c r="GR53" i="5"/>
  <c r="GQ53" i="5"/>
  <c r="GP53" i="5"/>
  <c r="GO53" i="5"/>
  <c r="GN53" i="5"/>
  <c r="GM53" i="5"/>
  <c r="GL53" i="5"/>
  <c r="GK53" i="5"/>
  <c r="GJ53" i="5"/>
  <c r="GI53" i="5"/>
  <c r="GH53" i="5"/>
  <c r="GG53" i="5"/>
  <c r="GF53" i="5"/>
  <c r="GE53" i="5"/>
  <c r="GD53" i="5"/>
  <c r="GC53" i="5"/>
  <c r="GB53" i="5"/>
  <c r="GA53" i="5"/>
  <c r="FZ53" i="5"/>
  <c r="FY53" i="5"/>
  <c r="FX53" i="5"/>
  <c r="FW53" i="5"/>
  <c r="FV53" i="5"/>
  <c r="FU53" i="5"/>
  <c r="FT53" i="5"/>
  <c r="FS53" i="5"/>
  <c r="FR53" i="5"/>
  <c r="FQ53" i="5"/>
  <c r="FP53" i="5"/>
  <c r="FO53" i="5"/>
  <c r="FI53" i="5"/>
  <c r="FH53" i="5"/>
  <c r="FG53" i="5"/>
  <c r="FF53" i="5"/>
  <c r="FE53" i="5"/>
  <c r="FD53" i="5"/>
  <c r="FC53" i="5"/>
  <c r="FA53" i="5"/>
  <c r="EW53" i="5"/>
  <c r="EV53" i="5"/>
  <c r="ES53" i="5"/>
  <c r="EP53" i="5"/>
  <c r="EO53" i="5"/>
  <c r="EN53" i="5"/>
  <c r="EM53" i="5"/>
  <c r="AS53" i="5"/>
  <c r="FN53" i="5" s="1"/>
  <c r="AP53" i="5"/>
  <c r="FL53" i="5" s="1"/>
  <c r="AM53" i="5"/>
  <c r="FJ53" i="5" s="1"/>
  <c r="AJ53" i="5"/>
  <c r="AG53" i="5"/>
  <c r="AF53" i="5"/>
  <c r="AE53" i="5"/>
  <c r="AC53" i="5"/>
  <c r="FB53" i="5" s="1"/>
  <c r="Z53" i="5"/>
  <c r="W53" i="5"/>
  <c r="EX53" i="5" s="1"/>
  <c r="T53" i="5"/>
  <c r="EU53" i="5" s="1"/>
  <c r="P53" i="5"/>
  <c r="ET53" i="5" s="1"/>
  <c r="M53" i="5"/>
  <c r="J53" i="5"/>
  <c r="G53" i="5"/>
  <c r="EL53" i="5"/>
  <c r="GT52" i="5"/>
  <c r="GS52" i="5"/>
  <c r="GR52" i="5"/>
  <c r="GQ52" i="5"/>
  <c r="GP52" i="5"/>
  <c r="GO52" i="5"/>
  <c r="GN52" i="5"/>
  <c r="GM52" i="5"/>
  <c r="GL52" i="5"/>
  <c r="GK52" i="5"/>
  <c r="GJ52" i="5"/>
  <c r="GI52" i="5"/>
  <c r="GH52" i="5"/>
  <c r="GG52" i="5"/>
  <c r="GF52" i="5"/>
  <c r="GE52" i="5"/>
  <c r="GD52" i="5"/>
  <c r="GC52" i="5"/>
  <c r="GB52" i="5"/>
  <c r="GA52" i="5"/>
  <c r="FZ52" i="5"/>
  <c r="FY52" i="5"/>
  <c r="FX52" i="5"/>
  <c r="FW52" i="5"/>
  <c r="FV52" i="5"/>
  <c r="FU52" i="5"/>
  <c r="FT52" i="5"/>
  <c r="FS52" i="5"/>
  <c r="FR52" i="5"/>
  <c r="FQ52" i="5"/>
  <c r="FP52" i="5"/>
  <c r="FO52" i="5"/>
  <c r="FN52" i="5"/>
  <c r="FH52" i="5"/>
  <c r="FG52" i="5"/>
  <c r="FF52" i="5"/>
  <c r="FE52" i="5"/>
  <c r="FD52" i="5"/>
  <c r="FC52" i="5"/>
  <c r="EZ52" i="5"/>
  <c r="EY52" i="5"/>
  <c r="EV52" i="5"/>
  <c r="ER52" i="5"/>
  <c r="EQ52" i="5"/>
  <c r="EP52" i="5"/>
  <c r="EO52" i="5"/>
  <c r="EN52" i="5"/>
  <c r="EM52" i="5"/>
  <c r="AS52" i="5"/>
  <c r="FM52" i="5" s="1"/>
  <c r="AP52" i="5"/>
  <c r="FK52" i="5" s="1"/>
  <c r="AM52" i="5"/>
  <c r="FI52" i="5" s="1"/>
  <c r="AJ52" i="5"/>
  <c r="AG52" i="5"/>
  <c r="AF52" i="5"/>
  <c r="AE52" i="5"/>
  <c r="AC52" i="5"/>
  <c r="FA52" i="5" s="1"/>
  <c r="Z52" i="5"/>
  <c r="W52" i="5"/>
  <c r="T52" i="5"/>
  <c r="EU52" i="5" s="1"/>
  <c r="P52" i="5"/>
  <c r="ES52" i="5" s="1"/>
  <c r="M52" i="5"/>
  <c r="J52" i="5"/>
  <c r="G52" i="5"/>
  <c r="EL52" i="5"/>
  <c r="GT51" i="5"/>
  <c r="GS51" i="5"/>
  <c r="GR51" i="5"/>
  <c r="GQ51" i="5"/>
  <c r="GP51" i="5"/>
  <c r="GO51" i="5"/>
  <c r="GN51" i="5"/>
  <c r="GM51" i="5"/>
  <c r="GL51" i="5"/>
  <c r="GK51" i="5"/>
  <c r="GJ51" i="5"/>
  <c r="GI51" i="5"/>
  <c r="GH51" i="5"/>
  <c r="GG51" i="5"/>
  <c r="GF51" i="5"/>
  <c r="GE51" i="5"/>
  <c r="GD51" i="5"/>
  <c r="GC51" i="5"/>
  <c r="GB51" i="5"/>
  <c r="GA51" i="5"/>
  <c r="FZ51" i="5"/>
  <c r="FY51" i="5"/>
  <c r="FX51" i="5"/>
  <c r="FW51" i="5"/>
  <c r="FV51" i="5"/>
  <c r="FU51" i="5"/>
  <c r="FT51" i="5"/>
  <c r="FS51" i="5"/>
  <c r="FR51" i="5"/>
  <c r="FQ51" i="5"/>
  <c r="FP51" i="5"/>
  <c r="FO51" i="5"/>
  <c r="FN51" i="5"/>
  <c r="FK51" i="5"/>
  <c r="FG51" i="5"/>
  <c r="FF51" i="5"/>
  <c r="FE51" i="5"/>
  <c r="FD51" i="5"/>
  <c r="FC51" i="5"/>
  <c r="EY51" i="5"/>
  <c r="EX51" i="5"/>
  <c r="EW51" i="5"/>
  <c r="EQ51" i="5"/>
  <c r="EP51" i="5"/>
  <c r="EO51" i="5"/>
  <c r="EN51" i="5"/>
  <c r="EM51" i="5"/>
  <c r="AS51" i="5"/>
  <c r="FM51" i="5" s="1"/>
  <c r="AP51" i="5"/>
  <c r="FL51" i="5" s="1"/>
  <c r="AM51" i="5"/>
  <c r="AJ51" i="5"/>
  <c r="FH51" i="5" s="1"/>
  <c r="AG51" i="5"/>
  <c r="AF51" i="5"/>
  <c r="AE51" i="5"/>
  <c r="AC51" i="5"/>
  <c r="FB51" i="5" s="1"/>
  <c r="Z51" i="5"/>
  <c r="EZ51" i="5" s="1"/>
  <c r="W51" i="5"/>
  <c r="T51" i="5"/>
  <c r="EV51" i="5" s="1"/>
  <c r="P51" i="5"/>
  <c r="ET51" i="5" s="1"/>
  <c r="M51" i="5"/>
  <c r="ER51" i="5" s="1"/>
  <c r="J51" i="5"/>
  <c r="G51" i="5"/>
  <c r="EL51" i="5"/>
  <c r="GT50" i="5"/>
  <c r="GS50" i="5"/>
  <c r="GR50" i="5"/>
  <c r="GQ50" i="5"/>
  <c r="GP50" i="5"/>
  <c r="GO50" i="5"/>
  <c r="GN50" i="5"/>
  <c r="GM50" i="5"/>
  <c r="GL50" i="5"/>
  <c r="GK50" i="5"/>
  <c r="GJ50" i="5"/>
  <c r="GI50" i="5"/>
  <c r="GH50" i="5"/>
  <c r="GG50" i="5"/>
  <c r="GF50" i="5"/>
  <c r="GE50" i="5"/>
  <c r="GD50" i="5"/>
  <c r="GC50" i="5"/>
  <c r="GB50" i="5"/>
  <c r="GA50" i="5"/>
  <c r="FZ50" i="5"/>
  <c r="FY50" i="5"/>
  <c r="FX50" i="5"/>
  <c r="FW50" i="5"/>
  <c r="FV50" i="5"/>
  <c r="FU50" i="5"/>
  <c r="FT50" i="5"/>
  <c r="FS50" i="5"/>
  <c r="FR50" i="5"/>
  <c r="FQ50" i="5"/>
  <c r="FP50" i="5"/>
  <c r="FO50" i="5"/>
  <c r="FN50" i="5"/>
  <c r="FJ50" i="5"/>
  <c r="FI50" i="5"/>
  <c r="FF50" i="5"/>
  <c r="FE50" i="5"/>
  <c r="FD50" i="5"/>
  <c r="FC50" i="5"/>
  <c r="EX50" i="5"/>
  <c r="EW50" i="5"/>
  <c r="EV50" i="5"/>
  <c r="EP50" i="5"/>
  <c r="EO50" i="5"/>
  <c r="EN50" i="5"/>
  <c r="EM50" i="5"/>
  <c r="AS50" i="5"/>
  <c r="FM50" i="5" s="1"/>
  <c r="AP50" i="5"/>
  <c r="FK50" i="5" s="1"/>
  <c r="AM50" i="5"/>
  <c r="AJ50" i="5"/>
  <c r="AG50" i="5"/>
  <c r="AF50" i="5"/>
  <c r="AE50" i="5"/>
  <c r="AC50" i="5"/>
  <c r="FA50" i="5" s="1"/>
  <c r="Z50" i="5"/>
  <c r="EY50" i="5" s="1"/>
  <c r="W50" i="5"/>
  <c r="T50" i="5"/>
  <c r="EU50" i="5" s="1"/>
  <c r="P50" i="5"/>
  <c r="ES50" i="5" s="1"/>
  <c r="M50" i="5"/>
  <c r="EQ50" i="5" s="1"/>
  <c r="J50" i="5"/>
  <c r="G50" i="5"/>
  <c r="EL50" i="5"/>
  <c r="GT49" i="5"/>
  <c r="GS49" i="5"/>
  <c r="GR49" i="5"/>
  <c r="GQ49" i="5"/>
  <c r="GP49" i="5"/>
  <c r="GO49" i="5"/>
  <c r="GN49" i="5"/>
  <c r="GM49" i="5"/>
  <c r="GL49" i="5"/>
  <c r="GK49" i="5"/>
  <c r="GJ49" i="5"/>
  <c r="GI49" i="5"/>
  <c r="GH49" i="5"/>
  <c r="GG49" i="5"/>
  <c r="GF49" i="5"/>
  <c r="GE49" i="5"/>
  <c r="GD49" i="5"/>
  <c r="GC49" i="5"/>
  <c r="GB49" i="5"/>
  <c r="GA49" i="5"/>
  <c r="FZ49" i="5"/>
  <c r="FY49" i="5"/>
  <c r="FX49" i="5"/>
  <c r="FW49" i="5"/>
  <c r="FV49" i="5"/>
  <c r="FU49" i="5"/>
  <c r="FT49" i="5"/>
  <c r="FS49" i="5"/>
  <c r="FR49" i="5"/>
  <c r="FQ49" i="5"/>
  <c r="FP49" i="5"/>
  <c r="FO49" i="5"/>
  <c r="FI49" i="5"/>
  <c r="FH49" i="5"/>
  <c r="FG49" i="5"/>
  <c r="FF49" i="5"/>
  <c r="FE49" i="5"/>
  <c r="FD49" i="5"/>
  <c r="FC49" i="5"/>
  <c r="FA49" i="5"/>
  <c r="EW49" i="5"/>
  <c r="EV49" i="5"/>
  <c r="ES49" i="5"/>
  <c r="EP49" i="5"/>
  <c r="EO49" i="5"/>
  <c r="EN49" i="5"/>
  <c r="EM49" i="5"/>
  <c r="AS49" i="5"/>
  <c r="FN49" i="5" s="1"/>
  <c r="AP49" i="5"/>
  <c r="FL49" i="5" s="1"/>
  <c r="AM49" i="5"/>
  <c r="FJ49" i="5" s="1"/>
  <c r="AJ49" i="5"/>
  <c r="AG49" i="5"/>
  <c r="AF49" i="5"/>
  <c r="AE49" i="5"/>
  <c r="AC49" i="5"/>
  <c r="FB49" i="5" s="1"/>
  <c r="Z49" i="5"/>
  <c r="W49" i="5"/>
  <c r="EX49" i="5" s="1"/>
  <c r="T49" i="5"/>
  <c r="EU49" i="5" s="1"/>
  <c r="P49" i="5"/>
  <c r="ET49" i="5" s="1"/>
  <c r="M49" i="5"/>
  <c r="J49" i="5"/>
  <c r="G49" i="5"/>
  <c r="EL49" i="5"/>
  <c r="GT48" i="5"/>
  <c r="GS48" i="5"/>
  <c r="GR48" i="5"/>
  <c r="GQ48" i="5"/>
  <c r="GP48" i="5"/>
  <c r="GO48" i="5"/>
  <c r="GN48" i="5"/>
  <c r="GM48" i="5"/>
  <c r="GL48" i="5"/>
  <c r="GK48" i="5"/>
  <c r="GJ48" i="5"/>
  <c r="GI48" i="5"/>
  <c r="GH48" i="5"/>
  <c r="GG48" i="5"/>
  <c r="GF48" i="5"/>
  <c r="GE48" i="5"/>
  <c r="GD48" i="5"/>
  <c r="GC48" i="5"/>
  <c r="GB48" i="5"/>
  <c r="GA48" i="5"/>
  <c r="FZ48" i="5"/>
  <c r="FY48" i="5"/>
  <c r="FX48" i="5"/>
  <c r="FW48" i="5"/>
  <c r="FV48" i="5"/>
  <c r="FU48" i="5"/>
  <c r="FT48" i="5"/>
  <c r="FS48" i="5"/>
  <c r="FR48" i="5"/>
  <c r="FQ48" i="5"/>
  <c r="FP48" i="5"/>
  <c r="FO48" i="5"/>
  <c r="FN48" i="5"/>
  <c r="FL48" i="5"/>
  <c r="FH48" i="5"/>
  <c r="FG48" i="5"/>
  <c r="FF48" i="5"/>
  <c r="FE48" i="5"/>
  <c r="FD48" i="5"/>
  <c r="FC48" i="5"/>
  <c r="EZ48" i="5"/>
  <c r="EY48" i="5"/>
  <c r="EV48" i="5"/>
  <c r="ER48" i="5"/>
  <c r="EQ48" i="5"/>
  <c r="EP48" i="5"/>
  <c r="EO48" i="5"/>
  <c r="EN48" i="5"/>
  <c r="EM48" i="5"/>
  <c r="AS48" i="5"/>
  <c r="FM48" i="5" s="1"/>
  <c r="AP48" i="5"/>
  <c r="FK48" i="5" s="1"/>
  <c r="AM48" i="5"/>
  <c r="FI48" i="5" s="1"/>
  <c r="AJ48" i="5"/>
  <c r="AG48" i="5"/>
  <c r="AF48" i="5"/>
  <c r="AE48" i="5"/>
  <c r="AC48" i="5"/>
  <c r="FA48" i="5" s="1"/>
  <c r="Z48" i="5"/>
  <c r="W48" i="5"/>
  <c r="T48" i="5"/>
  <c r="EU48" i="5" s="1"/>
  <c r="P48" i="5"/>
  <c r="ES48" i="5" s="1"/>
  <c r="M48" i="5"/>
  <c r="J48" i="5"/>
  <c r="G48" i="5"/>
  <c r="EL48" i="5"/>
  <c r="GT47" i="5"/>
  <c r="GS47" i="5"/>
  <c r="GR47" i="5"/>
  <c r="GQ47" i="5"/>
  <c r="GP47" i="5"/>
  <c r="GO47" i="5"/>
  <c r="GN47" i="5"/>
  <c r="GM47" i="5"/>
  <c r="GL47" i="5"/>
  <c r="GK47" i="5"/>
  <c r="GJ47" i="5"/>
  <c r="GI47" i="5"/>
  <c r="GH47" i="5"/>
  <c r="GG47" i="5"/>
  <c r="GF47" i="5"/>
  <c r="GE47" i="5"/>
  <c r="GD47" i="5"/>
  <c r="GC47" i="5"/>
  <c r="GB47" i="5"/>
  <c r="GA47" i="5"/>
  <c r="FZ47" i="5"/>
  <c r="FY47" i="5"/>
  <c r="FX47" i="5"/>
  <c r="FW47" i="5"/>
  <c r="FV47" i="5"/>
  <c r="FU47" i="5"/>
  <c r="FT47" i="5"/>
  <c r="FS47" i="5"/>
  <c r="FR47" i="5"/>
  <c r="FQ47" i="5"/>
  <c r="FP47" i="5"/>
  <c r="FO47" i="5"/>
  <c r="FN47" i="5"/>
  <c r="FK47" i="5"/>
  <c r="FG47" i="5"/>
  <c r="FF47" i="5"/>
  <c r="FE47" i="5"/>
  <c r="FD47" i="5"/>
  <c r="FC47" i="5"/>
  <c r="EY47" i="5"/>
  <c r="EX47" i="5"/>
  <c r="EW47" i="5"/>
  <c r="EU47" i="5"/>
  <c r="EQ47" i="5"/>
  <c r="EP47" i="5"/>
  <c r="EO47" i="5"/>
  <c r="EN47" i="5"/>
  <c r="EM47" i="5"/>
  <c r="AS47" i="5"/>
  <c r="FM47" i="5" s="1"/>
  <c r="AP47" i="5"/>
  <c r="FL47" i="5" s="1"/>
  <c r="AM47" i="5"/>
  <c r="AJ47" i="5"/>
  <c r="FH47" i="5" s="1"/>
  <c r="AG47" i="5"/>
  <c r="AF47" i="5"/>
  <c r="AE47" i="5"/>
  <c r="AC47" i="5"/>
  <c r="FB47" i="5" s="1"/>
  <c r="Z47" i="5"/>
  <c r="EZ47" i="5" s="1"/>
  <c r="W47" i="5"/>
  <c r="T47" i="5"/>
  <c r="EV47" i="5" s="1"/>
  <c r="P47" i="5"/>
  <c r="ET47" i="5" s="1"/>
  <c r="M47" i="5"/>
  <c r="ER47" i="5" s="1"/>
  <c r="J47" i="5"/>
  <c r="G47" i="5"/>
  <c r="EL47" i="5"/>
  <c r="GT46" i="5"/>
  <c r="GS46" i="5"/>
  <c r="GR46" i="5"/>
  <c r="GQ46" i="5"/>
  <c r="GP46" i="5"/>
  <c r="GO46" i="5"/>
  <c r="GN46" i="5"/>
  <c r="GM46" i="5"/>
  <c r="GL46" i="5"/>
  <c r="GK46" i="5"/>
  <c r="GJ46" i="5"/>
  <c r="GI46" i="5"/>
  <c r="GH46" i="5"/>
  <c r="GG46" i="5"/>
  <c r="GF46" i="5"/>
  <c r="GE46" i="5"/>
  <c r="GD46" i="5"/>
  <c r="GC46" i="5"/>
  <c r="GB46" i="5"/>
  <c r="GA46" i="5"/>
  <c r="FZ46" i="5"/>
  <c r="FY46" i="5"/>
  <c r="FX46" i="5"/>
  <c r="FW46" i="5"/>
  <c r="FV46" i="5"/>
  <c r="FU46" i="5"/>
  <c r="FT46" i="5"/>
  <c r="FS46" i="5"/>
  <c r="FR46" i="5"/>
  <c r="FQ46" i="5"/>
  <c r="FP46" i="5"/>
  <c r="FO46" i="5"/>
  <c r="FN46" i="5"/>
  <c r="FJ46" i="5"/>
  <c r="FI46" i="5"/>
  <c r="FF46" i="5"/>
  <c r="FE46" i="5"/>
  <c r="FD46" i="5"/>
  <c r="FC46" i="5"/>
  <c r="FB46" i="5"/>
  <c r="EX46" i="5"/>
  <c r="EW46" i="5"/>
  <c r="EV46" i="5"/>
  <c r="ET46" i="5"/>
  <c r="EP46" i="5"/>
  <c r="EO46" i="5"/>
  <c r="EN46" i="5"/>
  <c r="EM46" i="5"/>
  <c r="AS46" i="5"/>
  <c r="FM46" i="5" s="1"/>
  <c r="AP46" i="5"/>
  <c r="FK46" i="5" s="1"/>
  <c r="AM46" i="5"/>
  <c r="AJ46" i="5"/>
  <c r="AG46" i="5"/>
  <c r="AF46" i="5"/>
  <c r="AE46" i="5"/>
  <c r="AC46" i="5"/>
  <c r="FA46" i="5" s="1"/>
  <c r="Z46" i="5"/>
  <c r="EY46" i="5" s="1"/>
  <c r="W46" i="5"/>
  <c r="T46" i="5"/>
  <c r="EU46" i="5" s="1"/>
  <c r="P46" i="5"/>
  <c r="ES46" i="5" s="1"/>
  <c r="M46" i="5"/>
  <c r="EQ46" i="5" s="1"/>
  <c r="J46" i="5"/>
  <c r="G46" i="5"/>
  <c r="EL46" i="5"/>
  <c r="GT45" i="5"/>
  <c r="GS45" i="5"/>
  <c r="GR45" i="5"/>
  <c r="GQ45" i="5"/>
  <c r="GP45" i="5"/>
  <c r="GO45" i="5"/>
  <c r="GN45" i="5"/>
  <c r="GM45" i="5"/>
  <c r="GL45" i="5"/>
  <c r="GK45" i="5"/>
  <c r="GJ45" i="5"/>
  <c r="GI45" i="5"/>
  <c r="GH45" i="5"/>
  <c r="GG45" i="5"/>
  <c r="GF45" i="5"/>
  <c r="GE45" i="5"/>
  <c r="GD45" i="5"/>
  <c r="GC45" i="5"/>
  <c r="GB45" i="5"/>
  <c r="GA45" i="5"/>
  <c r="FZ45" i="5"/>
  <c r="FY45" i="5"/>
  <c r="FX45" i="5"/>
  <c r="FW45" i="5"/>
  <c r="FV45" i="5"/>
  <c r="FU45" i="5"/>
  <c r="FT45" i="5"/>
  <c r="FS45" i="5"/>
  <c r="FR45" i="5"/>
  <c r="FQ45" i="5"/>
  <c r="FP45" i="5"/>
  <c r="FO45" i="5"/>
  <c r="FI45" i="5"/>
  <c r="FH45" i="5"/>
  <c r="FG45" i="5"/>
  <c r="FF45" i="5"/>
  <c r="FE45" i="5"/>
  <c r="FD45" i="5"/>
  <c r="FC45" i="5"/>
  <c r="FA45" i="5"/>
  <c r="EW45" i="5"/>
  <c r="EV45" i="5"/>
  <c r="ES45" i="5"/>
  <c r="EP45" i="5"/>
  <c r="EO45" i="5"/>
  <c r="EN45" i="5"/>
  <c r="EM45" i="5"/>
  <c r="AS45" i="5"/>
  <c r="FN45" i="5" s="1"/>
  <c r="AP45" i="5"/>
  <c r="FL45" i="5" s="1"/>
  <c r="AM45" i="5"/>
  <c r="FJ45" i="5" s="1"/>
  <c r="AJ45" i="5"/>
  <c r="AG45" i="5"/>
  <c r="AF45" i="5"/>
  <c r="AE45" i="5"/>
  <c r="AC45" i="5"/>
  <c r="FB45" i="5" s="1"/>
  <c r="Z45" i="5"/>
  <c r="W45" i="5"/>
  <c r="EX45" i="5" s="1"/>
  <c r="T45" i="5"/>
  <c r="EU45" i="5" s="1"/>
  <c r="P45" i="5"/>
  <c r="ET45" i="5" s="1"/>
  <c r="M45" i="5"/>
  <c r="J45" i="5"/>
  <c r="G45" i="5"/>
  <c r="EL45" i="5"/>
  <c r="GT44" i="5"/>
  <c r="GS44" i="5"/>
  <c r="GR44" i="5"/>
  <c r="GQ44" i="5"/>
  <c r="GP44" i="5"/>
  <c r="GO44" i="5"/>
  <c r="GN44" i="5"/>
  <c r="GM44" i="5"/>
  <c r="GL44" i="5"/>
  <c r="GK44" i="5"/>
  <c r="GJ44" i="5"/>
  <c r="GI44" i="5"/>
  <c r="GH44" i="5"/>
  <c r="GG44" i="5"/>
  <c r="GF44" i="5"/>
  <c r="GE44" i="5"/>
  <c r="GD44" i="5"/>
  <c r="GC44" i="5"/>
  <c r="GB44" i="5"/>
  <c r="GA44" i="5"/>
  <c r="FZ44" i="5"/>
  <c r="FY44" i="5"/>
  <c r="FX44" i="5"/>
  <c r="FW44" i="5"/>
  <c r="FV44" i="5"/>
  <c r="FU44" i="5"/>
  <c r="FT44" i="5"/>
  <c r="FS44" i="5"/>
  <c r="FR44" i="5"/>
  <c r="FQ44" i="5"/>
  <c r="FP44" i="5"/>
  <c r="FO44" i="5"/>
  <c r="FN44" i="5"/>
  <c r="FH44" i="5"/>
  <c r="FG44" i="5"/>
  <c r="FF44" i="5"/>
  <c r="FE44" i="5"/>
  <c r="FD44" i="5"/>
  <c r="FC44" i="5"/>
  <c r="EZ44" i="5"/>
  <c r="EY44" i="5"/>
  <c r="EV44" i="5"/>
  <c r="ER44" i="5"/>
  <c r="EQ44" i="5"/>
  <c r="EP44" i="5"/>
  <c r="EO44" i="5"/>
  <c r="EN44" i="5"/>
  <c r="EM44" i="5"/>
  <c r="AS44" i="5"/>
  <c r="FM44" i="5" s="1"/>
  <c r="AP44" i="5"/>
  <c r="FK44" i="5" s="1"/>
  <c r="AM44" i="5"/>
  <c r="FI44" i="5" s="1"/>
  <c r="AJ44" i="5"/>
  <c r="AG44" i="5"/>
  <c r="AF44" i="5"/>
  <c r="AE44" i="5"/>
  <c r="AC44" i="5"/>
  <c r="FA44" i="5" s="1"/>
  <c r="Z44" i="5"/>
  <c r="W44" i="5"/>
  <c r="T44" i="5"/>
  <c r="EU44" i="5" s="1"/>
  <c r="P44" i="5"/>
  <c r="ES44" i="5" s="1"/>
  <c r="M44" i="5"/>
  <c r="J44" i="5"/>
  <c r="G44" i="5"/>
  <c r="EL44" i="5"/>
  <c r="GT43" i="5"/>
  <c r="GS43" i="5"/>
  <c r="GR43" i="5"/>
  <c r="GQ43" i="5"/>
  <c r="GP43" i="5"/>
  <c r="GO43" i="5"/>
  <c r="GN43" i="5"/>
  <c r="GM43" i="5"/>
  <c r="GL43" i="5"/>
  <c r="GK43" i="5"/>
  <c r="GJ43" i="5"/>
  <c r="GI43" i="5"/>
  <c r="GH43" i="5"/>
  <c r="GG43" i="5"/>
  <c r="GF43" i="5"/>
  <c r="GE43" i="5"/>
  <c r="GD43" i="5"/>
  <c r="GC43" i="5"/>
  <c r="GB43" i="5"/>
  <c r="GA43" i="5"/>
  <c r="FZ43" i="5"/>
  <c r="FY43" i="5"/>
  <c r="FX43" i="5"/>
  <c r="FW43" i="5"/>
  <c r="FV43" i="5"/>
  <c r="FU43" i="5"/>
  <c r="FT43" i="5"/>
  <c r="FS43" i="5"/>
  <c r="FR43" i="5"/>
  <c r="FQ43" i="5"/>
  <c r="FP43" i="5"/>
  <c r="FO43" i="5"/>
  <c r="FN43" i="5"/>
  <c r="FK43" i="5"/>
  <c r="FG43" i="5"/>
  <c r="FF43" i="5"/>
  <c r="FE43" i="5"/>
  <c r="FD43" i="5"/>
  <c r="FC43" i="5"/>
  <c r="EY43" i="5"/>
  <c r="EX43" i="5"/>
  <c r="EW43" i="5"/>
  <c r="EQ43" i="5"/>
  <c r="EP43" i="5"/>
  <c r="EO43" i="5"/>
  <c r="EN43" i="5"/>
  <c r="EM43" i="5"/>
  <c r="AS43" i="5"/>
  <c r="FM43" i="5" s="1"/>
  <c r="AP43" i="5"/>
  <c r="FL43" i="5" s="1"/>
  <c r="AM43" i="5"/>
  <c r="AJ43" i="5"/>
  <c r="FH43" i="5" s="1"/>
  <c r="AG43" i="5"/>
  <c r="AF43" i="5"/>
  <c r="AE43" i="5"/>
  <c r="AC43" i="5"/>
  <c r="FB43" i="5" s="1"/>
  <c r="Z43" i="5"/>
  <c r="EZ43" i="5" s="1"/>
  <c r="W43" i="5"/>
  <c r="T43" i="5"/>
  <c r="EV43" i="5" s="1"/>
  <c r="P43" i="5"/>
  <c r="ET43" i="5" s="1"/>
  <c r="M43" i="5"/>
  <c r="ER43" i="5" s="1"/>
  <c r="J43" i="5"/>
  <c r="G43" i="5"/>
  <c r="EL43" i="5"/>
  <c r="GT42" i="5"/>
  <c r="GS42" i="5"/>
  <c r="GR42" i="5"/>
  <c r="GQ42" i="5"/>
  <c r="GP42" i="5"/>
  <c r="GO42" i="5"/>
  <c r="GN42" i="5"/>
  <c r="GM42" i="5"/>
  <c r="GL42" i="5"/>
  <c r="GK42" i="5"/>
  <c r="GJ42" i="5"/>
  <c r="GI42" i="5"/>
  <c r="GH42" i="5"/>
  <c r="GG42" i="5"/>
  <c r="GF42" i="5"/>
  <c r="GE42" i="5"/>
  <c r="GD42" i="5"/>
  <c r="GC42" i="5"/>
  <c r="GB42" i="5"/>
  <c r="GA42" i="5"/>
  <c r="FZ42" i="5"/>
  <c r="FY42" i="5"/>
  <c r="FX42" i="5"/>
  <c r="FW42" i="5"/>
  <c r="FV42" i="5"/>
  <c r="FU42" i="5"/>
  <c r="FT42" i="5"/>
  <c r="FS42" i="5"/>
  <c r="FR42" i="5"/>
  <c r="FQ42" i="5"/>
  <c r="FP42" i="5"/>
  <c r="FO42" i="5"/>
  <c r="FN42" i="5"/>
  <c r="FJ42" i="5"/>
  <c r="FI42" i="5"/>
  <c r="FF42" i="5"/>
  <c r="FE42" i="5"/>
  <c r="FD42" i="5"/>
  <c r="FC42" i="5"/>
  <c r="EX42" i="5"/>
  <c r="EW42" i="5"/>
  <c r="EV42" i="5"/>
  <c r="EP42" i="5"/>
  <c r="EO42" i="5"/>
  <c r="EN42" i="5"/>
  <c r="EM42" i="5"/>
  <c r="AS42" i="5"/>
  <c r="FM42" i="5" s="1"/>
  <c r="AP42" i="5"/>
  <c r="FK42" i="5" s="1"/>
  <c r="AM42" i="5"/>
  <c r="AJ42" i="5"/>
  <c r="AG42" i="5"/>
  <c r="AF42" i="5"/>
  <c r="AE42" i="5"/>
  <c r="AC42" i="5"/>
  <c r="FA42" i="5" s="1"/>
  <c r="Z42" i="5"/>
  <c r="EY42" i="5" s="1"/>
  <c r="W42" i="5"/>
  <c r="T42" i="5"/>
  <c r="EU42" i="5" s="1"/>
  <c r="P42" i="5"/>
  <c r="ES42" i="5" s="1"/>
  <c r="M42" i="5"/>
  <c r="EQ42" i="5" s="1"/>
  <c r="J42" i="5"/>
  <c r="G42" i="5"/>
  <c r="EL42" i="5"/>
  <c r="GT41" i="5"/>
  <c r="GS41" i="5"/>
  <c r="GR41" i="5"/>
  <c r="GQ41" i="5"/>
  <c r="GP41" i="5"/>
  <c r="GO41" i="5"/>
  <c r="GN41" i="5"/>
  <c r="GM41" i="5"/>
  <c r="GL41" i="5"/>
  <c r="GK41" i="5"/>
  <c r="GJ41" i="5"/>
  <c r="GI41" i="5"/>
  <c r="GH41" i="5"/>
  <c r="GG41" i="5"/>
  <c r="GF41" i="5"/>
  <c r="GE41" i="5"/>
  <c r="GD41" i="5"/>
  <c r="GC41" i="5"/>
  <c r="GB41" i="5"/>
  <c r="GA41" i="5"/>
  <c r="FZ41" i="5"/>
  <c r="FY41" i="5"/>
  <c r="FX41" i="5"/>
  <c r="FW41" i="5"/>
  <c r="FV41" i="5"/>
  <c r="FU41" i="5"/>
  <c r="FT41" i="5"/>
  <c r="FS41" i="5"/>
  <c r="FR41" i="5"/>
  <c r="FQ41" i="5"/>
  <c r="FP41" i="5"/>
  <c r="FO41" i="5"/>
  <c r="FI41" i="5"/>
  <c r="FH41" i="5"/>
  <c r="FG41" i="5"/>
  <c r="FF41" i="5"/>
  <c r="FE41" i="5"/>
  <c r="FD41" i="5"/>
  <c r="FC41" i="5"/>
  <c r="FA41" i="5"/>
  <c r="EW41" i="5"/>
  <c r="EV41" i="5"/>
  <c r="ES41" i="5"/>
  <c r="EP41" i="5"/>
  <c r="EO41" i="5"/>
  <c r="EN41" i="5"/>
  <c r="EM41" i="5"/>
  <c r="AS41" i="5"/>
  <c r="FN41" i="5" s="1"/>
  <c r="AP41" i="5"/>
  <c r="FL41" i="5" s="1"/>
  <c r="AM41" i="5"/>
  <c r="FJ41" i="5" s="1"/>
  <c r="AJ41" i="5"/>
  <c r="AG41" i="5"/>
  <c r="AF41" i="5"/>
  <c r="AE41" i="5"/>
  <c r="AC41" i="5"/>
  <c r="FB41" i="5" s="1"/>
  <c r="Z41" i="5"/>
  <c r="W41" i="5"/>
  <c r="EX41" i="5" s="1"/>
  <c r="T41" i="5"/>
  <c r="EU41" i="5" s="1"/>
  <c r="P41" i="5"/>
  <c r="ET41" i="5" s="1"/>
  <c r="M41" i="5"/>
  <c r="J41" i="5"/>
  <c r="G41" i="5"/>
  <c r="EL41" i="5"/>
  <c r="GT40" i="5"/>
  <c r="GS40" i="5"/>
  <c r="GR40" i="5"/>
  <c r="GQ40" i="5"/>
  <c r="GP40" i="5"/>
  <c r="GO40" i="5"/>
  <c r="GN40" i="5"/>
  <c r="GM40" i="5"/>
  <c r="GL40" i="5"/>
  <c r="GK40" i="5"/>
  <c r="GJ40" i="5"/>
  <c r="GI40" i="5"/>
  <c r="GH40" i="5"/>
  <c r="GG40" i="5"/>
  <c r="GF40" i="5"/>
  <c r="GE40" i="5"/>
  <c r="GD40" i="5"/>
  <c r="GC40" i="5"/>
  <c r="GB40" i="5"/>
  <c r="GA40" i="5"/>
  <c r="FZ40" i="5"/>
  <c r="FY40" i="5"/>
  <c r="FX40" i="5"/>
  <c r="FW40" i="5"/>
  <c r="FV40" i="5"/>
  <c r="FU40" i="5"/>
  <c r="FT40" i="5"/>
  <c r="FS40" i="5"/>
  <c r="FR40" i="5"/>
  <c r="FQ40" i="5"/>
  <c r="FP40" i="5"/>
  <c r="FO40" i="5"/>
  <c r="FN40" i="5"/>
  <c r="FH40" i="5"/>
  <c r="FF40" i="5"/>
  <c r="FE40" i="5"/>
  <c r="FD40" i="5"/>
  <c r="FC40" i="5"/>
  <c r="EZ40" i="5"/>
  <c r="EY40" i="5"/>
  <c r="EV40" i="5"/>
  <c r="ER40" i="5"/>
  <c r="EQ40" i="5"/>
  <c r="EP40" i="5"/>
  <c r="EO40" i="5"/>
  <c r="EN40" i="5"/>
  <c r="EM40" i="5"/>
  <c r="AS40" i="5"/>
  <c r="FM40" i="5" s="1"/>
  <c r="AP40" i="5"/>
  <c r="FK40" i="5" s="1"/>
  <c r="AM40" i="5"/>
  <c r="FI40" i="5" s="1"/>
  <c r="AJ40" i="5"/>
  <c r="FG40" i="5" s="1"/>
  <c r="AG40" i="5"/>
  <c r="AF40" i="5"/>
  <c r="AE40" i="5"/>
  <c r="AC40" i="5"/>
  <c r="FA40" i="5" s="1"/>
  <c r="Z40" i="5"/>
  <c r="W40" i="5"/>
  <c r="T40" i="5"/>
  <c r="EU40" i="5" s="1"/>
  <c r="P40" i="5"/>
  <c r="ES40" i="5" s="1"/>
  <c r="M40" i="5"/>
  <c r="J40" i="5"/>
  <c r="G40" i="5"/>
  <c r="EL40" i="5"/>
  <c r="GT39" i="5"/>
  <c r="GS39" i="5"/>
  <c r="GR39" i="5"/>
  <c r="GQ39" i="5"/>
  <c r="GP39" i="5"/>
  <c r="GO39" i="5"/>
  <c r="GN39" i="5"/>
  <c r="GM39" i="5"/>
  <c r="GL39" i="5"/>
  <c r="GK39" i="5"/>
  <c r="GJ39" i="5"/>
  <c r="GI39" i="5"/>
  <c r="GH39" i="5"/>
  <c r="GG39" i="5"/>
  <c r="GF39" i="5"/>
  <c r="GE39" i="5"/>
  <c r="GD39" i="5"/>
  <c r="GC39" i="5"/>
  <c r="GB39" i="5"/>
  <c r="GA39" i="5"/>
  <c r="FZ39" i="5"/>
  <c r="FY39" i="5"/>
  <c r="FX39" i="5"/>
  <c r="FW39" i="5"/>
  <c r="FV39" i="5"/>
  <c r="FU39" i="5"/>
  <c r="FT39" i="5"/>
  <c r="FS39" i="5"/>
  <c r="FR39" i="5"/>
  <c r="FQ39" i="5"/>
  <c r="FP39" i="5"/>
  <c r="FO39" i="5"/>
  <c r="FN39" i="5"/>
  <c r="FK39" i="5"/>
  <c r="FG39" i="5"/>
  <c r="FF39" i="5"/>
  <c r="FE39" i="5"/>
  <c r="FD39" i="5"/>
  <c r="FC39" i="5"/>
  <c r="EY39" i="5"/>
  <c r="EX39" i="5"/>
  <c r="EW39" i="5"/>
  <c r="EQ39" i="5"/>
  <c r="EP39" i="5"/>
  <c r="EO39" i="5"/>
  <c r="EN39" i="5"/>
  <c r="EM39" i="5"/>
  <c r="AS39" i="5"/>
  <c r="FM39" i="5" s="1"/>
  <c r="AP39" i="5"/>
  <c r="FL39" i="5" s="1"/>
  <c r="AM39" i="5"/>
  <c r="AJ39" i="5"/>
  <c r="FH39" i="5" s="1"/>
  <c r="AG39" i="5"/>
  <c r="AF39" i="5"/>
  <c r="AE39" i="5"/>
  <c r="AC39" i="5"/>
  <c r="FB39" i="5" s="1"/>
  <c r="Z39" i="5"/>
  <c r="EZ39" i="5" s="1"/>
  <c r="W39" i="5"/>
  <c r="T39" i="5"/>
  <c r="EV39" i="5" s="1"/>
  <c r="P39" i="5"/>
  <c r="ET39" i="5" s="1"/>
  <c r="M39" i="5"/>
  <c r="ER39" i="5" s="1"/>
  <c r="J39" i="5"/>
  <c r="G39" i="5"/>
  <c r="EL39" i="5"/>
  <c r="GT38" i="5"/>
  <c r="GS38" i="5"/>
  <c r="GR38" i="5"/>
  <c r="GQ38" i="5"/>
  <c r="GP38" i="5"/>
  <c r="GO38" i="5"/>
  <c r="GN38" i="5"/>
  <c r="GM38" i="5"/>
  <c r="GL38" i="5"/>
  <c r="GK38" i="5"/>
  <c r="GJ38" i="5"/>
  <c r="GI38" i="5"/>
  <c r="GH38" i="5"/>
  <c r="GG38" i="5"/>
  <c r="GF38" i="5"/>
  <c r="GE38" i="5"/>
  <c r="GD38" i="5"/>
  <c r="GC38" i="5"/>
  <c r="GB38" i="5"/>
  <c r="GA38" i="5"/>
  <c r="FZ38" i="5"/>
  <c r="FY38" i="5"/>
  <c r="FX38" i="5"/>
  <c r="FW38" i="5"/>
  <c r="FV38" i="5"/>
  <c r="FU38" i="5"/>
  <c r="FT38" i="5"/>
  <c r="FS38" i="5"/>
  <c r="FR38" i="5"/>
  <c r="FQ38" i="5"/>
  <c r="FP38" i="5"/>
  <c r="FO38" i="5"/>
  <c r="FN38" i="5"/>
  <c r="FJ38" i="5"/>
  <c r="FI38" i="5"/>
  <c r="FF38" i="5"/>
  <c r="FE38" i="5"/>
  <c r="FD38" i="5"/>
  <c r="FC38" i="5"/>
  <c r="EX38" i="5"/>
  <c r="EW38" i="5"/>
  <c r="EV38" i="5"/>
  <c r="EP38" i="5"/>
  <c r="EO38" i="5"/>
  <c r="EN38" i="5"/>
  <c r="EM38" i="5"/>
  <c r="AS38" i="5"/>
  <c r="FM38" i="5" s="1"/>
  <c r="AP38" i="5"/>
  <c r="FK38" i="5" s="1"/>
  <c r="AM38" i="5"/>
  <c r="AJ38" i="5"/>
  <c r="AG38" i="5"/>
  <c r="AF38" i="5"/>
  <c r="AE38" i="5"/>
  <c r="AC38" i="5"/>
  <c r="FA38" i="5" s="1"/>
  <c r="Z38" i="5"/>
  <c r="EY38" i="5" s="1"/>
  <c r="W38" i="5"/>
  <c r="T38" i="5"/>
  <c r="EU38" i="5" s="1"/>
  <c r="P38" i="5"/>
  <c r="ES38" i="5" s="1"/>
  <c r="M38" i="5"/>
  <c r="EQ38" i="5" s="1"/>
  <c r="J38" i="5"/>
  <c r="G38" i="5"/>
  <c r="EL38" i="5"/>
  <c r="GT37" i="5"/>
  <c r="GS37" i="5"/>
  <c r="GR37" i="5"/>
  <c r="GQ37" i="5"/>
  <c r="GP37" i="5"/>
  <c r="GO37" i="5"/>
  <c r="GN37" i="5"/>
  <c r="GM37" i="5"/>
  <c r="GL37" i="5"/>
  <c r="GK37" i="5"/>
  <c r="GJ37" i="5"/>
  <c r="GI37" i="5"/>
  <c r="GH37" i="5"/>
  <c r="GG37" i="5"/>
  <c r="GF37" i="5"/>
  <c r="GE37" i="5"/>
  <c r="GD37" i="5"/>
  <c r="GC37" i="5"/>
  <c r="GB37" i="5"/>
  <c r="GA37" i="5"/>
  <c r="FZ37" i="5"/>
  <c r="FY37" i="5"/>
  <c r="FX37" i="5"/>
  <c r="FW37" i="5"/>
  <c r="FV37" i="5"/>
  <c r="FU37" i="5"/>
  <c r="FT37" i="5"/>
  <c r="FS37" i="5"/>
  <c r="FR37" i="5"/>
  <c r="FQ37" i="5"/>
  <c r="FP37" i="5"/>
  <c r="FO37" i="5"/>
  <c r="FI37" i="5"/>
  <c r="FH37" i="5"/>
  <c r="FG37" i="5"/>
  <c r="FF37" i="5"/>
  <c r="FE37" i="5"/>
  <c r="FD37" i="5"/>
  <c r="FC37" i="5"/>
  <c r="FA37" i="5"/>
  <c r="EW37" i="5"/>
  <c r="EV37" i="5"/>
  <c r="ES37" i="5"/>
  <c r="EP37" i="5"/>
  <c r="EO37" i="5"/>
  <c r="EN37" i="5"/>
  <c r="EM37" i="5"/>
  <c r="AS37" i="5"/>
  <c r="FN37" i="5" s="1"/>
  <c r="AP37" i="5"/>
  <c r="FL37" i="5" s="1"/>
  <c r="AM37" i="5"/>
  <c r="FJ37" i="5" s="1"/>
  <c r="AJ37" i="5"/>
  <c r="AG37" i="5"/>
  <c r="AF37" i="5"/>
  <c r="AE37" i="5"/>
  <c r="AC37" i="5"/>
  <c r="FB37" i="5" s="1"/>
  <c r="Z37" i="5"/>
  <c r="W37" i="5"/>
  <c r="EX37" i="5" s="1"/>
  <c r="T37" i="5"/>
  <c r="EU37" i="5" s="1"/>
  <c r="P37" i="5"/>
  <c r="ET37" i="5" s="1"/>
  <c r="M37" i="5"/>
  <c r="J37" i="5"/>
  <c r="G37" i="5"/>
  <c r="EL37" i="5"/>
  <c r="GT36" i="5"/>
  <c r="GS36" i="5"/>
  <c r="GR36" i="5"/>
  <c r="GQ36" i="5"/>
  <c r="GP36" i="5"/>
  <c r="GO36" i="5"/>
  <c r="GN36" i="5"/>
  <c r="GM36" i="5"/>
  <c r="GL36" i="5"/>
  <c r="GK36" i="5"/>
  <c r="GJ36" i="5"/>
  <c r="GI36" i="5"/>
  <c r="GH36" i="5"/>
  <c r="GG36" i="5"/>
  <c r="GF36" i="5"/>
  <c r="GE36" i="5"/>
  <c r="GD36" i="5"/>
  <c r="GC36" i="5"/>
  <c r="GB36" i="5"/>
  <c r="GA36" i="5"/>
  <c r="FZ36" i="5"/>
  <c r="FY36" i="5"/>
  <c r="FX36" i="5"/>
  <c r="FW36" i="5"/>
  <c r="FV36" i="5"/>
  <c r="FU36" i="5"/>
  <c r="FT36" i="5"/>
  <c r="FS36" i="5"/>
  <c r="FR36" i="5"/>
  <c r="FQ36" i="5"/>
  <c r="FP36" i="5"/>
  <c r="FO36" i="5"/>
  <c r="FN36" i="5"/>
  <c r="FH36" i="5"/>
  <c r="FF36" i="5"/>
  <c r="FE36" i="5"/>
  <c r="FD36" i="5"/>
  <c r="FC36" i="5"/>
  <c r="EZ36" i="5"/>
  <c r="EY36" i="5"/>
  <c r="EV36" i="5"/>
  <c r="ER36" i="5"/>
  <c r="EQ36" i="5"/>
  <c r="EP36" i="5"/>
  <c r="EO36" i="5"/>
  <c r="EN36" i="5"/>
  <c r="EM36" i="5"/>
  <c r="AS36" i="5"/>
  <c r="FM36" i="5" s="1"/>
  <c r="AP36" i="5"/>
  <c r="FK36" i="5" s="1"/>
  <c r="AM36" i="5"/>
  <c r="FI36" i="5" s="1"/>
  <c r="AJ36" i="5"/>
  <c r="FG36" i="5" s="1"/>
  <c r="AG36" i="5"/>
  <c r="AF36" i="5"/>
  <c r="AE36" i="5"/>
  <c r="AC36" i="5"/>
  <c r="FA36" i="5" s="1"/>
  <c r="Z36" i="5"/>
  <c r="W36" i="5"/>
  <c r="T36" i="5"/>
  <c r="EU36" i="5" s="1"/>
  <c r="P36" i="5"/>
  <c r="ES36" i="5" s="1"/>
  <c r="M36" i="5"/>
  <c r="J36" i="5"/>
  <c r="G36" i="5"/>
  <c r="EL36" i="5"/>
  <c r="GT35" i="5"/>
  <c r="GS35" i="5"/>
  <c r="GR35" i="5"/>
  <c r="GQ35" i="5"/>
  <c r="GP35" i="5"/>
  <c r="GO35" i="5"/>
  <c r="GN35" i="5"/>
  <c r="GM35" i="5"/>
  <c r="GL35" i="5"/>
  <c r="GK35" i="5"/>
  <c r="GJ35" i="5"/>
  <c r="GI35" i="5"/>
  <c r="GH35" i="5"/>
  <c r="GG35" i="5"/>
  <c r="GF35" i="5"/>
  <c r="GE35" i="5"/>
  <c r="GD35" i="5"/>
  <c r="GC35" i="5"/>
  <c r="GB35" i="5"/>
  <c r="GA35" i="5"/>
  <c r="FZ35" i="5"/>
  <c r="FY35" i="5"/>
  <c r="FX35" i="5"/>
  <c r="FW35" i="5"/>
  <c r="FV35" i="5"/>
  <c r="FU35" i="5"/>
  <c r="FT35" i="5"/>
  <c r="FS35" i="5"/>
  <c r="FR35" i="5"/>
  <c r="FQ35" i="5"/>
  <c r="FP35" i="5"/>
  <c r="FO35" i="5"/>
  <c r="FN35" i="5"/>
  <c r="FK35" i="5"/>
  <c r="FG35" i="5"/>
  <c r="FF35" i="5"/>
  <c r="FE35" i="5"/>
  <c r="FD35" i="5"/>
  <c r="FC35" i="5"/>
  <c r="EY35" i="5"/>
  <c r="EX35" i="5"/>
  <c r="EW35" i="5"/>
  <c r="EQ35" i="5"/>
  <c r="EP35" i="5"/>
  <c r="EO35" i="5"/>
  <c r="EN35" i="5"/>
  <c r="EM35" i="5"/>
  <c r="AS35" i="5"/>
  <c r="FM35" i="5" s="1"/>
  <c r="AP35" i="5"/>
  <c r="FL35" i="5" s="1"/>
  <c r="AM35" i="5"/>
  <c r="AJ35" i="5"/>
  <c r="FH35" i="5" s="1"/>
  <c r="AG35" i="5"/>
  <c r="AF35" i="5"/>
  <c r="AE35" i="5"/>
  <c r="AC35" i="5"/>
  <c r="FB35" i="5" s="1"/>
  <c r="Z35" i="5"/>
  <c r="EZ35" i="5" s="1"/>
  <c r="W35" i="5"/>
  <c r="T35" i="5"/>
  <c r="EV35" i="5" s="1"/>
  <c r="P35" i="5"/>
  <c r="ET35" i="5" s="1"/>
  <c r="M35" i="5"/>
  <c r="ER35" i="5" s="1"/>
  <c r="J35" i="5"/>
  <c r="G35" i="5"/>
  <c r="EL35" i="5"/>
  <c r="GT34" i="5"/>
  <c r="GS34" i="5"/>
  <c r="GR34" i="5"/>
  <c r="GQ34" i="5"/>
  <c r="GP34" i="5"/>
  <c r="GO34" i="5"/>
  <c r="GN34" i="5"/>
  <c r="GM34" i="5"/>
  <c r="GL34" i="5"/>
  <c r="GK34" i="5"/>
  <c r="GJ34" i="5"/>
  <c r="GI34" i="5"/>
  <c r="GH34" i="5"/>
  <c r="GG34" i="5"/>
  <c r="GF34" i="5"/>
  <c r="GE34" i="5"/>
  <c r="GD34" i="5"/>
  <c r="GC34" i="5"/>
  <c r="GB34" i="5"/>
  <c r="GA34" i="5"/>
  <c r="FZ34" i="5"/>
  <c r="FY34" i="5"/>
  <c r="FX34" i="5"/>
  <c r="FW34" i="5"/>
  <c r="FV34" i="5"/>
  <c r="FU34" i="5"/>
  <c r="FT34" i="5"/>
  <c r="FS34" i="5"/>
  <c r="FR34" i="5"/>
  <c r="FQ34" i="5"/>
  <c r="FP34" i="5"/>
  <c r="FO34" i="5"/>
  <c r="FN34" i="5"/>
  <c r="FJ34" i="5"/>
  <c r="FI34" i="5"/>
  <c r="FF34" i="5"/>
  <c r="FE34" i="5"/>
  <c r="FD34" i="5"/>
  <c r="FC34" i="5"/>
  <c r="EX34" i="5"/>
  <c r="EW34" i="5"/>
  <c r="EV34" i="5"/>
  <c r="EP34" i="5"/>
  <c r="EO34" i="5"/>
  <c r="EN34" i="5"/>
  <c r="EM34" i="5"/>
  <c r="AS34" i="5"/>
  <c r="FM34" i="5" s="1"/>
  <c r="AP34" i="5"/>
  <c r="FK34" i="5" s="1"/>
  <c r="AM34" i="5"/>
  <c r="AJ34" i="5"/>
  <c r="AG34" i="5"/>
  <c r="AF34" i="5"/>
  <c r="AE34" i="5"/>
  <c r="AC34" i="5"/>
  <c r="FA34" i="5" s="1"/>
  <c r="Z34" i="5"/>
  <c r="EY34" i="5" s="1"/>
  <c r="W34" i="5"/>
  <c r="T34" i="5"/>
  <c r="EU34" i="5" s="1"/>
  <c r="P34" i="5"/>
  <c r="ES34" i="5" s="1"/>
  <c r="M34" i="5"/>
  <c r="EQ34" i="5" s="1"/>
  <c r="J34" i="5"/>
  <c r="G34" i="5"/>
  <c r="EL34" i="5"/>
  <c r="GT33" i="5"/>
  <c r="GS33" i="5"/>
  <c r="GR33" i="5"/>
  <c r="GQ33" i="5"/>
  <c r="GP33" i="5"/>
  <c r="GO33" i="5"/>
  <c r="GN33" i="5"/>
  <c r="GM33" i="5"/>
  <c r="GL33" i="5"/>
  <c r="GK33" i="5"/>
  <c r="GJ33" i="5"/>
  <c r="GI33" i="5"/>
  <c r="GH33" i="5"/>
  <c r="GG33" i="5"/>
  <c r="GF33" i="5"/>
  <c r="GE33" i="5"/>
  <c r="GD33" i="5"/>
  <c r="GC33" i="5"/>
  <c r="GB33" i="5"/>
  <c r="GA33" i="5"/>
  <c r="FZ33" i="5"/>
  <c r="FY33" i="5"/>
  <c r="FX33" i="5"/>
  <c r="FW33" i="5"/>
  <c r="FV33" i="5"/>
  <c r="FU33" i="5"/>
  <c r="FT33" i="5"/>
  <c r="FS33" i="5"/>
  <c r="FR33" i="5"/>
  <c r="FQ33" i="5"/>
  <c r="FP33" i="5"/>
  <c r="FO33" i="5"/>
  <c r="FI33" i="5"/>
  <c r="FH33" i="5"/>
  <c r="FG33" i="5"/>
  <c r="FF33" i="5"/>
  <c r="FE33" i="5"/>
  <c r="FD33" i="5"/>
  <c r="FC33" i="5"/>
  <c r="FA33" i="5"/>
  <c r="EW33" i="5"/>
  <c r="EV33" i="5"/>
  <c r="ES33" i="5"/>
  <c r="EP33" i="5"/>
  <c r="EO33" i="5"/>
  <c r="EN33" i="5"/>
  <c r="EM33" i="5"/>
  <c r="AS33" i="5"/>
  <c r="FN33" i="5" s="1"/>
  <c r="AP33" i="5"/>
  <c r="FL33" i="5" s="1"/>
  <c r="AM33" i="5"/>
  <c r="FJ33" i="5" s="1"/>
  <c r="AJ33" i="5"/>
  <c r="AG33" i="5"/>
  <c r="AF33" i="5"/>
  <c r="AE33" i="5"/>
  <c r="AC33" i="5"/>
  <c r="FB33" i="5" s="1"/>
  <c r="Z33" i="5"/>
  <c r="W33" i="5"/>
  <c r="EX33" i="5" s="1"/>
  <c r="T33" i="5"/>
  <c r="EU33" i="5" s="1"/>
  <c r="P33" i="5"/>
  <c r="ET33" i="5" s="1"/>
  <c r="M33" i="5"/>
  <c r="J33" i="5"/>
  <c r="G33" i="5"/>
  <c r="EL33" i="5"/>
  <c r="GT32" i="5"/>
  <c r="GS32" i="5"/>
  <c r="GR32" i="5"/>
  <c r="GQ32" i="5"/>
  <c r="GP32" i="5"/>
  <c r="GO32" i="5"/>
  <c r="GN32" i="5"/>
  <c r="GM32" i="5"/>
  <c r="GL32" i="5"/>
  <c r="GK32" i="5"/>
  <c r="GJ32" i="5"/>
  <c r="GI32" i="5"/>
  <c r="GH32" i="5"/>
  <c r="GG32" i="5"/>
  <c r="GF32" i="5"/>
  <c r="GE32" i="5"/>
  <c r="GD32" i="5"/>
  <c r="GC32" i="5"/>
  <c r="GB32" i="5"/>
  <c r="GA32" i="5"/>
  <c r="FZ32" i="5"/>
  <c r="FY32" i="5"/>
  <c r="FX32" i="5"/>
  <c r="FW32" i="5"/>
  <c r="FV32" i="5"/>
  <c r="FU32" i="5"/>
  <c r="FT32" i="5"/>
  <c r="FS32" i="5"/>
  <c r="FR32" i="5"/>
  <c r="FQ32" i="5"/>
  <c r="FP32" i="5"/>
  <c r="FO32" i="5"/>
  <c r="FN32" i="5"/>
  <c r="FH32" i="5"/>
  <c r="FG32" i="5"/>
  <c r="FF32" i="5"/>
  <c r="FE32" i="5"/>
  <c r="FD32" i="5"/>
  <c r="FC32" i="5"/>
  <c r="EZ32" i="5"/>
  <c r="EY32" i="5"/>
  <c r="EV32" i="5"/>
  <c r="ER32" i="5"/>
  <c r="EQ32" i="5"/>
  <c r="EP32" i="5"/>
  <c r="EO32" i="5"/>
  <c r="EN32" i="5"/>
  <c r="EM32" i="5"/>
  <c r="AS32" i="5"/>
  <c r="FM32" i="5" s="1"/>
  <c r="AP32" i="5"/>
  <c r="FK32" i="5" s="1"/>
  <c r="AM32" i="5"/>
  <c r="FI32" i="5" s="1"/>
  <c r="AJ32" i="5"/>
  <c r="AG32" i="5"/>
  <c r="AF32" i="5"/>
  <c r="AE32" i="5"/>
  <c r="AC32" i="5"/>
  <c r="FA32" i="5" s="1"/>
  <c r="Z32" i="5"/>
  <c r="W32" i="5"/>
  <c r="T32" i="5"/>
  <c r="EU32" i="5" s="1"/>
  <c r="P32" i="5"/>
  <c r="ES32" i="5" s="1"/>
  <c r="M32" i="5"/>
  <c r="J32" i="5"/>
  <c r="G32" i="5"/>
  <c r="EL32" i="5"/>
  <c r="GT31" i="5"/>
  <c r="GS31" i="5"/>
  <c r="GR31" i="5"/>
  <c r="GQ31" i="5"/>
  <c r="GP31" i="5"/>
  <c r="GO31" i="5"/>
  <c r="GN31" i="5"/>
  <c r="GM31" i="5"/>
  <c r="GL31" i="5"/>
  <c r="GK31" i="5"/>
  <c r="GJ31" i="5"/>
  <c r="GI31" i="5"/>
  <c r="GH31" i="5"/>
  <c r="GG31" i="5"/>
  <c r="GF31" i="5"/>
  <c r="GE31" i="5"/>
  <c r="GD31" i="5"/>
  <c r="GC31" i="5"/>
  <c r="GB31" i="5"/>
  <c r="GA31" i="5"/>
  <c r="FZ31" i="5"/>
  <c r="FY31" i="5"/>
  <c r="FX31" i="5"/>
  <c r="FW31" i="5"/>
  <c r="FV31" i="5"/>
  <c r="FU31" i="5"/>
  <c r="FT31" i="5"/>
  <c r="FS31" i="5"/>
  <c r="FR31" i="5"/>
  <c r="FQ31" i="5"/>
  <c r="FP31" i="5"/>
  <c r="FO31" i="5"/>
  <c r="FN31" i="5"/>
  <c r="FK31" i="5"/>
  <c r="FG31" i="5"/>
  <c r="FF31" i="5"/>
  <c r="FE31" i="5"/>
  <c r="FD31" i="5"/>
  <c r="FC31" i="5"/>
  <c r="EY31" i="5"/>
  <c r="EX31" i="5"/>
  <c r="EW31" i="5"/>
  <c r="EQ31" i="5"/>
  <c r="EP31" i="5"/>
  <c r="EO31" i="5"/>
  <c r="EN31" i="5"/>
  <c r="EM31" i="5"/>
  <c r="AS31" i="5"/>
  <c r="FM31" i="5" s="1"/>
  <c r="AP31" i="5"/>
  <c r="FL31" i="5" s="1"/>
  <c r="AM31" i="5"/>
  <c r="AJ31" i="5"/>
  <c r="FH31" i="5" s="1"/>
  <c r="AG31" i="5"/>
  <c r="AF31" i="5"/>
  <c r="AE31" i="5"/>
  <c r="AC31" i="5"/>
  <c r="FB31" i="5" s="1"/>
  <c r="Z31" i="5"/>
  <c r="EZ31" i="5" s="1"/>
  <c r="W31" i="5"/>
  <c r="T31" i="5"/>
  <c r="EV31" i="5" s="1"/>
  <c r="P31" i="5"/>
  <c r="ET31" i="5" s="1"/>
  <c r="M31" i="5"/>
  <c r="ER31" i="5" s="1"/>
  <c r="J31" i="5"/>
  <c r="G31" i="5"/>
  <c r="EL31" i="5"/>
  <c r="GT30" i="5"/>
  <c r="GS30" i="5"/>
  <c r="GR30" i="5"/>
  <c r="GQ30" i="5"/>
  <c r="GP30" i="5"/>
  <c r="GO30" i="5"/>
  <c r="GN30" i="5"/>
  <c r="GM30" i="5"/>
  <c r="GL30" i="5"/>
  <c r="GK30" i="5"/>
  <c r="GJ30" i="5"/>
  <c r="GI30" i="5"/>
  <c r="GH30" i="5"/>
  <c r="GG30" i="5"/>
  <c r="GF30" i="5"/>
  <c r="GE30" i="5"/>
  <c r="GD30" i="5"/>
  <c r="GC30" i="5"/>
  <c r="GB30" i="5"/>
  <c r="GA30" i="5"/>
  <c r="FZ30" i="5"/>
  <c r="FY30" i="5"/>
  <c r="FX30" i="5"/>
  <c r="FW30" i="5"/>
  <c r="FV30" i="5"/>
  <c r="FU30" i="5"/>
  <c r="FT30" i="5"/>
  <c r="FS30" i="5"/>
  <c r="FR30" i="5"/>
  <c r="FQ30" i="5"/>
  <c r="FP30" i="5"/>
  <c r="FO30" i="5"/>
  <c r="FN30" i="5"/>
  <c r="FJ30" i="5"/>
  <c r="FI30" i="5"/>
  <c r="FF30" i="5"/>
  <c r="FE30" i="5"/>
  <c r="FD30" i="5"/>
  <c r="FC30" i="5"/>
  <c r="EX30" i="5"/>
  <c r="EW30" i="5"/>
  <c r="EV30" i="5"/>
  <c r="EP30" i="5"/>
  <c r="EO30" i="5"/>
  <c r="EN30" i="5"/>
  <c r="EM30" i="5"/>
  <c r="AS30" i="5"/>
  <c r="FM30" i="5" s="1"/>
  <c r="AP30" i="5"/>
  <c r="FK30" i="5" s="1"/>
  <c r="AM30" i="5"/>
  <c r="AJ30" i="5"/>
  <c r="AG30" i="5"/>
  <c r="AF30" i="5"/>
  <c r="AE30" i="5"/>
  <c r="AC30" i="5"/>
  <c r="FA30" i="5" s="1"/>
  <c r="Z30" i="5"/>
  <c r="EY30" i="5" s="1"/>
  <c r="W30" i="5"/>
  <c r="T30" i="5"/>
  <c r="EU30" i="5" s="1"/>
  <c r="P30" i="5"/>
  <c r="ES30" i="5" s="1"/>
  <c r="M30" i="5"/>
  <c r="EQ30" i="5" s="1"/>
  <c r="J30" i="5"/>
  <c r="G30" i="5"/>
  <c r="EL30" i="5"/>
  <c r="GT29" i="5"/>
  <c r="GS29" i="5"/>
  <c r="GR29" i="5"/>
  <c r="GQ29" i="5"/>
  <c r="GP29" i="5"/>
  <c r="GO29" i="5"/>
  <c r="GN29" i="5"/>
  <c r="GM29" i="5"/>
  <c r="GL29" i="5"/>
  <c r="GK29" i="5"/>
  <c r="GJ29" i="5"/>
  <c r="GI29" i="5"/>
  <c r="GH29" i="5"/>
  <c r="GG29" i="5"/>
  <c r="GF29" i="5"/>
  <c r="GE29" i="5"/>
  <c r="GD29" i="5"/>
  <c r="GC29" i="5"/>
  <c r="GB29" i="5"/>
  <c r="GA29" i="5"/>
  <c r="FZ29" i="5"/>
  <c r="FY29" i="5"/>
  <c r="FX29" i="5"/>
  <c r="FW29" i="5"/>
  <c r="FV29" i="5"/>
  <c r="FU29" i="5"/>
  <c r="FT29" i="5"/>
  <c r="FS29" i="5"/>
  <c r="FR29" i="5"/>
  <c r="FQ29" i="5"/>
  <c r="FP29" i="5"/>
  <c r="FO29" i="5"/>
  <c r="FI29" i="5"/>
  <c r="FH29" i="5"/>
  <c r="FG29" i="5"/>
  <c r="FF29" i="5"/>
  <c r="FE29" i="5"/>
  <c r="FD29" i="5"/>
  <c r="FC29" i="5"/>
  <c r="FA29" i="5"/>
  <c r="EW29" i="5"/>
  <c r="EV29" i="5"/>
  <c r="ES29" i="5"/>
  <c r="EP29" i="5"/>
  <c r="EO29" i="5"/>
  <c r="EN29" i="5"/>
  <c r="EM29" i="5"/>
  <c r="AS29" i="5"/>
  <c r="FN29" i="5" s="1"/>
  <c r="AP29" i="5"/>
  <c r="FL29" i="5" s="1"/>
  <c r="AM29" i="5"/>
  <c r="FJ29" i="5" s="1"/>
  <c r="AJ29" i="5"/>
  <c r="AG29" i="5"/>
  <c r="AF29" i="5"/>
  <c r="AE29" i="5"/>
  <c r="AC29" i="5"/>
  <c r="FB29" i="5" s="1"/>
  <c r="Z29" i="5"/>
  <c r="W29" i="5"/>
  <c r="EX29" i="5" s="1"/>
  <c r="T29" i="5"/>
  <c r="EU29" i="5" s="1"/>
  <c r="P29" i="5"/>
  <c r="ET29" i="5" s="1"/>
  <c r="M29" i="5"/>
  <c r="J29" i="5"/>
  <c r="G29" i="5"/>
  <c r="EL29" i="5"/>
  <c r="GT28" i="5"/>
  <c r="GS28" i="5"/>
  <c r="GR28" i="5"/>
  <c r="GQ28" i="5"/>
  <c r="GP28" i="5"/>
  <c r="GO28" i="5"/>
  <c r="GN28" i="5"/>
  <c r="GM28" i="5"/>
  <c r="GL28" i="5"/>
  <c r="GK28" i="5"/>
  <c r="GJ28" i="5"/>
  <c r="GI28" i="5"/>
  <c r="GH28" i="5"/>
  <c r="GG28" i="5"/>
  <c r="GF28" i="5"/>
  <c r="GE28" i="5"/>
  <c r="GD28" i="5"/>
  <c r="GC28" i="5"/>
  <c r="GB28" i="5"/>
  <c r="GA28" i="5"/>
  <c r="FZ28" i="5"/>
  <c r="FY28" i="5"/>
  <c r="FX28" i="5"/>
  <c r="FW28" i="5"/>
  <c r="FV28" i="5"/>
  <c r="FU28" i="5"/>
  <c r="FT28" i="5"/>
  <c r="FS28" i="5"/>
  <c r="FR28" i="5"/>
  <c r="FQ28" i="5"/>
  <c r="FP28" i="5"/>
  <c r="FO28" i="5"/>
  <c r="FN28" i="5"/>
  <c r="FJ28" i="5"/>
  <c r="FH28" i="5"/>
  <c r="FF28" i="5"/>
  <c r="FE28" i="5"/>
  <c r="FD28" i="5"/>
  <c r="FC28" i="5"/>
  <c r="EZ28" i="5"/>
  <c r="EY28" i="5"/>
  <c r="EV28" i="5"/>
  <c r="ER28" i="5"/>
  <c r="EQ28" i="5"/>
  <c r="EP28" i="5"/>
  <c r="EO28" i="5"/>
  <c r="EN28" i="5"/>
  <c r="EM28" i="5"/>
  <c r="AS28" i="5"/>
  <c r="FM28" i="5" s="1"/>
  <c r="AP28" i="5"/>
  <c r="FK28" i="5" s="1"/>
  <c r="AM28" i="5"/>
  <c r="FI28" i="5" s="1"/>
  <c r="AJ28" i="5"/>
  <c r="FG28" i="5" s="1"/>
  <c r="AG28" i="5"/>
  <c r="AF28" i="5"/>
  <c r="AE28" i="5"/>
  <c r="AC28" i="5"/>
  <c r="FA28" i="5" s="1"/>
  <c r="Z28" i="5"/>
  <c r="W28" i="5"/>
  <c r="T28" i="5"/>
  <c r="EU28" i="5" s="1"/>
  <c r="P28" i="5"/>
  <c r="ES28" i="5" s="1"/>
  <c r="M28" i="5"/>
  <c r="J28" i="5"/>
  <c r="G28" i="5"/>
  <c r="EL28" i="5"/>
  <c r="GT27" i="5"/>
  <c r="GS27" i="5"/>
  <c r="GR27" i="5"/>
  <c r="GQ27" i="5"/>
  <c r="GP27" i="5"/>
  <c r="GO27" i="5"/>
  <c r="GN27" i="5"/>
  <c r="GM27" i="5"/>
  <c r="GL27" i="5"/>
  <c r="GK27" i="5"/>
  <c r="GJ27" i="5"/>
  <c r="GI27" i="5"/>
  <c r="GH27" i="5"/>
  <c r="GG27" i="5"/>
  <c r="GF27" i="5"/>
  <c r="GE27" i="5"/>
  <c r="GD27" i="5"/>
  <c r="GC27" i="5"/>
  <c r="GB27" i="5"/>
  <c r="GA27" i="5"/>
  <c r="FZ27" i="5"/>
  <c r="FY27" i="5"/>
  <c r="FX27" i="5"/>
  <c r="FW27" i="5"/>
  <c r="FV27" i="5"/>
  <c r="FU27" i="5"/>
  <c r="FT27" i="5"/>
  <c r="FS27" i="5"/>
  <c r="FR27" i="5"/>
  <c r="FQ27" i="5"/>
  <c r="FP27" i="5"/>
  <c r="FO27" i="5"/>
  <c r="FF27" i="5"/>
  <c r="FE27" i="5"/>
  <c r="FD27" i="5"/>
  <c r="FC27" i="5"/>
  <c r="EP27" i="5"/>
  <c r="EO27" i="5"/>
  <c r="EN27" i="5"/>
  <c r="EM27" i="5"/>
  <c r="AS27" i="5"/>
  <c r="F253" i="20" s="1"/>
  <c r="G253" i="20" s="1"/>
  <c r="AP27" i="5"/>
  <c r="F176" i="20" s="1"/>
  <c r="G176" i="20" s="1"/>
  <c r="AM27" i="5"/>
  <c r="AJ27" i="5"/>
  <c r="FH27" i="5" s="1"/>
  <c r="AG27" i="5"/>
  <c r="AF27" i="5"/>
  <c r="AE27" i="5"/>
  <c r="AC27" i="5"/>
  <c r="F253" i="18" s="1"/>
  <c r="Z27" i="5"/>
  <c r="EY27" i="5" s="1"/>
  <c r="W27" i="5"/>
  <c r="F99" i="18" s="1"/>
  <c r="T27" i="5"/>
  <c r="EU27" i="5" s="1"/>
  <c r="P27" i="5"/>
  <c r="F253" i="16" s="1"/>
  <c r="M27" i="5"/>
  <c r="EQ27" i="5" s="1"/>
  <c r="J27" i="5"/>
  <c r="F99" i="16" s="1"/>
  <c r="G27" i="5"/>
  <c r="F22" i="16" s="1"/>
  <c r="EL27" i="5"/>
  <c r="GT26" i="5"/>
  <c r="GS26" i="5"/>
  <c r="GR26" i="5"/>
  <c r="GQ26" i="5"/>
  <c r="GP26" i="5"/>
  <c r="GO26" i="5"/>
  <c r="GN26" i="5"/>
  <c r="GM26" i="5"/>
  <c r="GL26" i="5"/>
  <c r="GK26" i="5"/>
  <c r="GJ26" i="5"/>
  <c r="GI26" i="5"/>
  <c r="GH26" i="5"/>
  <c r="GG26" i="5"/>
  <c r="GF26" i="5"/>
  <c r="GE26" i="5"/>
  <c r="GD26" i="5"/>
  <c r="GC26" i="5"/>
  <c r="GB26" i="5"/>
  <c r="GA26" i="5"/>
  <c r="FZ26" i="5"/>
  <c r="FY26" i="5"/>
  <c r="FX26" i="5"/>
  <c r="FW26" i="5"/>
  <c r="FV26" i="5"/>
  <c r="FU26" i="5"/>
  <c r="FT26" i="5"/>
  <c r="FS26" i="5"/>
  <c r="FR26" i="5"/>
  <c r="FQ26" i="5"/>
  <c r="FP26" i="5"/>
  <c r="FO26" i="5"/>
  <c r="FN26" i="5"/>
  <c r="FF26" i="5"/>
  <c r="FE26" i="5"/>
  <c r="FD26" i="5"/>
  <c r="FC26" i="5"/>
  <c r="EP26" i="5"/>
  <c r="EO26" i="5"/>
  <c r="EN26" i="5"/>
  <c r="EM26" i="5"/>
  <c r="AS26" i="5"/>
  <c r="F252" i="20" s="1"/>
  <c r="G252" i="20" s="1"/>
  <c r="AP26" i="5"/>
  <c r="AM26" i="5"/>
  <c r="F98" i="20" s="1"/>
  <c r="G98" i="20" s="1"/>
  <c r="AJ26" i="5"/>
  <c r="FG26" i="5" s="1"/>
  <c r="AG26" i="5"/>
  <c r="AF26" i="5"/>
  <c r="AE26" i="5"/>
  <c r="AC26" i="5"/>
  <c r="FB26" i="5" s="1"/>
  <c r="Z26" i="5"/>
  <c r="F175" i="18" s="1"/>
  <c r="W26" i="5"/>
  <c r="EX26" i="5" s="1"/>
  <c r="T26" i="5"/>
  <c r="F21" i="18" s="1"/>
  <c r="P26" i="5"/>
  <c r="ET26" i="5" s="1"/>
  <c r="M26" i="5"/>
  <c r="F175" i="16" s="1"/>
  <c r="J26" i="5"/>
  <c r="F98" i="16" s="1"/>
  <c r="G26" i="5"/>
  <c r="F21" i="16" s="1"/>
  <c r="EL26" i="5"/>
  <c r="GT25" i="5"/>
  <c r="GS25" i="5"/>
  <c r="GR25" i="5"/>
  <c r="GQ25" i="5"/>
  <c r="GP25" i="5"/>
  <c r="GO25" i="5"/>
  <c r="GN25" i="5"/>
  <c r="GM25" i="5"/>
  <c r="GL25" i="5"/>
  <c r="GK25" i="5"/>
  <c r="GJ25" i="5"/>
  <c r="GI25" i="5"/>
  <c r="GH25" i="5"/>
  <c r="GG25" i="5"/>
  <c r="GF25" i="5"/>
  <c r="GE25" i="5"/>
  <c r="GD25" i="5"/>
  <c r="GC25" i="5"/>
  <c r="GB25" i="5"/>
  <c r="GA25" i="5"/>
  <c r="FZ25" i="5"/>
  <c r="FY25" i="5"/>
  <c r="FX25" i="5"/>
  <c r="FW25" i="5"/>
  <c r="FV25" i="5"/>
  <c r="FU25" i="5"/>
  <c r="FT25" i="5"/>
  <c r="FS25" i="5"/>
  <c r="FR25" i="5"/>
  <c r="FQ25" i="5"/>
  <c r="FP25" i="5"/>
  <c r="FO25" i="5"/>
  <c r="FF25" i="5"/>
  <c r="FE25" i="5"/>
  <c r="FD25" i="5"/>
  <c r="FC25" i="5"/>
  <c r="EP25" i="5"/>
  <c r="EO25" i="5"/>
  <c r="EN25" i="5"/>
  <c r="EM25" i="5"/>
  <c r="AS25" i="5"/>
  <c r="FM25" i="5" s="1"/>
  <c r="AP25" i="5"/>
  <c r="F174" i="20" s="1"/>
  <c r="G174" i="20" s="1"/>
  <c r="AM25" i="5"/>
  <c r="FI25" i="5" s="1"/>
  <c r="AJ25" i="5"/>
  <c r="FH25" i="5" s="1"/>
  <c r="AG25" i="5"/>
  <c r="AF25" i="5"/>
  <c r="AE25" i="5"/>
  <c r="AC25" i="5"/>
  <c r="F251" i="18" s="1"/>
  <c r="Z25" i="5"/>
  <c r="W25" i="5"/>
  <c r="EW25" i="5" s="1"/>
  <c r="T25" i="5"/>
  <c r="P25" i="5"/>
  <c r="F251" i="16" s="1"/>
  <c r="M25" i="5"/>
  <c r="J25" i="5"/>
  <c r="F97" i="16" s="1"/>
  <c r="G25" i="5"/>
  <c r="F20" i="16" s="1"/>
  <c r="EL25" i="5"/>
  <c r="GT24" i="5"/>
  <c r="GS24" i="5"/>
  <c r="GR24" i="5"/>
  <c r="GQ24" i="5"/>
  <c r="GP24" i="5"/>
  <c r="GO24" i="5"/>
  <c r="GN24" i="5"/>
  <c r="GM24" i="5"/>
  <c r="GL24" i="5"/>
  <c r="GK24" i="5"/>
  <c r="GJ24" i="5"/>
  <c r="GI24" i="5"/>
  <c r="GH24" i="5"/>
  <c r="GG24" i="5"/>
  <c r="GF24" i="5"/>
  <c r="GE24" i="5"/>
  <c r="GD24" i="5"/>
  <c r="GC24" i="5"/>
  <c r="GB24" i="5"/>
  <c r="GA24" i="5"/>
  <c r="FZ24" i="5"/>
  <c r="FY24" i="5"/>
  <c r="FX24" i="5"/>
  <c r="FW24" i="5"/>
  <c r="FV24" i="5"/>
  <c r="FU24" i="5"/>
  <c r="FT24" i="5"/>
  <c r="FS24" i="5"/>
  <c r="FR24" i="5"/>
  <c r="FQ24" i="5"/>
  <c r="FP24" i="5"/>
  <c r="FO24" i="5"/>
  <c r="FF24" i="5"/>
  <c r="FE24" i="5"/>
  <c r="FD24" i="5"/>
  <c r="FC24" i="5"/>
  <c r="EP24" i="5"/>
  <c r="EO24" i="5"/>
  <c r="EN24" i="5"/>
  <c r="EM24" i="5"/>
  <c r="AS24" i="5"/>
  <c r="F250" i="20" s="1"/>
  <c r="G250" i="20" s="1"/>
  <c r="AP24" i="5"/>
  <c r="F173" i="20" s="1"/>
  <c r="G173" i="20" s="1"/>
  <c r="AM24" i="5"/>
  <c r="FJ24" i="5" s="1"/>
  <c r="AJ24" i="5"/>
  <c r="FG24" i="5" s="1"/>
  <c r="AG24" i="5"/>
  <c r="AF24" i="5"/>
  <c r="AE24" i="5"/>
  <c r="AC24" i="5"/>
  <c r="FB24" i="5" s="1"/>
  <c r="Z24" i="5"/>
  <c r="F173" i="18" s="1"/>
  <c r="W24" i="5"/>
  <c r="T24" i="5"/>
  <c r="F19" i="18" s="1"/>
  <c r="P24" i="5"/>
  <c r="ET24" i="5" s="1"/>
  <c r="M24" i="5"/>
  <c r="F173" i="16" s="1"/>
  <c r="J24" i="5"/>
  <c r="F96" i="16" s="1"/>
  <c r="G24" i="5"/>
  <c r="F19" i="16" s="1"/>
  <c r="EL24" i="5"/>
  <c r="GT23" i="5"/>
  <c r="GS23" i="5"/>
  <c r="GR23" i="5"/>
  <c r="GQ23" i="5"/>
  <c r="GP23" i="5"/>
  <c r="GO23" i="5"/>
  <c r="GN23" i="5"/>
  <c r="GM23" i="5"/>
  <c r="GL23" i="5"/>
  <c r="GK23" i="5"/>
  <c r="GJ23" i="5"/>
  <c r="GI23" i="5"/>
  <c r="GH23" i="5"/>
  <c r="GG23" i="5"/>
  <c r="GF23" i="5"/>
  <c r="GE23" i="5"/>
  <c r="GD23" i="5"/>
  <c r="GC23" i="5"/>
  <c r="GB23" i="5"/>
  <c r="GA23" i="5"/>
  <c r="FZ23" i="5"/>
  <c r="FY23" i="5"/>
  <c r="FX23" i="5"/>
  <c r="FW23" i="5"/>
  <c r="FV23" i="5"/>
  <c r="FU23" i="5"/>
  <c r="FT23" i="5"/>
  <c r="FS23" i="5"/>
  <c r="FR23" i="5"/>
  <c r="FQ23" i="5"/>
  <c r="FP23" i="5"/>
  <c r="FO23" i="5"/>
  <c r="FF23" i="5"/>
  <c r="FE23" i="5"/>
  <c r="FD23" i="5"/>
  <c r="FC23" i="5"/>
  <c r="EP23" i="5"/>
  <c r="EO23" i="5"/>
  <c r="EN23" i="5"/>
  <c r="EM23" i="5"/>
  <c r="AS23" i="5"/>
  <c r="F249" i="20" s="1"/>
  <c r="G249" i="20" s="1"/>
  <c r="AP23" i="5"/>
  <c r="F172" i="20" s="1"/>
  <c r="G172" i="20" s="1"/>
  <c r="AM23" i="5"/>
  <c r="F95" i="20" s="1"/>
  <c r="G95" i="20" s="1"/>
  <c r="AJ23" i="5"/>
  <c r="FH23" i="5" s="1"/>
  <c r="AG23" i="5"/>
  <c r="AF23" i="5"/>
  <c r="AE23" i="5"/>
  <c r="AC23" i="5"/>
  <c r="F249" i="18" s="1"/>
  <c r="Z23" i="5"/>
  <c r="W23" i="5"/>
  <c r="F95" i="18" s="1"/>
  <c r="T23" i="5"/>
  <c r="EU23" i="5" s="1"/>
  <c r="P23" i="5"/>
  <c r="F249" i="16" s="1"/>
  <c r="M23" i="5"/>
  <c r="EQ23" i="5" s="1"/>
  <c r="J23" i="5"/>
  <c r="F95" i="16" s="1"/>
  <c r="G23" i="5"/>
  <c r="F18" i="16" s="1"/>
  <c r="EL23" i="5"/>
  <c r="GT22" i="5"/>
  <c r="GS22" i="5"/>
  <c r="GR22" i="5"/>
  <c r="GQ22" i="5"/>
  <c r="GP22" i="5"/>
  <c r="GO22" i="5"/>
  <c r="GN22" i="5"/>
  <c r="GM22" i="5"/>
  <c r="GL22" i="5"/>
  <c r="GK22" i="5"/>
  <c r="GJ22" i="5"/>
  <c r="GI22" i="5"/>
  <c r="GH22" i="5"/>
  <c r="GG22" i="5"/>
  <c r="GF22" i="5"/>
  <c r="GE22" i="5"/>
  <c r="GD22" i="5"/>
  <c r="GC22" i="5"/>
  <c r="GB22" i="5"/>
  <c r="GA22" i="5"/>
  <c r="FZ22" i="5"/>
  <c r="FY22" i="5"/>
  <c r="FX22" i="5"/>
  <c r="FW22" i="5"/>
  <c r="FV22" i="5"/>
  <c r="FU22" i="5"/>
  <c r="FT22" i="5"/>
  <c r="FS22" i="5"/>
  <c r="FR22" i="5"/>
  <c r="FQ22" i="5"/>
  <c r="FP22" i="5"/>
  <c r="FO22" i="5"/>
  <c r="FF22" i="5"/>
  <c r="FE22" i="5"/>
  <c r="FD22" i="5"/>
  <c r="FC22" i="5"/>
  <c r="EP22" i="5"/>
  <c r="EO22" i="5"/>
  <c r="EN22" i="5"/>
  <c r="EM22" i="5"/>
  <c r="AS22" i="5"/>
  <c r="F248" i="20" s="1"/>
  <c r="G248" i="20" s="1"/>
  <c r="AP22" i="5"/>
  <c r="FL22" i="5" s="1"/>
  <c r="AM22" i="5"/>
  <c r="F94" i="20" s="1"/>
  <c r="G94" i="20" s="1"/>
  <c r="AJ22" i="5"/>
  <c r="FG22" i="5" s="1"/>
  <c r="AG22" i="5"/>
  <c r="AF22" i="5"/>
  <c r="AE22" i="5"/>
  <c r="AC22" i="5"/>
  <c r="F248" i="18" s="1"/>
  <c r="Z22" i="5"/>
  <c r="W22" i="5"/>
  <c r="F94" i="18" s="1"/>
  <c r="T22" i="5"/>
  <c r="F17" i="18" s="1"/>
  <c r="P22" i="5"/>
  <c r="F248" i="16" s="1"/>
  <c r="M22" i="5"/>
  <c r="ER22" i="5" s="1"/>
  <c r="J22" i="5"/>
  <c r="F94" i="16" s="1"/>
  <c r="G22" i="5"/>
  <c r="F17" i="16" s="1"/>
  <c r="EL22" i="5"/>
  <c r="GT21" i="5"/>
  <c r="GS21" i="5"/>
  <c r="GR21" i="5"/>
  <c r="GQ21" i="5"/>
  <c r="GP21" i="5"/>
  <c r="GO21" i="5"/>
  <c r="GN21" i="5"/>
  <c r="GM21" i="5"/>
  <c r="GL21" i="5"/>
  <c r="GK21" i="5"/>
  <c r="GJ21" i="5"/>
  <c r="GI21" i="5"/>
  <c r="GH21" i="5"/>
  <c r="GG21" i="5"/>
  <c r="GF21" i="5"/>
  <c r="GE21" i="5"/>
  <c r="GD21" i="5"/>
  <c r="GC21" i="5"/>
  <c r="GB21" i="5"/>
  <c r="GA21" i="5"/>
  <c r="FZ21" i="5"/>
  <c r="FY21" i="5"/>
  <c r="FX21" i="5"/>
  <c r="FW21" i="5"/>
  <c r="FV21" i="5"/>
  <c r="FU21" i="5"/>
  <c r="FT21" i="5"/>
  <c r="FS21" i="5"/>
  <c r="FR21" i="5"/>
  <c r="FQ21" i="5"/>
  <c r="FP21" i="5"/>
  <c r="FO21" i="5"/>
  <c r="FF21" i="5"/>
  <c r="FE21" i="5"/>
  <c r="FD21" i="5"/>
  <c r="FC21" i="5"/>
  <c r="EP21" i="5"/>
  <c r="EO21" i="5"/>
  <c r="EN21" i="5"/>
  <c r="EM21" i="5"/>
  <c r="AS21" i="5"/>
  <c r="FM21" i="5" s="1"/>
  <c r="AP21" i="5"/>
  <c r="F170" i="20" s="1"/>
  <c r="G170" i="20" s="1"/>
  <c r="AM21" i="5"/>
  <c r="FI21" i="5" s="1"/>
  <c r="AJ21" i="5"/>
  <c r="FG21" i="5" s="1"/>
  <c r="AG21" i="5"/>
  <c r="AF21" i="5"/>
  <c r="AE21" i="5"/>
  <c r="AC21" i="5"/>
  <c r="F247" i="18" s="1"/>
  <c r="Z21" i="5"/>
  <c r="F170" i="18" s="1"/>
  <c r="W21" i="5"/>
  <c r="EW21" i="5" s="1"/>
  <c r="T21" i="5"/>
  <c r="F16" i="18" s="1"/>
  <c r="P21" i="5"/>
  <c r="F247" i="16" s="1"/>
  <c r="M21" i="5"/>
  <c r="F170" i="16" s="1"/>
  <c r="J21" i="5"/>
  <c r="F93" i="16" s="1"/>
  <c r="G21" i="5"/>
  <c r="F16" i="16" s="1"/>
  <c r="EL21" i="5"/>
  <c r="GT20" i="5"/>
  <c r="GS20" i="5"/>
  <c r="GR20" i="5"/>
  <c r="GQ20" i="5"/>
  <c r="GP20" i="5"/>
  <c r="GO20" i="5"/>
  <c r="GN20" i="5"/>
  <c r="GM20" i="5"/>
  <c r="GL20" i="5"/>
  <c r="GK20" i="5"/>
  <c r="GJ20" i="5"/>
  <c r="GI20" i="5"/>
  <c r="GH20" i="5"/>
  <c r="GG20" i="5"/>
  <c r="GF20" i="5"/>
  <c r="GE20" i="5"/>
  <c r="GD20" i="5"/>
  <c r="GC20" i="5"/>
  <c r="GB20" i="5"/>
  <c r="GA20" i="5"/>
  <c r="FZ20" i="5"/>
  <c r="FY20" i="5"/>
  <c r="FX20" i="5"/>
  <c r="FW20" i="5"/>
  <c r="FV20" i="5"/>
  <c r="FU20" i="5"/>
  <c r="FT20" i="5"/>
  <c r="FS20" i="5"/>
  <c r="FR20" i="5"/>
  <c r="FQ20" i="5"/>
  <c r="FP20" i="5"/>
  <c r="FO20" i="5"/>
  <c r="FF20" i="5"/>
  <c r="FE20" i="5"/>
  <c r="FD20" i="5"/>
  <c r="FC20" i="5"/>
  <c r="EP20" i="5"/>
  <c r="EO20" i="5"/>
  <c r="EN20" i="5"/>
  <c r="EM20" i="5"/>
  <c r="AS20" i="5"/>
  <c r="F246" i="20" s="1"/>
  <c r="G246" i="20" s="1"/>
  <c r="AP20" i="5"/>
  <c r="F169" i="20" s="1"/>
  <c r="G169" i="20" s="1"/>
  <c r="AM20" i="5"/>
  <c r="FJ20" i="5" s="1"/>
  <c r="AJ20" i="5"/>
  <c r="FH20" i="5" s="1"/>
  <c r="AG20" i="5"/>
  <c r="AF20" i="5"/>
  <c r="AE20" i="5"/>
  <c r="AC20" i="5"/>
  <c r="Z20" i="5"/>
  <c r="F169" i="18" s="1"/>
  <c r="W20" i="5"/>
  <c r="T20" i="5"/>
  <c r="F15" i="18" s="1"/>
  <c r="P20" i="5"/>
  <c r="ET20" i="5" s="1"/>
  <c r="M20" i="5"/>
  <c r="F169" i="16" s="1"/>
  <c r="J20" i="5"/>
  <c r="F92" i="16" s="1"/>
  <c r="G20" i="5"/>
  <c r="F15" i="16" s="1"/>
  <c r="EL20" i="5"/>
  <c r="GT19" i="5"/>
  <c r="GS19" i="5"/>
  <c r="GR19" i="5"/>
  <c r="GQ19" i="5"/>
  <c r="GP19" i="5"/>
  <c r="GO19" i="5"/>
  <c r="GN19" i="5"/>
  <c r="GM19" i="5"/>
  <c r="GL19" i="5"/>
  <c r="GK19" i="5"/>
  <c r="GJ19" i="5"/>
  <c r="GI19" i="5"/>
  <c r="GH19" i="5"/>
  <c r="GG19" i="5"/>
  <c r="GF19" i="5"/>
  <c r="GE19" i="5"/>
  <c r="GD19" i="5"/>
  <c r="GC19" i="5"/>
  <c r="GB19" i="5"/>
  <c r="GA19" i="5"/>
  <c r="FZ19" i="5"/>
  <c r="FY19" i="5"/>
  <c r="FX19" i="5"/>
  <c r="FW19" i="5"/>
  <c r="FV19" i="5"/>
  <c r="FU19" i="5"/>
  <c r="FT19" i="5"/>
  <c r="FS19" i="5"/>
  <c r="FR19" i="5"/>
  <c r="FQ19" i="5"/>
  <c r="FP19" i="5"/>
  <c r="FO19" i="5"/>
  <c r="FF19" i="5"/>
  <c r="FE19" i="5"/>
  <c r="FD19" i="5"/>
  <c r="FC19" i="5"/>
  <c r="EP19" i="5"/>
  <c r="EO19" i="5"/>
  <c r="EN19" i="5"/>
  <c r="EM19" i="5"/>
  <c r="AS19" i="5"/>
  <c r="F245" i="20" s="1"/>
  <c r="G245" i="20" s="1"/>
  <c r="AP19" i="5"/>
  <c r="FK19" i="5" s="1"/>
  <c r="AM19" i="5"/>
  <c r="F91" i="20" s="1"/>
  <c r="G91" i="20" s="1"/>
  <c r="AJ19" i="5"/>
  <c r="FH19" i="5" s="1"/>
  <c r="AG19" i="5"/>
  <c r="AF19" i="5"/>
  <c r="AE19" i="5"/>
  <c r="AC19" i="5"/>
  <c r="F245" i="18" s="1"/>
  <c r="Z19" i="5"/>
  <c r="W19" i="5"/>
  <c r="F91" i="18" s="1"/>
  <c r="T19" i="5"/>
  <c r="EU19" i="5" s="1"/>
  <c r="P19" i="5"/>
  <c r="F245" i="16" s="1"/>
  <c r="M19" i="5"/>
  <c r="EQ19" i="5" s="1"/>
  <c r="J19" i="5"/>
  <c r="F91" i="16" s="1"/>
  <c r="G19" i="5"/>
  <c r="F14" i="16" s="1"/>
  <c r="EL19" i="5"/>
  <c r="GT18" i="5"/>
  <c r="GS18" i="5"/>
  <c r="GR18" i="5"/>
  <c r="GQ18" i="5"/>
  <c r="GP18" i="5"/>
  <c r="GO18" i="5"/>
  <c r="GN18" i="5"/>
  <c r="GM18" i="5"/>
  <c r="GL18" i="5"/>
  <c r="GK18" i="5"/>
  <c r="GJ18" i="5"/>
  <c r="GI18" i="5"/>
  <c r="GH18" i="5"/>
  <c r="GG18" i="5"/>
  <c r="GF18" i="5"/>
  <c r="GE18" i="5"/>
  <c r="GD18" i="5"/>
  <c r="GC18" i="5"/>
  <c r="GB18" i="5"/>
  <c r="GA18" i="5"/>
  <c r="FZ18" i="5"/>
  <c r="FY18" i="5"/>
  <c r="FX18" i="5"/>
  <c r="FW18" i="5"/>
  <c r="FV18" i="5"/>
  <c r="FU18" i="5"/>
  <c r="FT18" i="5"/>
  <c r="FS18" i="5"/>
  <c r="FR18" i="5"/>
  <c r="FQ18" i="5"/>
  <c r="FP18" i="5"/>
  <c r="FO18" i="5"/>
  <c r="FF18" i="5"/>
  <c r="FE18" i="5"/>
  <c r="FD18" i="5"/>
  <c r="FC18" i="5"/>
  <c r="EP18" i="5"/>
  <c r="EO18" i="5"/>
  <c r="EN18" i="5"/>
  <c r="EM18" i="5"/>
  <c r="AS18" i="5"/>
  <c r="F244" i="20" s="1"/>
  <c r="G244" i="20" s="1"/>
  <c r="AP18" i="5"/>
  <c r="F167" i="20" s="1"/>
  <c r="G167" i="20" s="1"/>
  <c r="AM18" i="5"/>
  <c r="F90" i="20" s="1"/>
  <c r="G90" i="20" s="1"/>
  <c r="AJ18" i="5"/>
  <c r="FG18" i="5" s="1"/>
  <c r="AG18" i="5"/>
  <c r="AF18" i="5"/>
  <c r="AE18" i="5"/>
  <c r="AC18" i="5"/>
  <c r="F244" i="18" s="1"/>
  <c r="Z18" i="5"/>
  <c r="F167" i="18" s="1"/>
  <c r="W18" i="5"/>
  <c r="F90" i="18" s="1"/>
  <c r="T18" i="5"/>
  <c r="F13" i="18" s="1"/>
  <c r="P18" i="5"/>
  <c r="F244" i="16" s="1"/>
  <c r="M18" i="5"/>
  <c r="F167" i="16" s="1"/>
  <c r="J18" i="5"/>
  <c r="F90" i="16" s="1"/>
  <c r="G18" i="5"/>
  <c r="F13" i="16" s="1"/>
  <c r="EL18" i="5"/>
  <c r="GT17" i="5"/>
  <c r="GS17" i="5"/>
  <c r="GR17" i="5"/>
  <c r="GQ17" i="5"/>
  <c r="GP17" i="5"/>
  <c r="GO17" i="5"/>
  <c r="GN17" i="5"/>
  <c r="GM17" i="5"/>
  <c r="GL17" i="5"/>
  <c r="GK17" i="5"/>
  <c r="GJ17" i="5"/>
  <c r="GI17" i="5"/>
  <c r="GH17" i="5"/>
  <c r="GG17" i="5"/>
  <c r="GF17" i="5"/>
  <c r="GE17" i="5"/>
  <c r="GD17" i="5"/>
  <c r="GC17" i="5"/>
  <c r="GB17" i="5"/>
  <c r="GA17" i="5"/>
  <c r="FZ17" i="5"/>
  <c r="FY17" i="5"/>
  <c r="FX17" i="5"/>
  <c r="FW17" i="5"/>
  <c r="FV17" i="5"/>
  <c r="FU17" i="5"/>
  <c r="FT17" i="5"/>
  <c r="FS17" i="5"/>
  <c r="FR17" i="5"/>
  <c r="FQ17" i="5"/>
  <c r="FP17" i="5"/>
  <c r="FO17" i="5"/>
  <c r="FF17" i="5"/>
  <c r="FE17" i="5"/>
  <c r="FD17" i="5"/>
  <c r="FC17" i="5"/>
  <c r="EP17" i="5"/>
  <c r="EO17" i="5"/>
  <c r="EN17" i="5"/>
  <c r="EM17" i="5"/>
  <c r="AS17" i="5"/>
  <c r="F243" i="20" s="1"/>
  <c r="G243" i="20" s="1"/>
  <c r="AP17" i="5"/>
  <c r="F166" i="20" s="1"/>
  <c r="G166" i="20" s="1"/>
  <c r="AM17" i="5"/>
  <c r="F89" i="20" s="1"/>
  <c r="G89" i="20" s="1"/>
  <c r="AJ17" i="5"/>
  <c r="FG17" i="5" s="1"/>
  <c r="AG17" i="5"/>
  <c r="AF17" i="5"/>
  <c r="AE17" i="5"/>
  <c r="AC17" i="5"/>
  <c r="F243" i="18" s="1"/>
  <c r="Z17" i="5"/>
  <c r="F166" i="18" s="1"/>
  <c r="W17" i="5"/>
  <c r="F89" i="18" s="1"/>
  <c r="T17" i="5"/>
  <c r="F12" i="18" s="1"/>
  <c r="P17" i="5"/>
  <c r="F243" i="16" s="1"/>
  <c r="M17" i="5"/>
  <c r="F166" i="16" s="1"/>
  <c r="J17" i="5"/>
  <c r="F89" i="16" s="1"/>
  <c r="G17" i="5"/>
  <c r="F12" i="16" s="1"/>
  <c r="EL17" i="5"/>
  <c r="GT16" i="5"/>
  <c r="GS16" i="5"/>
  <c r="GR16" i="5"/>
  <c r="GQ16" i="5"/>
  <c r="GP16" i="5"/>
  <c r="GO16" i="5"/>
  <c r="GN16" i="5"/>
  <c r="GM16" i="5"/>
  <c r="GL16" i="5"/>
  <c r="GK16" i="5"/>
  <c r="GJ16" i="5"/>
  <c r="GI16" i="5"/>
  <c r="GH16" i="5"/>
  <c r="GG16" i="5"/>
  <c r="GF16" i="5"/>
  <c r="GE16" i="5"/>
  <c r="GD16" i="5"/>
  <c r="GC16" i="5"/>
  <c r="GB16" i="5"/>
  <c r="GA16" i="5"/>
  <c r="FZ16" i="5"/>
  <c r="FY16" i="5"/>
  <c r="FX16" i="5"/>
  <c r="FW16" i="5"/>
  <c r="FV16" i="5"/>
  <c r="FU16" i="5"/>
  <c r="FT16" i="5"/>
  <c r="FS16" i="5"/>
  <c r="FR16" i="5"/>
  <c r="FQ16" i="5"/>
  <c r="FP16" i="5"/>
  <c r="FO16" i="5"/>
  <c r="FF16" i="5"/>
  <c r="FE16" i="5"/>
  <c r="FD16" i="5"/>
  <c r="FC16" i="5"/>
  <c r="EP16" i="5"/>
  <c r="EO16" i="5"/>
  <c r="EN16" i="5"/>
  <c r="EM16" i="5"/>
  <c r="AS16" i="5"/>
  <c r="F242" i="20" s="1"/>
  <c r="G242" i="20" s="1"/>
  <c r="AP16" i="5"/>
  <c r="F165" i="20" s="1"/>
  <c r="G165" i="20" s="1"/>
  <c r="AM16" i="5"/>
  <c r="F88" i="20" s="1"/>
  <c r="G88" i="20" s="1"/>
  <c r="AJ16" i="5"/>
  <c r="FH16" i="5" s="1"/>
  <c r="AG16" i="5"/>
  <c r="AF16" i="5"/>
  <c r="AE16" i="5"/>
  <c r="AC16" i="5"/>
  <c r="F242" i="18" s="1"/>
  <c r="Z16" i="5"/>
  <c r="F165" i="18" s="1"/>
  <c r="W16" i="5"/>
  <c r="F88" i="18" s="1"/>
  <c r="T16" i="5"/>
  <c r="F11" i="18" s="1"/>
  <c r="P16" i="5"/>
  <c r="F242" i="16" s="1"/>
  <c r="M16" i="5"/>
  <c r="F165" i="16" s="1"/>
  <c r="J16" i="5"/>
  <c r="F88" i="16" s="1"/>
  <c r="G16" i="5"/>
  <c r="F11" i="16" s="1"/>
  <c r="EL16" i="5"/>
  <c r="GT15" i="5"/>
  <c r="GS15" i="5"/>
  <c r="GR15" i="5"/>
  <c r="GQ15" i="5"/>
  <c r="GP15" i="5"/>
  <c r="GO15" i="5"/>
  <c r="GN15" i="5"/>
  <c r="GM15" i="5"/>
  <c r="GL15" i="5"/>
  <c r="GK15" i="5"/>
  <c r="GJ15" i="5"/>
  <c r="GI15" i="5"/>
  <c r="GH15" i="5"/>
  <c r="GG15" i="5"/>
  <c r="GF15" i="5"/>
  <c r="GE15" i="5"/>
  <c r="GD15" i="5"/>
  <c r="GC15" i="5"/>
  <c r="GB15" i="5"/>
  <c r="GA15" i="5"/>
  <c r="FZ15" i="5"/>
  <c r="FY15" i="5"/>
  <c r="FX15" i="5"/>
  <c r="FW15" i="5"/>
  <c r="FV15" i="5"/>
  <c r="FU15" i="5"/>
  <c r="FT15" i="5"/>
  <c r="FS15" i="5"/>
  <c r="FR15" i="5"/>
  <c r="FQ15" i="5"/>
  <c r="FP15" i="5"/>
  <c r="FO15" i="5"/>
  <c r="FF15" i="5"/>
  <c r="FE15" i="5"/>
  <c r="FD15" i="5"/>
  <c r="FC15" i="5"/>
  <c r="EP15" i="5"/>
  <c r="EO15" i="5"/>
  <c r="EN15" i="5"/>
  <c r="EM15" i="5"/>
  <c r="AS15" i="5"/>
  <c r="F241" i="20" s="1"/>
  <c r="G241" i="20" s="1"/>
  <c r="AP15" i="5"/>
  <c r="F164" i="20" s="1"/>
  <c r="G164" i="20" s="1"/>
  <c r="AM15" i="5"/>
  <c r="F87" i="20" s="1"/>
  <c r="G87" i="20" s="1"/>
  <c r="AJ15" i="5"/>
  <c r="FG15" i="5" s="1"/>
  <c r="AG15" i="5"/>
  <c r="AF15" i="5"/>
  <c r="AE15" i="5"/>
  <c r="AC15" i="5"/>
  <c r="F241" i="18" s="1"/>
  <c r="Z15" i="5"/>
  <c r="F164" i="18" s="1"/>
  <c r="W15" i="5"/>
  <c r="F87" i="18" s="1"/>
  <c r="T15" i="5"/>
  <c r="F10" i="18" s="1"/>
  <c r="P15" i="5"/>
  <c r="F241" i="16" s="1"/>
  <c r="M15" i="5"/>
  <c r="F164" i="16" s="1"/>
  <c r="J15" i="5"/>
  <c r="F87" i="16" s="1"/>
  <c r="G15" i="5"/>
  <c r="F10" i="16" s="1"/>
  <c r="EL15" i="5"/>
  <c r="AG9" i="5"/>
  <c r="D9" i="5"/>
  <c r="AG8" i="5"/>
  <c r="D8" i="5"/>
  <c r="AG7" i="5"/>
  <c r="D7" i="5"/>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K64" i="4"/>
  <c r="FJ64" i="4"/>
  <c r="FI64" i="4"/>
  <c r="FF64" i="4"/>
  <c r="FE64" i="4"/>
  <c r="FD64" i="4"/>
  <c r="FC64" i="4"/>
  <c r="FA64" i="4"/>
  <c r="EX64" i="4"/>
  <c r="EW64" i="4"/>
  <c r="ES64" i="4"/>
  <c r="EP64" i="4"/>
  <c r="EO64" i="4"/>
  <c r="EN64" i="4"/>
  <c r="EM64" i="4"/>
  <c r="EL64" i="4"/>
  <c r="AS64" i="4"/>
  <c r="FN64" i="4" s="1"/>
  <c r="AP64" i="4"/>
  <c r="FL64" i="4" s="1"/>
  <c r="AM64" i="4"/>
  <c r="AJ64" i="4"/>
  <c r="FH64" i="4" s="1"/>
  <c r="AG64" i="4"/>
  <c r="AF64" i="4"/>
  <c r="AE64" i="4"/>
  <c r="AC64" i="4"/>
  <c r="FB64" i="4" s="1"/>
  <c r="Z64" i="4"/>
  <c r="EZ64" i="4" s="1"/>
  <c r="W64" i="4"/>
  <c r="T64" i="4"/>
  <c r="EV64" i="4" s="1"/>
  <c r="P64" i="4"/>
  <c r="ET64" i="4" s="1"/>
  <c r="M64" i="4"/>
  <c r="ER64" i="4" s="1"/>
  <c r="J64" i="4"/>
  <c r="G64" i="4"/>
  <c r="GT63" i="4"/>
  <c r="GS63" i="4"/>
  <c r="GR63" i="4"/>
  <c r="GQ63" i="4"/>
  <c r="GP63" i="4"/>
  <c r="GO63" i="4"/>
  <c r="GN63" i="4"/>
  <c r="GM63" i="4"/>
  <c r="GL63" i="4"/>
  <c r="GK63" i="4"/>
  <c r="GJ63" i="4"/>
  <c r="GI63" i="4"/>
  <c r="GH63" i="4"/>
  <c r="GG63" i="4"/>
  <c r="GF63" i="4"/>
  <c r="GE63" i="4"/>
  <c r="GD63" i="4"/>
  <c r="GC63" i="4"/>
  <c r="GB63" i="4"/>
  <c r="GA63" i="4"/>
  <c r="FZ63" i="4"/>
  <c r="FY63" i="4"/>
  <c r="FX63" i="4"/>
  <c r="FW63" i="4"/>
  <c r="FV63" i="4"/>
  <c r="FU63" i="4"/>
  <c r="FT63" i="4"/>
  <c r="FS63" i="4"/>
  <c r="FR63" i="4"/>
  <c r="FQ63" i="4"/>
  <c r="FP63" i="4"/>
  <c r="FO63" i="4"/>
  <c r="FJ63" i="4"/>
  <c r="FI63" i="4"/>
  <c r="FH63" i="4"/>
  <c r="FF63" i="4"/>
  <c r="FE63" i="4"/>
  <c r="FD63" i="4"/>
  <c r="FC63" i="4"/>
  <c r="FA63" i="4"/>
  <c r="EZ63" i="4"/>
  <c r="EV63" i="4"/>
  <c r="ES63" i="4"/>
  <c r="ER63" i="4"/>
  <c r="EP63" i="4"/>
  <c r="EO63" i="4"/>
  <c r="EN63" i="4"/>
  <c r="EM63" i="4"/>
  <c r="AS63" i="4"/>
  <c r="FM63" i="4" s="1"/>
  <c r="AP63" i="4"/>
  <c r="FL63" i="4" s="1"/>
  <c r="AM63" i="4"/>
  <c r="AJ63" i="4"/>
  <c r="FG63" i="4" s="1"/>
  <c r="AG63" i="4"/>
  <c r="AF63" i="4"/>
  <c r="AE63" i="4"/>
  <c r="AC63" i="4"/>
  <c r="FB63" i="4" s="1"/>
  <c r="Z63" i="4"/>
  <c r="EY63" i="4" s="1"/>
  <c r="W63" i="4"/>
  <c r="EW63" i="4" s="1"/>
  <c r="T63" i="4"/>
  <c r="EU63" i="4" s="1"/>
  <c r="P63" i="4"/>
  <c r="ET63" i="4" s="1"/>
  <c r="M63" i="4"/>
  <c r="EQ63" i="4" s="1"/>
  <c r="J63" i="4"/>
  <c r="G63" i="4"/>
  <c r="EL63" i="4"/>
  <c r="GT62" i="4"/>
  <c r="GS62" i="4"/>
  <c r="GR62" i="4"/>
  <c r="GQ62" i="4"/>
  <c r="GP62" i="4"/>
  <c r="GO62" i="4"/>
  <c r="GN62" i="4"/>
  <c r="GM62" i="4"/>
  <c r="GL62" i="4"/>
  <c r="GK62" i="4"/>
  <c r="GJ62" i="4"/>
  <c r="GI62" i="4"/>
  <c r="GH62" i="4"/>
  <c r="GG62" i="4"/>
  <c r="GF62" i="4"/>
  <c r="GE62" i="4"/>
  <c r="GD62" i="4"/>
  <c r="GC62" i="4"/>
  <c r="GB62" i="4"/>
  <c r="GA62" i="4"/>
  <c r="FZ62" i="4"/>
  <c r="FY62" i="4"/>
  <c r="FX62" i="4"/>
  <c r="FW62" i="4"/>
  <c r="FV62" i="4"/>
  <c r="FU62" i="4"/>
  <c r="FT62" i="4"/>
  <c r="FS62" i="4"/>
  <c r="FR62" i="4"/>
  <c r="FQ62" i="4"/>
  <c r="FP62" i="4"/>
  <c r="FO62" i="4"/>
  <c r="FK62" i="4"/>
  <c r="FH62" i="4"/>
  <c r="FG62" i="4"/>
  <c r="FF62" i="4"/>
  <c r="FE62" i="4"/>
  <c r="FD62" i="4"/>
  <c r="FC62" i="4"/>
  <c r="FA62" i="4"/>
  <c r="EZ62" i="4"/>
  <c r="EY62" i="4"/>
  <c r="ES62" i="4"/>
  <c r="ER62" i="4"/>
  <c r="EQ62" i="4"/>
  <c r="EP62" i="4"/>
  <c r="EO62" i="4"/>
  <c r="EN62" i="4"/>
  <c r="EM62" i="4"/>
  <c r="AS62" i="4"/>
  <c r="FN62" i="4" s="1"/>
  <c r="AP62" i="4"/>
  <c r="FL62" i="4" s="1"/>
  <c r="AM62" i="4"/>
  <c r="FJ62" i="4" s="1"/>
  <c r="AJ62" i="4"/>
  <c r="AG62" i="4"/>
  <c r="AF62" i="4"/>
  <c r="AE62" i="4"/>
  <c r="AC62" i="4"/>
  <c r="FB62" i="4" s="1"/>
  <c r="Z62" i="4"/>
  <c r="W62" i="4"/>
  <c r="EX62" i="4" s="1"/>
  <c r="T62" i="4"/>
  <c r="EV62" i="4" s="1"/>
  <c r="P62" i="4"/>
  <c r="ET62" i="4" s="1"/>
  <c r="M62" i="4"/>
  <c r="J62" i="4"/>
  <c r="G62" i="4"/>
  <c r="EL62" i="4"/>
  <c r="GT61" i="4"/>
  <c r="GS61" i="4"/>
  <c r="GR61" i="4"/>
  <c r="GQ61" i="4"/>
  <c r="GP61" i="4"/>
  <c r="GO61" i="4"/>
  <c r="GN61" i="4"/>
  <c r="GM61" i="4"/>
  <c r="GL61" i="4"/>
  <c r="GK61" i="4"/>
  <c r="GJ61" i="4"/>
  <c r="GI61" i="4"/>
  <c r="GH61" i="4"/>
  <c r="GG61" i="4"/>
  <c r="GF61" i="4"/>
  <c r="GE61" i="4"/>
  <c r="GD61" i="4"/>
  <c r="GC61" i="4"/>
  <c r="GB61" i="4"/>
  <c r="GA61" i="4"/>
  <c r="FZ61" i="4"/>
  <c r="FY61" i="4"/>
  <c r="FX61" i="4"/>
  <c r="FW61" i="4"/>
  <c r="FV61" i="4"/>
  <c r="FU61" i="4"/>
  <c r="FT61" i="4"/>
  <c r="FS61" i="4"/>
  <c r="FR61" i="4"/>
  <c r="FQ61" i="4"/>
  <c r="FP61" i="4"/>
  <c r="FO61" i="4"/>
  <c r="FN61" i="4"/>
  <c r="FK61" i="4"/>
  <c r="FJ61" i="4"/>
  <c r="FF61" i="4"/>
  <c r="FE61" i="4"/>
  <c r="FD61" i="4"/>
  <c r="FC61" i="4"/>
  <c r="EZ61" i="4"/>
  <c r="EY61" i="4"/>
  <c r="EX61" i="4"/>
  <c r="ER61" i="4"/>
  <c r="EQ61" i="4"/>
  <c r="EP61" i="4"/>
  <c r="EO61" i="4"/>
  <c r="EN61" i="4"/>
  <c r="EM61" i="4"/>
  <c r="EL61" i="4"/>
  <c r="AS61" i="4"/>
  <c r="FM61" i="4" s="1"/>
  <c r="AP61" i="4"/>
  <c r="FL61" i="4" s="1"/>
  <c r="AM61" i="4"/>
  <c r="FI61" i="4" s="1"/>
  <c r="AJ61" i="4"/>
  <c r="FG61" i="4" s="1"/>
  <c r="AG61" i="4"/>
  <c r="AF61" i="4"/>
  <c r="AE61" i="4"/>
  <c r="AC61" i="4"/>
  <c r="FB61" i="4" s="1"/>
  <c r="Z61" i="4"/>
  <c r="W61" i="4"/>
  <c r="EW61" i="4" s="1"/>
  <c r="T61" i="4"/>
  <c r="EU61" i="4" s="1"/>
  <c r="P61" i="4"/>
  <c r="ET61" i="4" s="1"/>
  <c r="M61" i="4"/>
  <c r="J61" i="4"/>
  <c r="G61" i="4"/>
  <c r="GT60" i="4"/>
  <c r="GS60" i="4"/>
  <c r="GR60" i="4"/>
  <c r="GQ60" i="4"/>
  <c r="GP60" i="4"/>
  <c r="GO60" i="4"/>
  <c r="GN60" i="4"/>
  <c r="GM60" i="4"/>
  <c r="GL60" i="4"/>
  <c r="GK60" i="4"/>
  <c r="GJ60" i="4"/>
  <c r="GI60" i="4"/>
  <c r="GH60" i="4"/>
  <c r="GG60" i="4"/>
  <c r="GF60" i="4"/>
  <c r="GE60" i="4"/>
  <c r="GD60" i="4"/>
  <c r="GC60" i="4"/>
  <c r="GB60" i="4"/>
  <c r="GA60" i="4"/>
  <c r="FZ60" i="4"/>
  <c r="FY60" i="4"/>
  <c r="FX60" i="4"/>
  <c r="FW60" i="4"/>
  <c r="FV60" i="4"/>
  <c r="FU60" i="4"/>
  <c r="FT60" i="4"/>
  <c r="FS60" i="4"/>
  <c r="FR60" i="4"/>
  <c r="FQ60" i="4"/>
  <c r="FP60" i="4"/>
  <c r="FO60" i="4"/>
  <c r="FK60" i="4"/>
  <c r="FJ60" i="4"/>
  <c r="FI60" i="4"/>
  <c r="FF60" i="4"/>
  <c r="FE60" i="4"/>
  <c r="FD60" i="4"/>
  <c r="FC60" i="4"/>
  <c r="FA60" i="4"/>
  <c r="EX60" i="4"/>
  <c r="EW60" i="4"/>
  <c r="ES60" i="4"/>
  <c r="EP60" i="4"/>
  <c r="EO60" i="4"/>
  <c r="EN60" i="4"/>
  <c r="EM60" i="4"/>
  <c r="AS60" i="4"/>
  <c r="FN60" i="4" s="1"/>
  <c r="AP60" i="4"/>
  <c r="FL60" i="4" s="1"/>
  <c r="AM60" i="4"/>
  <c r="AJ60" i="4"/>
  <c r="FH60" i="4" s="1"/>
  <c r="AG60" i="4"/>
  <c r="AF60" i="4"/>
  <c r="AE60" i="4"/>
  <c r="AC60" i="4"/>
  <c r="FB60" i="4" s="1"/>
  <c r="Z60" i="4"/>
  <c r="EZ60" i="4" s="1"/>
  <c r="W60" i="4"/>
  <c r="T60" i="4"/>
  <c r="EV60" i="4" s="1"/>
  <c r="P60" i="4"/>
  <c r="ET60" i="4" s="1"/>
  <c r="M60" i="4"/>
  <c r="ER60" i="4" s="1"/>
  <c r="J60" i="4"/>
  <c r="G60" i="4"/>
  <c r="EL60" i="4"/>
  <c r="GT59" i="4"/>
  <c r="GS59" i="4"/>
  <c r="GR59" i="4"/>
  <c r="GQ59" i="4"/>
  <c r="GP59" i="4"/>
  <c r="GO59" i="4"/>
  <c r="GN59" i="4"/>
  <c r="GM59" i="4"/>
  <c r="GL59" i="4"/>
  <c r="GK59" i="4"/>
  <c r="GJ59" i="4"/>
  <c r="GI59" i="4"/>
  <c r="GH59" i="4"/>
  <c r="GG59" i="4"/>
  <c r="GF59" i="4"/>
  <c r="GE59" i="4"/>
  <c r="GD59" i="4"/>
  <c r="GC59" i="4"/>
  <c r="GB59" i="4"/>
  <c r="GA59" i="4"/>
  <c r="FZ59" i="4"/>
  <c r="FY59" i="4"/>
  <c r="FX59" i="4"/>
  <c r="FW59" i="4"/>
  <c r="FV59" i="4"/>
  <c r="FU59" i="4"/>
  <c r="FT59" i="4"/>
  <c r="FS59" i="4"/>
  <c r="FR59" i="4"/>
  <c r="FQ59" i="4"/>
  <c r="FP59" i="4"/>
  <c r="FO59" i="4"/>
  <c r="FJ59" i="4"/>
  <c r="FI59" i="4"/>
  <c r="FH59" i="4"/>
  <c r="FF59" i="4"/>
  <c r="FE59" i="4"/>
  <c r="FD59" i="4"/>
  <c r="FC59" i="4"/>
  <c r="FA59" i="4"/>
  <c r="EZ59" i="4"/>
  <c r="EV59" i="4"/>
  <c r="ES59" i="4"/>
  <c r="ER59" i="4"/>
  <c r="EP59" i="4"/>
  <c r="EO59" i="4"/>
  <c r="EN59" i="4"/>
  <c r="EM59" i="4"/>
  <c r="AS59" i="4"/>
  <c r="FM59" i="4" s="1"/>
  <c r="AP59" i="4"/>
  <c r="FL59" i="4" s="1"/>
  <c r="AM59" i="4"/>
  <c r="AJ59" i="4"/>
  <c r="FG59" i="4" s="1"/>
  <c r="AG59" i="4"/>
  <c r="AF59" i="4"/>
  <c r="AE59" i="4"/>
  <c r="AC59" i="4"/>
  <c r="FB59" i="4" s="1"/>
  <c r="Z59" i="4"/>
  <c r="EY59" i="4" s="1"/>
  <c r="W59" i="4"/>
  <c r="EW59" i="4" s="1"/>
  <c r="T59" i="4"/>
  <c r="EU59" i="4" s="1"/>
  <c r="P59" i="4"/>
  <c r="ET59" i="4" s="1"/>
  <c r="M59" i="4"/>
  <c r="EQ59" i="4" s="1"/>
  <c r="J59" i="4"/>
  <c r="G59" i="4"/>
  <c r="EL59" i="4"/>
  <c r="GT58" i="4"/>
  <c r="GS58" i="4"/>
  <c r="GR58" i="4"/>
  <c r="GQ58" i="4"/>
  <c r="GP58" i="4"/>
  <c r="GO58" i="4"/>
  <c r="GN58" i="4"/>
  <c r="GM58" i="4"/>
  <c r="GL58" i="4"/>
  <c r="GK58" i="4"/>
  <c r="GJ58" i="4"/>
  <c r="GI58" i="4"/>
  <c r="GH58" i="4"/>
  <c r="GG58" i="4"/>
  <c r="GF58" i="4"/>
  <c r="GE58" i="4"/>
  <c r="GD58" i="4"/>
  <c r="GC58" i="4"/>
  <c r="GB58" i="4"/>
  <c r="GA58" i="4"/>
  <c r="FZ58" i="4"/>
  <c r="FY58" i="4"/>
  <c r="FX58" i="4"/>
  <c r="FW58" i="4"/>
  <c r="FV58" i="4"/>
  <c r="FU58" i="4"/>
  <c r="FT58" i="4"/>
  <c r="FS58" i="4"/>
  <c r="FR58" i="4"/>
  <c r="FQ58" i="4"/>
  <c r="FP58" i="4"/>
  <c r="FO58" i="4"/>
  <c r="FK58" i="4"/>
  <c r="FH58" i="4"/>
  <c r="FG58" i="4"/>
  <c r="FF58" i="4"/>
  <c r="FE58" i="4"/>
  <c r="FD58" i="4"/>
  <c r="FC58" i="4"/>
  <c r="FA58" i="4"/>
  <c r="EZ58" i="4"/>
  <c r="EY58" i="4"/>
  <c r="ES58" i="4"/>
  <c r="ER58" i="4"/>
  <c r="EQ58" i="4"/>
  <c r="EP58" i="4"/>
  <c r="EO58" i="4"/>
  <c r="EN58" i="4"/>
  <c r="EM58" i="4"/>
  <c r="AS58" i="4"/>
  <c r="FN58" i="4" s="1"/>
  <c r="AP58" i="4"/>
  <c r="FL58" i="4" s="1"/>
  <c r="AM58" i="4"/>
  <c r="FJ58" i="4" s="1"/>
  <c r="AJ58" i="4"/>
  <c r="AG58" i="4"/>
  <c r="AF58" i="4"/>
  <c r="AE58" i="4"/>
  <c r="AC58" i="4"/>
  <c r="FB58" i="4" s="1"/>
  <c r="Z58" i="4"/>
  <c r="W58" i="4"/>
  <c r="EX58" i="4" s="1"/>
  <c r="T58" i="4"/>
  <c r="EV58" i="4" s="1"/>
  <c r="P58" i="4"/>
  <c r="ET58" i="4" s="1"/>
  <c r="M58" i="4"/>
  <c r="J58" i="4"/>
  <c r="G58" i="4"/>
  <c r="EL58" i="4"/>
  <c r="GT57" i="4"/>
  <c r="GS57" i="4"/>
  <c r="GR57" i="4"/>
  <c r="GQ57" i="4"/>
  <c r="GP57" i="4"/>
  <c r="GO57" i="4"/>
  <c r="GN57" i="4"/>
  <c r="GM57" i="4"/>
  <c r="GL57" i="4"/>
  <c r="GK57" i="4"/>
  <c r="GJ57" i="4"/>
  <c r="GI57" i="4"/>
  <c r="GH57" i="4"/>
  <c r="GG57" i="4"/>
  <c r="GF57" i="4"/>
  <c r="GE57" i="4"/>
  <c r="GD57" i="4"/>
  <c r="GC57" i="4"/>
  <c r="GB57" i="4"/>
  <c r="GA57" i="4"/>
  <c r="FZ57" i="4"/>
  <c r="FY57" i="4"/>
  <c r="FX57" i="4"/>
  <c r="FW57" i="4"/>
  <c r="FV57" i="4"/>
  <c r="FU57" i="4"/>
  <c r="FT57" i="4"/>
  <c r="FS57" i="4"/>
  <c r="FR57" i="4"/>
  <c r="FQ57" i="4"/>
  <c r="FP57" i="4"/>
  <c r="FO57" i="4"/>
  <c r="FN57" i="4"/>
  <c r="FK57" i="4"/>
  <c r="FJ57" i="4"/>
  <c r="FF57" i="4"/>
  <c r="FE57" i="4"/>
  <c r="FD57" i="4"/>
  <c r="FC57" i="4"/>
  <c r="EZ57" i="4"/>
  <c r="EY57" i="4"/>
  <c r="EX57" i="4"/>
  <c r="ER57" i="4"/>
  <c r="EQ57" i="4"/>
  <c r="EP57" i="4"/>
  <c r="EO57" i="4"/>
  <c r="EN57" i="4"/>
  <c r="EM57" i="4"/>
  <c r="AS57" i="4"/>
  <c r="FM57" i="4" s="1"/>
  <c r="AP57" i="4"/>
  <c r="FL57" i="4" s="1"/>
  <c r="AM57" i="4"/>
  <c r="FI57" i="4" s="1"/>
  <c r="AJ57" i="4"/>
  <c r="FG57" i="4" s="1"/>
  <c r="AG57" i="4"/>
  <c r="AF57" i="4"/>
  <c r="AE57" i="4"/>
  <c r="AC57" i="4"/>
  <c r="FB57" i="4" s="1"/>
  <c r="Z57" i="4"/>
  <c r="W57" i="4"/>
  <c r="EW57" i="4" s="1"/>
  <c r="T57" i="4"/>
  <c r="EU57" i="4" s="1"/>
  <c r="P57" i="4"/>
  <c r="ET57" i="4" s="1"/>
  <c r="M57" i="4"/>
  <c r="J57" i="4"/>
  <c r="G57" i="4"/>
  <c r="EL57" i="4"/>
  <c r="GT56" i="4"/>
  <c r="GS56" i="4"/>
  <c r="GR56" i="4"/>
  <c r="GQ56" i="4"/>
  <c r="GP56" i="4"/>
  <c r="GO56" i="4"/>
  <c r="GN56" i="4"/>
  <c r="GM56" i="4"/>
  <c r="GL56" i="4"/>
  <c r="GK56" i="4"/>
  <c r="GJ56" i="4"/>
  <c r="GI56" i="4"/>
  <c r="GH56" i="4"/>
  <c r="GG56" i="4"/>
  <c r="GF56" i="4"/>
  <c r="GE56" i="4"/>
  <c r="GD56" i="4"/>
  <c r="GC56" i="4"/>
  <c r="GB56" i="4"/>
  <c r="GA56" i="4"/>
  <c r="FZ56" i="4"/>
  <c r="FY56" i="4"/>
  <c r="FX56" i="4"/>
  <c r="FW56" i="4"/>
  <c r="FV56" i="4"/>
  <c r="FU56" i="4"/>
  <c r="FT56" i="4"/>
  <c r="FS56" i="4"/>
  <c r="FR56" i="4"/>
  <c r="FQ56" i="4"/>
  <c r="FP56" i="4"/>
  <c r="FO56" i="4"/>
  <c r="FK56" i="4"/>
  <c r="FJ56" i="4"/>
  <c r="FI56" i="4"/>
  <c r="FF56" i="4"/>
  <c r="FE56" i="4"/>
  <c r="FD56" i="4"/>
  <c r="FC56" i="4"/>
  <c r="FA56" i="4"/>
  <c r="EX56" i="4"/>
  <c r="EW56" i="4"/>
  <c r="ES56" i="4"/>
  <c r="EP56" i="4"/>
  <c r="EO56" i="4"/>
  <c r="EN56" i="4"/>
  <c r="EM56" i="4"/>
  <c r="AS56" i="4"/>
  <c r="FN56" i="4" s="1"/>
  <c r="AP56" i="4"/>
  <c r="FL56" i="4" s="1"/>
  <c r="AM56" i="4"/>
  <c r="AJ56" i="4"/>
  <c r="FH56" i="4" s="1"/>
  <c r="AG56" i="4"/>
  <c r="AF56" i="4"/>
  <c r="AE56" i="4"/>
  <c r="AC56" i="4"/>
  <c r="FB56" i="4" s="1"/>
  <c r="Z56" i="4"/>
  <c r="EZ56" i="4" s="1"/>
  <c r="W56" i="4"/>
  <c r="T56" i="4"/>
  <c r="EV56" i="4" s="1"/>
  <c r="P56" i="4"/>
  <c r="ET56" i="4" s="1"/>
  <c r="M56" i="4"/>
  <c r="ER56" i="4" s="1"/>
  <c r="J56" i="4"/>
  <c r="G56" i="4"/>
  <c r="EL56" i="4"/>
  <c r="GT55" i="4"/>
  <c r="GS55" i="4"/>
  <c r="GR55" i="4"/>
  <c r="GQ55" i="4"/>
  <c r="GP55" i="4"/>
  <c r="GO55" i="4"/>
  <c r="GN55" i="4"/>
  <c r="GM55" i="4"/>
  <c r="GL55" i="4"/>
  <c r="GK55" i="4"/>
  <c r="GJ55" i="4"/>
  <c r="GI55" i="4"/>
  <c r="GH55" i="4"/>
  <c r="GG55" i="4"/>
  <c r="GF55" i="4"/>
  <c r="GE55" i="4"/>
  <c r="GD55" i="4"/>
  <c r="GC55" i="4"/>
  <c r="GB55" i="4"/>
  <c r="GA55" i="4"/>
  <c r="FZ55" i="4"/>
  <c r="FY55" i="4"/>
  <c r="FX55" i="4"/>
  <c r="FW55" i="4"/>
  <c r="FV55" i="4"/>
  <c r="FU55" i="4"/>
  <c r="FT55" i="4"/>
  <c r="FS55" i="4"/>
  <c r="FR55" i="4"/>
  <c r="FQ55" i="4"/>
  <c r="FP55" i="4"/>
  <c r="FO55" i="4"/>
  <c r="FJ55" i="4"/>
  <c r="FI55" i="4"/>
  <c r="FH55" i="4"/>
  <c r="FF55" i="4"/>
  <c r="FE55" i="4"/>
  <c r="FD55" i="4"/>
  <c r="FC55" i="4"/>
  <c r="FA55" i="4"/>
  <c r="EZ55" i="4"/>
  <c r="EV55" i="4"/>
  <c r="ES55" i="4"/>
  <c r="ER55" i="4"/>
  <c r="EP55" i="4"/>
  <c r="EO55" i="4"/>
  <c r="EN55" i="4"/>
  <c r="EM55" i="4"/>
  <c r="AS55" i="4"/>
  <c r="FM55" i="4" s="1"/>
  <c r="AP55" i="4"/>
  <c r="FL55" i="4" s="1"/>
  <c r="AM55" i="4"/>
  <c r="AJ55" i="4"/>
  <c r="FG55" i="4" s="1"/>
  <c r="AG55" i="4"/>
  <c r="AF55" i="4"/>
  <c r="AE55" i="4"/>
  <c r="AC55" i="4"/>
  <c r="FB55" i="4" s="1"/>
  <c r="Z55" i="4"/>
  <c r="EY55" i="4" s="1"/>
  <c r="W55" i="4"/>
  <c r="EW55" i="4" s="1"/>
  <c r="T55" i="4"/>
  <c r="EU55" i="4" s="1"/>
  <c r="P55" i="4"/>
  <c r="ET55" i="4" s="1"/>
  <c r="M55" i="4"/>
  <c r="EQ55" i="4" s="1"/>
  <c r="J55" i="4"/>
  <c r="G55" i="4"/>
  <c r="EL55" i="4"/>
  <c r="GT54" i="4"/>
  <c r="GS54" i="4"/>
  <c r="GR54" i="4"/>
  <c r="GQ54" i="4"/>
  <c r="GP54" i="4"/>
  <c r="GO54" i="4"/>
  <c r="GN54" i="4"/>
  <c r="GM54" i="4"/>
  <c r="GL54" i="4"/>
  <c r="GK54" i="4"/>
  <c r="GJ54" i="4"/>
  <c r="GI54" i="4"/>
  <c r="GH54" i="4"/>
  <c r="GG54" i="4"/>
  <c r="GF54" i="4"/>
  <c r="GE54" i="4"/>
  <c r="GD54" i="4"/>
  <c r="GC54" i="4"/>
  <c r="GB54" i="4"/>
  <c r="GA54" i="4"/>
  <c r="FZ54" i="4"/>
  <c r="FY54" i="4"/>
  <c r="FX54" i="4"/>
  <c r="FW54" i="4"/>
  <c r="FV54" i="4"/>
  <c r="FU54" i="4"/>
  <c r="FT54" i="4"/>
  <c r="FS54" i="4"/>
  <c r="FR54" i="4"/>
  <c r="FQ54" i="4"/>
  <c r="FP54" i="4"/>
  <c r="FO54" i="4"/>
  <c r="FK54" i="4"/>
  <c r="FH54" i="4"/>
  <c r="FG54" i="4"/>
  <c r="FF54" i="4"/>
  <c r="FE54" i="4"/>
  <c r="FD54" i="4"/>
  <c r="FC54" i="4"/>
  <c r="FA54" i="4"/>
  <c r="EZ54" i="4"/>
  <c r="EY54" i="4"/>
  <c r="ES54" i="4"/>
  <c r="ER54" i="4"/>
  <c r="EQ54" i="4"/>
  <c r="EP54" i="4"/>
  <c r="EO54" i="4"/>
  <c r="EN54" i="4"/>
  <c r="EM54" i="4"/>
  <c r="AS54" i="4"/>
  <c r="FN54" i="4" s="1"/>
  <c r="AP54" i="4"/>
  <c r="FL54" i="4" s="1"/>
  <c r="AM54" i="4"/>
  <c r="FJ54" i="4" s="1"/>
  <c r="AJ54" i="4"/>
  <c r="AG54" i="4"/>
  <c r="AF54" i="4"/>
  <c r="AE54" i="4"/>
  <c r="AC54" i="4"/>
  <c r="FB54" i="4" s="1"/>
  <c r="Z54" i="4"/>
  <c r="W54" i="4"/>
  <c r="EX54" i="4" s="1"/>
  <c r="T54" i="4"/>
  <c r="EV54" i="4" s="1"/>
  <c r="P54" i="4"/>
  <c r="ET54" i="4" s="1"/>
  <c r="M54" i="4"/>
  <c r="J54" i="4"/>
  <c r="G54" i="4"/>
  <c r="EL54" i="4"/>
  <c r="GT53" i="4"/>
  <c r="GS53" i="4"/>
  <c r="GR53" i="4"/>
  <c r="GQ53" i="4"/>
  <c r="GP53" i="4"/>
  <c r="GO53" i="4"/>
  <c r="GN53" i="4"/>
  <c r="GM53" i="4"/>
  <c r="GL53" i="4"/>
  <c r="GK53" i="4"/>
  <c r="GJ53" i="4"/>
  <c r="GI53" i="4"/>
  <c r="GH53" i="4"/>
  <c r="GG53" i="4"/>
  <c r="GF53" i="4"/>
  <c r="GE53" i="4"/>
  <c r="GD53" i="4"/>
  <c r="GC53" i="4"/>
  <c r="GB53" i="4"/>
  <c r="GA53" i="4"/>
  <c r="FZ53" i="4"/>
  <c r="FY53" i="4"/>
  <c r="FX53" i="4"/>
  <c r="FW53" i="4"/>
  <c r="FV53" i="4"/>
  <c r="FU53" i="4"/>
  <c r="FT53" i="4"/>
  <c r="FS53" i="4"/>
  <c r="FR53" i="4"/>
  <c r="FQ53" i="4"/>
  <c r="FP53" i="4"/>
  <c r="FO53" i="4"/>
  <c r="FN53" i="4"/>
  <c r="FK53" i="4"/>
  <c r="FJ53" i="4"/>
  <c r="FF53" i="4"/>
  <c r="FE53" i="4"/>
  <c r="FD53" i="4"/>
  <c r="FC53" i="4"/>
  <c r="EZ53" i="4"/>
  <c r="EY53" i="4"/>
  <c r="EX53" i="4"/>
  <c r="ER53" i="4"/>
  <c r="EQ53" i="4"/>
  <c r="EP53" i="4"/>
  <c r="EO53" i="4"/>
  <c r="EN53" i="4"/>
  <c r="EM53" i="4"/>
  <c r="AS53" i="4"/>
  <c r="FM53" i="4" s="1"/>
  <c r="AP53" i="4"/>
  <c r="FL53" i="4" s="1"/>
  <c r="AM53" i="4"/>
  <c r="FI53" i="4" s="1"/>
  <c r="AJ53" i="4"/>
  <c r="FG53" i="4" s="1"/>
  <c r="AG53" i="4"/>
  <c r="AF53" i="4"/>
  <c r="AE53" i="4"/>
  <c r="AC53" i="4"/>
  <c r="FB53" i="4" s="1"/>
  <c r="Z53" i="4"/>
  <c r="W53" i="4"/>
  <c r="EW53" i="4" s="1"/>
  <c r="T53" i="4"/>
  <c r="EU53" i="4" s="1"/>
  <c r="P53" i="4"/>
  <c r="ET53" i="4" s="1"/>
  <c r="M53" i="4"/>
  <c r="J53" i="4"/>
  <c r="G53" i="4"/>
  <c r="EL53" i="4"/>
  <c r="GT52" i="4"/>
  <c r="GS52" i="4"/>
  <c r="GR52" i="4"/>
  <c r="GQ52" i="4"/>
  <c r="GP52" i="4"/>
  <c r="GO52" i="4"/>
  <c r="GN52" i="4"/>
  <c r="GM52" i="4"/>
  <c r="GL52" i="4"/>
  <c r="GK52" i="4"/>
  <c r="GJ52" i="4"/>
  <c r="GI52" i="4"/>
  <c r="GH52" i="4"/>
  <c r="GG52" i="4"/>
  <c r="GF52" i="4"/>
  <c r="GE52" i="4"/>
  <c r="GD52" i="4"/>
  <c r="GC52" i="4"/>
  <c r="GB52" i="4"/>
  <c r="GA52" i="4"/>
  <c r="FZ52" i="4"/>
  <c r="FY52" i="4"/>
  <c r="FX52" i="4"/>
  <c r="FW52" i="4"/>
  <c r="FV52" i="4"/>
  <c r="FU52" i="4"/>
  <c r="FT52" i="4"/>
  <c r="FS52" i="4"/>
  <c r="FR52" i="4"/>
  <c r="FQ52" i="4"/>
  <c r="FP52" i="4"/>
  <c r="FO52" i="4"/>
  <c r="FK52" i="4"/>
  <c r="FJ52" i="4"/>
  <c r="FI52" i="4"/>
  <c r="FF52" i="4"/>
  <c r="FE52" i="4"/>
  <c r="FD52" i="4"/>
  <c r="FC52" i="4"/>
  <c r="FA52" i="4"/>
  <c r="EX52" i="4"/>
  <c r="EW52" i="4"/>
  <c r="ES52" i="4"/>
  <c r="EP52" i="4"/>
  <c r="EO52" i="4"/>
  <c r="EN52" i="4"/>
  <c r="EM52" i="4"/>
  <c r="AS52" i="4"/>
  <c r="FN52" i="4" s="1"/>
  <c r="AP52" i="4"/>
  <c r="FL52" i="4" s="1"/>
  <c r="AM52" i="4"/>
  <c r="AJ52" i="4"/>
  <c r="FH52" i="4" s="1"/>
  <c r="AG52" i="4"/>
  <c r="AF52" i="4"/>
  <c r="AE52" i="4"/>
  <c r="AC52" i="4"/>
  <c r="FB52" i="4" s="1"/>
  <c r="Z52" i="4"/>
  <c r="EZ52" i="4" s="1"/>
  <c r="W52" i="4"/>
  <c r="T52" i="4"/>
  <c r="EV52" i="4" s="1"/>
  <c r="P52" i="4"/>
  <c r="ET52" i="4" s="1"/>
  <c r="M52" i="4"/>
  <c r="ER52" i="4" s="1"/>
  <c r="J52" i="4"/>
  <c r="G52" i="4"/>
  <c r="EL52" i="4"/>
  <c r="GT51" i="4"/>
  <c r="GS51" i="4"/>
  <c r="GR51" i="4"/>
  <c r="GQ51" i="4"/>
  <c r="GP51" i="4"/>
  <c r="GO51" i="4"/>
  <c r="GN51" i="4"/>
  <c r="GM51" i="4"/>
  <c r="GL51" i="4"/>
  <c r="GK51" i="4"/>
  <c r="GJ51" i="4"/>
  <c r="GI51" i="4"/>
  <c r="GH51" i="4"/>
  <c r="GG51" i="4"/>
  <c r="GF51" i="4"/>
  <c r="GE51" i="4"/>
  <c r="GD51" i="4"/>
  <c r="GC51" i="4"/>
  <c r="GB51" i="4"/>
  <c r="GA51" i="4"/>
  <c r="FZ51" i="4"/>
  <c r="FY51" i="4"/>
  <c r="FX51" i="4"/>
  <c r="FW51" i="4"/>
  <c r="FV51" i="4"/>
  <c r="FU51" i="4"/>
  <c r="FT51" i="4"/>
  <c r="FS51" i="4"/>
  <c r="FR51" i="4"/>
  <c r="FQ51" i="4"/>
  <c r="FP51" i="4"/>
  <c r="FO51" i="4"/>
  <c r="FJ51" i="4"/>
  <c r="FI51" i="4"/>
  <c r="FH51" i="4"/>
  <c r="FF51" i="4"/>
  <c r="FE51" i="4"/>
  <c r="FD51" i="4"/>
  <c r="FC51" i="4"/>
  <c r="FA51" i="4"/>
  <c r="EZ51" i="4"/>
  <c r="EV51" i="4"/>
  <c r="ES51" i="4"/>
  <c r="ER51" i="4"/>
  <c r="EP51" i="4"/>
  <c r="EO51" i="4"/>
  <c r="EN51" i="4"/>
  <c r="EM51" i="4"/>
  <c r="AS51" i="4"/>
  <c r="FM51" i="4" s="1"/>
  <c r="AP51" i="4"/>
  <c r="FL51" i="4" s="1"/>
  <c r="AM51" i="4"/>
  <c r="AJ51" i="4"/>
  <c r="FG51" i="4" s="1"/>
  <c r="AG51" i="4"/>
  <c r="AF51" i="4"/>
  <c r="AE51" i="4"/>
  <c r="AC51" i="4"/>
  <c r="FB51" i="4" s="1"/>
  <c r="Z51" i="4"/>
  <c r="EY51" i="4" s="1"/>
  <c r="W51" i="4"/>
  <c r="EW51" i="4" s="1"/>
  <c r="T51" i="4"/>
  <c r="EU51" i="4" s="1"/>
  <c r="P51" i="4"/>
  <c r="ET51" i="4" s="1"/>
  <c r="M51" i="4"/>
  <c r="EQ51" i="4" s="1"/>
  <c r="J51" i="4"/>
  <c r="G51" i="4"/>
  <c r="EL51" i="4"/>
  <c r="GT50" i="4"/>
  <c r="GS50" i="4"/>
  <c r="GR50" i="4"/>
  <c r="GQ50" i="4"/>
  <c r="GP50" i="4"/>
  <c r="GO50" i="4"/>
  <c r="GN50" i="4"/>
  <c r="GM50" i="4"/>
  <c r="GL50" i="4"/>
  <c r="GK50" i="4"/>
  <c r="GJ50" i="4"/>
  <c r="GI50" i="4"/>
  <c r="GH50" i="4"/>
  <c r="GG50" i="4"/>
  <c r="GF50" i="4"/>
  <c r="GE50" i="4"/>
  <c r="GD50" i="4"/>
  <c r="GC50" i="4"/>
  <c r="GB50" i="4"/>
  <c r="GA50" i="4"/>
  <c r="FZ50" i="4"/>
  <c r="FY50" i="4"/>
  <c r="FX50" i="4"/>
  <c r="FW50" i="4"/>
  <c r="FV50" i="4"/>
  <c r="FU50" i="4"/>
  <c r="FT50" i="4"/>
  <c r="FS50" i="4"/>
  <c r="FR50" i="4"/>
  <c r="FQ50" i="4"/>
  <c r="FP50" i="4"/>
  <c r="FO50" i="4"/>
  <c r="FK50" i="4"/>
  <c r="FH50" i="4"/>
  <c r="FG50" i="4"/>
  <c r="FF50" i="4"/>
  <c r="FE50" i="4"/>
  <c r="FD50" i="4"/>
  <c r="FC50" i="4"/>
  <c r="FA50" i="4"/>
  <c r="EZ50" i="4"/>
  <c r="EY50" i="4"/>
  <c r="ES50" i="4"/>
  <c r="ER50" i="4"/>
  <c r="EQ50" i="4"/>
  <c r="EP50" i="4"/>
  <c r="EO50" i="4"/>
  <c r="EN50" i="4"/>
  <c r="EM50" i="4"/>
  <c r="AS50" i="4"/>
  <c r="FN50" i="4" s="1"/>
  <c r="AP50" i="4"/>
  <c r="FL50" i="4" s="1"/>
  <c r="AM50" i="4"/>
  <c r="FJ50" i="4" s="1"/>
  <c r="AJ50" i="4"/>
  <c r="AG50" i="4"/>
  <c r="AF50" i="4"/>
  <c r="AE50" i="4"/>
  <c r="AC50" i="4"/>
  <c r="FB50" i="4" s="1"/>
  <c r="Z50" i="4"/>
  <c r="W50" i="4"/>
  <c r="EX50" i="4" s="1"/>
  <c r="T50" i="4"/>
  <c r="EV50" i="4" s="1"/>
  <c r="P50" i="4"/>
  <c r="ET50" i="4" s="1"/>
  <c r="M50" i="4"/>
  <c r="J50" i="4"/>
  <c r="G50" i="4"/>
  <c r="EL50" i="4"/>
  <c r="GT49" i="4"/>
  <c r="GS49" i="4"/>
  <c r="GR49" i="4"/>
  <c r="GQ49" i="4"/>
  <c r="GP49" i="4"/>
  <c r="GO49" i="4"/>
  <c r="GN49" i="4"/>
  <c r="GM49" i="4"/>
  <c r="GL49" i="4"/>
  <c r="GK49" i="4"/>
  <c r="GJ49" i="4"/>
  <c r="GI49" i="4"/>
  <c r="GH49" i="4"/>
  <c r="GG49" i="4"/>
  <c r="GF49" i="4"/>
  <c r="GE49" i="4"/>
  <c r="GD49" i="4"/>
  <c r="GC49" i="4"/>
  <c r="GB49" i="4"/>
  <c r="GA49" i="4"/>
  <c r="FZ49" i="4"/>
  <c r="FY49" i="4"/>
  <c r="FX49" i="4"/>
  <c r="FW49" i="4"/>
  <c r="FV49" i="4"/>
  <c r="FU49" i="4"/>
  <c r="FT49" i="4"/>
  <c r="FS49" i="4"/>
  <c r="FR49" i="4"/>
  <c r="FQ49" i="4"/>
  <c r="FP49" i="4"/>
  <c r="FO49" i="4"/>
  <c r="FN49" i="4"/>
  <c r="FK49" i="4"/>
  <c r="FJ49" i="4"/>
  <c r="FF49" i="4"/>
  <c r="FE49" i="4"/>
  <c r="FD49" i="4"/>
  <c r="FC49" i="4"/>
  <c r="EZ49" i="4"/>
  <c r="EY49" i="4"/>
  <c r="EX49" i="4"/>
  <c r="ER49" i="4"/>
  <c r="EQ49" i="4"/>
  <c r="EP49" i="4"/>
  <c r="EO49" i="4"/>
  <c r="EN49" i="4"/>
  <c r="EM49" i="4"/>
  <c r="AS49" i="4"/>
  <c r="FM49" i="4" s="1"/>
  <c r="AP49" i="4"/>
  <c r="FL49" i="4" s="1"/>
  <c r="AM49" i="4"/>
  <c r="FI49" i="4" s="1"/>
  <c r="AJ49" i="4"/>
  <c r="FG49" i="4" s="1"/>
  <c r="AG49" i="4"/>
  <c r="AF49" i="4"/>
  <c r="AE49" i="4"/>
  <c r="AC49" i="4"/>
  <c r="FB49" i="4" s="1"/>
  <c r="Z49" i="4"/>
  <c r="W49" i="4"/>
  <c r="EW49" i="4" s="1"/>
  <c r="T49" i="4"/>
  <c r="EU49" i="4" s="1"/>
  <c r="P49" i="4"/>
  <c r="ET49" i="4" s="1"/>
  <c r="M49" i="4"/>
  <c r="J49" i="4"/>
  <c r="G49" i="4"/>
  <c r="EL49" i="4"/>
  <c r="GT48" i="4"/>
  <c r="GS48" i="4"/>
  <c r="GR48" i="4"/>
  <c r="GQ48" i="4"/>
  <c r="GP48" i="4"/>
  <c r="GO48" i="4"/>
  <c r="GN48" i="4"/>
  <c r="GM48" i="4"/>
  <c r="GL48" i="4"/>
  <c r="GK48" i="4"/>
  <c r="GJ48" i="4"/>
  <c r="GI48" i="4"/>
  <c r="GH48" i="4"/>
  <c r="GG48" i="4"/>
  <c r="GF48" i="4"/>
  <c r="GE48" i="4"/>
  <c r="GD48" i="4"/>
  <c r="GC48" i="4"/>
  <c r="GB48" i="4"/>
  <c r="GA48" i="4"/>
  <c r="FZ48" i="4"/>
  <c r="FY48" i="4"/>
  <c r="FX48" i="4"/>
  <c r="FW48" i="4"/>
  <c r="FV48" i="4"/>
  <c r="FU48" i="4"/>
  <c r="FT48" i="4"/>
  <c r="FS48" i="4"/>
  <c r="FR48" i="4"/>
  <c r="FQ48" i="4"/>
  <c r="FP48" i="4"/>
  <c r="FO48" i="4"/>
  <c r="FK48" i="4"/>
  <c r="FJ48" i="4"/>
  <c r="FI48" i="4"/>
  <c r="FF48" i="4"/>
  <c r="FE48" i="4"/>
  <c r="FD48" i="4"/>
  <c r="FC48" i="4"/>
  <c r="FA48" i="4"/>
  <c r="EX48" i="4"/>
  <c r="EW48" i="4"/>
  <c r="ES48" i="4"/>
  <c r="EP48" i="4"/>
  <c r="EO48" i="4"/>
  <c r="EN48" i="4"/>
  <c r="EM48" i="4"/>
  <c r="EL48" i="4"/>
  <c r="AS48" i="4"/>
  <c r="FN48" i="4" s="1"/>
  <c r="AP48" i="4"/>
  <c r="FL48" i="4" s="1"/>
  <c r="AM48" i="4"/>
  <c r="AJ48" i="4"/>
  <c r="FH48" i="4" s="1"/>
  <c r="AG48" i="4"/>
  <c r="AF48" i="4"/>
  <c r="AE48" i="4"/>
  <c r="AC48" i="4"/>
  <c r="FB48" i="4" s="1"/>
  <c r="Z48" i="4"/>
  <c r="EZ48" i="4" s="1"/>
  <c r="W48" i="4"/>
  <c r="T48" i="4"/>
  <c r="EV48" i="4" s="1"/>
  <c r="P48" i="4"/>
  <c r="ET48" i="4" s="1"/>
  <c r="M48" i="4"/>
  <c r="ER48" i="4" s="1"/>
  <c r="J48" i="4"/>
  <c r="G48" i="4"/>
  <c r="GT47" i="4"/>
  <c r="GS47" i="4"/>
  <c r="GR47" i="4"/>
  <c r="GQ47" i="4"/>
  <c r="GP47" i="4"/>
  <c r="GO47" i="4"/>
  <c r="GN47" i="4"/>
  <c r="GM47" i="4"/>
  <c r="GL47" i="4"/>
  <c r="GK47" i="4"/>
  <c r="GJ47" i="4"/>
  <c r="GI47" i="4"/>
  <c r="GH47" i="4"/>
  <c r="GG47" i="4"/>
  <c r="GF47" i="4"/>
  <c r="GE47" i="4"/>
  <c r="GD47" i="4"/>
  <c r="GC47" i="4"/>
  <c r="GB47" i="4"/>
  <c r="GA47" i="4"/>
  <c r="FZ47" i="4"/>
  <c r="FY47" i="4"/>
  <c r="FX47" i="4"/>
  <c r="FW47" i="4"/>
  <c r="FV47" i="4"/>
  <c r="FU47" i="4"/>
  <c r="FT47" i="4"/>
  <c r="FS47" i="4"/>
  <c r="FR47" i="4"/>
  <c r="FQ47" i="4"/>
  <c r="FP47" i="4"/>
  <c r="FO47" i="4"/>
  <c r="FJ47" i="4"/>
  <c r="FI47" i="4"/>
  <c r="FH47" i="4"/>
  <c r="FF47" i="4"/>
  <c r="FE47" i="4"/>
  <c r="FD47" i="4"/>
  <c r="FC47" i="4"/>
  <c r="FA47" i="4"/>
  <c r="EZ47" i="4"/>
  <c r="EV47" i="4"/>
  <c r="ES47" i="4"/>
  <c r="ER47" i="4"/>
  <c r="EP47" i="4"/>
  <c r="EO47" i="4"/>
  <c r="EN47" i="4"/>
  <c r="EM47" i="4"/>
  <c r="AS47" i="4"/>
  <c r="FM47" i="4" s="1"/>
  <c r="AP47" i="4"/>
  <c r="FL47" i="4" s="1"/>
  <c r="AM47" i="4"/>
  <c r="AJ47" i="4"/>
  <c r="FG47" i="4" s="1"/>
  <c r="AG47" i="4"/>
  <c r="AF47" i="4"/>
  <c r="AE47" i="4"/>
  <c r="AC47" i="4"/>
  <c r="FB47" i="4" s="1"/>
  <c r="Z47" i="4"/>
  <c r="EY47" i="4" s="1"/>
  <c r="W47" i="4"/>
  <c r="EW47" i="4" s="1"/>
  <c r="T47" i="4"/>
  <c r="EU47" i="4" s="1"/>
  <c r="P47" i="4"/>
  <c r="ET47" i="4" s="1"/>
  <c r="M47" i="4"/>
  <c r="EQ47" i="4" s="1"/>
  <c r="J47" i="4"/>
  <c r="G47" i="4"/>
  <c r="EL47" i="4"/>
  <c r="GT46" i="4"/>
  <c r="GS46" i="4"/>
  <c r="GR46" i="4"/>
  <c r="GQ46" i="4"/>
  <c r="GP46" i="4"/>
  <c r="GO46" i="4"/>
  <c r="GN46" i="4"/>
  <c r="GM46" i="4"/>
  <c r="GL46" i="4"/>
  <c r="GK46" i="4"/>
  <c r="GJ46" i="4"/>
  <c r="GI46" i="4"/>
  <c r="GH46" i="4"/>
  <c r="GG46" i="4"/>
  <c r="GF46" i="4"/>
  <c r="GE46" i="4"/>
  <c r="GD46" i="4"/>
  <c r="GC46" i="4"/>
  <c r="GB46" i="4"/>
  <c r="GA46" i="4"/>
  <c r="FZ46" i="4"/>
  <c r="FY46" i="4"/>
  <c r="FX46" i="4"/>
  <c r="FW46" i="4"/>
  <c r="FV46" i="4"/>
  <c r="FU46" i="4"/>
  <c r="FT46" i="4"/>
  <c r="FS46" i="4"/>
  <c r="FR46" i="4"/>
  <c r="FQ46" i="4"/>
  <c r="FP46" i="4"/>
  <c r="FO46" i="4"/>
  <c r="FK46" i="4"/>
  <c r="FH46" i="4"/>
  <c r="FG46" i="4"/>
  <c r="FF46" i="4"/>
  <c r="FE46" i="4"/>
  <c r="FD46" i="4"/>
  <c r="FC46" i="4"/>
  <c r="FA46" i="4"/>
  <c r="EZ46" i="4"/>
  <c r="EY46" i="4"/>
  <c r="ES46" i="4"/>
  <c r="ER46" i="4"/>
  <c r="EQ46" i="4"/>
  <c r="EP46" i="4"/>
  <c r="EO46" i="4"/>
  <c r="EN46" i="4"/>
  <c r="EM46" i="4"/>
  <c r="AS46" i="4"/>
  <c r="FN46" i="4" s="1"/>
  <c r="AP46" i="4"/>
  <c r="FL46" i="4" s="1"/>
  <c r="AM46" i="4"/>
  <c r="FJ46" i="4" s="1"/>
  <c r="AJ46" i="4"/>
  <c r="AG46" i="4"/>
  <c r="AF46" i="4"/>
  <c r="AE46" i="4"/>
  <c r="AC46" i="4"/>
  <c r="FB46" i="4" s="1"/>
  <c r="Z46" i="4"/>
  <c r="W46" i="4"/>
  <c r="EX46" i="4" s="1"/>
  <c r="T46" i="4"/>
  <c r="EV46" i="4" s="1"/>
  <c r="P46" i="4"/>
  <c r="ET46" i="4" s="1"/>
  <c r="M46" i="4"/>
  <c r="J46" i="4"/>
  <c r="G46" i="4"/>
  <c r="EL46" i="4"/>
  <c r="GT45" i="4"/>
  <c r="GS45" i="4"/>
  <c r="GR45" i="4"/>
  <c r="GQ45" i="4"/>
  <c r="GP45" i="4"/>
  <c r="GO45" i="4"/>
  <c r="GN45" i="4"/>
  <c r="GM45" i="4"/>
  <c r="GL45" i="4"/>
  <c r="GK45" i="4"/>
  <c r="GJ45" i="4"/>
  <c r="GI45" i="4"/>
  <c r="GH45" i="4"/>
  <c r="GG45" i="4"/>
  <c r="GF45" i="4"/>
  <c r="GE45" i="4"/>
  <c r="GD45" i="4"/>
  <c r="GC45" i="4"/>
  <c r="GB45" i="4"/>
  <c r="GA45" i="4"/>
  <c r="FZ45" i="4"/>
  <c r="FY45" i="4"/>
  <c r="FX45" i="4"/>
  <c r="FW45" i="4"/>
  <c r="FV45" i="4"/>
  <c r="FU45" i="4"/>
  <c r="FT45" i="4"/>
  <c r="FS45" i="4"/>
  <c r="FR45" i="4"/>
  <c r="FQ45" i="4"/>
  <c r="FP45" i="4"/>
  <c r="FO45" i="4"/>
  <c r="FN45" i="4"/>
  <c r="FK45" i="4"/>
  <c r="FJ45" i="4"/>
  <c r="FF45" i="4"/>
  <c r="FE45" i="4"/>
  <c r="FD45" i="4"/>
  <c r="FC45" i="4"/>
  <c r="EZ45" i="4"/>
  <c r="EY45" i="4"/>
  <c r="EX45" i="4"/>
  <c r="ER45" i="4"/>
  <c r="EQ45" i="4"/>
  <c r="EP45" i="4"/>
  <c r="EO45" i="4"/>
  <c r="EN45" i="4"/>
  <c r="EM45" i="4"/>
  <c r="EL45" i="4"/>
  <c r="AS45" i="4"/>
  <c r="FM45" i="4" s="1"/>
  <c r="AP45" i="4"/>
  <c r="FL45" i="4" s="1"/>
  <c r="AM45" i="4"/>
  <c r="FI45" i="4" s="1"/>
  <c r="AJ45" i="4"/>
  <c r="FG45" i="4" s="1"/>
  <c r="AG45" i="4"/>
  <c r="AF45" i="4"/>
  <c r="AE45" i="4"/>
  <c r="AC45" i="4"/>
  <c r="FB45" i="4" s="1"/>
  <c r="Z45" i="4"/>
  <c r="W45" i="4"/>
  <c r="EW45" i="4" s="1"/>
  <c r="T45" i="4"/>
  <c r="EU45" i="4" s="1"/>
  <c r="P45" i="4"/>
  <c r="ET45" i="4" s="1"/>
  <c r="M45" i="4"/>
  <c r="J45" i="4"/>
  <c r="G45" i="4"/>
  <c r="GT44" i="4"/>
  <c r="GS44" i="4"/>
  <c r="GR44" i="4"/>
  <c r="GQ44" i="4"/>
  <c r="GP44" i="4"/>
  <c r="GO44" i="4"/>
  <c r="GN44" i="4"/>
  <c r="GM44" i="4"/>
  <c r="GL44" i="4"/>
  <c r="GK44" i="4"/>
  <c r="GJ44" i="4"/>
  <c r="GI44" i="4"/>
  <c r="GH44" i="4"/>
  <c r="GG44" i="4"/>
  <c r="GF44" i="4"/>
  <c r="GE44" i="4"/>
  <c r="GD44" i="4"/>
  <c r="GC44" i="4"/>
  <c r="GB44" i="4"/>
  <c r="GA44" i="4"/>
  <c r="FZ44" i="4"/>
  <c r="FY44" i="4"/>
  <c r="FX44" i="4"/>
  <c r="FW44" i="4"/>
  <c r="FV44" i="4"/>
  <c r="FU44" i="4"/>
  <c r="FT44" i="4"/>
  <c r="FS44" i="4"/>
  <c r="FR44" i="4"/>
  <c r="FQ44" i="4"/>
  <c r="FP44" i="4"/>
  <c r="FO44" i="4"/>
  <c r="FK44" i="4"/>
  <c r="FJ44" i="4"/>
  <c r="FI44" i="4"/>
  <c r="FF44" i="4"/>
  <c r="FE44" i="4"/>
  <c r="FD44" i="4"/>
  <c r="FC44" i="4"/>
  <c r="FA44" i="4"/>
  <c r="EX44" i="4"/>
  <c r="EW44" i="4"/>
  <c r="ES44" i="4"/>
  <c r="EP44" i="4"/>
  <c r="EO44" i="4"/>
  <c r="EN44" i="4"/>
  <c r="EM44" i="4"/>
  <c r="AS44" i="4"/>
  <c r="FN44" i="4" s="1"/>
  <c r="AP44" i="4"/>
  <c r="FL44" i="4" s="1"/>
  <c r="AM44" i="4"/>
  <c r="AJ44" i="4"/>
  <c r="FH44" i="4" s="1"/>
  <c r="AG44" i="4"/>
  <c r="AF44" i="4"/>
  <c r="AE44" i="4"/>
  <c r="AC44" i="4"/>
  <c r="FB44" i="4" s="1"/>
  <c r="Z44" i="4"/>
  <c r="EZ44" i="4" s="1"/>
  <c r="W44" i="4"/>
  <c r="T44" i="4"/>
  <c r="EV44" i="4" s="1"/>
  <c r="P44" i="4"/>
  <c r="ET44" i="4" s="1"/>
  <c r="M44" i="4"/>
  <c r="ER44" i="4" s="1"/>
  <c r="J44" i="4"/>
  <c r="G44" i="4"/>
  <c r="EL44" i="4"/>
  <c r="GT43" i="4"/>
  <c r="GS43" i="4"/>
  <c r="GR43" i="4"/>
  <c r="GQ43" i="4"/>
  <c r="GP43" i="4"/>
  <c r="GO43" i="4"/>
  <c r="GN43" i="4"/>
  <c r="GM43" i="4"/>
  <c r="GL43" i="4"/>
  <c r="GK43" i="4"/>
  <c r="GJ43" i="4"/>
  <c r="GI43" i="4"/>
  <c r="GH43" i="4"/>
  <c r="GG43" i="4"/>
  <c r="GF43" i="4"/>
  <c r="GE43" i="4"/>
  <c r="GD43" i="4"/>
  <c r="GC43" i="4"/>
  <c r="GB43" i="4"/>
  <c r="GA43" i="4"/>
  <c r="FZ43" i="4"/>
  <c r="FY43" i="4"/>
  <c r="FX43" i="4"/>
  <c r="FW43" i="4"/>
  <c r="FV43" i="4"/>
  <c r="FU43" i="4"/>
  <c r="FT43" i="4"/>
  <c r="FS43" i="4"/>
  <c r="FR43" i="4"/>
  <c r="FQ43" i="4"/>
  <c r="FP43" i="4"/>
  <c r="FO43" i="4"/>
  <c r="FJ43" i="4"/>
  <c r="FI43" i="4"/>
  <c r="FH43" i="4"/>
  <c r="FF43" i="4"/>
  <c r="FE43" i="4"/>
  <c r="FD43" i="4"/>
  <c r="FC43" i="4"/>
  <c r="FA43" i="4"/>
  <c r="EZ43" i="4"/>
  <c r="EV43" i="4"/>
  <c r="ES43" i="4"/>
  <c r="ER43" i="4"/>
  <c r="EP43" i="4"/>
  <c r="EO43" i="4"/>
  <c r="EN43" i="4"/>
  <c r="EM43" i="4"/>
  <c r="AS43" i="4"/>
  <c r="FM43" i="4" s="1"/>
  <c r="AP43" i="4"/>
  <c r="FL43" i="4" s="1"/>
  <c r="AM43" i="4"/>
  <c r="AJ43" i="4"/>
  <c r="FG43" i="4" s="1"/>
  <c r="AG43" i="4"/>
  <c r="AF43" i="4"/>
  <c r="AE43" i="4"/>
  <c r="AC43" i="4"/>
  <c r="FB43" i="4" s="1"/>
  <c r="Z43" i="4"/>
  <c r="EY43" i="4" s="1"/>
  <c r="W43" i="4"/>
  <c r="EW43" i="4" s="1"/>
  <c r="T43" i="4"/>
  <c r="EU43" i="4" s="1"/>
  <c r="P43" i="4"/>
  <c r="ET43" i="4" s="1"/>
  <c r="M43" i="4"/>
  <c r="EQ43" i="4" s="1"/>
  <c r="J43" i="4"/>
  <c r="G43" i="4"/>
  <c r="EL43" i="4"/>
  <c r="GT42" i="4"/>
  <c r="GS42" i="4"/>
  <c r="GR42" i="4"/>
  <c r="GQ42" i="4"/>
  <c r="GP42" i="4"/>
  <c r="GO42" i="4"/>
  <c r="GN42" i="4"/>
  <c r="GM42" i="4"/>
  <c r="GL42" i="4"/>
  <c r="GK42" i="4"/>
  <c r="GJ42" i="4"/>
  <c r="GI42" i="4"/>
  <c r="GH42" i="4"/>
  <c r="GG42" i="4"/>
  <c r="GF42" i="4"/>
  <c r="GE42" i="4"/>
  <c r="GD42" i="4"/>
  <c r="GC42" i="4"/>
  <c r="GB42" i="4"/>
  <c r="GA42" i="4"/>
  <c r="FZ42" i="4"/>
  <c r="FY42" i="4"/>
  <c r="FX42" i="4"/>
  <c r="FW42" i="4"/>
  <c r="FV42" i="4"/>
  <c r="FU42" i="4"/>
  <c r="FT42" i="4"/>
  <c r="FS42" i="4"/>
  <c r="FR42" i="4"/>
  <c r="FQ42" i="4"/>
  <c r="FP42" i="4"/>
  <c r="FO42" i="4"/>
  <c r="FK42" i="4"/>
  <c r="FH42" i="4"/>
  <c r="FG42" i="4"/>
  <c r="FF42" i="4"/>
  <c r="FE42" i="4"/>
  <c r="FD42" i="4"/>
  <c r="FC42" i="4"/>
  <c r="FA42" i="4"/>
  <c r="EZ42" i="4"/>
  <c r="EY42" i="4"/>
  <c r="ES42" i="4"/>
  <c r="ER42" i="4"/>
  <c r="EQ42" i="4"/>
  <c r="EP42" i="4"/>
  <c r="EO42" i="4"/>
  <c r="EN42" i="4"/>
  <c r="EM42" i="4"/>
  <c r="AS42" i="4"/>
  <c r="FN42" i="4" s="1"/>
  <c r="AP42" i="4"/>
  <c r="FL42" i="4" s="1"/>
  <c r="AM42" i="4"/>
  <c r="FJ42" i="4" s="1"/>
  <c r="AJ42" i="4"/>
  <c r="AG42" i="4"/>
  <c r="AF42" i="4"/>
  <c r="AE42" i="4"/>
  <c r="AC42" i="4"/>
  <c r="FB42" i="4" s="1"/>
  <c r="Z42" i="4"/>
  <c r="W42" i="4"/>
  <c r="EX42" i="4" s="1"/>
  <c r="T42" i="4"/>
  <c r="EV42" i="4" s="1"/>
  <c r="P42" i="4"/>
  <c r="ET42" i="4" s="1"/>
  <c r="M42" i="4"/>
  <c r="J42" i="4"/>
  <c r="G42" i="4"/>
  <c r="EL42" i="4"/>
  <c r="GT41" i="4"/>
  <c r="GS41" i="4"/>
  <c r="GR41" i="4"/>
  <c r="GQ41" i="4"/>
  <c r="GP41" i="4"/>
  <c r="GO41" i="4"/>
  <c r="GN41" i="4"/>
  <c r="GM41" i="4"/>
  <c r="GL41" i="4"/>
  <c r="GK41" i="4"/>
  <c r="GJ41" i="4"/>
  <c r="GI41" i="4"/>
  <c r="GH41" i="4"/>
  <c r="GG41" i="4"/>
  <c r="GF41" i="4"/>
  <c r="GE41" i="4"/>
  <c r="GD41" i="4"/>
  <c r="GC41" i="4"/>
  <c r="GB41" i="4"/>
  <c r="GA41" i="4"/>
  <c r="FZ41" i="4"/>
  <c r="FY41" i="4"/>
  <c r="FX41" i="4"/>
  <c r="FW41" i="4"/>
  <c r="FV41" i="4"/>
  <c r="FU41" i="4"/>
  <c r="FT41" i="4"/>
  <c r="FS41" i="4"/>
  <c r="FR41" i="4"/>
  <c r="FQ41" i="4"/>
  <c r="FP41" i="4"/>
  <c r="FO41" i="4"/>
  <c r="FN41" i="4"/>
  <c r="FK41" i="4"/>
  <c r="FJ41" i="4"/>
  <c r="FF41" i="4"/>
  <c r="FE41" i="4"/>
  <c r="FD41" i="4"/>
  <c r="FC41" i="4"/>
  <c r="EZ41" i="4"/>
  <c r="EY41" i="4"/>
  <c r="EX41" i="4"/>
  <c r="ER41" i="4"/>
  <c r="EQ41" i="4"/>
  <c r="EP41" i="4"/>
  <c r="EO41" i="4"/>
  <c r="EN41" i="4"/>
  <c r="EM41" i="4"/>
  <c r="AS41" i="4"/>
  <c r="FM41" i="4" s="1"/>
  <c r="AP41" i="4"/>
  <c r="FL41" i="4" s="1"/>
  <c r="AM41" i="4"/>
  <c r="FI41" i="4" s="1"/>
  <c r="AJ41" i="4"/>
  <c r="FG41" i="4" s="1"/>
  <c r="AG41" i="4"/>
  <c r="AF41" i="4"/>
  <c r="AE41" i="4"/>
  <c r="AC41" i="4"/>
  <c r="FB41" i="4" s="1"/>
  <c r="Z41" i="4"/>
  <c r="W41" i="4"/>
  <c r="EW41" i="4" s="1"/>
  <c r="T41" i="4"/>
  <c r="EU41" i="4" s="1"/>
  <c r="P41" i="4"/>
  <c r="ET41" i="4" s="1"/>
  <c r="M41" i="4"/>
  <c r="J41" i="4"/>
  <c r="G41" i="4"/>
  <c r="EL41" i="4"/>
  <c r="GT40" i="4"/>
  <c r="GS40" i="4"/>
  <c r="GR40" i="4"/>
  <c r="GQ40" i="4"/>
  <c r="GP40" i="4"/>
  <c r="GO40" i="4"/>
  <c r="GN40" i="4"/>
  <c r="GM40" i="4"/>
  <c r="GL40" i="4"/>
  <c r="GK40" i="4"/>
  <c r="GJ40" i="4"/>
  <c r="GI40" i="4"/>
  <c r="GH40" i="4"/>
  <c r="GG40" i="4"/>
  <c r="GF40" i="4"/>
  <c r="GE40" i="4"/>
  <c r="GD40" i="4"/>
  <c r="GC40" i="4"/>
  <c r="GB40" i="4"/>
  <c r="GA40" i="4"/>
  <c r="FZ40" i="4"/>
  <c r="FY40" i="4"/>
  <c r="FX40" i="4"/>
  <c r="FW40" i="4"/>
  <c r="FV40" i="4"/>
  <c r="FU40" i="4"/>
  <c r="FT40" i="4"/>
  <c r="FS40" i="4"/>
  <c r="FR40" i="4"/>
  <c r="FQ40" i="4"/>
  <c r="FP40" i="4"/>
  <c r="FO40" i="4"/>
  <c r="FK40" i="4"/>
  <c r="FJ40" i="4"/>
  <c r="FI40" i="4"/>
  <c r="FF40" i="4"/>
  <c r="FE40" i="4"/>
  <c r="FD40" i="4"/>
  <c r="FC40" i="4"/>
  <c r="FA40" i="4"/>
  <c r="EX40" i="4"/>
  <c r="EW40" i="4"/>
  <c r="ES40" i="4"/>
  <c r="EP40" i="4"/>
  <c r="EO40" i="4"/>
  <c r="EN40" i="4"/>
  <c r="EM40" i="4"/>
  <c r="AS40" i="4"/>
  <c r="FN40" i="4" s="1"/>
  <c r="AP40" i="4"/>
  <c r="FL40" i="4" s="1"/>
  <c r="AM40" i="4"/>
  <c r="AJ40" i="4"/>
  <c r="FH40" i="4" s="1"/>
  <c r="AG40" i="4"/>
  <c r="AF40" i="4"/>
  <c r="AE40" i="4"/>
  <c r="AC40" i="4"/>
  <c r="FB40" i="4" s="1"/>
  <c r="Z40" i="4"/>
  <c r="EZ40" i="4" s="1"/>
  <c r="W40" i="4"/>
  <c r="T40" i="4"/>
  <c r="EV40" i="4" s="1"/>
  <c r="P40" i="4"/>
  <c r="ET40" i="4" s="1"/>
  <c r="M40" i="4"/>
  <c r="ER40" i="4" s="1"/>
  <c r="J40" i="4"/>
  <c r="G40" i="4"/>
  <c r="EL40" i="4"/>
  <c r="GT39" i="4"/>
  <c r="GS39" i="4"/>
  <c r="GR39" i="4"/>
  <c r="GQ39" i="4"/>
  <c r="GP39" i="4"/>
  <c r="GO39" i="4"/>
  <c r="GN39" i="4"/>
  <c r="GM39" i="4"/>
  <c r="GL39" i="4"/>
  <c r="GK39" i="4"/>
  <c r="GJ39" i="4"/>
  <c r="GI39" i="4"/>
  <c r="GH39" i="4"/>
  <c r="GG39" i="4"/>
  <c r="GF39" i="4"/>
  <c r="GE39" i="4"/>
  <c r="GD39" i="4"/>
  <c r="GC39" i="4"/>
  <c r="GB39" i="4"/>
  <c r="GA39" i="4"/>
  <c r="FZ39" i="4"/>
  <c r="FY39" i="4"/>
  <c r="FX39" i="4"/>
  <c r="FW39" i="4"/>
  <c r="FV39" i="4"/>
  <c r="FU39" i="4"/>
  <c r="FT39" i="4"/>
  <c r="FS39" i="4"/>
  <c r="FR39" i="4"/>
  <c r="FQ39" i="4"/>
  <c r="FP39" i="4"/>
  <c r="FO39" i="4"/>
  <c r="FJ39" i="4"/>
  <c r="FI39" i="4"/>
  <c r="FH39" i="4"/>
  <c r="FF39" i="4"/>
  <c r="FE39" i="4"/>
  <c r="FD39" i="4"/>
  <c r="FC39" i="4"/>
  <c r="FA39" i="4"/>
  <c r="EZ39" i="4"/>
  <c r="EV39" i="4"/>
  <c r="ES39" i="4"/>
  <c r="ER39" i="4"/>
  <c r="EP39" i="4"/>
  <c r="EO39" i="4"/>
  <c r="EN39" i="4"/>
  <c r="EM39" i="4"/>
  <c r="AS39" i="4"/>
  <c r="FM39" i="4" s="1"/>
  <c r="AP39" i="4"/>
  <c r="FL39" i="4" s="1"/>
  <c r="AM39" i="4"/>
  <c r="AJ39" i="4"/>
  <c r="FG39" i="4" s="1"/>
  <c r="AG39" i="4"/>
  <c r="AF39" i="4"/>
  <c r="AE39" i="4"/>
  <c r="AC39" i="4"/>
  <c r="FB39" i="4" s="1"/>
  <c r="Z39" i="4"/>
  <c r="EY39" i="4" s="1"/>
  <c r="W39" i="4"/>
  <c r="EW39" i="4" s="1"/>
  <c r="T39" i="4"/>
  <c r="EU39" i="4" s="1"/>
  <c r="P39" i="4"/>
  <c r="ET39" i="4" s="1"/>
  <c r="M39" i="4"/>
  <c r="EQ39" i="4" s="1"/>
  <c r="J39" i="4"/>
  <c r="G39" i="4"/>
  <c r="EL39" i="4"/>
  <c r="GT38" i="4"/>
  <c r="GS38" i="4"/>
  <c r="GR38" i="4"/>
  <c r="GQ38" i="4"/>
  <c r="GP38" i="4"/>
  <c r="GO38" i="4"/>
  <c r="GN38" i="4"/>
  <c r="GM38" i="4"/>
  <c r="GL38" i="4"/>
  <c r="GK38" i="4"/>
  <c r="GJ38" i="4"/>
  <c r="GI38" i="4"/>
  <c r="GH38" i="4"/>
  <c r="GG38" i="4"/>
  <c r="GF38" i="4"/>
  <c r="GE38" i="4"/>
  <c r="GD38" i="4"/>
  <c r="GC38" i="4"/>
  <c r="GB38" i="4"/>
  <c r="GA38" i="4"/>
  <c r="FZ38" i="4"/>
  <c r="FY38" i="4"/>
  <c r="FX38" i="4"/>
  <c r="FW38" i="4"/>
  <c r="FV38" i="4"/>
  <c r="FU38" i="4"/>
  <c r="FT38" i="4"/>
  <c r="FS38" i="4"/>
  <c r="FR38" i="4"/>
  <c r="FQ38" i="4"/>
  <c r="FP38" i="4"/>
  <c r="FO38" i="4"/>
  <c r="FK38" i="4"/>
  <c r="FH38" i="4"/>
  <c r="FG38" i="4"/>
  <c r="FF38" i="4"/>
  <c r="FE38" i="4"/>
  <c r="FD38" i="4"/>
  <c r="FC38" i="4"/>
  <c r="FA38" i="4"/>
  <c r="EZ38" i="4"/>
  <c r="EY38" i="4"/>
  <c r="ES38" i="4"/>
  <c r="ER38" i="4"/>
  <c r="EQ38" i="4"/>
  <c r="EP38" i="4"/>
  <c r="EO38" i="4"/>
  <c r="EN38" i="4"/>
  <c r="EM38" i="4"/>
  <c r="AS38" i="4"/>
  <c r="FN38" i="4" s="1"/>
  <c r="AP38" i="4"/>
  <c r="FL38" i="4" s="1"/>
  <c r="AM38" i="4"/>
  <c r="FJ38" i="4" s="1"/>
  <c r="AJ38" i="4"/>
  <c r="AG38" i="4"/>
  <c r="AF38" i="4"/>
  <c r="AE38" i="4"/>
  <c r="AC38" i="4"/>
  <c r="FB38" i="4" s="1"/>
  <c r="Z38" i="4"/>
  <c r="W38" i="4"/>
  <c r="EX38" i="4" s="1"/>
  <c r="T38" i="4"/>
  <c r="EV38" i="4" s="1"/>
  <c r="P38" i="4"/>
  <c r="ET38" i="4" s="1"/>
  <c r="M38" i="4"/>
  <c r="J38" i="4"/>
  <c r="G38" i="4"/>
  <c r="EL38" i="4"/>
  <c r="GT37" i="4"/>
  <c r="GS37" i="4"/>
  <c r="GR37" i="4"/>
  <c r="GQ37" i="4"/>
  <c r="GP37" i="4"/>
  <c r="GO37" i="4"/>
  <c r="GN37" i="4"/>
  <c r="GM37" i="4"/>
  <c r="GL37" i="4"/>
  <c r="GK37" i="4"/>
  <c r="GJ37" i="4"/>
  <c r="GI37" i="4"/>
  <c r="GH37" i="4"/>
  <c r="GG37" i="4"/>
  <c r="GF37" i="4"/>
  <c r="GE37" i="4"/>
  <c r="GD37" i="4"/>
  <c r="GC37" i="4"/>
  <c r="GB37" i="4"/>
  <c r="GA37" i="4"/>
  <c r="FZ37" i="4"/>
  <c r="FY37" i="4"/>
  <c r="FX37" i="4"/>
  <c r="FW37" i="4"/>
  <c r="FV37" i="4"/>
  <c r="FU37" i="4"/>
  <c r="FT37" i="4"/>
  <c r="FS37" i="4"/>
  <c r="FR37" i="4"/>
  <c r="FQ37" i="4"/>
  <c r="FP37" i="4"/>
  <c r="FO37" i="4"/>
  <c r="FN37" i="4"/>
  <c r="FK37" i="4"/>
  <c r="FJ37" i="4"/>
  <c r="FF37" i="4"/>
  <c r="FE37" i="4"/>
  <c r="FD37" i="4"/>
  <c r="FC37" i="4"/>
  <c r="EZ37" i="4"/>
  <c r="EY37" i="4"/>
  <c r="EX37" i="4"/>
  <c r="ER37" i="4"/>
  <c r="EQ37" i="4"/>
  <c r="EP37" i="4"/>
  <c r="EO37" i="4"/>
  <c r="EN37" i="4"/>
  <c r="EM37" i="4"/>
  <c r="AS37" i="4"/>
  <c r="FM37" i="4" s="1"/>
  <c r="AP37" i="4"/>
  <c r="FL37" i="4" s="1"/>
  <c r="AM37" i="4"/>
  <c r="FI37" i="4" s="1"/>
  <c r="AJ37" i="4"/>
  <c r="FG37" i="4" s="1"/>
  <c r="AG37" i="4"/>
  <c r="AF37" i="4"/>
  <c r="AE37" i="4"/>
  <c r="AC37" i="4"/>
  <c r="FB37" i="4" s="1"/>
  <c r="Z37" i="4"/>
  <c r="W37" i="4"/>
  <c r="EW37" i="4" s="1"/>
  <c r="T37" i="4"/>
  <c r="EU37" i="4" s="1"/>
  <c r="P37" i="4"/>
  <c r="ET37" i="4" s="1"/>
  <c r="M37" i="4"/>
  <c r="J37" i="4"/>
  <c r="G37" i="4"/>
  <c r="EL37" i="4"/>
  <c r="GT36" i="4"/>
  <c r="GS36" i="4"/>
  <c r="GR36" i="4"/>
  <c r="GQ36" i="4"/>
  <c r="GP36" i="4"/>
  <c r="GO36" i="4"/>
  <c r="GN36" i="4"/>
  <c r="GM36" i="4"/>
  <c r="GL36" i="4"/>
  <c r="GK36" i="4"/>
  <c r="GJ36" i="4"/>
  <c r="GI36" i="4"/>
  <c r="GH36" i="4"/>
  <c r="GG36" i="4"/>
  <c r="GF36" i="4"/>
  <c r="GE36" i="4"/>
  <c r="GD36" i="4"/>
  <c r="GC36" i="4"/>
  <c r="GB36" i="4"/>
  <c r="GA36" i="4"/>
  <c r="FZ36" i="4"/>
  <c r="FY36" i="4"/>
  <c r="FX36" i="4"/>
  <c r="FW36" i="4"/>
  <c r="FV36" i="4"/>
  <c r="FU36" i="4"/>
  <c r="FT36" i="4"/>
  <c r="FS36" i="4"/>
  <c r="FR36" i="4"/>
  <c r="FQ36" i="4"/>
  <c r="FP36" i="4"/>
  <c r="FO36" i="4"/>
  <c r="FK36" i="4"/>
  <c r="FJ36" i="4"/>
  <c r="FI36" i="4"/>
  <c r="FF36" i="4"/>
  <c r="FE36" i="4"/>
  <c r="FD36" i="4"/>
  <c r="FC36" i="4"/>
  <c r="FA36" i="4"/>
  <c r="EX36" i="4"/>
  <c r="EW36" i="4"/>
  <c r="ES36" i="4"/>
  <c r="EP36" i="4"/>
  <c r="EO36" i="4"/>
  <c r="EN36" i="4"/>
  <c r="EM36" i="4"/>
  <c r="AS36" i="4"/>
  <c r="FN36" i="4" s="1"/>
  <c r="AP36" i="4"/>
  <c r="FL36" i="4" s="1"/>
  <c r="AM36" i="4"/>
  <c r="AJ36" i="4"/>
  <c r="FH36" i="4" s="1"/>
  <c r="AG36" i="4"/>
  <c r="AF36" i="4"/>
  <c r="AE36" i="4"/>
  <c r="AC36" i="4"/>
  <c r="FB36" i="4" s="1"/>
  <c r="Z36" i="4"/>
  <c r="EZ36" i="4" s="1"/>
  <c r="W36" i="4"/>
  <c r="T36" i="4"/>
  <c r="EV36" i="4" s="1"/>
  <c r="P36" i="4"/>
  <c r="ET36" i="4" s="1"/>
  <c r="M36" i="4"/>
  <c r="ER36" i="4" s="1"/>
  <c r="J36" i="4"/>
  <c r="G36" i="4"/>
  <c r="EL36" i="4"/>
  <c r="GT35" i="4"/>
  <c r="GS35" i="4"/>
  <c r="GR35" i="4"/>
  <c r="GQ35" i="4"/>
  <c r="GP35" i="4"/>
  <c r="GO35" i="4"/>
  <c r="GN35" i="4"/>
  <c r="GM35" i="4"/>
  <c r="GL35" i="4"/>
  <c r="GK35" i="4"/>
  <c r="GJ35" i="4"/>
  <c r="GI35" i="4"/>
  <c r="GH35" i="4"/>
  <c r="GG35" i="4"/>
  <c r="GF35" i="4"/>
  <c r="GE35" i="4"/>
  <c r="GD35" i="4"/>
  <c r="GC35" i="4"/>
  <c r="GB35" i="4"/>
  <c r="GA35" i="4"/>
  <c r="FZ35" i="4"/>
  <c r="FY35" i="4"/>
  <c r="FX35" i="4"/>
  <c r="FW35" i="4"/>
  <c r="FV35" i="4"/>
  <c r="FU35" i="4"/>
  <c r="FT35" i="4"/>
  <c r="FS35" i="4"/>
  <c r="FR35" i="4"/>
  <c r="FQ35" i="4"/>
  <c r="FP35" i="4"/>
  <c r="FO35" i="4"/>
  <c r="FJ35" i="4"/>
  <c r="FI35" i="4"/>
  <c r="FH35" i="4"/>
  <c r="FF35" i="4"/>
  <c r="FE35" i="4"/>
  <c r="FD35" i="4"/>
  <c r="FC35" i="4"/>
  <c r="FA35" i="4"/>
  <c r="EZ35" i="4"/>
  <c r="EV35" i="4"/>
  <c r="ES35" i="4"/>
  <c r="ER35" i="4"/>
  <c r="EP35" i="4"/>
  <c r="EO35" i="4"/>
  <c r="EN35" i="4"/>
  <c r="EM35" i="4"/>
  <c r="AS35" i="4"/>
  <c r="FM35" i="4" s="1"/>
  <c r="AP35" i="4"/>
  <c r="FL35" i="4" s="1"/>
  <c r="AM35" i="4"/>
  <c r="AJ35" i="4"/>
  <c r="FG35" i="4" s="1"/>
  <c r="AG35" i="4"/>
  <c r="AF35" i="4"/>
  <c r="AE35" i="4"/>
  <c r="AC35" i="4"/>
  <c r="FB35" i="4" s="1"/>
  <c r="Z35" i="4"/>
  <c r="EY35" i="4" s="1"/>
  <c r="W35" i="4"/>
  <c r="EW35" i="4" s="1"/>
  <c r="T35" i="4"/>
  <c r="EU35" i="4" s="1"/>
  <c r="P35" i="4"/>
  <c r="ET35" i="4" s="1"/>
  <c r="M35" i="4"/>
  <c r="EQ35" i="4" s="1"/>
  <c r="J35" i="4"/>
  <c r="G35" i="4"/>
  <c r="EL35" i="4"/>
  <c r="GT34" i="4"/>
  <c r="GS34" i="4"/>
  <c r="GR34" i="4"/>
  <c r="GQ34" i="4"/>
  <c r="GP34" i="4"/>
  <c r="GO34" i="4"/>
  <c r="GN34" i="4"/>
  <c r="GM34" i="4"/>
  <c r="GL34" i="4"/>
  <c r="GK34" i="4"/>
  <c r="GJ34" i="4"/>
  <c r="GI34" i="4"/>
  <c r="GH34" i="4"/>
  <c r="GG34" i="4"/>
  <c r="GF34" i="4"/>
  <c r="GE34" i="4"/>
  <c r="GD34" i="4"/>
  <c r="GC34" i="4"/>
  <c r="GB34" i="4"/>
  <c r="GA34" i="4"/>
  <c r="FZ34" i="4"/>
  <c r="FY34" i="4"/>
  <c r="FX34" i="4"/>
  <c r="FW34" i="4"/>
  <c r="FV34" i="4"/>
  <c r="FU34" i="4"/>
  <c r="FT34" i="4"/>
  <c r="FS34" i="4"/>
  <c r="FR34" i="4"/>
  <c r="FQ34" i="4"/>
  <c r="FP34" i="4"/>
  <c r="FO34" i="4"/>
  <c r="FK34" i="4"/>
  <c r="FH34" i="4"/>
  <c r="FG34" i="4"/>
  <c r="FF34" i="4"/>
  <c r="FE34" i="4"/>
  <c r="FD34" i="4"/>
  <c r="FC34" i="4"/>
  <c r="FA34" i="4"/>
  <c r="EZ34" i="4"/>
  <c r="EY34" i="4"/>
  <c r="ES34" i="4"/>
  <c r="ER34" i="4"/>
  <c r="EQ34" i="4"/>
  <c r="EP34" i="4"/>
  <c r="EO34" i="4"/>
  <c r="EN34" i="4"/>
  <c r="EM34" i="4"/>
  <c r="AS34" i="4"/>
  <c r="FN34" i="4" s="1"/>
  <c r="AP34" i="4"/>
  <c r="FL34" i="4" s="1"/>
  <c r="AM34" i="4"/>
  <c r="FJ34" i="4" s="1"/>
  <c r="AJ34" i="4"/>
  <c r="AG34" i="4"/>
  <c r="AF34" i="4"/>
  <c r="AE34" i="4"/>
  <c r="AC34" i="4"/>
  <c r="FB34" i="4" s="1"/>
  <c r="Z34" i="4"/>
  <c r="W34" i="4"/>
  <c r="EX34" i="4" s="1"/>
  <c r="T34" i="4"/>
  <c r="EV34" i="4" s="1"/>
  <c r="P34" i="4"/>
  <c r="ET34" i="4" s="1"/>
  <c r="M34" i="4"/>
  <c r="J34" i="4"/>
  <c r="G34" i="4"/>
  <c r="EL34" i="4"/>
  <c r="GT33" i="4"/>
  <c r="GS33" i="4"/>
  <c r="GR33" i="4"/>
  <c r="GQ33" i="4"/>
  <c r="GP33" i="4"/>
  <c r="GO33" i="4"/>
  <c r="GN33" i="4"/>
  <c r="GM33" i="4"/>
  <c r="GL33" i="4"/>
  <c r="GK33" i="4"/>
  <c r="GJ33" i="4"/>
  <c r="GI33" i="4"/>
  <c r="GH33" i="4"/>
  <c r="GG33" i="4"/>
  <c r="GF33" i="4"/>
  <c r="GE33" i="4"/>
  <c r="GD33" i="4"/>
  <c r="GC33" i="4"/>
  <c r="GB33" i="4"/>
  <c r="GA33" i="4"/>
  <c r="FZ33" i="4"/>
  <c r="FY33" i="4"/>
  <c r="FX33" i="4"/>
  <c r="FW33" i="4"/>
  <c r="FV33" i="4"/>
  <c r="FU33" i="4"/>
  <c r="FT33" i="4"/>
  <c r="FS33" i="4"/>
  <c r="FR33" i="4"/>
  <c r="FQ33" i="4"/>
  <c r="FP33" i="4"/>
  <c r="FO33" i="4"/>
  <c r="FN33" i="4"/>
  <c r="FK33" i="4"/>
  <c r="FJ33" i="4"/>
  <c r="FF33" i="4"/>
  <c r="FE33" i="4"/>
  <c r="FD33" i="4"/>
  <c r="FC33" i="4"/>
  <c r="EZ33" i="4"/>
  <c r="EY33" i="4"/>
  <c r="EX33" i="4"/>
  <c r="ER33" i="4"/>
  <c r="EQ33" i="4"/>
  <c r="EP33" i="4"/>
  <c r="EO33" i="4"/>
  <c r="EN33" i="4"/>
  <c r="EM33" i="4"/>
  <c r="AS33" i="4"/>
  <c r="FM33" i="4" s="1"/>
  <c r="AP33" i="4"/>
  <c r="FL33" i="4" s="1"/>
  <c r="AM33" i="4"/>
  <c r="FI33" i="4" s="1"/>
  <c r="AJ33" i="4"/>
  <c r="FG33" i="4" s="1"/>
  <c r="AG33" i="4"/>
  <c r="AF33" i="4"/>
  <c r="AE33" i="4"/>
  <c r="AC33" i="4"/>
  <c r="FB33" i="4" s="1"/>
  <c r="Z33" i="4"/>
  <c r="W33" i="4"/>
  <c r="EW33" i="4" s="1"/>
  <c r="T33" i="4"/>
  <c r="EU33" i="4" s="1"/>
  <c r="P33" i="4"/>
  <c r="ET33" i="4" s="1"/>
  <c r="M33" i="4"/>
  <c r="J33" i="4"/>
  <c r="G33" i="4"/>
  <c r="EL33" i="4"/>
  <c r="GT32" i="4"/>
  <c r="GS32" i="4"/>
  <c r="GR32" i="4"/>
  <c r="GQ32" i="4"/>
  <c r="GP32" i="4"/>
  <c r="GO32" i="4"/>
  <c r="GN32" i="4"/>
  <c r="GM32" i="4"/>
  <c r="GL32" i="4"/>
  <c r="GK32" i="4"/>
  <c r="GJ32" i="4"/>
  <c r="GI32" i="4"/>
  <c r="GH32" i="4"/>
  <c r="GG32" i="4"/>
  <c r="GF32" i="4"/>
  <c r="GE32" i="4"/>
  <c r="GD32" i="4"/>
  <c r="GC32" i="4"/>
  <c r="GB32" i="4"/>
  <c r="GA32" i="4"/>
  <c r="FZ32" i="4"/>
  <c r="FY32" i="4"/>
  <c r="FX32" i="4"/>
  <c r="FW32" i="4"/>
  <c r="FV32" i="4"/>
  <c r="FU32" i="4"/>
  <c r="FT32" i="4"/>
  <c r="FS32" i="4"/>
  <c r="FR32" i="4"/>
  <c r="FQ32" i="4"/>
  <c r="FP32" i="4"/>
  <c r="FO32" i="4"/>
  <c r="FK32" i="4"/>
  <c r="FJ32" i="4"/>
  <c r="FI32" i="4"/>
  <c r="FF32" i="4"/>
  <c r="FE32" i="4"/>
  <c r="FD32" i="4"/>
  <c r="FC32" i="4"/>
  <c r="FA32" i="4"/>
  <c r="EX32" i="4"/>
  <c r="EW32" i="4"/>
  <c r="ES32" i="4"/>
  <c r="EP32" i="4"/>
  <c r="EO32" i="4"/>
  <c r="EN32" i="4"/>
  <c r="EM32" i="4"/>
  <c r="EL32" i="4"/>
  <c r="AS32" i="4"/>
  <c r="FN32" i="4" s="1"/>
  <c r="AP32" i="4"/>
  <c r="FL32" i="4" s="1"/>
  <c r="AM32" i="4"/>
  <c r="AJ32" i="4"/>
  <c r="FH32" i="4" s="1"/>
  <c r="AG32" i="4"/>
  <c r="AF32" i="4"/>
  <c r="AE32" i="4"/>
  <c r="AC32" i="4"/>
  <c r="FB32" i="4" s="1"/>
  <c r="Z32" i="4"/>
  <c r="EZ32" i="4" s="1"/>
  <c r="W32" i="4"/>
  <c r="T32" i="4"/>
  <c r="EV32" i="4" s="1"/>
  <c r="P32" i="4"/>
  <c r="ET32" i="4" s="1"/>
  <c r="M32" i="4"/>
  <c r="ER32" i="4" s="1"/>
  <c r="J32" i="4"/>
  <c r="G32" i="4"/>
  <c r="GT31" i="4"/>
  <c r="GS31" i="4"/>
  <c r="GR31" i="4"/>
  <c r="GQ31" i="4"/>
  <c r="GP31" i="4"/>
  <c r="GO31" i="4"/>
  <c r="GN31" i="4"/>
  <c r="GM31" i="4"/>
  <c r="GL31" i="4"/>
  <c r="GK31" i="4"/>
  <c r="GJ31" i="4"/>
  <c r="GI31" i="4"/>
  <c r="GH31" i="4"/>
  <c r="GG31" i="4"/>
  <c r="GF31" i="4"/>
  <c r="GE31" i="4"/>
  <c r="GD31" i="4"/>
  <c r="GC31" i="4"/>
  <c r="GB31" i="4"/>
  <c r="GA31" i="4"/>
  <c r="FZ31" i="4"/>
  <c r="FY31" i="4"/>
  <c r="FX31" i="4"/>
  <c r="FW31" i="4"/>
  <c r="FV31" i="4"/>
  <c r="FU31" i="4"/>
  <c r="FT31" i="4"/>
  <c r="FS31" i="4"/>
  <c r="FR31" i="4"/>
  <c r="FQ31" i="4"/>
  <c r="FP31" i="4"/>
  <c r="FO31" i="4"/>
  <c r="FJ31" i="4"/>
  <c r="FI31" i="4"/>
  <c r="FH31" i="4"/>
  <c r="FF31" i="4"/>
  <c r="FE31" i="4"/>
  <c r="FD31" i="4"/>
  <c r="FC31" i="4"/>
  <c r="FA31" i="4"/>
  <c r="EZ31" i="4"/>
  <c r="EV31" i="4"/>
  <c r="ES31" i="4"/>
  <c r="ER31" i="4"/>
  <c r="EP31" i="4"/>
  <c r="EO31" i="4"/>
  <c r="EN31" i="4"/>
  <c r="EM31" i="4"/>
  <c r="AS31" i="4"/>
  <c r="FM31" i="4" s="1"/>
  <c r="AP31" i="4"/>
  <c r="FL31" i="4" s="1"/>
  <c r="AM31" i="4"/>
  <c r="AJ31" i="4"/>
  <c r="FG31" i="4" s="1"/>
  <c r="AG31" i="4"/>
  <c r="AF31" i="4"/>
  <c r="AE31" i="4"/>
  <c r="AC31" i="4"/>
  <c r="FB31" i="4" s="1"/>
  <c r="Z31" i="4"/>
  <c r="EY31" i="4" s="1"/>
  <c r="W31" i="4"/>
  <c r="EW31" i="4" s="1"/>
  <c r="T31" i="4"/>
  <c r="EU31" i="4" s="1"/>
  <c r="P31" i="4"/>
  <c r="ET31" i="4" s="1"/>
  <c r="M31" i="4"/>
  <c r="EQ31" i="4" s="1"/>
  <c r="J31" i="4"/>
  <c r="G31" i="4"/>
  <c r="EL31" i="4"/>
  <c r="GT30" i="4"/>
  <c r="GS30" i="4"/>
  <c r="GR30" i="4"/>
  <c r="GQ30" i="4"/>
  <c r="GP30" i="4"/>
  <c r="GO30" i="4"/>
  <c r="GN30" i="4"/>
  <c r="GM30" i="4"/>
  <c r="GL30" i="4"/>
  <c r="GK30" i="4"/>
  <c r="GJ30" i="4"/>
  <c r="GI30" i="4"/>
  <c r="GH30" i="4"/>
  <c r="GG30" i="4"/>
  <c r="GF30" i="4"/>
  <c r="GE30" i="4"/>
  <c r="GD30" i="4"/>
  <c r="GC30" i="4"/>
  <c r="GB30" i="4"/>
  <c r="GA30" i="4"/>
  <c r="FZ30" i="4"/>
  <c r="FY30" i="4"/>
  <c r="FX30" i="4"/>
  <c r="FW30" i="4"/>
  <c r="FV30" i="4"/>
  <c r="FU30" i="4"/>
  <c r="FT30" i="4"/>
  <c r="FS30" i="4"/>
  <c r="FR30" i="4"/>
  <c r="FQ30" i="4"/>
  <c r="FP30" i="4"/>
  <c r="FO30" i="4"/>
  <c r="FK30" i="4"/>
  <c r="FH30" i="4"/>
  <c r="FG30" i="4"/>
  <c r="FF30" i="4"/>
  <c r="FE30" i="4"/>
  <c r="FD30" i="4"/>
  <c r="FC30" i="4"/>
  <c r="FA30" i="4"/>
  <c r="EZ30" i="4"/>
  <c r="EY30" i="4"/>
  <c r="ES30" i="4"/>
  <c r="ER30" i="4"/>
  <c r="EQ30" i="4"/>
  <c r="EP30" i="4"/>
  <c r="EO30" i="4"/>
  <c r="EN30" i="4"/>
  <c r="EM30" i="4"/>
  <c r="AS30" i="4"/>
  <c r="FN30" i="4" s="1"/>
  <c r="AP30" i="4"/>
  <c r="FL30" i="4" s="1"/>
  <c r="AM30" i="4"/>
  <c r="FJ30" i="4" s="1"/>
  <c r="AJ30" i="4"/>
  <c r="AG30" i="4"/>
  <c r="AF30" i="4"/>
  <c r="AE30" i="4"/>
  <c r="AC30" i="4"/>
  <c r="FB30" i="4" s="1"/>
  <c r="Z30" i="4"/>
  <c r="W30" i="4"/>
  <c r="EX30" i="4" s="1"/>
  <c r="T30" i="4"/>
  <c r="EV30" i="4" s="1"/>
  <c r="P30" i="4"/>
  <c r="ET30" i="4" s="1"/>
  <c r="M30" i="4"/>
  <c r="J30" i="4"/>
  <c r="G30" i="4"/>
  <c r="EL30" i="4"/>
  <c r="GT29" i="4"/>
  <c r="GS29" i="4"/>
  <c r="GR29" i="4"/>
  <c r="GQ29" i="4"/>
  <c r="GP29" i="4"/>
  <c r="GO29" i="4"/>
  <c r="GN29" i="4"/>
  <c r="GM29" i="4"/>
  <c r="GL29" i="4"/>
  <c r="GK29" i="4"/>
  <c r="GJ29" i="4"/>
  <c r="GI29" i="4"/>
  <c r="GH29" i="4"/>
  <c r="GG29" i="4"/>
  <c r="GF29" i="4"/>
  <c r="GE29" i="4"/>
  <c r="GD29" i="4"/>
  <c r="GC29" i="4"/>
  <c r="GB29" i="4"/>
  <c r="GA29" i="4"/>
  <c r="FZ29" i="4"/>
  <c r="FY29" i="4"/>
  <c r="FX29" i="4"/>
  <c r="FW29" i="4"/>
  <c r="FV29" i="4"/>
  <c r="FU29" i="4"/>
  <c r="FT29" i="4"/>
  <c r="FS29" i="4"/>
  <c r="FR29" i="4"/>
  <c r="FQ29" i="4"/>
  <c r="FP29" i="4"/>
  <c r="FO29" i="4"/>
  <c r="FN29" i="4"/>
  <c r="FK29" i="4"/>
  <c r="FJ29" i="4"/>
  <c r="FF29" i="4"/>
  <c r="FE29" i="4"/>
  <c r="FD29" i="4"/>
  <c r="FC29" i="4"/>
  <c r="EZ29" i="4"/>
  <c r="EY29" i="4"/>
  <c r="EX29" i="4"/>
  <c r="ER29" i="4"/>
  <c r="EQ29" i="4"/>
  <c r="EP29" i="4"/>
  <c r="EO29" i="4"/>
  <c r="EN29" i="4"/>
  <c r="EM29" i="4"/>
  <c r="EL29" i="4"/>
  <c r="AS29" i="4"/>
  <c r="FM29" i="4" s="1"/>
  <c r="AP29" i="4"/>
  <c r="FL29" i="4" s="1"/>
  <c r="AM29" i="4"/>
  <c r="FI29" i="4" s="1"/>
  <c r="AJ29" i="4"/>
  <c r="FG29" i="4" s="1"/>
  <c r="AG29" i="4"/>
  <c r="AF29" i="4"/>
  <c r="AE29" i="4"/>
  <c r="AC29" i="4"/>
  <c r="FB29" i="4" s="1"/>
  <c r="Z29" i="4"/>
  <c r="W29" i="4"/>
  <c r="EW29" i="4" s="1"/>
  <c r="T29" i="4"/>
  <c r="EU29" i="4" s="1"/>
  <c r="P29" i="4"/>
  <c r="ET29" i="4" s="1"/>
  <c r="M29" i="4"/>
  <c r="J29" i="4"/>
  <c r="G29" i="4"/>
  <c r="GT28" i="4"/>
  <c r="GS28" i="4"/>
  <c r="GR28" i="4"/>
  <c r="GQ28" i="4"/>
  <c r="GP28" i="4"/>
  <c r="GO28" i="4"/>
  <c r="GN28" i="4"/>
  <c r="GM28" i="4"/>
  <c r="GL28" i="4"/>
  <c r="GK28" i="4"/>
  <c r="GJ28" i="4"/>
  <c r="GI28" i="4"/>
  <c r="GH28" i="4"/>
  <c r="GG28" i="4"/>
  <c r="GF28" i="4"/>
  <c r="GE28" i="4"/>
  <c r="GD28" i="4"/>
  <c r="GC28" i="4"/>
  <c r="GB28" i="4"/>
  <c r="GA28" i="4"/>
  <c r="FZ28" i="4"/>
  <c r="FY28" i="4"/>
  <c r="FX28" i="4"/>
  <c r="FW28" i="4"/>
  <c r="FV28" i="4"/>
  <c r="FU28" i="4"/>
  <c r="FT28" i="4"/>
  <c r="FS28" i="4"/>
  <c r="FR28" i="4"/>
  <c r="FQ28" i="4"/>
  <c r="FP28" i="4"/>
  <c r="FO28" i="4"/>
  <c r="FK28" i="4"/>
  <c r="FJ28" i="4"/>
  <c r="FI28" i="4"/>
  <c r="FF28" i="4"/>
  <c r="FE28" i="4"/>
  <c r="FD28" i="4"/>
  <c r="FC28" i="4"/>
  <c r="FA28" i="4"/>
  <c r="EX28" i="4"/>
  <c r="EW28" i="4"/>
  <c r="ES28" i="4"/>
  <c r="EP28" i="4"/>
  <c r="EO28" i="4"/>
  <c r="EN28" i="4"/>
  <c r="EM28" i="4"/>
  <c r="AS28" i="4"/>
  <c r="FN28" i="4" s="1"/>
  <c r="AP28" i="4"/>
  <c r="FL28" i="4" s="1"/>
  <c r="AM28" i="4"/>
  <c r="AJ28" i="4"/>
  <c r="FH28" i="4" s="1"/>
  <c r="AG28" i="4"/>
  <c r="AF28" i="4"/>
  <c r="AE28" i="4"/>
  <c r="AC28" i="4"/>
  <c r="FB28" i="4" s="1"/>
  <c r="Z28" i="4"/>
  <c r="EZ28" i="4" s="1"/>
  <c r="W28" i="4"/>
  <c r="T28" i="4"/>
  <c r="EV28" i="4" s="1"/>
  <c r="P28" i="4"/>
  <c r="ET28" i="4" s="1"/>
  <c r="M28" i="4"/>
  <c r="ER28" i="4" s="1"/>
  <c r="J28" i="4"/>
  <c r="G28" i="4"/>
  <c r="EL28" i="4"/>
  <c r="GT27" i="4"/>
  <c r="GS27" i="4"/>
  <c r="GR27" i="4"/>
  <c r="GQ27" i="4"/>
  <c r="GP27" i="4"/>
  <c r="GO27" i="4"/>
  <c r="GN27" i="4"/>
  <c r="GM27" i="4"/>
  <c r="GL27" i="4"/>
  <c r="GK27" i="4"/>
  <c r="GJ27" i="4"/>
  <c r="GI27" i="4"/>
  <c r="GH27" i="4"/>
  <c r="GG27" i="4"/>
  <c r="GF27" i="4"/>
  <c r="GE27" i="4"/>
  <c r="GD27" i="4"/>
  <c r="GC27" i="4"/>
  <c r="GB27" i="4"/>
  <c r="GA27" i="4"/>
  <c r="FZ27" i="4"/>
  <c r="FY27" i="4"/>
  <c r="FX27" i="4"/>
  <c r="FW27" i="4"/>
  <c r="FV27" i="4"/>
  <c r="FU27" i="4"/>
  <c r="FT27" i="4"/>
  <c r="FS27" i="4"/>
  <c r="FR27" i="4"/>
  <c r="FQ27" i="4"/>
  <c r="FP27" i="4"/>
  <c r="FO27" i="4"/>
  <c r="FF27" i="4"/>
  <c r="FE27" i="4"/>
  <c r="FD27" i="4"/>
  <c r="FC27" i="4"/>
  <c r="EP27" i="4"/>
  <c r="EO27" i="4"/>
  <c r="EN27" i="4"/>
  <c r="EM27" i="4"/>
  <c r="AS27" i="4"/>
  <c r="F253" i="14" s="1"/>
  <c r="G253" i="14" s="1"/>
  <c r="AP27" i="4"/>
  <c r="F176" i="14" s="1"/>
  <c r="G176" i="14" s="1"/>
  <c r="AM27" i="4"/>
  <c r="F99" i="14" s="1"/>
  <c r="G99" i="14" s="1"/>
  <c r="AJ27" i="4"/>
  <c r="FG27" i="4" s="1"/>
  <c r="AG27" i="4"/>
  <c r="AF27" i="4"/>
  <c r="AE27" i="4"/>
  <c r="AC27" i="4"/>
  <c r="F253" i="12" s="1"/>
  <c r="Z27" i="4"/>
  <c r="F176" i="12" s="1"/>
  <c r="W27" i="4"/>
  <c r="F99" i="12" s="1"/>
  <c r="T27" i="4"/>
  <c r="F22" i="12" s="1"/>
  <c r="P27" i="4"/>
  <c r="F253" i="10" s="1"/>
  <c r="M27" i="4"/>
  <c r="F176" i="10" s="1"/>
  <c r="J27" i="4"/>
  <c r="F99" i="10" s="1"/>
  <c r="G27" i="4"/>
  <c r="F22" i="10" s="1"/>
  <c r="EL27" i="4"/>
  <c r="GT26" i="4"/>
  <c r="GS26" i="4"/>
  <c r="GR26" i="4"/>
  <c r="GQ26" i="4"/>
  <c r="GP26" i="4"/>
  <c r="GO26" i="4"/>
  <c r="GN26" i="4"/>
  <c r="GM26" i="4"/>
  <c r="GL26" i="4"/>
  <c r="GK26" i="4"/>
  <c r="GJ26" i="4"/>
  <c r="GI26" i="4"/>
  <c r="GH26" i="4"/>
  <c r="GG26" i="4"/>
  <c r="GF26" i="4"/>
  <c r="GE26" i="4"/>
  <c r="GD26" i="4"/>
  <c r="GC26" i="4"/>
  <c r="GB26" i="4"/>
  <c r="GA26" i="4"/>
  <c r="FZ26" i="4"/>
  <c r="FY26" i="4"/>
  <c r="FX26" i="4"/>
  <c r="FW26" i="4"/>
  <c r="FV26" i="4"/>
  <c r="FU26" i="4"/>
  <c r="FT26" i="4"/>
  <c r="FS26" i="4"/>
  <c r="FR26" i="4"/>
  <c r="FQ26" i="4"/>
  <c r="FP26" i="4"/>
  <c r="FO26" i="4"/>
  <c r="FF26" i="4"/>
  <c r="FE26" i="4"/>
  <c r="FD26" i="4"/>
  <c r="FC26" i="4"/>
  <c r="EP26" i="4"/>
  <c r="EO26" i="4"/>
  <c r="EN26" i="4"/>
  <c r="EM26" i="4"/>
  <c r="AS26" i="4"/>
  <c r="F252" i="14" s="1"/>
  <c r="G252" i="14" s="1"/>
  <c r="AP26" i="4"/>
  <c r="F175" i="14" s="1"/>
  <c r="G175" i="14" s="1"/>
  <c r="AM26" i="4"/>
  <c r="F98" i="14" s="1"/>
  <c r="G98" i="14" s="1"/>
  <c r="AJ26" i="4"/>
  <c r="FG26" i="4" s="1"/>
  <c r="AG26" i="4"/>
  <c r="AF26" i="4"/>
  <c r="AE26" i="4"/>
  <c r="AC26" i="4"/>
  <c r="F252" i="12" s="1"/>
  <c r="Z26" i="4"/>
  <c r="F175" i="12" s="1"/>
  <c r="W26" i="4"/>
  <c r="F98" i="12" s="1"/>
  <c r="T26" i="4"/>
  <c r="F21" i="12" s="1"/>
  <c r="P26" i="4"/>
  <c r="F252" i="10" s="1"/>
  <c r="M26" i="4"/>
  <c r="F175" i="10" s="1"/>
  <c r="J26" i="4"/>
  <c r="F98" i="10" s="1"/>
  <c r="G26" i="4"/>
  <c r="F21" i="10" s="1"/>
  <c r="GT25" i="4"/>
  <c r="GS25" i="4"/>
  <c r="GR25" i="4"/>
  <c r="GQ25" i="4"/>
  <c r="GP25" i="4"/>
  <c r="GO25" i="4"/>
  <c r="GN25" i="4"/>
  <c r="GM25" i="4"/>
  <c r="GL25" i="4"/>
  <c r="GK25" i="4"/>
  <c r="GJ25" i="4"/>
  <c r="GI25" i="4"/>
  <c r="GH25" i="4"/>
  <c r="GG25" i="4"/>
  <c r="GF25" i="4"/>
  <c r="GE25" i="4"/>
  <c r="GD25" i="4"/>
  <c r="GC25" i="4"/>
  <c r="GB25" i="4"/>
  <c r="GA25" i="4"/>
  <c r="FZ25" i="4"/>
  <c r="FY25" i="4"/>
  <c r="FX25" i="4"/>
  <c r="FW25" i="4"/>
  <c r="FV25" i="4"/>
  <c r="FU25" i="4"/>
  <c r="FT25" i="4"/>
  <c r="FS25" i="4"/>
  <c r="FR25" i="4"/>
  <c r="FQ25" i="4"/>
  <c r="FP25" i="4"/>
  <c r="FO25" i="4"/>
  <c r="FF25" i="4"/>
  <c r="FE25" i="4"/>
  <c r="FD25" i="4"/>
  <c r="FC25" i="4"/>
  <c r="EP25" i="4"/>
  <c r="EO25" i="4"/>
  <c r="EN25" i="4"/>
  <c r="EM25" i="4"/>
  <c r="AS25" i="4"/>
  <c r="F251" i="14" s="1"/>
  <c r="G251" i="14" s="1"/>
  <c r="AP25" i="4"/>
  <c r="F174" i="14" s="1"/>
  <c r="G174" i="14" s="1"/>
  <c r="AM25" i="4"/>
  <c r="F97" i="14" s="1"/>
  <c r="G97" i="14" s="1"/>
  <c r="AJ25" i="4"/>
  <c r="FH25" i="4" s="1"/>
  <c r="AG25" i="4"/>
  <c r="AF25" i="4"/>
  <c r="AE25" i="4"/>
  <c r="AC25" i="4"/>
  <c r="F251" i="12" s="1"/>
  <c r="Z25" i="4"/>
  <c r="F174" i="12" s="1"/>
  <c r="W25" i="4"/>
  <c r="F97" i="12" s="1"/>
  <c r="T25" i="4"/>
  <c r="F20" i="12" s="1"/>
  <c r="P25" i="4"/>
  <c r="F251" i="10" s="1"/>
  <c r="M25" i="4"/>
  <c r="F174" i="10" s="1"/>
  <c r="J25" i="4"/>
  <c r="F97" i="10" s="1"/>
  <c r="G25" i="4"/>
  <c r="F20" i="10" s="1"/>
  <c r="EL25" i="4"/>
  <c r="GT24" i="4"/>
  <c r="GS24" i="4"/>
  <c r="GR24" i="4"/>
  <c r="GQ24" i="4"/>
  <c r="GP24" i="4"/>
  <c r="GO24" i="4"/>
  <c r="GN24" i="4"/>
  <c r="GM24" i="4"/>
  <c r="GL24" i="4"/>
  <c r="GK24" i="4"/>
  <c r="GJ24" i="4"/>
  <c r="GI24" i="4"/>
  <c r="GH24" i="4"/>
  <c r="GG24" i="4"/>
  <c r="GF24" i="4"/>
  <c r="GE24" i="4"/>
  <c r="GD24" i="4"/>
  <c r="GC24" i="4"/>
  <c r="GB24" i="4"/>
  <c r="GA24" i="4"/>
  <c r="FZ24" i="4"/>
  <c r="FY24" i="4"/>
  <c r="FX24" i="4"/>
  <c r="FW24" i="4"/>
  <c r="FV24" i="4"/>
  <c r="FU24" i="4"/>
  <c r="FT24" i="4"/>
  <c r="FS24" i="4"/>
  <c r="FR24" i="4"/>
  <c r="FQ24" i="4"/>
  <c r="FP24" i="4"/>
  <c r="FO24" i="4"/>
  <c r="FF24" i="4"/>
  <c r="FE24" i="4"/>
  <c r="FD24" i="4"/>
  <c r="FC24" i="4"/>
  <c r="EP24" i="4"/>
  <c r="EO24" i="4"/>
  <c r="EN24" i="4"/>
  <c r="EM24" i="4"/>
  <c r="AS24" i="4"/>
  <c r="F250" i="14" s="1"/>
  <c r="G250" i="14" s="1"/>
  <c r="AP24" i="4"/>
  <c r="F173" i="14" s="1"/>
  <c r="G173" i="14" s="1"/>
  <c r="AM24" i="4"/>
  <c r="F96" i="14" s="1"/>
  <c r="G96" i="14" s="1"/>
  <c r="AJ24" i="4"/>
  <c r="FH24" i="4" s="1"/>
  <c r="AG24" i="4"/>
  <c r="AF24" i="4"/>
  <c r="AE24" i="4"/>
  <c r="AC24" i="4"/>
  <c r="F250" i="12" s="1"/>
  <c r="Z24" i="4"/>
  <c r="F173" i="12" s="1"/>
  <c r="W24" i="4"/>
  <c r="F96" i="12" s="1"/>
  <c r="T24" i="4"/>
  <c r="F19" i="12" s="1"/>
  <c r="P24" i="4"/>
  <c r="F250" i="10" s="1"/>
  <c r="M24" i="4"/>
  <c r="F173" i="10" s="1"/>
  <c r="J24" i="4"/>
  <c r="F96" i="10" s="1"/>
  <c r="G24" i="4"/>
  <c r="F19" i="10" s="1"/>
  <c r="EL24" i="4"/>
  <c r="GT23" i="4"/>
  <c r="GS23" i="4"/>
  <c r="GR23" i="4"/>
  <c r="GQ23" i="4"/>
  <c r="GP23" i="4"/>
  <c r="GO23" i="4"/>
  <c r="GN23" i="4"/>
  <c r="GM23" i="4"/>
  <c r="GL23" i="4"/>
  <c r="GK23" i="4"/>
  <c r="GJ23" i="4"/>
  <c r="GI23" i="4"/>
  <c r="GH23" i="4"/>
  <c r="GG23" i="4"/>
  <c r="GF23" i="4"/>
  <c r="GE23" i="4"/>
  <c r="GD23" i="4"/>
  <c r="GC23" i="4"/>
  <c r="GB23" i="4"/>
  <c r="GA23" i="4"/>
  <c r="FZ23" i="4"/>
  <c r="FY23" i="4"/>
  <c r="FX23" i="4"/>
  <c r="FW23" i="4"/>
  <c r="FV23" i="4"/>
  <c r="FU23" i="4"/>
  <c r="FT23" i="4"/>
  <c r="FS23" i="4"/>
  <c r="FR23" i="4"/>
  <c r="FQ23" i="4"/>
  <c r="FP23" i="4"/>
  <c r="FO23" i="4"/>
  <c r="FF23" i="4"/>
  <c r="FE23" i="4"/>
  <c r="FD23" i="4"/>
  <c r="FC23" i="4"/>
  <c r="EP23" i="4"/>
  <c r="EO23" i="4"/>
  <c r="EN23" i="4"/>
  <c r="EM23" i="4"/>
  <c r="AS23" i="4"/>
  <c r="F249" i="14" s="1"/>
  <c r="G249" i="14" s="1"/>
  <c r="AP23" i="4"/>
  <c r="F172" i="14" s="1"/>
  <c r="G172" i="14" s="1"/>
  <c r="AM23" i="4"/>
  <c r="F95" i="14" s="1"/>
  <c r="G95" i="14" s="1"/>
  <c r="AJ23" i="4"/>
  <c r="FG23" i="4" s="1"/>
  <c r="AG23" i="4"/>
  <c r="AF23" i="4"/>
  <c r="AE23" i="4"/>
  <c r="AC23" i="4"/>
  <c r="F249" i="12" s="1"/>
  <c r="Z23" i="4"/>
  <c r="F172" i="12" s="1"/>
  <c r="W23" i="4"/>
  <c r="F95" i="12" s="1"/>
  <c r="T23" i="4"/>
  <c r="F18" i="12" s="1"/>
  <c r="P23" i="4"/>
  <c r="F249" i="10" s="1"/>
  <c r="M23" i="4"/>
  <c r="F172" i="10" s="1"/>
  <c r="J23" i="4"/>
  <c r="F95" i="10" s="1"/>
  <c r="G23" i="4"/>
  <c r="F18" i="10" s="1"/>
  <c r="EL23" i="4"/>
  <c r="GT22" i="4"/>
  <c r="GS22" i="4"/>
  <c r="GR22" i="4"/>
  <c r="GQ22" i="4"/>
  <c r="GP22" i="4"/>
  <c r="GO22" i="4"/>
  <c r="GN22" i="4"/>
  <c r="GM22" i="4"/>
  <c r="GL22" i="4"/>
  <c r="GK22" i="4"/>
  <c r="GJ22" i="4"/>
  <c r="GI22" i="4"/>
  <c r="GH22" i="4"/>
  <c r="GG22" i="4"/>
  <c r="GF22" i="4"/>
  <c r="GE22" i="4"/>
  <c r="GD22" i="4"/>
  <c r="GC22" i="4"/>
  <c r="GB22" i="4"/>
  <c r="GA22" i="4"/>
  <c r="FZ22" i="4"/>
  <c r="FY22" i="4"/>
  <c r="FX22" i="4"/>
  <c r="FW22" i="4"/>
  <c r="FV22" i="4"/>
  <c r="FU22" i="4"/>
  <c r="FT22" i="4"/>
  <c r="FS22" i="4"/>
  <c r="FR22" i="4"/>
  <c r="FQ22" i="4"/>
  <c r="FP22" i="4"/>
  <c r="FO22" i="4"/>
  <c r="FF22" i="4"/>
  <c r="FE22" i="4"/>
  <c r="FD22" i="4"/>
  <c r="FC22" i="4"/>
  <c r="EP22" i="4"/>
  <c r="EO22" i="4"/>
  <c r="EN22" i="4"/>
  <c r="EM22" i="4"/>
  <c r="AS22" i="4"/>
  <c r="F248" i="14" s="1"/>
  <c r="G248" i="14" s="1"/>
  <c r="AP22" i="4"/>
  <c r="F171" i="14" s="1"/>
  <c r="G171" i="14" s="1"/>
  <c r="AM22" i="4"/>
  <c r="F94" i="14" s="1"/>
  <c r="G94" i="14" s="1"/>
  <c r="AJ22" i="4"/>
  <c r="FH22" i="4" s="1"/>
  <c r="AG22" i="4"/>
  <c r="AF22" i="4"/>
  <c r="AE22" i="4"/>
  <c r="AC22" i="4"/>
  <c r="F248" i="12" s="1"/>
  <c r="Z22" i="4"/>
  <c r="F171" i="12" s="1"/>
  <c r="W22" i="4"/>
  <c r="F94" i="12" s="1"/>
  <c r="T22" i="4"/>
  <c r="F17" i="12" s="1"/>
  <c r="P22" i="4"/>
  <c r="F248" i="10" s="1"/>
  <c r="M22" i="4"/>
  <c r="F171" i="10" s="1"/>
  <c r="J22" i="4"/>
  <c r="F94" i="10" s="1"/>
  <c r="G22" i="4"/>
  <c r="F17" i="10" s="1"/>
  <c r="GT21" i="4"/>
  <c r="GS21" i="4"/>
  <c r="GR21" i="4"/>
  <c r="GQ21" i="4"/>
  <c r="GP21" i="4"/>
  <c r="GO21" i="4"/>
  <c r="GN21" i="4"/>
  <c r="GM21" i="4"/>
  <c r="GL21" i="4"/>
  <c r="GK21" i="4"/>
  <c r="GJ21" i="4"/>
  <c r="GI21" i="4"/>
  <c r="GH21" i="4"/>
  <c r="GG21" i="4"/>
  <c r="GF21" i="4"/>
  <c r="GE21" i="4"/>
  <c r="GD21" i="4"/>
  <c r="GC21" i="4"/>
  <c r="GB21" i="4"/>
  <c r="GA21" i="4"/>
  <c r="FZ21" i="4"/>
  <c r="FY21" i="4"/>
  <c r="FX21" i="4"/>
  <c r="FW21" i="4"/>
  <c r="FV21" i="4"/>
  <c r="FU21" i="4"/>
  <c r="FT21" i="4"/>
  <c r="FS21" i="4"/>
  <c r="FR21" i="4"/>
  <c r="FQ21" i="4"/>
  <c r="FP21" i="4"/>
  <c r="FO21" i="4"/>
  <c r="FF21" i="4"/>
  <c r="FE21" i="4"/>
  <c r="FD21" i="4"/>
  <c r="FC21" i="4"/>
  <c r="EP21" i="4"/>
  <c r="EO21" i="4"/>
  <c r="EN21" i="4"/>
  <c r="EM21" i="4"/>
  <c r="AS21" i="4"/>
  <c r="F247" i="14" s="1"/>
  <c r="G247" i="14" s="1"/>
  <c r="AP21" i="4"/>
  <c r="F170" i="14" s="1"/>
  <c r="G170" i="14" s="1"/>
  <c r="AM21" i="4"/>
  <c r="F93" i="14" s="1"/>
  <c r="G93" i="14" s="1"/>
  <c r="AJ21" i="4"/>
  <c r="FH21" i="4" s="1"/>
  <c r="AG21" i="4"/>
  <c r="AF21" i="4"/>
  <c r="AE21" i="4"/>
  <c r="AC21" i="4"/>
  <c r="F247" i="12" s="1"/>
  <c r="Z21" i="4"/>
  <c r="F170" i="12" s="1"/>
  <c r="W21" i="4"/>
  <c r="F93" i="12" s="1"/>
  <c r="T21" i="4"/>
  <c r="F16" i="12" s="1"/>
  <c r="P21" i="4"/>
  <c r="F247" i="10" s="1"/>
  <c r="M21" i="4"/>
  <c r="F170" i="10" s="1"/>
  <c r="J21" i="4"/>
  <c r="F93" i="10" s="1"/>
  <c r="G21" i="4"/>
  <c r="F16" i="10" s="1"/>
  <c r="EL21" i="4"/>
  <c r="GT20" i="4"/>
  <c r="GS20" i="4"/>
  <c r="GR20" i="4"/>
  <c r="GQ20" i="4"/>
  <c r="GP20" i="4"/>
  <c r="GO20" i="4"/>
  <c r="GN20" i="4"/>
  <c r="GM20" i="4"/>
  <c r="GL20" i="4"/>
  <c r="GK20" i="4"/>
  <c r="GJ20" i="4"/>
  <c r="GI20" i="4"/>
  <c r="GH20" i="4"/>
  <c r="GG20" i="4"/>
  <c r="GF20" i="4"/>
  <c r="GE20" i="4"/>
  <c r="GD20" i="4"/>
  <c r="GC20" i="4"/>
  <c r="GB20" i="4"/>
  <c r="GA20" i="4"/>
  <c r="FZ20" i="4"/>
  <c r="FY20" i="4"/>
  <c r="FX20" i="4"/>
  <c r="FW20" i="4"/>
  <c r="FV20" i="4"/>
  <c r="FU20" i="4"/>
  <c r="FT20" i="4"/>
  <c r="FS20" i="4"/>
  <c r="FR20" i="4"/>
  <c r="FQ20" i="4"/>
  <c r="FP20" i="4"/>
  <c r="FO20" i="4"/>
  <c r="FF20" i="4"/>
  <c r="FE20" i="4"/>
  <c r="FD20" i="4"/>
  <c r="FC20" i="4"/>
  <c r="EP20" i="4"/>
  <c r="EO20" i="4"/>
  <c r="EN20" i="4"/>
  <c r="EM20" i="4"/>
  <c r="AS20" i="4"/>
  <c r="F246" i="14" s="1"/>
  <c r="G246" i="14" s="1"/>
  <c r="AP20" i="4"/>
  <c r="F169" i="14" s="1"/>
  <c r="G169" i="14" s="1"/>
  <c r="AM20" i="4"/>
  <c r="F92" i="14" s="1"/>
  <c r="G92" i="14" s="1"/>
  <c r="AJ20" i="4"/>
  <c r="FH20" i="4" s="1"/>
  <c r="AG20" i="4"/>
  <c r="AF20" i="4"/>
  <c r="AE20" i="4"/>
  <c r="AC20" i="4"/>
  <c r="F246" i="12" s="1"/>
  <c r="Z20" i="4"/>
  <c r="F169" i="12" s="1"/>
  <c r="W20" i="4"/>
  <c r="F92" i="12" s="1"/>
  <c r="T20" i="4"/>
  <c r="F15" i="12" s="1"/>
  <c r="P20" i="4"/>
  <c r="F246" i="10" s="1"/>
  <c r="M20" i="4"/>
  <c r="F169" i="10" s="1"/>
  <c r="J20" i="4"/>
  <c r="F92" i="10" s="1"/>
  <c r="G20" i="4"/>
  <c r="F15" i="10" s="1"/>
  <c r="EL20" i="4"/>
  <c r="GT19" i="4"/>
  <c r="GS19" i="4"/>
  <c r="GR19" i="4"/>
  <c r="GQ19" i="4"/>
  <c r="GP19" i="4"/>
  <c r="GO19" i="4"/>
  <c r="GN19" i="4"/>
  <c r="GM19" i="4"/>
  <c r="GL19" i="4"/>
  <c r="GK19" i="4"/>
  <c r="GJ19" i="4"/>
  <c r="GI19" i="4"/>
  <c r="GH19" i="4"/>
  <c r="GG19" i="4"/>
  <c r="GF19" i="4"/>
  <c r="GE19" i="4"/>
  <c r="GD19" i="4"/>
  <c r="GC19" i="4"/>
  <c r="GB19" i="4"/>
  <c r="GA19" i="4"/>
  <c r="FZ19" i="4"/>
  <c r="FY19" i="4"/>
  <c r="FX19" i="4"/>
  <c r="FW19" i="4"/>
  <c r="FV19" i="4"/>
  <c r="FU19" i="4"/>
  <c r="FT19" i="4"/>
  <c r="FS19" i="4"/>
  <c r="FR19" i="4"/>
  <c r="FQ19" i="4"/>
  <c r="FP19" i="4"/>
  <c r="FO19" i="4"/>
  <c r="FF19" i="4"/>
  <c r="FE19" i="4"/>
  <c r="FD19" i="4"/>
  <c r="FC19" i="4"/>
  <c r="EP19" i="4"/>
  <c r="EO19" i="4"/>
  <c r="EN19" i="4"/>
  <c r="EM19" i="4"/>
  <c r="AS19" i="4"/>
  <c r="F245" i="14" s="1"/>
  <c r="G245" i="14" s="1"/>
  <c r="AP19" i="4"/>
  <c r="F168" i="14" s="1"/>
  <c r="G168" i="14" s="1"/>
  <c r="AM19" i="4"/>
  <c r="F91" i="14" s="1"/>
  <c r="G91" i="14" s="1"/>
  <c r="AJ19" i="4"/>
  <c r="FG19" i="4" s="1"/>
  <c r="AG19" i="4"/>
  <c r="AF19" i="4"/>
  <c r="AE19" i="4"/>
  <c r="AC19" i="4"/>
  <c r="F245" i="12" s="1"/>
  <c r="Z19" i="4"/>
  <c r="F168" i="12" s="1"/>
  <c r="W19" i="4"/>
  <c r="F91" i="12" s="1"/>
  <c r="T19" i="4"/>
  <c r="F14" i="12" s="1"/>
  <c r="P19" i="4"/>
  <c r="F245" i="10" s="1"/>
  <c r="M19" i="4"/>
  <c r="F168" i="10" s="1"/>
  <c r="J19" i="4"/>
  <c r="F91" i="10" s="1"/>
  <c r="G19" i="4"/>
  <c r="F14" i="10" s="1"/>
  <c r="EL19" i="4"/>
  <c r="GT18" i="4"/>
  <c r="GS18" i="4"/>
  <c r="GR18" i="4"/>
  <c r="GQ18" i="4"/>
  <c r="GP18" i="4"/>
  <c r="GO18" i="4"/>
  <c r="GN18" i="4"/>
  <c r="GM18" i="4"/>
  <c r="GL18" i="4"/>
  <c r="GK18" i="4"/>
  <c r="GJ18" i="4"/>
  <c r="GI18" i="4"/>
  <c r="GH18" i="4"/>
  <c r="GG18" i="4"/>
  <c r="GF18" i="4"/>
  <c r="GE18" i="4"/>
  <c r="GD18" i="4"/>
  <c r="GC18" i="4"/>
  <c r="GB18" i="4"/>
  <c r="GA18" i="4"/>
  <c r="FZ18" i="4"/>
  <c r="FY18" i="4"/>
  <c r="FX18" i="4"/>
  <c r="FW18" i="4"/>
  <c r="FV18" i="4"/>
  <c r="FU18" i="4"/>
  <c r="FT18" i="4"/>
  <c r="FS18" i="4"/>
  <c r="FR18" i="4"/>
  <c r="FQ18" i="4"/>
  <c r="FP18" i="4"/>
  <c r="FO18" i="4"/>
  <c r="FF18" i="4"/>
  <c r="FE18" i="4"/>
  <c r="FD18" i="4"/>
  <c r="FC18" i="4"/>
  <c r="EP18" i="4"/>
  <c r="EO18" i="4"/>
  <c r="EN18" i="4"/>
  <c r="EM18" i="4"/>
  <c r="AS18" i="4"/>
  <c r="F244" i="14" s="1"/>
  <c r="G244" i="14" s="1"/>
  <c r="AP18" i="4"/>
  <c r="F167" i="14" s="1"/>
  <c r="G167" i="14" s="1"/>
  <c r="AM18" i="4"/>
  <c r="F90" i="14" s="1"/>
  <c r="G90" i="14" s="1"/>
  <c r="AJ18" i="4"/>
  <c r="FH18" i="4" s="1"/>
  <c r="AG18" i="4"/>
  <c r="AF18" i="4"/>
  <c r="AE18" i="4"/>
  <c r="AC18" i="4"/>
  <c r="F244" i="12" s="1"/>
  <c r="Z18" i="4"/>
  <c r="F167" i="12" s="1"/>
  <c r="W18" i="4"/>
  <c r="F90" i="12" s="1"/>
  <c r="T18" i="4"/>
  <c r="F13" i="12" s="1"/>
  <c r="P18" i="4"/>
  <c r="F244" i="10" s="1"/>
  <c r="M18" i="4"/>
  <c r="F167" i="10" s="1"/>
  <c r="J18" i="4"/>
  <c r="F90" i="10" s="1"/>
  <c r="G18" i="4"/>
  <c r="F13" i="10" s="1"/>
  <c r="GT17" i="4"/>
  <c r="GS17" i="4"/>
  <c r="GR17" i="4"/>
  <c r="GQ17" i="4"/>
  <c r="GP17" i="4"/>
  <c r="GO17" i="4"/>
  <c r="GN17" i="4"/>
  <c r="GM17" i="4"/>
  <c r="GL17" i="4"/>
  <c r="GK17" i="4"/>
  <c r="GJ17" i="4"/>
  <c r="GI17" i="4"/>
  <c r="GH17" i="4"/>
  <c r="GG17" i="4"/>
  <c r="GF17" i="4"/>
  <c r="GE17" i="4"/>
  <c r="GD17" i="4"/>
  <c r="GC17" i="4"/>
  <c r="GB17" i="4"/>
  <c r="GA17" i="4"/>
  <c r="FZ17" i="4"/>
  <c r="FY17" i="4"/>
  <c r="FX17" i="4"/>
  <c r="FW17" i="4"/>
  <c r="FV17" i="4"/>
  <c r="FU17" i="4"/>
  <c r="FT17" i="4"/>
  <c r="FS17" i="4"/>
  <c r="FR17" i="4"/>
  <c r="FQ17" i="4"/>
  <c r="FP17" i="4"/>
  <c r="FO17" i="4"/>
  <c r="FF17" i="4"/>
  <c r="FE17" i="4"/>
  <c r="FD17" i="4"/>
  <c r="FC17" i="4"/>
  <c r="EP17" i="4"/>
  <c r="EO17" i="4"/>
  <c r="EN17" i="4"/>
  <c r="EM17" i="4"/>
  <c r="AS17" i="4"/>
  <c r="F243" i="14" s="1"/>
  <c r="G243" i="14" s="1"/>
  <c r="AP17" i="4"/>
  <c r="F166" i="14" s="1"/>
  <c r="G166" i="14" s="1"/>
  <c r="AM17" i="4"/>
  <c r="F89" i="14" s="1"/>
  <c r="G89" i="14" s="1"/>
  <c r="AJ17" i="4"/>
  <c r="FH17" i="4" s="1"/>
  <c r="AG17" i="4"/>
  <c r="AF17" i="4"/>
  <c r="AE17" i="4"/>
  <c r="AC17" i="4"/>
  <c r="F243" i="12" s="1"/>
  <c r="Z17" i="4"/>
  <c r="F166" i="12" s="1"/>
  <c r="W17" i="4"/>
  <c r="F89" i="12" s="1"/>
  <c r="T17" i="4"/>
  <c r="F12" i="12" s="1"/>
  <c r="P17" i="4"/>
  <c r="F243" i="10" s="1"/>
  <c r="M17" i="4"/>
  <c r="F166" i="10" s="1"/>
  <c r="J17" i="4"/>
  <c r="F89" i="10" s="1"/>
  <c r="G17" i="4"/>
  <c r="F12" i="10" s="1"/>
  <c r="EL17" i="4"/>
  <c r="GT16" i="4"/>
  <c r="GS16" i="4"/>
  <c r="GR16" i="4"/>
  <c r="GQ16" i="4"/>
  <c r="GP16" i="4"/>
  <c r="GO16" i="4"/>
  <c r="GN16" i="4"/>
  <c r="GM16" i="4"/>
  <c r="GL16" i="4"/>
  <c r="GK16" i="4"/>
  <c r="GJ16" i="4"/>
  <c r="GI16" i="4"/>
  <c r="GH16" i="4"/>
  <c r="GG16" i="4"/>
  <c r="GF16" i="4"/>
  <c r="GE16" i="4"/>
  <c r="GD16" i="4"/>
  <c r="GC16" i="4"/>
  <c r="GB16" i="4"/>
  <c r="GA16" i="4"/>
  <c r="FZ16" i="4"/>
  <c r="FY16" i="4"/>
  <c r="FX16" i="4"/>
  <c r="FW16" i="4"/>
  <c r="FV16" i="4"/>
  <c r="FU16" i="4"/>
  <c r="FT16" i="4"/>
  <c r="FS16" i="4"/>
  <c r="FR16" i="4"/>
  <c r="FQ16" i="4"/>
  <c r="FP16" i="4"/>
  <c r="FO16" i="4"/>
  <c r="FF16" i="4"/>
  <c r="FE16" i="4"/>
  <c r="FD16" i="4"/>
  <c r="FC16" i="4"/>
  <c r="EP16" i="4"/>
  <c r="EO16" i="4"/>
  <c r="EN16" i="4"/>
  <c r="EM16" i="4"/>
  <c r="AS16" i="4"/>
  <c r="F242" i="14" s="1"/>
  <c r="G242" i="14" s="1"/>
  <c r="AP16" i="4"/>
  <c r="F165" i="14" s="1"/>
  <c r="G165" i="14" s="1"/>
  <c r="AM16" i="4"/>
  <c r="F88" i="14" s="1"/>
  <c r="G88" i="14" s="1"/>
  <c r="AJ16" i="4"/>
  <c r="FH16" i="4" s="1"/>
  <c r="AG16" i="4"/>
  <c r="AF16" i="4"/>
  <c r="AE16" i="4"/>
  <c r="AC16" i="4"/>
  <c r="F242" i="12" s="1"/>
  <c r="Z16" i="4"/>
  <c r="F165" i="12" s="1"/>
  <c r="W16" i="4"/>
  <c r="F88" i="12" s="1"/>
  <c r="T16" i="4"/>
  <c r="F11" i="12" s="1"/>
  <c r="P16" i="4"/>
  <c r="F242" i="10" s="1"/>
  <c r="M16" i="4"/>
  <c r="F165" i="10" s="1"/>
  <c r="J16" i="4"/>
  <c r="F88" i="10" s="1"/>
  <c r="F11" i="10"/>
  <c r="EL16" i="4"/>
  <c r="GT15" i="4"/>
  <c r="GS15" i="4"/>
  <c r="GR15" i="4"/>
  <c r="GQ15" i="4"/>
  <c r="GP15" i="4"/>
  <c r="GO15" i="4"/>
  <c r="GN15" i="4"/>
  <c r="GM15" i="4"/>
  <c r="GL15" i="4"/>
  <c r="GK15" i="4"/>
  <c r="GJ15" i="4"/>
  <c r="GI15" i="4"/>
  <c r="GH15" i="4"/>
  <c r="GG15" i="4"/>
  <c r="GF15" i="4"/>
  <c r="GE15" i="4"/>
  <c r="GD15" i="4"/>
  <c r="GC15" i="4"/>
  <c r="GB15" i="4"/>
  <c r="GA15" i="4"/>
  <c r="FZ15" i="4"/>
  <c r="FY15" i="4"/>
  <c r="FX15" i="4"/>
  <c r="FW15" i="4"/>
  <c r="FV15" i="4"/>
  <c r="FU15" i="4"/>
  <c r="FT15" i="4"/>
  <c r="FS15" i="4"/>
  <c r="FR15" i="4"/>
  <c r="FQ15" i="4"/>
  <c r="FP15" i="4"/>
  <c r="FO15" i="4"/>
  <c r="FF15" i="4"/>
  <c r="FE15" i="4"/>
  <c r="FD15" i="4"/>
  <c r="FC15" i="4"/>
  <c r="EP15" i="4"/>
  <c r="EO15" i="4"/>
  <c r="EN15" i="4"/>
  <c r="EM15" i="4"/>
  <c r="AS15" i="4"/>
  <c r="F241" i="14" s="1"/>
  <c r="G241" i="14" s="1"/>
  <c r="AP15" i="4"/>
  <c r="F164" i="14" s="1"/>
  <c r="G164" i="14" s="1"/>
  <c r="AM15" i="4"/>
  <c r="F87" i="14" s="1"/>
  <c r="G87" i="14" s="1"/>
  <c r="AJ15" i="4"/>
  <c r="FG15" i="4" s="1"/>
  <c r="AG15" i="4"/>
  <c r="AF15" i="4"/>
  <c r="AE15" i="4"/>
  <c r="AC15" i="4"/>
  <c r="F241" i="12" s="1"/>
  <c r="Z15" i="4"/>
  <c r="F164" i="12" s="1"/>
  <c r="W15" i="4"/>
  <c r="F87" i="12" s="1"/>
  <c r="T15" i="4"/>
  <c r="F10" i="12" s="1"/>
  <c r="P15" i="4"/>
  <c r="F241" i="10" s="1"/>
  <c r="M15" i="4"/>
  <c r="F164" i="10" s="1"/>
  <c r="J15" i="4"/>
  <c r="F87" i="10" s="1"/>
  <c r="G15" i="4"/>
  <c r="F10" i="10" s="1"/>
  <c r="EL15" i="4"/>
  <c r="AG9" i="4"/>
  <c r="D9" i="4"/>
  <c r="AG8" i="4"/>
  <c r="D8" i="4"/>
  <c r="AG7" i="4"/>
  <c r="D7" i="4"/>
  <c r="Q65" i="3"/>
  <c r="R64" i="3"/>
  <c r="Q64" i="3"/>
  <c r="J64" i="3"/>
  <c r="D64" i="3"/>
  <c r="C64" i="3"/>
  <c r="Q63" i="3"/>
  <c r="J63" i="3"/>
  <c r="R63" i="3" s="1"/>
  <c r="D63" i="3"/>
  <c r="C63" i="3"/>
  <c r="R62" i="3"/>
  <c r="Q62" i="3"/>
  <c r="J62" i="3"/>
  <c r="D62" i="3"/>
  <c r="C62" i="3"/>
  <c r="Q61" i="3"/>
  <c r="J61" i="3"/>
  <c r="R61" i="3" s="1"/>
  <c r="D61" i="3"/>
  <c r="C61" i="3"/>
  <c r="R60" i="3"/>
  <c r="Q60" i="3"/>
  <c r="J60" i="3"/>
  <c r="D60" i="3"/>
  <c r="C60" i="3"/>
  <c r="Q59" i="3"/>
  <c r="J59" i="3"/>
  <c r="R59" i="3" s="1"/>
  <c r="D59" i="3"/>
  <c r="C59" i="3"/>
  <c r="R58" i="3"/>
  <c r="Q58" i="3"/>
  <c r="J58" i="3"/>
  <c r="D58" i="3"/>
  <c r="C58" i="3"/>
  <c r="Q57" i="3"/>
  <c r="J57" i="3"/>
  <c r="R57" i="3" s="1"/>
  <c r="D57" i="3"/>
  <c r="C57" i="3"/>
  <c r="R56" i="3"/>
  <c r="Q56" i="3"/>
  <c r="J56" i="3"/>
  <c r="D56" i="3"/>
  <c r="C56" i="3"/>
  <c r="Q55" i="3"/>
  <c r="J55" i="3"/>
  <c r="R55" i="3" s="1"/>
  <c r="D55" i="3"/>
  <c r="C55" i="3"/>
  <c r="R54" i="3"/>
  <c r="Q54" i="3"/>
  <c r="J54" i="3"/>
  <c r="D54" i="3"/>
  <c r="C54" i="3"/>
  <c r="Q53" i="3"/>
  <c r="J53" i="3"/>
  <c r="R53" i="3" s="1"/>
  <c r="D53" i="3"/>
  <c r="C53" i="3"/>
  <c r="R52" i="3"/>
  <c r="Q52" i="3"/>
  <c r="J52" i="3"/>
  <c r="D52" i="3"/>
  <c r="C52" i="3"/>
  <c r="Q51" i="3"/>
  <c r="J51" i="3"/>
  <c r="R51" i="3" s="1"/>
  <c r="D51" i="3"/>
  <c r="C51" i="3"/>
  <c r="R50" i="3"/>
  <c r="Q50" i="3"/>
  <c r="J50" i="3"/>
  <c r="D50" i="3"/>
  <c r="C50" i="3"/>
  <c r="Q49" i="3"/>
  <c r="J49" i="3"/>
  <c r="R49" i="3" s="1"/>
  <c r="D49" i="3"/>
  <c r="C49" i="3"/>
  <c r="R48" i="3"/>
  <c r="Q48" i="3"/>
  <c r="J48" i="3"/>
  <c r="D48" i="3"/>
  <c r="C48" i="3"/>
  <c r="Q47" i="3"/>
  <c r="J47" i="3"/>
  <c r="R47" i="3" s="1"/>
  <c r="D47" i="3"/>
  <c r="C47" i="3"/>
  <c r="R46" i="3"/>
  <c r="Q46" i="3"/>
  <c r="J46" i="3"/>
  <c r="D46" i="3"/>
  <c r="C46" i="3"/>
  <c r="Q45" i="3"/>
  <c r="J45" i="3"/>
  <c r="R45" i="3" s="1"/>
  <c r="D45" i="3"/>
  <c r="C45" i="3"/>
  <c r="R44" i="3"/>
  <c r="Q44" i="3"/>
  <c r="J44" i="3"/>
  <c r="D44" i="3"/>
  <c r="C44" i="3"/>
  <c r="Q43" i="3"/>
  <c r="J43" i="3"/>
  <c r="R43" i="3" s="1"/>
  <c r="D43" i="3"/>
  <c r="C43" i="3"/>
  <c r="R42" i="3"/>
  <c r="Q42" i="3"/>
  <c r="J42" i="3"/>
  <c r="D42" i="3"/>
  <c r="C42" i="3"/>
  <c r="Q41" i="3"/>
  <c r="J41" i="3"/>
  <c r="R41" i="3" s="1"/>
  <c r="D41" i="3"/>
  <c r="C41" i="3"/>
  <c r="R40" i="3"/>
  <c r="Q40" i="3"/>
  <c r="J40" i="3"/>
  <c r="D40" i="3"/>
  <c r="C40" i="3"/>
  <c r="Q39" i="3"/>
  <c r="J39" i="3"/>
  <c r="R39" i="3" s="1"/>
  <c r="D39" i="3"/>
  <c r="C39" i="3"/>
  <c r="R38" i="3"/>
  <c r="Q38" i="3"/>
  <c r="J38" i="3"/>
  <c r="D38" i="3"/>
  <c r="C38" i="3"/>
  <c r="Q37" i="3"/>
  <c r="J37" i="3"/>
  <c r="R37" i="3" s="1"/>
  <c r="D37" i="3"/>
  <c r="C37" i="3"/>
  <c r="R36" i="3"/>
  <c r="Q36" i="3"/>
  <c r="J36" i="3"/>
  <c r="D36" i="3"/>
  <c r="C36" i="3"/>
  <c r="Q35" i="3"/>
  <c r="J35" i="3"/>
  <c r="R35" i="3" s="1"/>
  <c r="D35" i="3"/>
  <c r="C35" i="3"/>
  <c r="R34" i="3"/>
  <c r="Q34" i="3"/>
  <c r="J34" i="3"/>
  <c r="D34" i="3"/>
  <c r="C34" i="3"/>
  <c r="Q33" i="3"/>
  <c r="J33" i="3"/>
  <c r="R33" i="3" s="1"/>
  <c r="D33" i="3"/>
  <c r="C33" i="3"/>
  <c r="R32" i="3"/>
  <c r="Q32" i="3"/>
  <c r="J32" i="3"/>
  <c r="D32" i="3"/>
  <c r="C32" i="3"/>
  <c r="Q31" i="3"/>
  <c r="J31" i="3"/>
  <c r="R31" i="3" s="1"/>
  <c r="D31" i="3"/>
  <c r="C31" i="3"/>
  <c r="R30" i="3"/>
  <c r="Q30" i="3"/>
  <c r="J30" i="3"/>
  <c r="D30" i="3"/>
  <c r="C30" i="3"/>
  <c r="Q29" i="3"/>
  <c r="J29" i="3"/>
  <c r="R29" i="3" s="1"/>
  <c r="R28" i="3"/>
  <c r="Q28" i="3"/>
  <c r="J28" i="3"/>
  <c r="Q27" i="3"/>
  <c r="J27" i="3"/>
  <c r="R27" i="3" s="1"/>
  <c r="R26" i="3"/>
  <c r="Q26" i="3"/>
  <c r="J26" i="3"/>
  <c r="Q25" i="3"/>
  <c r="J25" i="3"/>
  <c r="R25" i="3" s="1"/>
  <c r="R24" i="3"/>
  <c r="Q24" i="3"/>
  <c r="J24" i="3"/>
  <c r="Q23" i="3"/>
  <c r="J23" i="3"/>
  <c r="R23" i="3" s="1"/>
  <c r="R22" i="3"/>
  <c r="Q22" i="3"/>
  <c r="J22" i="3"/>
  <c r="Q21" i="3"/>
  <c r="J21" i="3"/>
  <c r="R21" i="3" s="1"/>
  <c r="R20" i="3"/>
  <c r="Q20" i="3"/>
  <c r="J20" i="3"/>
  <c r="Q19" i="3"/>
  <c r="J19" i="3"/>
  <c r="R19" i="3" s="1"/>
  <c r="R18" i="3"/>
  <c r="Q18" i="3"/>
  <c r="J18" i="3"/>
  <c r="Q17" i="3"/>
  <c r="J17" i="3"/>
  <c r="R17" i="3" s="1"/>
  <c r="R16" i="3"/>
  <c r="Q16" i="3"/>
  <c r="J16" i="3"/>
  <c r="Q15" i="3"/>
  <c r="J15" i="3"/>
  <c r="R15" i="3" s="1"/>
  <c r="R14" i="3"/>
  <c r="Q14" i="3"/>
  <c r="J14" i="3"/>
  <c r="I8" i="3"/>
  <c r="I6" i="3"/>
  <c r="H67" i="2"/>
  <c r="BV62" i="2"/>
  <c r="BU62" i="2"/>
  <c r="D62" i="2" s="1"/>
  <c r="BP62" i="2"/>
  <c r="BO62" i="2"/>
  <c r="BQ62" i="2" s="1"/>
  <c r="BS62" i="2" s="1"/>
  <c r="E62" i="2"/>
  <c r="C62" i="2"/>
  <c r="B62" i="2"/>
  <c r="BV61" i="2"/>
  <c r="BU61" i="2"/>
  <c r="D61" i="2" s="1"/>
  <c r="BP61" i="2"/>
  <c r="BO61" i="2"/>
  <c r="BT61" i="2" s="1"/>
  <c r="E61" i="2"/>
  <c r="C61" i="2"/>
  <c r="B61" i="2"/>
  <c r="BV60" i="2"/>
  <c r="BU60" i="2"/>
  <c r="D60" i="2" s="1"/>
  <c r="BP60" i="2"/>
  <c r="BO60" i="2"/>
  <c r="BQ60" i="2" s="1"/>
  <c r="BS60" i="2" s="1"/>
  <c r="E60" i="2"/>
  <c r="C60" i="2"/>
  <c r="B60" i="2"/>
  <c r="BV59" i="2"/>
  <c r="BU59" i="2"/>
  <c r="D59" i="2" s="1"/>
  <c r="BP59" i="2"/>
  <c r="BO59" i="2"/>
  <c r="BQ59" i="2" s="1"/>
  <c r="BS59" i="2" s="1"/>
  <c r="E59" i="2"/>
  <c r="C59" i="2"/>
  <c r="B59" i="2"/>
  <c r="BV58" i="2"/>
  <c r="BU58" i="2"/>
  <c r="D58" i="2" s="1"/>
  <c r="BP58" i="2"/>
  <c r="BO58" i="2"/>
  <c r="BT58" i="2" s="1"/>
  <c r="E58" i="2"/>
  <c r="C58" i="2"/>
  <c r="B58" i="2"/>
  <c r="BV57" i="2"/>
  <c r="BU57" i="2"/>
  <c r="D57" i="2" s="1"/>
  <c r="BP57" i="2"/>
  <c r="BO57" i="2"/>
  <c r="BT57" i="2" s="1"/>
  <c r="E57" i="2"/>
  <c r="C57" i="2"/>
  <c r="B57" i="2"/>
  <c r="BV56" i="2"/>
  <c r="BU56" i="2"/>
  <c r="D56" i="2" s="1"/>
  <c r="BP56" i="2"/>
  <c r="BO56" i="2"/>
  <c r="BQ56" i="2" s="1"/>
  <c r="BS56" i="2" s="1"/>
  <c r="E56" i="2"/>
  <c r="C56" i="2"/>
  <c r="B56" i="2"/>
  <c r="BV55" i="2"/>
  <c r="BU55" i="2"/>
  <c r="D55" i="2" s="1"/>
  <c r="BP55" i="2"/>
  <c r="BO55" i="2"/>
  <c r="BQ55" i="2" s="1"/>
  <c r="BS55" i="2" s="1"/>
  <c r="E55" i="2"/>
  <c r="C55" i="2"/>
  <c r="B55" i="2"/>
  <c r="BV54" i="2"/>
  <c r="BU54" i="2"/>
  <c r="D54" i="2" s="1"/>
  <c r="BP54" i="2"/>
  <c r="BO54" i="2"/>
  <c r="BT54" i="2" s="1"/>
  <c r="E54" i="2"/>
  <c r="C54" i="2"/>
  <c r="B54" i="2"/>
  <c r="BV53" i="2"/>
  <c r="BU53" i="2"/>
  <c r="D53" i="2" s="1"/>
  <c r="BP53" i="2"/>
  <c r="BO53" i="2"/>
  <c r="BT53" i="2" s="1"/>
  <c r="E53" i="2"/>
  <c r="C53" i="2"/>
  <c r="B53" i="2"/>
  <c r="BV52" i="2"/>
  <c r="BU52" i="2"/>
  <c r="D52" i="2" s="1"/>
  <c r="BP52" i="2"/>
  <c r="BO52" i="2"/>
  <c r="BQ52" i="2" s="1"/>
  <c r="BS52" i="2" s="1"/>
  <c r="E52" i="2"/>
  <c r="C52" i="2"/>
  <c r="B52" i="2"/>
  <c r="BV51" i="2"/>
  <c r="BU51" i="2"/>
  <c r="D51" i="2" s="1"/>
  <c r="BP51" i="2"/>
  <c r="BO51" i="2"/>
  <c r="BT51" i="2" s="1"/>
  <c r="E51" i="2"/>
  <c r="C51" i="2"/>
  <c r="B51" i="2"/>
  <c r="BV50" i="2"/>
  <c r="BU50" i="2"/>
  <c r="D50" i="2" s="1"/>
  <c r="BP50" i="2"/>
  <c r="BO50" i="2"/>
  <c r="BT50" i="2" s="1"/>
  <c r="E50" i="2"/>
  <c r="C50" i="2"/>
  <c r="B50" i="2"/>
  <c r="BV49" i="2"/>
  <c r="BU49" i="2"/>
  <c r="D49" i="2" s="1"/>
  <c r="BP49" i="2"/>
  <c r="BO49" i="2"/>
  <c r="BQ49" i="2" s="1"/>
  <c r="BS49" i="2" s="1"/>
  <c r="E49" i="2"/>
  <c r="C49" i="2"/>
  <c r="B49" i="2"/>
  <c r="BV48" i="2"/>
  <c r="BU48" i="2"/>
  <c r="D48" i="2" s="1"/>
  <c r="BP48" i="2"/>
  <c r="BO48" i="2"/>
  <c r="BQ48" i="2" s="1"/>
  <c r="BS48" i="2" s="1"/>
  <c r="E48" i="2"/>
  <c r="C48" i="2"/>
  <c r="B48" i="2"/>
  <c r="BV47" i="2"/>
  <c r="BU47" i="2"/>
  <c r="D47" i="2" s="1"/>
  <c r="BP47" i="2"/>
  <c r="BO47" i="2"/>
  <c r="BT47" i="2" s="1"/>
  <c r="E47" i="2"/>
  <c r="C47" i="2"/>
  <c r="B47" i="2"/>
  <c r="BV46" i="2"/>
  <c r="BU46" i="2"/>
  <c r="D46" i="2" s="1"/>
  <c r="BP46" i="2"/>
  <c r="BO46" i="2"/>
  <c r="BT46" i="2" s="1"/>
  <c r="E46" i="2"/>
  <c r="C46" i="2"/>
  <c r="B46" i="2"/>
  <c r="BV45" i="2"/>
  <c r="BU45" i="2"/>
  <c r="D45" i="2" s="1"/>
  <c r="BP45" i="2"/>
  <c r="BO45" i="2"/>
  <c r="BQ45" i="2" s="1"/>
  <c r="BS45" i="2" s="1"/>
  <c r="E45" i="2"/>
  <c r="C45" i="2"/>
  <c r="B45" i="2"/>
  <c r="BV44" i="2"/>
  <c r="BU44" i="2"/>
  <c r="D44" i="2" s="1"/>
  <c r="BP44" i="2"/>
  <c r="BO44" i="2"/>
  <c r="BT44" i="2" s="1"/>
  <c r="E44" i="2"/>
  <c r="C44" i="2"/>
  <c r="B44" i="2"/>
  <c r="BV43" i="2"/>
  <c r="BU43" i="2"/>
  <c r="D43" i="2" s="1"/>
  <c r="BP43" i="2"/>
  <c r="BO43" i="2"/>
  <c r="BQ43" i="2" s="1"/>
  <c r="BS43" i="2" s="1"/>
  <c r="E43" i="2"/>
  <c r="C43" i="2"/>
  <c r="B43" i="2"/>
  <c r="BV42" i="2"/>
  <c r="BU42" i="2"/>
  <c r="D42" i="2" s="1"/>
  <c r="BP42" i="2"/>
  <c r="BO42" i="2"/>
  <c r="BT42" i="2" s="1"/>
  <c r="E42" i="2"/>
  <c r="C42" i="2"/>
  <c r="B42" i="2"/>
  <c r="BV41" i="2"/>
  <c r="BU41" i="2"/>
  <c r="D41" i="2" s="1"/>
  <c r="BP41" i="2"/>
  <c r="BO41" i="2"/>
  <c r="BQ41" i="2" s="1"/>
  <c r="BS41" i="2" s="1"/>
  <c r="E41" i="2"/>
  <c r="C41" i="2"/>
  <c r="B41" i="2"/>
  <c r="BV40" i="2"/>
  <c r="BU40" i="2"/>
  <c r="D40" i="2" s="1"/>
  <c r="BP40" i="2"/>
  <c r="BO40" i="2"/>
  <c r="BT40" i="2" s="1"/>
  <c r="E40" i="2"/>
  <c r="C40" i="2"/>
  <c r="B40" i="2"/>
  <c r="BV39" i="2"/>
  <c r="BU39" i="2"/>
  <c r="D39" i="2" s="1"/>
  <c r="BP39" i="2"/>
  <c r="BO39" i="2"/>
  <c r="BQ39" i="2" s="1"/>
  <c r="BS39" i="2" s="1"/>
  <c r="E39" i="2"/>
  <c r="C39" i="2"/>
  <c r="B39" i="2"/>
  <c r="BV38" i="2"/>
  <c r="BU38" i="2"/>
  <c r="D38" i="2" s="1"/>
  <c r="BP38" i="2"/>
  <c r="BO38" i="2"/>
  <c r="BT38" i="2" s="1"/>
  <c r="E38" i="2"/>
  <c r="C38" i="2"/>
  <c r="B38" i="2"/>
  <c r="BV37" i="2"/>
  <c r="BU37" i="2"/>
  <c r="D37" i="2" s="1"/>
  <c r="BP37" i="2"/>
  <c r="BO37" i="2"/>
  <c r="BQ37" i="2" s="1"/>
  <c r="BS37" i="2" s="1"/>
  <c r="E37" i="2"/>
  <c r="C37" i="2"/>
  <c r="B37" i="2"/>
  <c r="BV36" i="2"/>
  <c r="BU36" i="2"/>
  <c r="D36" i="2" s="1"/>
  <c r="BP36" i="2"/>
  <c r="BO36" i="2"/>
  <c r="BT36" i="2" s="1"/>
  <c r="E36" i="2"/>
  <c r="C36" i="2"/>
  <c r="B36" i="2"/>
  <c r="BV35" i="2"/>
  <c r="BU35" i="2"/>
  <c r="D35" i="2" s="1"/>
  <c r="BP35" i="2"/>
  <c r="BO35" i="2"/>
  <c r="BQ35" i="2" s="1"/>
  <c r="BS35" i="2" s="1"/>
  <c r="E35" i="2"/>
  <c r="C35" i="2"/>
  <c r="B35" i="2"/>
  <c r="BV34" i="2"/>
  <c r="BU34" i="2"/>
  <c r="D34" i="2" s="1"/>
  <c r="BP34" i="2"/>
  <c r="BO34" i="2"/>
  <c r="BQ34" i="2" s="1"/>
  <c r="BS34" i="2" s="1"/>
  <c r="E34" i="2"/>
  <c r="C34" i="2"/>
  <c r="B34" i="2"/>
  <c r="BV33" i="2"/>
  <c r="BU33" i="2"/>
  <c r="D33" i="2" s="1"/>
  <c r="BP33" i="2"/>
  <c r="BO33" i="2"/>
  <c r="BQ33" i="2" s="1"/>
  <c r="BS33" i="2" s="1"/>
  <c r="E33" i="2"/>
  <c r="C33" i="2"/>
  <c r="B33" i="2"/>
  <c r="BV32" i="2"/>
  <c r="BU32" i="2"/>
  <c r="D32" i="2" s="1"/>
  <c r="BP32" i="2"/>
  <c r="BO32" i="2"/>
  <c r="BT32" i="2" s="1"/>
  <c r="E32" i="2"/>
  <c r="C32" i="2"/>
  <c r="B32" i="2"/>
  <c r="BV31" i="2"/>
  <c r="BU31" i="2"/>
  <c r="D31" i="2" s="1"/>
  <c r="BP31" i="2"/>
  <c r="BO31" i="2"/>
  <c r="BT31" i="2" s="1"/>
  <c r="E31" i="2"/>
  <c r="C31" i="2"/>
  <c r="B31" i="2"/>
  <c r="BV30" i="2"/>
  <c r="BU30" i="2"/>
  <c r="D30" i="2" s="1"/>
  <c r="BP30" i="2"/>
  <c r="BO30" i="2"/>
  <c r="BT30" i="2" s="1"/>
  <c r="E30" i="2"/>
  <c r="C30" i="2"/>
  <c r="B30" i="2"/>
  <c r="BV29" i="2"/>
  <c r="BU29" i="2"/>
  <c r="D29" i="2" s="1"/>
  <c r="BP29" i="2"/>
  <c r="BO29" i="2"/>
  <c r="BQ29" i="2" s="1"/>
  <c r="BS29" i="2" s="1"/>
  <c r="E29" i="2"/>
  <c r="C29" i="2"/>
  <c r="B29" i="2"/>
  <c r="BV28" i="2"/>
  <c r="BU28" i="2"/>
  <c r="D28" i="2" s="1"/>
  <c r="BP28" i="2"/>
  <c r="BO28" i="2"/>
  <c r="BT28" i="2" s="1"/>
  <c r="E28" i="2"/>
  <c r="C28" i="2"/>
  <c r="B28" i="2"/>
  <c r="BV27" i="2"/>
  <c r="BU27" i="2"/>
  <c r="D27" i="2" s="1"/>
  <c r="BP27" i="2"/>
  <c r="BO27" i="2"/>
  <c r="BT27" i="2" s="1"/>
  <c r="E27" i="2"/>
  <c r="C27" i="2"/>
  <c r="B27" i="2"/>
  <c r="BV26" i="2"/>
  <c r="BU26" i="2"/>
  <c r="D26" i="2" s="1"/>
  <c r="BP26" i="2"/>
  <c r="BO26" i="2"/>
  <c r="BQ26" i="2" s="1"/>
  <c r="BS26" i="2" s="1"/>
  <c r="E26" i="2"/>
  <c r="C26" i="2"/>
  <c r="B26" i="2"/>
  <c r="BP25" i="2"/>
  <c r="BO25" i="2"/>
  <c r="BQ25" i="2" s="1"/>
  <c r="E25" i="2"/>
  <c r="C25" i="2"/>
  <c r="B25" i="2"/>
  <c r="BV24" i="2"/>
  <c r="BP24" i="2"/>
  <c r="BO24" i="2"/>
  <c r="BT24" i="2" s="1"/>
  <c r="E24" i="2"/>
  <c r="C24" i="2"/>
  <c r="B24" i="2"/>
  <c r="BV23" i="2"/>
  <c r="BP23" i="2"/>
  <c r="BO23" i="2"/>
  <c r="BQ23" i="2" s="1"/>
  <c r="E23" i="2"/>
  <c r="C23" i="2"/>
  <c r="B23" i="2"/>
  <c r="BV22" i="2"/>
  <c r="BP22" i="2"/>
  <c r="BO22" i="2"/>
  <c r="BQ22" i="2" s="1"/>
  <c r="E22" i="2"/>
  <c r="C22" i="2"/>
  <c r="B22" i="2"/>
  <c r="BV21" i="2"/>
  <c r="BP21" i="2"/>
  <c r="BO21" i="2"/>
  <c r="BT21" i="2" s="1"/>
  <c r="E21" i="2"/>
  <c r="C21" i="2"/>
  <c r="B21" i="2"/>
  <c r="BV20" i="2"/>
  <c r="BP20" i="2"/>
  <c r="BO20" i="2"/>
  <c r="BT20" i="2" s="1"/>
  <c r="E20" i="2"/>
  <c r="C20" i="2"/>
  <c r="B20" i="2"/>
  <c r="BV19" i="2"/>
  <c r="BP19" i="2"/>
  <c r="BO19" i="2"/>
  <c r="BQ19" i="2" s="1"/>
  <c r="E19" i="2"/>
  <c r="C19" i="2"/>
  <c r="B19" i="2"/>
  <c r="BV18" i="2"/>
  <c r="BP18" i="2"/>
  <c r="BO18" i="2"/>
  <c r="BT18" i="2" s="1"/>
  <c r="E18" i="2"/>
  <c r="C18" i="2"/>
  <c r="B18" i="2"/>
  <c r="BV17" i="2"/>
  <c r="BP17" i="2"/>
  <c r="BO17" i="2"/>
  <c r="BQ17" i="2" s="1"/>
  <c r="E17" i="2"/>
  <c r="C17" i="2"/>
  <c r="B17" i="2"/>
  <c r="BV16" i="2"/>
  <c r="BP16" i="2"/>
  <c r="BO16" i="2"/>
  <c r="BT16" i="2" s="1"/>
  <c r="E16" i="2"/>
  <c r="C16" i="2"/>
  <c r="B16" i="2"/>
  <c r="BV15" i="2"/>
  <c r="BP15" i="2"/>
  <c r="BO15" i="2"/>
  <c r="BQ15" i="2" s="1"/>
  <c r="E15" i="2"/>
  <c r="C15" i="2"/>
  <c r="B15" i="2"/>
  <c r="BW14" i="2"/>
  <c r="BV14" i="2"/>
  <c r="BP14" i="2"/>
  <c r="BO14" i="2"/>
  <c r="BT14" i="2" s="1"/>
  <c r="E14" i="2"/>
  <c r="C14" i="2"/>
  <c r="B14" i="2"/>
  <c r="BV13" i="2"/>
  <c r="BP13" i="2"/>
  <c r="BO13" i="2"/>
  <c r="BT13" i="2" s="1"/>
  <c r="E13" i="2"/>
  <c r="C13" i="2"/>
  <c r="B13" i="2"/>
  <c r="BT26" i="2" l="1"/>
  <c r="BT34" i="2"/>
  <c r="BQ42" i="2"/>
  <c r="BS42" i="2" s="1"/>
  <c r="BQ30" i="2"/>
  <c r="BS30" i="2" s="1"/>
  <c r="BQ38" i="2"/>
  <c r="BS38" i="2" s="1"/>
  <c r="FI19" i="5"/>
  <c r="D16" i="15"/>
  <c r="H20" i="25"/>
  <c r="P15" i="15"/>
  <c r="FI16" i="4"/>
  <c r="FK23" i="5"/>
  <c r="F20" i="14"/>
  <c r="G20" i="14" s="1"/>
  <c r="D15" i="17"/>
  <c r="K15" i="17" s="1"/>
  <c r="L18" i="21"/>
  <c r="ER24" i="5"/>
  <c r="P23" i="15"/>
  <c r="D24" i="15"/>
  <c r="F10" i="20"/>
  <c r="G10" i="20" s="1"/>
  <c r="D19" i="13"/>
  <c r="K19" i="13" s="1"/>
  <c r="F18" i="14"/>
  <c r="G18" i="14" s="1"/>
  <c r="P19" i="15"/>
  <c r="D20" i="15"/>
  <c r="P24" i="15"/>
  <c r="F18" i="20"/>
  <c r="G18" i="20" s="1"/>
  <c r="F22" i="20"/>
  <c r="G22" i="20" s="1"/>
  <c r="D15" i="15"/>
  <c r="P20" i="15"/>
  <c r="P17" i="21"/>
  <c r="D18" i="21"/>
  <c r="M18" i="21" s="1"/>
  <c r="FI20" i="4"/>
  <c r="FN17" i="5"/>
  <c r="D25" i="19"/>
  <c r="K25" i="19" s="1"/>
  <c r="L16" i="21"/>
  <c r="D17" i="21"/>
  <c r="Q17" i="21" s="1"/>
  <c r="E10" i="25"/>
  <c r="FG21" i="4"/>
  <c r="FG22" i="4"/>
  <c r="ES18" i="5"/>
  <c r="ER17" i="4"/>
  <c r="FH15" i="5"/>
  <c r="FN24" i="5"/>
  <c r="D17" i="19"/>
  <c r="K17" i="19" s="1"/>
  <c r="FG17" i="4"/>
  <c r="FA18" i="4"/>
  <c r="EQ17" i="5"/>
  <c r="ER20" i="5"/>
  <c r="P16" i="15"/>
  <c r="D17" i="15"/>
  <c r="D21" i="15"/>
  <c r="D25" i="15"/>
  <c r="D16" i="17"/>
  <c r="K16" i="17" s="1"/>
  <c r="D21" i="19"/>
  <c r="K21" i="19" s="1"/>
  <c r="Q18" i="21"/>
  <c r="BQ27" i="2"/>
  <c r="BS27" i="2" s="1"/>
  <c r="BQ31" i="2"/>
  <c r="BS31" i="2" s="1"/>
  <c r="BT35" i="2"/>
  <c r="BT39" i="2"/>
  <c r="BT43" i="2"/>
  <c r="BT45" i="2"/>
  <c r="BQ46" i="2"/>
  <c r="BS46" i="2" s="1"/>
  <c r="BT49" i="2"/>
  <c r="BQ50" i="2"/>
  <c r="BS50" i="2" s="1"/>
  <c r="BQ53" i="2"/>
  <c r="BS53" i="2" s="1"/>
  <c r="BT56" i="2"/>
  <c r="BQ57" i="2"/>
  <c r="BS57" i="2" s="1"/>
  <c r="BT60" i="2"/>
  <c r="BT29" i="2"/>
  <c r="BT33" i="2"/>
  <c r="BT37" i="2"/>
  <c r="BT41" i="2"/>
  <c r="BT48" i="2"/>
  <c r="BT52" i="2"/>
  <c r="BT55" i="2"/>
  <c r="BT59" i="2"/>
  <c r="BT62" i="2"/>
  <c r="BQ28" i="2"/>
  <c r="BS28" i="2" s="1"/>
  <c r="BQ32" i="2"/>
  <c r="BS32" i="2" s="1"/>
  <c r="BQ36" i="2"/>
  <c r="BS36" i="2" s="1"/>
  <c r="BQ40" i="2"/>
  <c r="BS40" i="2" s="1"/>
  <c r="BQ44" i="2"/>
  <c r="BS44" i="2" s="1"/>
  <c r="BQ47" i="2"/>
  <c r="BS47" i="2" s="1"/>
  <c r="BQ51" i="2"/>
  <c r="BS51" i="2" s="1"/>
  <c r="BQ54" i="2"/>
  <c r="BS54" i="2" s="1"/>
  <c r="BQ58" i="2"/>
  <c r="BS58" i="2" s="1"/>
  <c r="BQ61" i="2"/>
  <c r="BS61" i="2" s="1"/>
  <c r="BQ13" i="2"/>
  <c r="BS13" i="2" s="1"/>
  <c r="BQ14" i="2"/>
  <c r="BS14" i="2" s="1"/>
  <c r="EQ17" i="4"/>
  <c r="FN17" i="4"/>
  <c r="EV18" i="4"/>
  <c r="FI24" i="4"/>
  <c r="FG25" i="4"/>
  <c r="ES15" i="5"/>
  <c r="EX16" i="5"/>
  <c r="EZ17" i="5"/>
  <c r="ER18" i="5"/>
  <c r="FH18" i="5"/>
  <c r="FG19" i="5"/>
  <c r="EQ20" i="5"/>
  <c r="EV22" i="5"/>
  <c r="FJ23" i="5"/>
  <c r="EQ24" i="5"/>
  <c r="FK24" i="5"/>
  <c r="FJ26" i="5"/>
  <c r="L19" i="13"/>
  <c r="F10" i="14"/>
  <c r="G10" i="14" s="1"/>
  <c r="F15" i="14"/>
  <c r="G15" i="14" s="1"/>
  <c r="P17" i="15"/>
  <c r="D18" i="15"/>
  <c r="P21" i="15"/>
  <c r="D22" i="15"/>
  <c r="P25" i="15"/>
  <c r="D26" i="15"/>
  <c r="J16" i="17"/>
  <c r="L16" i="17" s="1"/>
  <c r="J17" i="17"/>
  <c r="L17" i="17" s="1"/>
  <c r="M15" i="19"/>
  <c r="D16" i="19"/>
  <c r="K16" i="19" s="1"/>
  <c r="M19" i="19"/>
  <c r="D20" i="19"/>
  <c r="K20" i="19" s="1"/>
  <c r="M23" i="19"/>
  <c r="D24" i="19"/>
  <c r="K24" i="19" s="1"/>
  <c r="F11" i="20"/>
  <c r="G11" i="20" s="1"/>
  <c r="F20" i="20"/>
  <c r="G20" i="20" s="1"/>
  <c r="E18" i="21"/>
  <c r="F18" i="21" s="1"/>
  <c r="F9" i="25"/>
  <c r="H10" i="25"/>
  <c r="S11" i="25"/>
  <c r="J13" i="25"/>
  <c r="I16" i="25"/>
  <c r="S18" i="25"/>
  <c r="I19" i="25"/>
  <c r="J19" i="25"/>
  <c r="EW22" i="5"/>
  <c r="P18" i="15"/>
  <c r="D19" i="15"/>
  <c r="P22" i="15"/>
  <c r="D23" i="15"/>
  <c r="P26" i="15"/>
  <c r="D27" i="15"/>
  <c r="J15" i="17"/>
  <c r="G9" i="25"/>
  <c r="L10" i="25"/>
  <c r="S16" i="25"/>
  <c r="FH15" i="4"/>
  <c r="EZ17" i="4"/>
  <c r="FG18" i="4"/>
  <c r="ER21" i="4"/>
  <c r="EV22" i="4"/>
  <c r="ES27" i="4"/>
  <c r="FK16" i="5"/>
  <c r="ER17" i="5"/>
  <c r="FA18" i="5"/>
  <c r="EZ20" i="5"/>
  <c r="EV21" i="5"/>
  <c r="FI22" i="5"/>
  <c r="EZ24" i="5"/>
  <c r="I32" i="8"/>
  <c r="J15" i="13"/>
  <c r="L15" i="13" s="1"/>
  <c r="F12" i="14"/>
  <c r="G12" i="14" s="1"/>
  <c r="F14" i="14"/>
  <c r="G14" i="14" s="1"/>
  <c r="P27" i="15"/>
  <c r="D20" i="17"/>
  <c r="H20" i="17" s="1"/>
  <c r="D23" i="17"/>
  <c r="H23" i="17" s="1"/>
  <c r="D24" i="17"/>
  <c r="H24" i="17" s="1"/>
  <c r="F12" i="20"/>
  <c r="G12" i="20" s="1"/>
  <c r="F19" i="20"/>
  <c r="G19" i="20" s="1"/>
  <c r="FJ16" i="5"/>
  <c r="ES18" i="4"/>
  <c r="ER25" i="4"/>
  <c r="FH26" i="4"/>
  <c r="FH27" i="4"/>
  <c r="ER15" i="5"/>
  <c r="EY17" i="5"/>
  <c r="FH21" i="5"/>
  <c r="FJ22" i="5"/>
  <c r="EW23" i="5"/>
  <c r="ER26" i="5"/>
  <c r="O14" i="8"/>
  <c r="M15" i="13"/>
  <c r="M24" i="17"/>
  <c r="ES19" i="4"/>
  <c r="EV15" i="4"/>
  <c r="FJ15" i="4"/>
  <c r="EW16" i="4"/>
  <c r="FK16" i="4"/>
  <c r="EY17" i="4"/>
  <c r="ER18" i="4"/>
  <c r="EZ18" i="4"/>
  <c r="EW19" i="4"/>
  <c r="FJ19" i="4"/>
  <c r="EW20" i="4"/>
  <c r="FK20" i="4"/>
  <c r="EY21" i="4"/>
  <c r="FN21" i="4"/>
  <c r="ER22" i="4"/>
  <c r="EZ22" i="4"/>
  <c r="EW23" i="4"/>
  <c r="FJ23" i="4"/>
  <c r="EW24" i="4"/>
  <c r="FK24" i="4"/>
  <c r="EY25" i="4"/>
  <c r="FN25" i="4"/>
  <c r="ER26" i="4"/>
  <c r="FA26" i="4"/>
  <c r="EZ27" i="4"/>
  <c r="FJ27" i="4"/>
  <c r="EZ15" i="5"/>
  <c r="FJ15" i="5"/>
  <c r="ES16" i="5"/>
  <c r="FI16" i="5"/>
  <c r="EX17" i="5"/>
  <c r="FK17" i="5"/>
  <c r="EQ18" i="5"/>
  <c r="EZ18" i="5"/>
  <c r="FK18" i="5"/>
  <c r="ET19" i="5"/>
  <c r="FJ19" i="5"/>
  <c r="EY20" i="5"/>
  <c r="FN20" i="5"/>
  <c r="EU21" i="5"/>
  <c r="ET22" i="5"/>
  <c r="FH22" i="5"/>
  <c r="FM22" i="5"/>
  <c r="ET23" i="5"/>
  <c r="FI23" i="5"/>
  <c r="EY24" i="5"/>
  <c r="FH24" i="5"/>
  <c r="FG25" i="5"/>
  <c r="EV26" i="5"/>
  <c r="FI26" i="5"/>
  <c r="EW27" i="5"/>
  <c r="FG27" i="5"/>
  <c r="O18" i="8"/>
  <c r="I20" i="8"/>
  <c r="O20" i="8"/>
  <c r="K24" i="13"/>
  <c r="H24" i="13"/>
  <c r="FH19" i="4"/>
  <c r="FA15" i="4"/>
  <c r="EX16" i="4"/>
  <c r="FN16" i="4"/>
  <c r="FA19" i="4"/>
  <c r="EX20" i="4"/>
  <c r="FN20" i="4"/>
  <c r="EQ21" i="4"/>
  <c r="EZ21" i="4"/>
  <c r="ES22" i="4"/>
  <c r="FA22" i="4"/>
  <c r="FA23" i="4"/>
  <c r="EX24" i="4"/>
  <c r="FN24" i="4"/>
  <c r="EQ25" i="4"/>
  <c r="EZ25" i="4"/>
  <c r="ES26" i="4"/>
  <c r="ER27" i="4"/>
  <c r="FA27" i="4"/>
  <c r="FA15" i="5"/>
  <c r="EW16" i="5"/>
  <c r="FM19" i="5"/>
  <c r="ES25" i="5"/>
  <c r="EZ26" i="5"/>
  <c r="EX27" i="5"/>
  <c r="FK27" i="5"/>
  <c r="O24" i="8"/>
  <c r="I24" i="8"/>
  <c r="K18" i="13"/>
  <c r="E18" i="13"/>
  <c r="F18" i="13" s="1"/>
  <c r="FH23" i="4"/>
  <c r="EY21" i="5"/>
  <c r="K16" i="13"/>
  <c r="H16" i="13"/>
  <c r="K26" i="13"/>
  <c r="E26" i="13"/>
  <c r="F26" i="13" s="1"/>
  <c r="ES23" i="4"/>
  <c r="EY26" i="4"/>
  <c r="ES15" i="4"/>
  <c r="FI15" i="4"/>
  <c r="FJ16" i="4"/>
  <c r="EX17" i="4"/>
  <c r="FK17" i="4"/>
  <c r="EQ18" i="4"/>
  <c r="EY18" i="4"/>
  <c r="EV19" i="4"/>
  <c r="FI19" i="4"/>
  <c r="FJ20" i="4"/>
  <c r="EX21" i="4"/>
  <c r="FK21" i="4"/>
  <c r="EQ22" i="4"/>
  <c r="EY22" i="4"/>
  <c r="EV23" i="4"/>
  <c r="FI23" i="4"/>
  <c r="FJ24" i="4"/>
  <c r="EX25" i="4"/>
  <c r="FK25" i="4"/>
  <c r="EQ26" i="4"/>
  <c r="EZ26" i="4"/>
  <c r="EV27" i="4"/>
  <c r="FI27" i="4"/>
  <c r="EV15" i="5"/>
  <c r="FI15" i="5"/>
  <c r="FA16" i="5"/>
  <c r="FJ17" i="5"/>
  <c r="EY18" i="5"/>
  <c r="ES19" i="5"/>
  <c r="EU20" i="5"/>
  <c r="FK20" i="5"/>
  <c r="ES21" i="5"/>
  <c r="FA21" i="5"/>
  <c r="ES22" i="5"/>
  <c r="FB22" i="5"/>
  <c r="EX23" i="5"/>
  <c r="FA25" i="5"/>
  <c r="FK25" i="5"/>
  <c r="FH26" i="5"/>
  <c r="ES27" i="5"/>
  <c r="FA27" i="5"/>
  <c r="H21" i="17"/>
  <c r="E21" i="17"/>
  <c r="F21" i="17" s="1"/>
  <c r="N21" i="17"/>
  <c r="I34" i="8"/>
  <c r="J15" i="11"/>
  <c r="J16" i="11"/>
  <c r="J17" i="11"/>
  <c r="J18" i="11"/>
  <c r="J19" i="11"/>
  <c r="J20" i="11"/>
  <c r="J21" i="11"/>
  <c r="J22" i="11"/>
  <c r="J23" i="11"/>
  <c r="J24" i="11"/>
  <c r="J25" i="11"/>
  <c r="J26" i="11"/>
  <c r="J27" i="11"/>
  <c r="J16" i="13"/>
  <c r="M19" i="13"/>
  <c r="D20" i="13"/>
  <c r="M22" i="13"/>
  <c r="D23" i="13"/>
  <c r="K23" i="13" s="1"/>
  <c r="J24" i="13"/>
  <c r="M27" i="13"/>
  <c r="H15" i="17"/>
  <c r="E16" i="17"/>
  <c r="M17" i="17"/>
  <c r="D18" i="17"/>
  <c r="M18" i="17"/>
  <c r="D19" i="17"/>
  <c r="M19" i="17"/>
  <c r="J20" i="17"/>
  <c r="J21" i="17"/>
  <c r="E23" i="17"/>
  <c r="F23" i="17" s="1"/>
  <c r="E24" i="17"/>
  <c r="N24" i="17"/>
  <c r="D25" i="17"/>
  <c r="D26" i="17"/>
  <c r="M26" i="17"/>
  <c r="M27" i="17"/>
  <c r="D18" i="19"/>
  <c r="K18" i="19" s="1"/>
  <c r="D22" i="19"/>
  <c r="K22" i="19" s="1"/>
  <c r="E15" i="21"/>
  <c r="L15" i="21"/>
  <c r="D16" i="21"/>
  <c r="F16" i="21" s="1"/>
  <c r="P16" i="21"/>
  <c r="H17" i="21"/>
  <c r="M17" i="21"/>
  <c r="R17" i="21"/>
  <c r="S17" i="21" s="1"/>
  <c r="I18" i="21"/>
  <c r="N18" i="21"/>
  <c r="E19" i="21"/>
  <c r="P19" i="21"/>
  <c r="L20" i="21"/>
  <c r="J9" i="25"/>
  <c r="D10" i="25"/>
  <c r="M10" i="25"/>
  <c r="H12" i="25"/>
  <c r="E14" i="25"/>
  <c r="S15" i="25"/>
  <c r="I18" i="25"/>
  <c r="S20" i="25"/>
  <c r="E21" i="25"/>
  <c r="I21" i="25"/>
  <c r="M21" i="25"/>
  <c r="M15" i="11"/>
  <c r="M16" i="11"/>
  <c r="M17" i="11"/>
  <c r="M18" i="11"/>
  <c r="M19" i="11"/>
  <c r="M20" i="11"/>
  <c r="M21" i="11"/>
  <c r="M22" i="11"/>
  <c r="M23" i="11"/>
  <c r="M24" i="11"/>
  <c r="M25" i="11"/>
  <c r="M26" i="11"/>
  <c r="M27" i="11"/>
  <c r="M16" i="13"/>
  <c r="D17" i="13"/>
  <c r="J17" i="13"/>
  <c r="J18" i="13"/>
  <c r="L18" i="13" s="1"/>
  <c r="M21" i="13"/>
  <c r="D22" i="13"/>
  <c r="J23" i="13"/>
  <c r="M24" i="13"/>
  <c r="D25" i="13"/>
  <c r="J25" i="13"/>
  <c r="J26" i="13"/>
  <c r="L26" i="13" s="1"/>
  <c r="E15" i="15"/>
  <c r="E16" i="15"/>
  <c r="E17" i="15"/>
  <c r="E18" i="15"/>
  <c r="E19" i="15"/>
  <c r="E20" i="15"/>
  <c r="E21" i="15"/>
  <c r="E22" i="15"/>
  <c r="E23" i="15"/>
  <c r="E24" i="15"/>
  <c r="E25" i="15"/>
  <c r="E26" i="15"/>
  <c r="E27" i="15"/>
  <c r="M21" i="17"/>
  <c r="J22" i="17"/>
  <c r="J23" i="17"/>
  <c r="F24" i="17"/>
  <c r="D27" i="17"/>
  <c r="H15" i="21"/>
  <c r="I17" i="21"/>
  <c r="L19" i="21"/>
  <c r="H20" i="21"/>
  <c r="M20" i="21"/>
  <c r="M12" i="25"/>
  <c r="I12" i="25"/>
  <c r="H14" i="25"/>
  <c r="F21" i="25"/>
  <c r="O36" i="8"/>
  <c r="D15" i="11"/>
  <c r="K15" i="11" s="1"/>
  <c r="L15" i="11" s="1"/>
  <c r="D16" i="11"/>
  <c r="D17" i="11"/>
  <c r="D18" i="11"/>
  <c r="D19" i="11"/>
  <c r="D20" i="11"/>
  <c r="D21" i="11"/>
  <c r="D22" i="11"/>
  <c r="D23" i="11"/>
  <c r="D24" i="11"/>
  <c r="D25" i="11"/>
  <c r="D26" i="11"/>
  <c r="D27" i="11"/>
  <c r="M18" i="13"/>
  <c r="J20" i="13"/>
  <c r="M26" i="13"/>
  <c r="D27" i="13"/>
  <c r="K27" i="13" s="1"/>
  <c r="L27" i="13" s="1"/>
  <c r="H15" i="15"/>
  <c r="H16" i="15"/>
  <c r="H17" i="15"/>
  <c r="H18" i="15"/>
  <c r="H19" i="15"/>
  <c r="H20" i="15"/>
  <c r="H21" i="15"/>
  <c r="H22" i="15"/>
  <c r="H23" i="15"/>
  <c r="H24" i="15"/>
  <c r="H25" i="15"/>
  <c r="H26" i="15"/>
  <c r="H27" i="15"/>
  <c r="E15" i="17"/>
  <c r="F15" i="17" s="1"/>
  <c r="J18" i="17"/>
  <c r="E20" i="17"/>
  <c r="F20" i="17" s="1"/>
  <c r="N20" i="17"/>
  <c r="O20" i="17" s="1"/>
  <c r="D22" i="17"/>
  <c r="M22" i="17"/>
  <c r="J24" i="17"/>
  <c r="J25" i="17"/>
  <c r="P15" i="21"/>
  <c r="H19" i="21"/>
  <c r="I20" i="21"/>
  <c r="D12" i="25"/>
  <c r="L12" i="25"/>
  <c r="L14" i="25"/>
  <c r="I17" i="25"/>
  <c r="J17" i="25"/>
  <c r="D21" i="13"/>
  <c r="N23" i="17"/>
  <c r="J26" i="17"/>
  <c r="D15" i="21"/>
  <c r="H16" i="21"/>
  <c r="F17" i="21"/>
  <c r="L17" i="21"/>
  <c r="N17" i="21" s="1"/>
  <c r="O17" i="21" s="1"/>
  <c r="H18" i="21"/>
  <c r="J18" i="21" s="1"/>
  <c r="R18" i="21"/>
  <c r="S18" i="21" s="1"/>
  <c r="D19" i="21"/>
  <c r="F19" i="21" s="1"/>
  <c r="E20" i="21"/>
  <c r="F20" i="21" s="1"/>
  <c r="G20" i="21" s="1"/>
  <c r="I10" i="25"/>
  <c r="D14" i="25"/>
  <c r="M14" i="25"/>
  <c r="I14" i="25"/>
  <c r="J15" i="25"/>
  <c r="R21" i="25"/>
  <c r="U21" i="25" s="1"/>
  <c r="BR15" i="2"/>
  <c r="BU15" i="2" s="1"/>
  <c r="D15" i="2" s="1"/>
  <c r="BS15" i="2"/>
  <c r="BR17" i="2"/>
  <c r="BS17" i="2"/>
  <c r="BR19" i="2"/>
  <c r="BS19" i="2"/>
  <c r="BS25" i="2"/>
  <c r="BR25" i="2"/>
  <c r="BU25" i="2" s="1"/>
  <c r="D25" i="2" s="1"/>
  <c r="BS23" i="2"/>
  <c r="BR23" i="2"/>
  <c r="BU23" i="2" s="1"/>
  <c r="D23" i="2" s="1"/>
  <c r="BU17" i="2"/>
  <c r="D17" i="2" s="1"/>
  <c r="BU19" i="2"/>
  <c r="D19" i="2" s="1"/>
  <c r="BR22" i="2"/>
  <c r="BU22" i="2" s="1"/>
  <c r="D22" i="2" s="1"/>
  <c r="BS22" i="2"/>
  <c r="BT15" i="2"/>
  <c r="BT19" i="2"/>
  <c r="BT23" i="2"/>
  <c r="BT25" i="2"/>
  <c r="FM15" i="4"/>
  <c r="C242" i="20"/>
  <c r="C165" i="20"/>
  <c r="C88" i="20"/>
  <c r="C11" i="20"/>
  <c r="C242" i="18"/>
  <c r="C88" i="18"/>
  <c r="C165" i="18"/>
  <c r="C11" i="18"/>
  <c r="C242" i="16"/>
  <c r="C88" i="16"/>
  <c r="C11" i="16"/>
  <c r="C242" i="14"/>
  <c r="C165" i="14"/>
  <c r="C88" i="14"/>
  <c r="C11" i="14"/>
  <c r="C242" i="12"/>
  <c r="C165" i="16"/>
  <c r="C165" i="10"/>
  <c r="C11" i="10"/>
  <c r="D5" i="24" s="1"/>
  <c r="C88" i="12"/>
  <c r="C242" i="10"/>
  <c r="C88" i="10"/>
  <c r="C165" i="12"/>
  <c r="C11" i="12"/>
  <c r="ET16" i="4"/>
  <c r="FB16" i="4"/>
  <c r="ET20" i="4"/>
  <c r="FB20" i="4"/>
  <c r="EU21" i="4"/>
  <c r="A248" i="20"/>
  <c r="A171" i="20"/>
  <c r="A94" i="20"/>
  <c r="A17" i="20"/>
  <c r="A171" i="18"/>
  <c r="A17" i="18"/>
  <c r="A248" i="18"/>
  <c r="A94" i="18"/>
  <c r="A248" i="16"/>
  <c r="A171" i="16"/>
  <c r="A17" i="16"/>
  <c r="A248" i="14"/>
  <c r="A171" i="14"/>
  <c r="A94" i="14"/>
  <c r="A17" i="14"/>
  <c r="A171" i="12"/>
  <c r="A94" i="16"/>
  <c r="A248" i="12"/>
  <c r="A248" i="10"/>
  <c r="A94" i="10"/>
  <c r="A17" i="12"/>
  <c r="A171" i="10"/>
  <c r="A17" i="10"/>
  <c r="B11" i="24" s="1"/>
  <c r="A94" i="12"/>
  <c r="FL22" i="4"/>
  <c r="FB24" i="4"/>
  <c r="A252" i="20"/>
  <c r="A175" i="20"/>
  <c r="A98" i="20"/>
  <c r="A21" i="20"/>
  <c r="A175" i="18"/>
  <c r="A21" i="18"/>
  <c r="A252" i="18"/>
  <c r="A98" i="18"/>
  <c r="A252" i="16"/>
  <c r="A175" i="16"/>
  <c r="A21" i="16"/>
  <c r="A252" i="14"/>
  <c r="A175" i="14"/>
  <c r="A98" i="14"/>
  <c r="A21" i="14"/>
  <c r="A175" i="12"/>
  <c r="A98" i="16"/>
  <c r="A252" i="12"/>
  <c r="A252" i="10"/>
  <c r="A98" i="10"/>
  <c r="A21" i="12"/>
  <c r="A175" i="10"/>
  <c r="A21" i="10"/>
  <c r="B15" i="24" s="1"/>
  <c r="A98" i="12"/>
  <c r="BQ16" i="2"/>
  <c r="BQ18" i="2"/>
  <c r="BQ20" i="2"/>
  <c r="BQ24" i="2"/>
  <c r="BR26" i="2"/>
  <c r="BR28" i="2"/>
  <c r="BR29" i="2"/>
  <c r="BR30" i="2"/>
  <c r="BR32" i="2"/>
  <c r="BR34" i="2"/>
  <c r="BR37" i="2"/>
  <c r="BR38" i="2"/>
  <c r="BR40" i="2"/>
  <c r="BR41" i="2"/>
  <c r="BR42" i="2"/>
  <c r="BR44" i="2"/>
  <c r="BR45" i="2"/>
  <c r="BR47" i="2"/>
  <c r="BR49" i="2"/>
  <c r="BR50" i="2"/>
  <c r="BR51" i="2"/>
  <c r="BR53" i="2"/>
  <c r="BR57" i="2"/>
  <c r="BR60" i="2"/>
  <c r="BR61" i="2"/>
  <c r="J11" i="9"/>
  <c r="O50" i="9"/>
  <c r="J50" i="9"/>
  <c r="O11" i="9"/>
  <c r="O13" i="9"/>
  <c r="J13" i="9"/>
  <c r="O15" i="9"/>
  <c r="J15" i="9"/>
  <c r="O17" i="9"/>
  <c r="J17" i="9"/>
  <c r="O19" i="9"/>
  <c r="J19" i="9"/>
  <c r="O21" i="9"/>
  <c r="J21" i="9"/>
  <c r="O23" i="9"/>
  <c r="J23" i="9"/>
  <c r="O25" i="9"/>
  <c r="J25" i="9"/>
  <c r="O27" i="9"/>
  <c r="J27" i="9"/>
  <c r="O29" i="9"/>
  <c r="J29" i="9"/>
  <c r="O31" i="9"/>
  <c r="J31" i="9"/>
  <c r="O33" i="9"/>
  <c r="J33" i="9"/>
  <c r="O35" i="9"/>
  <c r="J35" i="9"/>
  <c r="O37" i="9"/>
  <c r="J37" i="9"/>
  <c r="O39" i="9"/>
  <c r="J39" i="9"/>
  <c r="O41" i="9"/>
  <c r="J41" i="9"/>
  <c r="O43" i="9"/>
  <c r="J43" i="9"/>
  <c r="O45" i="9"/>
  <c r="J45" i="9"/>
  <c r="O51" i="9"/>
  <c r="J51" i="9"/>
  <c r="O53" i="9"/>
  <c r="J53" i="9"/>
  <c r="O55" i="9"/>
  <c r="J55" i="9"/>
  <c r="O57" i="9"/>
  <c r="J57" i="9"/>
  <c r="O59" i="9"/>
  <c r="J59" i="9"/>
  <c r="O61" i="9"/>
  <c r="J61" i="9"/>
  <c r="O63" i="9"/>
  <c r="J63" i="9"/>
  <c r="O65" i="9"/>
  <c r="J65" i="9"/>
  <c r="C275" i="20"/>
  <c r="C237" i="20"/>
  <c r="C198" i="20"/>
  <c r="C121" i="20"/>
  <c r="C44" i="20"/>
  <c r="C160" i="20"/>
  <c r="C83" i="20"/>
  <c r="C6" i="20"/>
  <c r="C275" i="18"/>
  <c r="C121" i="18"/>
  <c r="C237" i="18"/>
  <c r="C83" i="18"/>
  <c r="C275" i="16"/>
  <c r="C198" i="18"/>
  <c r="C44" i="18"/>
  <c r="C237" i="16"/>
  <c r="C83" i="16"/>
  <c r="C160" i="18"/>
  <c r="C198" i="16"/>
  <c r="C160" i="16"/>
  <c r="C6" i="18"/>
  <c r="C121" i="16"/>
  <c r="C275" i="14"/>
  <c r="C198" i="14"/>
  <c r="C275" i="12"/>
  <c r="C44" i="16"/>
  <c r="C6" i="16"/>
  <c r="C237" i="12"/>
  <c r="C6" i="12"/>
  <c r="C198" i="10"/>
  <c r="C44" i="10"/>
  <c r="C237" i="14"/>
  <c r="C121" i="12"/>
  <c r="C160" i="10"/>
  <c r="C6" i="10"/>
  <c r="C121" i="14"/>
  <c r="C83" i="14"/>
  <c r="C160" i="12"/>
  <c r="C83" i="12"/>
  <c r="C275" i="10"/>
  <c r="C121" i="10"/>
  <c r="C160" i="14"/>
  <c r="C44" i="14"/>
  <c r="C6" i="14"/>
  <c r="C198" i="12"/>
  <c r="C44" i="12"/>
  <c r="C237" i="10"/>
  <c r="C83" i="10"/>
  <c r="C241" i="20"/>
  <c r="C164" i="20"/>
  <c r="C87" i="20"/>
  <c r="C164" i="18"/>
  <c r="C10" i="18"/>
  <c r="C10" i="20"/>
  <c r="C241" i="18"/>
  <c r="C87" i="18"/>
  <c r="C241" i="16"/>
  <c r="C164" i="16"/>
  <c r="C10" i="16"/>
  <c r="C241" i="14"/>
  <c r="C164" i="14"/>
  <c r="C164" i="12"/>
  <c r="C87" i="16"/>
  <c r="C241" i="10"/>
  <c r="C87" i="10"/>
  <c r="C87" i="14"/>
  <c r="C10" i="12"/>
  <c r="C10" i="14"/>
  <c r="C241" i="12"/>
  <c r="C164" i="10"/>
  <c r="C10" i="10"/>
  <c r="D4" i="24" s="1"/>
  <c r="C87" i="12"/>
  <c r="ET15" i="4"/>
  <c r="EX15" i="4"/>
  <c r="FB15" i="4"/>
  <c r="FN15" i="4"/>
  <c r="EQ16" i="4"/>
  <c r="EU16" i="4"/>
  <c r="EY16" i="4"/>
  <c r="FG16" i="4"/>
  <c r="A243" i="20"/>
  <c r="A166" i="20"/>
  <c r="A89" i="20"/>
  <c r="A243" i="18"/>
  <c r="A89" i="18"/>
  <c r="A166" i="18"/>
  <c r="A12" i="18"/>
  <c r="A12" i="20"/>
  <c r="A243" i="16"/>
  <c r="A89" i="16"/>
  <c r="A166" i="16"/>
  <c r="A243" i="14"/>
  <c r="A166" i="14"/>
  <c r="A12" i="16"/>
  <c r="A243" i="12"/>
  <c r="A166" i="10"/>
  <c r="A12" i="10"/>
  <c r="B6" i="24" s="1"/>
  <c r="A89" i="12"/>
  <c r="A89" i="14"/>
  <c r="A243" i="10"/>
  <c r="A89" i="10"/>
  <c r="A12" i="14"/>
  <c r="A166" i="12"/>
  <c r="A12" i="12"/>
  <c r="EV17" i="4"/>
  <c r="FL17" i="4"/>
  <c r="B167" i="20"/>
  <c r="B90" i="20"/>
  <c r="B244" i="20"/>
  <c r="B13" i="20"/>
  <c r="B244" i="18"/>
  <c r="B90" i="18"/>
  <c r="B167" i="18"/>
  <c r="B244" i="16"/>
  <c r="B90" i="16"/>
  <c r="B13" i="18"/>
  <c r="B167" i="16"/>
  <c r="B244" i="14"/>
  <c r="B167" i="14"/>
  <c r="B13" i="16"/>
  <c r="B13" i="12"/>
  <c r="B90" i="14"/>
  <c r="B167" i="10"/>
  <c r="B13" i="10"/>
  <c r="C7" i="24" s="1"/>
  <c r="B13" i="14"/>
  <c r="B167" i="12"/>
  <c r="B90" i="12"/>
  <c r="B244" i="12"/>
  <c r="B244" i="10"/>
  <c r="B90" i="10"/>
  <c r="EW18" i="4"/>
  <c r="FI18" i="4"/>
  <c r="FM18" i="4"/>
  <c r="C168" i="20"/>
  <c r="C91" i="20"/>
  <c r="C245" i="20"/>
  <c r="C14" i="20"/>
  <c r="C168" i="18"/>
  <c r="C14" i="18"/>
  <c r="C245" i="18"/>
  <c r="C91" i="18"/>
  <c r="C245" i="16"/>
  <c r="C168" i="16"/>
  <c r="C14" i="16"/>
  <c r="C245" i="14"/>
  <c r="C168" i="14"/>
  <c r="C168" i="12"/>
  <c r="C91" i="16"/>
  <c r="C14" i="14"/>
  <c r="C245" i="10"/>
  <c r="C91" i="10"/>
  <c r="C14" i="12"/>
  <c r="C245" i="12"/>
  <c r="C168" i="10"/>
  <c r="C14" i="10"/>
  <c r="D8" i="24" s="1"/>
  <c r="C91" i="14"/>
  <c r="C91" i="12"/>
  <c r="ET19" i="4"/>
  <c r="EX19" i="4"/>
  <c r="FB19" i="4"/>
  <c r="FN19" i="4"/>
  <c r="EQ20" i="4"/>
  <c r="EU20" i="4"/>
  <c r="EY20" i="4"/>
  <c r="FG20" i="4"/>
  <c r="A170" i="20"/>
  <c r="A93" i="20"/>
  <c r="A247" i="20"/>
  <c r="A247" i="18"/>
  <c r="A93" i="18"/>
  <c r="A16" i="20"/>
  <c r="A170" i="18"/>
  <c r="A16" i="18"/>
  <c r="A170" i="16"/>
  <c r="A247" i="16"/>
  <c r="A93" i="16"/>
  <c r="A247" i="14"/>
  <c r="A170" i="14"/>
  <c r="A16" i="16"/>
  <c r="A247" i="12"/>
  <c r="A93" i="14"/>
  <c r="A170" i="10"/>
  <c r="A16" i="10"/>
  <c r="B10" i="24" s="1"/>
  <c r="A16" i="14"/>
  <c r="A93" i="12"/>
  <c r="A247" i="10"/>
  <c r="A93" i="10"/>
  <c r="A170" i="12"/>
  <c r="A16" i="12"/>
  <c r="EV21" i="4"/>
  <c r="FL21" i="4"/>
  <c r="B248" i="20"/>
  <c r="B171" i="20"/>
  <c r="B94" i="20"/>
  <c r="B248" i="18"/>
  <c r="B94" i="18"/>
  <c r="B17" i="20"/>
  <c r="B171" i="18"/>
  <c r="B248" i="16"/>
  <c r="B94" i="16"/>
  <c r="B17" i="18"/>
  <c r="B171" i="16"/>
  <c r="B248" i="14"/>
  <c r="B171" i="14"/>
  <c r="B17" i="16"/>
  <c r="B17" i="14"/>
  <c r="B17" i="12"/>
  <c r="B171" i="10"/>
  <c r="B17" i="10"/>
  <c r="C11" i="24" s="1"/>
  <c r="B171" i="12"/>
  <c r="B94" i="12"/>
  <c r="B94" i="14"/>
  <c r="B248" i="12"/>
  <c r="B248" i="10"/>
  <c r="B94" i="10"/>
  <c r="EW22" i="4"/>
  <c r="FI22" i="4"/>
  <c r="FM22" i="4"/>
  <c r="C249" i="20"/>
  <c r="C172" i="20"/>
  <c r="C95" i="20"/>
  <c r="C172" i="18"/>
  <c r="C18" i="18"/>
  <c r="C18" i="20"/>
  <c r="C249" i="18"/>
  <c r="C95" i="18"/>
  <c r="C249" i="16"/>
  <c r="C172" i="16"/>
  <c r="C18" i="16"/>
  <c r="C249" i="14"/>
  <c r="C172" i="14"/>
  <c r="C172" i="12"/>
  <c r="C95" i="16"/>
  <c r="C249" i="10"/>
  <c r="C95" i="10"/>
  <c r="C95" i="14"/>
  <c r="C18" i="12"/>
  <c r="C18" i="14"/>
  <c r="C249" i="12"/>
  <c r="C172" i="10"/>
  <c r="C18" i="10"/>
  <c r="D12" i="24" s="1"/>
  <c r="C95" i="12"/>
  <c r="ET23" i="4"/>
  <c r="EX23" i="4"/>
  <c r="FB23" i="4"/>
  <c r="FN23" i="4"/>
  <c r="EQ24" i="4"/>
  <c r="EU24" i="4"/>
  <c r="EY24" i="4"/>
  <c r="FG24" i="4"/>
  <c r="A251" i="20"/>
  <c r="A97" i="20"/>
  <c r="A174" i="20"/>
  <c r="A251" i="18"/>
  <c r="A97" i="18"/>
  <c r="A174" i="18"/>
  <c r="A20" i="18"/>
  <c r="A20" i="20"/>
  <c r="A174" i="16"/>
  <c r="A251" i="16"/>
  <c r="A97" i="16"/>
  <c r="A251" i="14"/>
  <c r="A174" i="14"/>
  <c r="A20" i="16"/>
  <c r="A251" i="12"/>
  <c r="A174" i="10"/>
  <c r="A20" i="10"/>
  <c r="B14" i="24" s="1"/>
  <c r="A97" i="12"/>
  <c r="A97" i="14"/>
  <c r="A251" i="10"/>
  <c r="A97" i="10"/>
  <c r="A20" i="14"/>
  <c r="A174" i="12"/>
  <c r="A20" i="12"/>
  <c r="EV25" i="4"/>
  <c r="FL25" i="4"/>
  <c r="B252" i="20"/>
  <c r="B98" i="20"/>
  <c r="B21" i="20"/>
  <c r="B175" i="20"/>
  <c r="B252" i="18"/>
  <c r="B98" i="18"/>
  <c r="B175" i="18"/>
  <c r="B252" i="16"/>
  <c r="B98" i="16"/>
  <c r="B21" i="18"/>
  <c r="B175" i="16"/>
  <c r="B252" i="14"/>
  <c r="B175" i="14"/>
  <c r="B21" i="16"/>
  <c r="B21" i="12"/>
  <c r="B98" i="14"/>
  <c r="B175" i="10"/>
  <c r="B21" i="10"/>
  <c r="C15" i="24" s="1"/>
  <c r="B21" i="14"/>
  <c r="B175" i="12"/>
  <c r="B98" i="12"/>
  <c r="B252" i="12"/>
  <c r="B252" i="10"/>
  <c r="B98" i="10"/>
  <c r="EW26" i="4"/>
  <c r="FI26" i="4"/>
  <c r="FM26" i="4"/>
  <c r="C253" i="20"/>
  <c r="C176" i="20"/>
  <c r="C99" i="20"/>
  <c r="C22" i="20"/>
  <c r="C176" i="18"/>
  <c r="C22" i="18"/>
  <c r="C253" i="18"/>
  <c r="C99" i="18"/>
  <c r="C253" i="16"/>
  <c r="C176" i="16"/>
  <c r="C22" i="16"/>
  <c r="C253" i="14"/>
  <c r="C176" i="14"/>
  <c r="C176" i="12"/>
  <c r="C99" i="16"/>
  <c r="C22" i="14"/>
  <c r="C253" i="10"/>
  <c r="C99" i="10"/>
  <c r="C22" i="12"/>
  <c r="C253" i="12"/>
  <c r="C176" i="10"/>
  <c r="C22" i="10"/>
  <c r="D16" i="24" s="1"/>
  <c r="C99" i="14"/>
  <c r="C99" i="12"/>
  <c r="ET27" i="4"/>
  <c r="EX27" i="4"/>
  <c r="FB27" i="4"/>
  <c r="FN27" i="4"/>
  <c r="EQ28" i="4"/>
  <c r="EU28" i="4"/>
  <c r="EY28" i="4"/>
  <c r="FG28" i="4"/>
  <c r="A255" i="20"/>
  <c r="A101" i="20"/>
  <c r="A24" i="20"/>
  <c r="A178" i="20"/>
  <c r="A255" i="18"/>
  <c r="A101" i="18"/>
  <c r="A178" i="18"/>
  <c r="A24" i="18"/>
  <c r="A178" i="16"/>
  <c r="A255" i="16"/>
  <c r="A101" i="16"/>
  <c r="A255" i="14"/>
  <c r="A178" i="14"/>
  <c r="A24" i="16"/>
  <c r="A255" i="12"/>
  <c r="A178" i="10"/>
  <c r="A24" i="10"/>
  <c r="B18" i="24" s="1"/>
  <c r="A101" i="12"/>
  <c r="A101" i="14"/>
  <c r="A255" i="10"/>
  <c r="A101" i="10"/>
  <c r="A24" i="14"/>
  <c r="A178" i="12"/>
  <c r="A24" i="12"/>
  <c r="EV29" i="4"/>
  <c r="FH29" i="4"/>
  <c r="B256" i="20"/>
  <c r="B102" i="20"/>
  <c r="B25" i="20"/>
  <c r="B179" i="20"/>
  <c r="B256" i="18"/>
  <c r="B102" i="18"/>
  <c r="B256" i="16"/>
  <c r="B102" i="16"/>
  <c r="B25" i="18"/>
  <c r="B179" i="16"/>
  <c r="B179" i="18"/>
  <c r="B256" i="14"/>
  <c r="B179" i="14"/>
  <c r="B25" i="16"/>
  <c r="B102" i="14"/>
  <c r="B25" i="12"/>
  <c r="B25" i="14"/>
  <c r="B179" i="10"/>
  <c r="B25" i="10"/>
  <c r="C19" i="24" s="1"/>
  <c r="B179" i="12"/>
  <c r="B102" i="12"/>
  <c r="B256" i="12"/>
  <c r="B256" i="10"/>
  <c r="B102" i="10"/>
  <c r="EW30" i="4"/>
  <c r="FI30" i="4"/>
  <c r="FM30" i="4"/>
  <c r="C257" i="20"/>
  <c r="C180" i="20"/>
  <c r="C103" i="20"/>
  <c r="C26" i="20"/>
  <c r="C180" i="18"/>
  <c r="C26" i="18"/>
  <c r="C257" i="18"/>
  <c r="C103" i="18"/>
  <c r="C257" i="16"/>
  <c r="C180" i="16"/>
  <c r="C26" i="16"/>
  <c r="C103" i="16"/>
  <c r="C257" i="14"/>
  <c r="C180" i="14"/>
  <c r="C180" i="12"/>
  <c r="C257" i="10"/>
  <c r="C103" i="10"/>
  <c r="C26" i="12"/>
  <c r="C103" i="14"/>
  <c r="C257" i="12"/>
  <c r="C180" i="10"/>
  <c r="C26" i="10"/>
  <c r="D20" i="24" s="1"/>
  <c r="C26" i="14"/>
  <c r="C103" i="12"/>
  <c r="EX31" i="4"/>
  <c r="FN31" i="4"/>
  <c r="EQ32" i="4"/>
  <c r="EU32" i="4"/>
  <c r="EY32" i="4"/>
  <c r="FG32" i="4"/>
  <c r="A259" i="20"/>
  <c r="A105" i="20"/>
  <c r="A28" i="20"/>
  <c r="A182" i="20"/>
  <c r="A259" i="18"/>
  <c r="A105" i="18"/>
  <c r="A259" i="16"/>
  <c r="A182" i="18"/>
  <c r="A28" i="18"/>
  <c r="A182" i="16"/>
  <c r="A105" i="16"/>
  <c r="A259" i="14"/>
  <c r="A182" i="14"/>
  <c r="A259" i="12"/>
  <c r="A28" i="16"/>
  <c r="A105" i="14"/>
  <c r="A182" i="10"/>
  <c r="A28" i="10"/>
  <c r="B22" i="24" s="1"/>
  <c r="A28" i="14"/>
  <c r="A105" i="12"/>
  <c r="A259" i="10"/>
  <c r="A105" i="10"/>
  <c r="A182" i="12"/>
  <c r="A28" i="12"/>
  <c r="EV33" i="4"/>
  <c r="FH33" i="4"/>
  <c r="B260" i="20"/>
  <c r="B183" i="20"/>
  <c r="B106" i="20"/>
  <c r="B29" i="20"/>
  <c r="B260" i="18"/>
  <c r="B106" i="18"/>
  <c r="B106" i="16"/>
  <c r="B183" i="18"/>
  <c r="B260" i="16"/>
  <c r="B183" i="16"/>
  <c r="B29" i="18"/>
  <c r="B260" i="14"/>
  <c r="B183" i="14"/>
  <c r="B29" i="16"/>
  <c r="B29" i="12"/>
  <c r="B183" i="10"/>
  <c r="B29" i="10"/>
  <c r="C23" i="24" s="1"/>
  <c r="B106" i="14"/>
  <c r="B183" i="12"/>
  <c r="B106" i="12"/>
  <c r="B29" i="14"/>
  <c r="B260" i="12"/>
  <c r="B260" i="10"/>
  <c r="B106" i="10"/>
  <c r="EW34" i="4"/>
  <c r="FI34" i="4"/>
  <c r="FM34" i="4"/>
  <c r="C261" i="20"/>
  <c r="C107" i="20"/>
  <c r="C30" i="20"/>
  <c r="C184" i="20"/>
  <c r="C184" i="18"/>
  <c r="C30" i="18"/>
  <c r="C261" i="18"/>
  <c r="C107" i="18"/>
  <c r="C261" i="16"/>
  <c r="C184" i="16"/>
  <c r="C30" i="16"/>
  <c r="C107" i="16"/>
  <c r="C261" i="14"/>
  <c r="C184" i="14"/>
  <c r="C184" i="12"/>
  <c r="C107" i="14"/>
  <c r="C261" i="10"/>
  <c r="C107" i="10"/>
  <c r="C30" i="14"/>
  <c r="C30" i="12"/>
  <c r="C261" i="12"/>
  <c r="C184" i="10"/>
  <c r="C30" i="10"/>
  <c r="D24" i="24" s="1"/>
  <c r="C107" i="12"/>
  <c r="EX35" i="4"/>
  <c r="FN35" i="4"/>
  <c r="EQ36" i="4"/>
  <c r="EU36" i="4"/>
  <c r="EY36" i="4"/>
  <c r="FG36" i="4"/>
  <c r="A263" i="20"/>
  <c r="A186" i="20"/>
  <c r="A109" i="20"/>
  <c r="A32" i="20"/>
  <c r="A263" i="18"/>
  <c r="A109" i="18"/>
  <c r="A263" i="16"/>
  <c r="A186" i="18"/>
  <c r="A32" i="18"/>
  <c r="A186" i="16"/>
  <c r="A109" i="16"/>
  <c r="A263" i="14"/>
  <c r="A186" i="14"/>
  <c r="A263" i="12"/>
  <c r="A32" i="16"/>
  <c r="A186" i="10"/>
  <c r="A32" i="10"/>
  <c r="B26" i="24" s="1"/>
  <c r="A109" i="12"/>
  <c r="A109" i="14"/>
  <c r="A263" i="10"/>
  <c r="A109" i="10"/>
  <c r="A32" i="14"/>
  <c r="A186" i="12"/>
  <c r="A32" i="12"/>
  <c r="EV37" i="4"/>
  <c r="FH37" i="4"/>
  <c r="B264" i="20"/>
  <c r="B110" i="20"/>
  <c r="B33" i="20"/>
  <c r="B187" i="20"/>
  <c r="B264" i="18"/>
  <c r="B110" i="18"/>
  <c r="B110" i="16"/>
  <c r="B33" i="18"/>
  <c r="B264" i="16"/>
  <c r="B187" i="16"/>
  <c r="B33" i="16"/>
  <c r="B187" i="18"/>
  <c r="B264" i="14"/>
  <c r="B187" i="14"/>
  <c r="B110" i="14"/>
  <c r="B33" i="12"/>
  <c r="B33" i="14"/>
  <c r="B187" i="10"/>
  <c r="B33" i="10"/>
  <c r="C27" i="24" s="1"/>
  <c r="B187" i="12"/>
  <c r="B110" i="12"/>
  <c r="B264" i="12"/>
  <c r="B264" i="10"/>
  <c r="B110" i="10"/>
  <c r="EW38" i="4"/>
  <c r="FI38" i="4"/>
  <c r="FM38" i="4"/>
  <c r="C265" i="20"/>
  <c r="C188" i="20"/>
  <c r="C111" i="20"/>
  <c r="C34" i="20"/>
  <c r="C188" i="18"/>
  <c r="C34" i="18"/>
  <c r="C265" i="18"/>
  <c r="C111" i="18"/>
  <c r="C265" i="16"/>
  <c r="C188" i="16"/>
  <c r="C34" i="16"/>
  <c r="C111" i="16"/>
  <c r="C265" i="14"/>
  <c r="C188" i="14"/>
  <c r="C188" i="12"/>
  <c r="C265" i="10"/>
  <c r="C111" i="10"/>
  <c r="C34" i="12"/>
  <c r="C111" i="14"/>
  <c r="C265" i="12"/>
  <c r="C188" i="10"/>
  <c r="C34" i="10"/>
  <c r="D28" i="24" s="1"/>
  <c r="C34" i="14"/>
  <c r="C111" i="12"/>
  <c r="EX39" i="4"/>
  <c r="FN39" i="4"/>
  <c r="EQ40" i="4"/>
  <c r="EU40" i="4"/>
  <c r="EY40" i="4"/>
  <c r="FG40" i="4"/>
  <c r="A267" i="20"/>
  <c r="A113" i="20"/>
  <c r="A36" i="20"/>
  <c r="A190" i="20"/>
  <c r="A267" i="18"/>
  <c r="A113" i="18"/>
  <c r="A267" i="16"/>
  <c r="A190" i="18"/>
  <c r="A36" i="18"/>
  <c r="A190" i="16"/>
  <c r="A113" i="16"/>
  <c r="A267" i="14"/>
  <c r="A190" i="14"/>
  <c r="A267" i="12"/>
  <c r="A36" i="16"/>
  <c r="A113" i="14"/>
  <c r="A190" i="10"/>
  <c r="A36" i="10"/>
  <c r="B30" i="24" s="1"/>
  <c r="A36" i="14"/>
  <c r="A113" i="12"/>
  <c r="A267" i="10"/>
  <c r="A113" i="10"/>
  <c r="A190" i="12"/>
  <c r="A36" i="12"/>
  <c r="EV41" i="4"/>
  <c r="FH41" i="4"/>
  <c r="B268" i="20"/>
  <c r="B191" i="20"/>
  <c r="B114" i="20"/>
  <c r="B37" i="20"/>
  <c r="B268" i="18"/>
  <c r="B114" i="18"/>
  <c r="B114" i="16"/>
  <c r="B191" i="18"/>
  <c r="B268" i="16"/>
  <c r="B191" i="16"/>
  <c r="B37" i="16"/>
  <c r="B37" i="18"/>
  <c r="B268" i="14"/>
  <c r="B191" i="14"/>
  <c r="B37" i="12"/>
  <c r="B191" i="10"/>
  <c r="B37" i="10"/>
  <c r="C31" i="24" s="1"/>
  <c r="B114" i="14"/>
  <c r="B191" i="12"/>
  <c r="B114" i="12"/>
  <c r="B37" i="14"/>
  <c r="B268" i="12"/>
  <c r="B268" i="10"/>
  <c r="B114" i="10"/>
  <c r="EW42" i="4"/>
  <c r="FI42" i="4"/>
  <c r="FM42" i="4"/>
  <c r="C269" i="20"/>
  <c r="C115" i="20"/>
  <c r="C38" i="20"/>
  <c r="C192" i="20"/>
  <c r="C192" i="18"/>
  <c r="C38" i="18"/>
  <c r="C269" i="18"/>
  <c r="C115" i="18"/>
  <c r="C269" i="16"/>
  <c r="C192" i="16"/>
  <c r="C38" i="16"/>
  <c r="C115" i="16"/>
  <c r="C269" i="14"/>
  <c r="C192" i="14"/>
  <c r="C192" i="12"/>
  <c r="C115" i="14"/>
  <c r="C269" i="10"/>
  <c r="C115" i="10"/>
  <c r="C38" i="14"/>
  <c r="C38" i="12"/>
  <c r="C269" i="12"/>
  <c r="C192" i="10"/>
  <c r="C38" i="10"/>
  <c r="D32" i="24" s="1"/>
  <c r="C115" i="12"/>
  <c r="EX43" i="4"/>
  <c r="FN43" i="4"/>
  <c r="EQ44" i="4"/>
  <c r="EU44" i="4"/>
  <c r="EY44" i="4"/>
  <c r="FG44" i="4"/>
  <c r="A279" i="20"/>
  <c r="A202" i="20"/>
  <c r="A125" i="20"/>
  <c r="A48" i="20"/>
  <c r="A202" i="18"/>
  <c r="A48" i="18"/>
  <c r="A279" i="18"/>
  <c r="A279" i="16"/>
  <c r="A202" i="16"/>
  <c r="A48" i="16"/>
  <c r="A125" i="18"/>
  <c r="A125" i="16"/>
  <c r="A202" i="14"/>
  <c r="A125" i="12"/>
  <c r="A125" i="14"/>
  <c r="A279" i="12"/>
  <c r="A279" i="10"/>
  <c r="A125" i="10"/>
  <c r="A279" i="14"/>
  <c r="A48" i="14"/>
  <c r="A202" i="12"/>
  <c r="A48" i="12"/>
  <c r="A202" i="10"/>
  <c r="A48" i="10"/>
  <c r="B34" i="24" s="1"/>
  <c r="EV45" i="4"/>
  <c r="FH45" i="4"/>
  <c r="B280" i="20"/>
  <c r="B203" i="20"/>
  <c r="B126" i="20"/>
  <c r="B49" i="20"/>
  <c r="B280" i="18"/>
  <c r="B126" i="18"/>
  <c r="B280" i="16"/>
  <c r="B203" i="18"/>
  <c r="B49" i="18"/>
  <c r="B203" i="16"/>
  <c r="B126" i="16"/>
  <c r="B280" i="12"/>
  <c r="B49" i="16"/>
  <c r="B203" i="12"/>
  <c r="B203" i="10"/>
  <c r="B49" i="10"/>
  <c r="C35" i="24" s="1"/>
  <c r="B280" i="14"/>
  <c r="B49" i="14"/>
  <c r="B126" i="12"/>
  <c r="B280" i="10"/>
  <c r="B126" i="10"/>
  <c r="B203" i="14"/>
  <c r="B126" i="14"/>
  <c r="B49" i="12"/>
  <c r="EW46" i="4"/>
  <c r="FI46" i="4"/>
  <c r="FM46" i="4"/>
  <c r="C281" i="20"/>
  <c r="C204" i="20"/>
  <c r="C127" i="20"/>
  <c r="C50" i="20"/>
  <c r="C281" i="18"/>
  <c r="C127" i="18"/>
  <c r="C50" i="18"/>
  <c r="C127" i="16"/>
  <c r="C204" i="18"/>
  <c r="C204" i="16"/>
  <c r="C50" i="16"/>
  <c r="C281" i="16"/>
  <c r="C281" i="14"/>
  <c r="C281" i="12"/>
  <c r="C50" i="12"/>
  <c r="C127" i="14"/>
  <c r="C204" i="10"/>
  <c r="C50" i="10"/>
  <c r="D36" i="24" s="1"/>
  <c r="C204" i="14"/>
  <c r="C204" i="12"/>
  <c r="C127" i="12"/>
  <c r="C50" i="14"/>
  <c r="C281" i="10"/>
  <c r="C127" i="10"/>
  <c r="EX47" i="4"/>
  <c r="FN47" i="4"/>
  <c r="EQ48" i="4"/>
  <c r="EU48" i="4"/>
  <c r="EY48" i="4"/>
  <c r="FG48" i="4"/>
  <c r="A283" i="20"/>
  <c r="A206" i="20"/>
  <c r="A129" i="20"/>
  <c r="A52" i="20"/>
  <c r="A206" i="18"/>
  <c r="A52" i="18"/>
  <c r="A283" i="18"/>
  <c r="A206" i="16"/>
  <c r="A52" i="16"/>
  <c r="A129" i="18"/>
  <c r="A283" i="16"/>
  <c r="A129" i="16"/>
  <c r="A206" i="12"/>
  <c r="A129" i="12"/>
  <c r="A206" i="14"/>
  <c r="A283" i="10"/>
  <c r="A129" i="10"/>
  <c r="A52" i="14"/>
  <c r="A52" i="12"/>
  <c r="A283" i="14"/>
  <c r="A129" i="14"/>
  <c r="A283" i="12"/>
  <c r="A206" i="10"/>
  <c r="A52" i="10"/>
  <c r="B38" i="24" s="1"/>
  <c r="EV49" i="4"/>
  <c r="FH49" i="4"/>
  <c r="B284" i="20"/>
  <c r="B207" i="20"/>
  <c r="B130" i="20"/>
  <c r="B53" i="20"/>
  <c r="B284" i="18"/>
  <c r="B130" i="18"/>
  <c r="B284" i="16"/>
  <c r="B207" i="18"/>
  <c r="B53" i="18"/>
  <c r="B207" i="16"/>
  <c r="B130" i="16"/>
  <c r="B53" i="16"/>
  <c r="B284" i="12"/>
  <c r="B207" i="14"/>
  <c r="B207" i="10"/>
  <c r="B53" i="10"/>
  <c r="C39" i="24" s="1"/>
  <c r="B53" i="14"/>
  <c r="B130" i="12"/>
  <c r="B284" i="14"/>
  <c r="B130" i="14"/>
  <c r="B207" i="12"/>
  <c r="B284" i="10"/>
  <c r="B130" i="10"/>
  <c r="B53" i="12"/>
  <c r="EW50" i="4"/>
  <c r="FI50" i="4"/>
  <c r="FM50" i="4"/>
  <c r="C285" i="20"/>
  <c r="C208" i="20"/>
  <c r="C131" i="20"/>
  <c r="C54" i="20"/>
  <c r="C285" i="18"/>
  <c r="C131" i="18"/>
  <c r="C54" i="18"/>
  <c r="C131" i="16"/>
  <c r="C285" i="16"/>
  <c r="C208" i="18"/>
  <c r="C208" i="16"/>
  <c r="C54" i="16"/>
  <c r="C208" i="12"/>
  <c r="C54" i="12"/>
  <c r="C285" i="14"/>
  <c r="C131" i="14"/>
  <c r="C208" i="10"/>
  <c r="C54" i="10"/>
  <c r="D40" i="24" s="1"/>
  <c r="C285" i="12"/>
  <c r="C131" i="12"/>
  <c r="C208" i="14"/>
  <c r="C54" i="14"/>
  <c r="C285" i="10"/>
  <c r="C131" i="10"/>
  <c r="EX51" i="4"/>
  <c r="FN51" i="4"/>
  <c r="EQ52" i="4"/>
  <c r="EU52" i="4"/>
  <c r="EY52" i="4"/>
  <c r="FG52" i="4"/>
  <c r="A287" i="20"/>
  <c r="A210" i="20"/>
  <c r="A133" i="20"/>
  <c r="A56" i="20"/>
  <c r="A210" i="18"/>
  <c r="A56" i="18"/>
  <c r="A287" i="18"/>
  <c r="A287" i="16"/>
  <c r="A210" i="16"/>
  <c r="A56" i="16"/>
  <c r="A133" i="18"/>
  <c r="A133" i="16"/>
  <c r="A287" i="14"/>
  <c r="A133" i="14"/>
  <c r="A133" i="12"/>
  <c r="A287" i="12"/>
  <c r="A287" i="10"/>
  <c r="A133" i="10"/>
  <c r="A210" i="14"/>
  <c r="A56" i="14"/>
  <c r="A210" i="12"/>
  <c r="A56" i="12"/>
  <c r="A210" i="10"/>
  <c r="A56" i="10"/>
  <c r="B42" i="24" s="1"/>
  <c r="EV53" i="4"/>
  <c r="FH53" i="4"/>
  <c r="B288" i="20"/>
  <c r="B211" i="20"/>
  <c r="B134" i="20"/>
  <c r="B57" i="20"/>
  <c r="B288" i="18"/>
  <c r="B134" i="18"/>
  <c r="B288" i="16"/>
  <c r="B211" i="18"/>
  <c r="B57" i="18"/>
  <c r="B211" i="16"/>
  <c r="B134" i="16"/>
  <c r="B288" i="12"/>
  <c r="B134" i="12"/>
  <c r="B57" i="16"/>
  <c r="B211" i="12"/>
  <c r="B211" i="10"/>
  <c r="B57" i="10"/>
  <c r="C43" i="24" s="1"/>
  <c r="B211" i="14"/>
  <c r="B57" i="14"/>
  <c r="B288" i="10"/>
  <c r="B134" i="10"/>
  <c r="B288" i="14"/>
  <c r="B134" i="14"/>
  <c r="B57" i="12"/>
  <c r="EW54" i="4"/>
  <c r="FI54" i="4"/>
  <c r="FM54" i="4"/>
  <c r="C289" i="20"/>
  <c r="C212" i="20"/>
  <c r="C135" i="20"/>
  <c r="C58" i="20"/>
  <c r="C289" i="18"/>
  <c r="C135" i="18"/>
  <c r="C58" i="18"/>
  <c r="C135" i="16"/>
  <c r="C212" i="18"/>
  <c r="C212" i="16"/>
  <c r="C58" i="16"/>
  <c r="C289" i="16"/>
  <c r="C212" i="14"/>
  <c r="C289" i="12"/>
  <c r="C58" i="12"/>
  <c r="C212" i="10"/>
  <c r="C58" i="10"/>
  <c r="D44" i="24" s="1"/>
  <c r="C289" i="14"/>
  <c r="C135" i="14"/>
  <c r="C212" i="12"/>
  <c r="C58" i="14"/>
  <c r="C135" i="12"/>
  <c r="C289" i="10"/>
  <c r="C135" i="10"/>
  <c r="EX55" i="4"/>
  <c r="FN55" i="4"/>
  <c r="EQ56" i="4"/>
  <c r="EU56" i="4"/>
  <c r="EY56" i="4"/>
  <c r="FG56" i="4"/>
  <c r="A291" i="20"/>
  <c r="A214" i="20"/>
  <c r="A137" i="20"/>
  <c r="A60" i="20"/>
  <c r="A214" i="18"/>
  <c r="A60" i="18"/>
  <c r="A291" i="18"/>
  <c r="A214" i="16"/>
  <c r="A60" i="16"/>
  <c r="A137" i="18"/>
  <c r="A291" i="16"/>
  <c r="A137" i="16"/>
  <c r="A214" i="12"/>
  <c r="A291" i="14"/>
  <c r="A137" i="14"/>
  <c r="A291" i="10"/>
  <c r="A137" i="10"/>
  <c r="A60" i="14"/>
  <c r="A137" i="12"/>
  <c r="A60" i="12"/>
  <c r="A214" i="14"/>
  <c r="A291" i="12"/>
  <c r="A214" i="10"/>
  <c r="A60" i="10"/>
  <c r="B46" i="24" s="1"/>
  <c r="EV57" i="4"/>
  <c r="FH57" i="4"/>
  <c r="B292" i="20"/>
  <c r="B215" i="20"/>
  <c r="B138" i="20"/>
  <c r="B61" i="20"/>
  <c r="B292" i="18"/>
  <c r="B138" i="18"/>
  <c r="B292" i="16"/>
  <c r="B215" i="18"/>
  <c r="B61" i="18"/>
  <c r="B215" i="16"/>
  <c r="B138" i="16"/>
  <c r="B61" i="16"/>
  <c r="B292" i="12"/>
  <c r="B138" i="12"/>
  <c r="B292" i="14"/>
  <c r="B138" i="14"/>
  <c r="B215" i="10"/>
  <c r="B61" i="10"/>
  <c r="C47" i="24" s="1"/>
  <c r="B61" i="14"/>
  <c r="B215" i="14"/>
  <c r="B215" i="12"/>
  <c r="B292" i="10"/>
  <c r="B138" i="10"/>
  <c r="B61" i="12"/>
  <c r="EW58" i="4"/>
  <c r="FI58" i="4"/>
  <c r="FM58" i="4"/>
  <c r="C293" i="20"/>
  <c r="C216" i="20"/>
  <c r="C139" i="20"/>
  <c r="C62" i="20"/>
  <c r="C293" i="18"/>
  <c r="C139" i="18"/>
  <c r="C62" i="18"/>
  <c r="C139" i="16"/>
  <c r="C293" i="16"/>
  <c r="C216" i="18"/>
  <c r="C216" i="16"/>
  <c r="C62" i="16"/>
  <c r="C216" i="12"/>
  <c r="C62" i="12"/>
  <c r="C216" i="14"/>
  <c r="C139" i="12"/>
  <c r="C216" i="10"/>
  <c r="C62" i="10"/>
  <c r="D48" i="24" s="1"/>
  <c r="C293" i="12"/>
  <c r="C293" i="14"/>
  <c r="C139" i="14"/>
  <c r="C62" i="14"/>
  <c r="C293" i="10"/>
  <c r="C139" i="10"/>
  <c r="EX59" i="4"/>
  <c r="FN59" i="4"/>
  <c r="EQ60" i="4"/>
  <c r="EU60" i="4"/>
  <c r="EY60" i="4"/>
  <c r="FG60" i="4"/>
  <c r="A295" i="20"/>
  <c r="A218" i="20"/>
  <c r="A141" i="20"/>
  <c r="A64" i="20"/>
  <c r="A218" i="18"/>
  <c r="A64" i="18"/>
  <c r="A295" i="18"/>
  <c r="A295" i="16"/>
  <c r="A218" i="16"/>
  <c r="A64" i="16"/>
  <c r="A141" i="18"/>
  <c r="A141" i="16"/>
  <c r="A218" i="14"/>
  <c r="A141" i="12"/>
  <c r="A295" i="12"/>
  <c r="A295" i="10"/>
  <c r="A141" i="10"/>
  <c r="A295" i="14"/>
  <c r="A141" i="14"/>
  <c r="A64" i="14"/>
  <c r="A218" i="12"/>
  <c r="A64" i="12"/>
  <c r="A218" i="10"/>
  <c r="A64" i="10"/>
  <c r="B50" i="24" s="1"/>
  <c r="EV61" i="4"/>
  <c r="FH61" i="4"/>
  <c r="B296" i="20"/>
  <c r="B219" i="20"/>
  <c r="B142" i="20"/>
  <c r="B65" i="20"/>
  <c r="B296" i="18"/>
  <c r="B142" i="18"/>
  <c r="B296" i="16"/>
  <c r="B219" i="18"/>
  <c r="B65" i="18"/>
  <c r="B219" i="16"/>
  <c r="B142" i="16"/>
  <c r="B296" i="12"/>
  <c r="B142" i="12"/>
  <c r="B65" i="16"/>
  <c r="B219" i="12"/>
  <c r="B219" i="10"/>
  <c r="B65" i="10"/>
  <c r="C51" i="24" s="1"/>
  <c r="B296" i="14"/>
  <c r="B142" i="14"/>
  <c r="B65" i="14"/>
  <c r="B296" i="10"/>
  <c r="B142" i="10"/>
  <c r="B219" i="14"/>
  <c r="B65" i="12"/>
  <c r="EW62" i="4"/>
  <c r="FI62" i="4"/>
  <c r="FM62" i="4"/>
  <c r="C297" i="20"/>
  <c r="C220" i="20"/>
  <c r="C143" i="20"/>
  <c r="C66" i="20"/>
  <c r="C297" i="18"/>
  <c r="C143" i="18"/>
  <c r="C66" i="18"/>
  <c r="C143" i="16"/>
  <c r="C220" i="18"/>
  <c r="C220" i="16"/>
  <c r="C66" i="16"/>
  <c r="C297" i="16"/>
  <c r="C297" i="14"/>
  <c r="C143" i="14"/>
  <c r="C297" i="12"/>
  <c r="C66" i="12"/>
  <c r="C220" i="10"/>
  <c r="C66" i="10"/>
  <c r="D52" i="24" s="1"/>
  <c r="C220" i="14"/>
  <c r="C220" i="12"/>
  <c r="C66" i="14"/>
  <c r="C143" i="12"/>
  <c r="C297" i="10"/>
  <c r="C143" i="10"/>
  <c r="EX63" i="4"/>
  <c r="FN63" i="4"/>
  <c r="EQ64" i="4"/>
  <c r="EU64" i="4"/>
  <c r="EY64" i="4"/>
  <c r="FG64" i="4"/>
  <c r="ET15" i="5"/>
  <c r="EX15" i="5"/>
  <c r="FB15" i="5"/>
  <c r="FN15" i="5"/>
  <c r="EQ16" i="5"/>
  <c r="EU16" i="5"/>
  <c r="EY16" i="5"/>
  <c r="FG16" i="5"/>
  <c r="EV17" i="5"/>
  <c r="FH17" i="5"/>
  <c r="FL17" i="5"/>
  <c r="EW18" i="5"/>
  <c r="FI18" i="5"/>
  <c r="FM18" i="5"/>
  <c r="FA19" i="5"/>
  <c r="F92" i="18"/>
  <c r="EW20" i="5"/>
  <c r="EX20" i="5"/>
  <c r="FG20" i="5"/>
  <c r="FL20" i="5"/>
  <c r="EQ21" i="5"/>
  <c r="FK21" i="5"/>
  <c r="F171" i="16"/>
  <c r="EQ22" i="5"/>
  <c r="F171" i="18"/>
  <c r="EY22" i="5"/>
  <c r="EZ22" i="5"/>
  <c r="FN22" i="5"/>
  <c r="F18" i="18"/>
  <c r="EV23" i="5"/>
  <c r="FB23" i="5"/>
  <c r="F20" i="18"/>
  <c r="EV25" i="5"/>
  <c r="F97" i="20"/>
  <c r="G97" i="20" s="1"/>
  <c r="FJ25" i="5"/>
  <c r="F252" i="16"/>
  <c r="ES26" i="5"/>
  <c r="F252" i="18"/>
  <c r="FA26" i="5"/>
  <c r="EW28" i="5"/>
  <c r="EX28" i="5"/>
  <c r="ER29" i="5"/>
  <c r="EQ29" i="5"/>
  <c r="EZ29" i="5"/>
  <c r="EY29" i="5"/>
  <c r="FM29" i="5"/>
  <c r="ET30" i="5"/>
  <c r="FB30" i="5"/>
  <c r="EU31" i="5"/>
  <c r="FL32" i="5"/>
  <c r="FG38" i="5"/>
  <c r="FH38" i="5"/>
  <c r="FJ39" i="5"/>
  <c r="FI39" i="5"/>
  <c r="EW40" i="5"/>
  <c r="EX40" i="5"/>
  <c r="FL40" i="5"/>
  <c r="FG50" i="5"/>
  <c r="FH50" i="5"/>
  <c r="FJ51" i="5"/>
  <c r="FI51" i="5"/>
  <c r="EW52" i="5"/>
  <c r="EX52" i="5"/>
  <c r="ER53" i="5"/>
  <c r="EQ53" i="5"/>
  <c r="EZ53" i="5"/>
  <c r="EY53" i="5"/>
  <c r="FM53" i="5"/>
  <c r="ET54" i="5"/>
  <c r="FB54" i="5"/>
  <c r="EU55" i="5"/>
  <c r="FL56" i="5"/>
  <c r="FG62" i="5"/>
  <c r="FH62" i="5"/>
  <c r="FB62" i="5"/>
  <c r="EU63" i="5"/>
  <c r="FL64" i="5"/>
  <c r="BT17" i="2"/>
  <c r="BT22" i="2"/>
  <c r="B241" i="20"/>
  <c r="B164" i="20"/>
  <c r="B87" i="20"/>
  <c r="B10" i="20"/>
  <c r="B164" i="18"/>
  <c r="B10" i="18"/>
  <c r="B87" i="18"/>
  <c r="B164" i="16"/>
  <c r="B10" i="16"/>
  <c r="B241" i="18"/>
  <c r="B241" i="16"/>
  <c r="B87" i="16"/>
  <c r="B241" i="14"/>
  <c r="B164" i="14"/>
  <c r="B87" i="14"/>
  <c r="B10" i="14"/>
  <c r="B164" i="12"/>
  <c r="B87" i="12"/>
  <c r="B241" i="10"/>
  <c r="B87" i="10"/>
  <c r="B10" i="12"/>
  <c r="B241" i="12"/>
  <c r="B164" i="10"/>
  <c r="B10" i="10"/>
  <c r="C4" i="24" s="1"/>
  <c r="EW15" i="4"/>
  <c r="EU17" i="4"/>
  <c r="A244" i="20"/>
  <c r="A167" i="20"/>
  <c r="A90" i="20"/>
  <c r="A13" i="20"/>
  <c r="A167" i="18"/>
  <c r="A13" i="18"/>
  <c r="A244" i="18"/>
  <c r="A90" i="18"/>
  <c r="A244" i="16"/>
  <c r="A167" i="16"/>
  <c r="A13" i="16"/>
  <c r="A244" i="14"/>
  <c r="A167" i="14"/>
  <c r="A90" i="14"/>
  <c r="A13" i="14"/>
  <c r="A167" i="12"/>
  <c r="A90" i="16"/>
  <c r="A244" i="12"/>
  <c r="A244" i="10"/>
  <c r="A90" i="10"/>
  <c r="A13" i="12"/>
  <c r="A167" i="10"/>
  <c r="A13" i="10"/>
  <c r="B7" i="24" s="1"/>
  <c r="A90" i="12"/>
  <c r="FL18" i="4"/>
  <c r="B245" i="20"/>
  <c r="B168" i="20"/>
  <c r="B91" i="20"/>
  <c r="B14" i="20"/>
  <c r="B168" i="18"/>
  <c r="B14" i="18"/>
  <c r="B91" i="18"/>
  <c r="B168" i="16"/>
  <c r="B14" i="16"/>
  <c r="B245" i="18"/>
  <c r="B245" i="16"/>
  <c r="B91" i="16"/>
  <c r="B245" i="14"/>
  <c r="B168" i="14"/>
  <c r="B91" i="14"/>
  <c r="B14" i="14"/>
  <c r="B168" i="12"/>
  <c r="B91" i="12"/>
  <c r="B245" i="10"/>
  <c r="B91" i="10"/>
  <c r="B14" i="12"/>
  <c r="B245" i="12"/>
  <c r="B168" i="10"/>
  <c r="B14" i="10"/>
  <c r="C8" i="24" s="1"/>
  <c r="FM19" i="4"/>
  <c r="C246" i="20"/>
  <c r="C169" i="20"/>
  <c r="C92" i="20"/>
  <c r="C15" i="20"/>
  <c r="C246" i="18"/>
  <c r="C92" i="18"/>
  <c r="C169" i="18"/>
  <c r="C15" i="18"/>
  <c r="C169" i="16"/>
  <c r="C246" i="16"/>
  <c r="C92" i="16"/>
  <c r="C15" i="16"/>
  <c r="C246" i="14"/>
  <c r="C169" i="14"/>
  <c r="C92" i="14"/>
  <c r="C15" i="14"/>
  <c r="C246" i="12"/>
  <c r="C169" i="10"/>
  <c r="C15" i="10"/>
  <c r="D9" i="24" s="1"/>
  <c r="C92" i="12"/>
  <c r="C246" i="10"/>
  <c r="C92" i="10"/>
  <c r="C169" i="12"/>
  <c r="C15" i="12"/>
  <c r="B249" i="20"/>
  <c r="B172" i="20"/>
  <c r="B95" i="20"/>
  <c r="B18" i="20"/>
  <c r="B172" i="18"/>
  <c r="B18" i="18"/>
  <c r="B249" i="18"/>
  <c r="B95" i="18"/>
  <c r="B172" i="16"/>
  <c r="B18" i="16"/>
  <c r="B249" i="16"/>
  <c r="B95" i="16"/>
  <c r="B249" i="14"/>
  <c r="B172" i="14"/>
  <c r="B95" i="14"/>
  <c r="B18" i="14"/>
  <c r="B172" i="12"/>
  <c r="B95" i="12"/>
  <c r="B249" i="10"/>
  <c r="B95" i="10"/>
  <c r="B18" i="12"/>
  <c r="B249" i="12"/>
  <c r="B172" i="10"/>
  <c r="B18" i="10"/>
  <c r="C12" i="24" s="1"/>
  <c r="FM23" i="4"/>
  <c r="C250" i="20"/>
  <c r="C173" i="20"/>
  <c r="C96" i="20"/>
  <c r="C19" i="20"/>
  <c r="C250" i="18"/>
  <c r="C96" i="18"/>
  <c r="C173" i="18"/>
  <c r="C19" i="18"/>
  <c r="C173" i="16"/>
  <c r="C250" i="16"/>
  <c r="C96" i="16"/>
  <c r="C19" i="16"/>
  <c r="C250" i="14"/>
  <c r="C173" i="14"/>
  <c r="C96" i="14"/>
  <c r="C19" i="14"/>
  <c r="C250" i="12"/>
  <c r="C173" i="10"/>
  <c r="C19" i="10"/>
  <c r="D13" i="24" s="1"/>
  <c r="C96" i="12"/>
  <c r="C250" i="10"/>
  <c r="C96" i="10"/>
  <c r="C173" i="12"/>
  <c r="C19" i="12"/>
  <c r="ET24" i="4"/>
  <c r="EU25" i="4"/>
  <c r="BQ21" i="2"/>
  <c r="BR27" i="2"/>
  <c r="BR31" i="2"/>
  <c r="BR33" i="2"/>
  <c r="BR35" i="2"/>
  <c r="BR36" i="2"/>
  <c r="BR39" i="2"/>
  <c r="BR43" i="2"/>
  <c r="BR46" i="2"/>
  <c r="BR48" i="2"/>
  <c r="BR52" i="2"/>
  <c r="BR54" i="2"/>
  <c r="BR55" i="2"/>
  <c r="BR56" i="2"/>
  <c r="BR58" i="2"/>
  <c r="BR59" i="2"/>
  <c r="BR62" i="2"/>
  <c r="P4" i="25"/>
  <c r="U7" i="21"/>
  <c r="Q7" i="19"/>
  <c r="Q7" i="17"/>
  <c r="U7" i="15"/>
  <c r="Q7" i="13"/>
  <c r="Q7" i="11"/>
  <c r="EQ15" i="4"/>
  <c r="EU15" i="4"/>
  <c r="EY15" i="4"/>
  <c r="FK15" i="4"/>
  <c r="A242" i="20"/>
  <c r="A165" i="20"/>
  <c r="A88" i="20"/>
  <c r="A11" i="20"/>
  <c r="A165" i="18"/>
  <c r="A11" i="18"/>
  <c r="A242" i="18"/>
  <c r="A88" i="18"/>
  <c r="A242" i="16"/>
  <c r="A165" i="16"/>
  <c r="A11" i="16"/>
  <c r="A88" i="16"/>
  <c r="A165" i="12"/>
  <c r="A165" i="14"/>
  <c r="A242" i="10"/>
  <c r="A88" i="10"/>
  <c r="A88" i="14"/>
  <c r="A11" i="12"/>
  <c r="A242" i="14"/>
  <c r="A11" i="14"/>
  <c r="A242" i="12"/>
  <c r="A165" i="10"/>
  <c r="A11" i="10"/>
  <c r="B5" i="24" s="1"/>
  <c r="A88" i="12"/>
  <c r="ER16" i="4"/>
  <c r="EV16" i="4"/>
  <c r="EZ16" i="4"/>
  <c r="FL16" i="4"/>
  <c r="B243" i="20"/>
  <c r="B166" i="20"/>
  <c r="B89" i="20"/>
  <c r="B12" i="20"/>
  <c r="B166" i="18"/>
  <c r="B12" i="18"/>
  <c r="B243" i="18"/>
  <c r="B166" i="16"/>
  <c r="B12" i="16"/>
  <c r="B89" i="18"/>
  <c r="B243" i="16"/>
  <c r="B89" i="16"/>
  <c r="B89" i="12"/>
  <c r="B166" i="14"/>
  <c r="B89" i="14"/>
  <c r="B243" i="12"/>
  <c r="B243" i="10"/>
  <c r="B89" i="10"/>
  <c r="B12" i="14"/>
  <c r="B166" i="12"/>
  <c r="B12" i="12"/>
  <c r="B243" i="14"/>
  <c r="B166" i="10"/>
  <c r="B12" i="10"/>
  <c r="C6" i="24" s="1"/>
  <c r="ES17" i="4"/>
  <c r="EW17" i="4"/>
  <c r="FA17" i="4"/>
  <c r="FI17" i="4"/>
  <c r="FM17" i="4"/>
  <c r="C244" i="20"/>
  <c r="C167" i="20"/>
  <c r="C90" i="20"/>
  <c r="C13" i="20"/>
  <c r="C244" i="18"/>
  <c r="C90" i="18"/>
  <c r="C167" i="18"/>
  <c r="C13" i="18"/>
  <c r="C167" i="16"/>
  <c r="C244" i="16"/>
  <c r="C90" i="16"/>
  <c r="C13" i="16"/>
  <c r="C244" i="12"/>
  <c r="C90" i="14"/>
  <c r="C167" i="10"/>
  <c r="C13" i="10"/>
  <c r="D7" i="24" s="1"/>
  <c r="C167" i="14"/>
  <c r="C13" i="14"/>
  <c r="C167" i="12"/>
  <c r="C90" i="12"/>
  <c r="C244" i="10"/>
  <c r="C90" i="10"/>
  <c r="C244" i="14"/>
  <c r="C13" i="12"/>
  <c r="EL18" i="4"/>
  <c r="ET18" i="4"/>
  <c r="EX18" i="4"/>
  <c r="FB18" i="4"/>
  <c r="FJ18" i="4"/>
  <c r="FN18" i="4"/>
  <c r="EQ19" i="4"/>
  <c r="EU19" i="4"/>
  <c r="EY19" i="4"/>
  <c r="FK19" i="4"/>
  <c r="A246" i="20"/>
  <c r="A169" i="20"/>
  <c r="A92" i="20"/>
  <c r="A15" i="20"/>
  <c r="A169" i="18"/>
  <c r="A15" i="18"/>
  <c r="A246" i="18"/>
  <c r="A92" i="18"/>
  <c r="A246" i="16"/>
  <c r="A169" i="16"/>
  <c r="A15" i="16"/>
  <c r="A92" i="16"/>
  <c r="A169" i="12"/>
  <c r="A15" i="14"/>
  <c r="A246" i="10"/>
  <c r="A92" i="10"/>
  <c r="A246" i="14"/>
  <c r="A15" i="12"/>
  <c r="A246" i="12"/>
  <c r="A169" i="10"/>
  <c r="A15" i="10"/>
  <c r="B9" i="24" s="1"/>
  <c r="A169" i="14"/>
  <c r="A92" i="14"/>
  <c r="A92" i="12"/>
  <c r="ER20" i="4"/>
  <c r="EV20" i="4"/>
  <c r="EZ20" i="4"/>
  <c r="FL20" i="4"/>
  <c r="B247" i="20"/>
  <c r="B170" i="20"/>
  <c r="B93" i="20"/>
  <c r="B16" i="20"/>
  <c r="B170" i="18"/>
  <c r="B16" i="18"/>
  <c r="B247" i="18"/>
  <c r="B170" i="16"/>
  <c r="B16" i="16"/>
  <c r="B93" i="18"/>
  <c r="B247" i="16"/>
  <c r="B93" i="16"/>
  <c r="B170" i="14"/>
  <c r="B16" i="14"/>
  <c r="B93" i="12"/>
  <c r="B247" i="12"/>
  <c r="B247" i="10"/>
  <c r="B93" i="10"/>
  <c r="B247" i="14"/>
  <c r="B170" i="12"/>
  <c r="B16" i="12"/>
  <c r="B93" i="14"/>
  <c r="B170" i="10"/>
  <c r="B16" i="10"/>
  <c r="C10" i="24" s="1"/>
  <c r="ES21" i="4"/>
  <c r="EW21" i="4"/>
  <c r="FA21" i="4"/>
  <c r="FI21" i="4"/>
  <c r="FM21" i="4"/>
  <c r="C248" i="20"/>
  <c r="C171" i="20"/>
  <c r="C94" i="20"/>
  <c r="C17" i="20"/>
  <c r="C248" i="18"/>
  <c r="C94" i="18"/>
  <c r="C171" i="18"/>
  <c r="C17" i="18"/>
  <c r="C171" i="16"/>
  <c r="C248" i="16"/>
  <c r="C94" i="16"/>
  <c r="C17" i="16"/>
  <c r="C248" i="12"/>
  <c r="C171" i="14"/>
  <c r="C171" i="10"/>
  <c r="C17" i="10"/>
  <c r="D11" i="24" s="1"/>
  <c r="C171" i="12"/>
  <c r="C94" i="12"/>
  <c r="C248" i="14"/>
  <c r="C94" i="14"/>
  <c r="C248" i="10"/>
  <c r="C94" i="10"/>
  <c r="C17" i="14"/>
  <c r="C17" i="12"/>
  <c r="EL22" i="4"/>
  <c r="ET22" i="4"/>
  <c r="EX22" i="4"/>
  <c r="FB22" i="4"/>
  <c r="FJ22" i="4"/>
  <c r="FN22" i="4"/>
  <c r="EQ23" i="4"/>
  <c r="EU23" i="4"/>
  <c r="EY23" i="4"/>
  <c r="FK23" i="4"/>
  <c r="A250" i="20"/>
  <c r="A173" i="20"/>
  <c r="A96" i="20"/>
  <c r="A19" i="20"/>
  <c r="A173" i="18"/>
  <c r="A19" i="18"/>
  <c r="A250" i="18"/>
  <c r="A96" i="18"/>
  <c r="A250" i="16"/>
  <c r="A173" i="16"/>
  <c r="A19" i="16"/>
  <c r="A96" i="16"/>
  <c r="A173" i="12"/>
  <c r="A250" i="14"/>
  <c r="A250" i="10"/>
  <c r="A96" i="10"/>
  <c r="A96" i="14"/>
  <c r="A19" i="12"/>
  <c r="A173" i="14"/>
  <c r="A19" i="14"/>
  <c r="A250" i="12"/>
  <c r="A173" i="10"/>
  <c r="A19" i="10"/>
  <c r="B13" i="24" s="1"/>
  <c r="A96" i="12"/>
  <c r="ER24" i="4"/>
  <c r="EV24" i="4"/>
  <c r="EZ24" i="4"/>
  <c r="FL24" i="4"/>
  <c r="B251" i="20"/>
  <c r="B174" i="20"/>
  <c r="B97" i="20"/>
  <c r="B20" i="20"/>
  <c r="B174" i="18"/>
  <c r="B20" i="18"/>
  <c r="B251" i="18"/>
  <c r="B174" i="16"/>
  <c r="B20" i="16"/>
  <c r="B97" i="18"/>
  <c r="B251" i="16"/>
  <c r="B97" i="16"/>
  <c r="B97" i="12"/>
  <c r="B251" i="14"/>
  <c r="B97" i="14"/>
  <c r="B251" i="12"/>
  <c r="B251" i="10"/>
  <c r="B97" i="10"/>
  <c r="B20" i="14"/>
  <c r="B174" i="12"/>
  <c r="B20" i="12"/>
  <c r="B174" i="14"/>
  <c r="B174" i="10"/>
  <c r="B20" i="10"/>
  <c r="C14" i="24" s="1"/>
  <c r="ES25" i="4"/>
  <c r="EW25" i="4"/>
  <c r="FA25" i="4"/>
  <c r="FI25" i="4"/>
  <c r="FM25" i="4"/>
  <c r="C252" i="20"/>
  <c r="C175" i="20"/>
  <c r="C98" i="20"/>
  <c r="C21" i="20"/>
  <c r="C252" i="18"/>
  <c r="C98" i="18"/>
  <c r="C175" i="18"/>
  <c r="C21" i="18"/>
  <c r="C175" i="16"/>
  <c r="C252" i="16"/>
  <c r="C98" i="16"/>
  <c r="C21" i="16"/>
  <c r="C252" i="12"/>
  <c r="C98" i="14"/>
  <c r="C175" i="10"/>
  <c r="C21" i="10"/>
  <c r="D15" i="24" s="1"/>
  <c r="C252" i="14"/>
  <c r="C21" i="14"/>
  <c r="C175" i="12"/>
  <c r="C98" i="12"/>
  <c r="C252" i="10"/>
  <c r="C98" i="10"/>
  <c r="C175" i="14"/>
  <c r="C21" i="12"/>
  <c r="EL26" i="4"/>
  <c r="ET26" i="4"/>
  <c r="EX26" i="4"/>
  <c r="FB26" i="4"/>
  <c r="FJ26" i="4"/>
  <c r="FN26" i="4"/>
  <c r="EQ27" i="4"/>
  <c r="EU27" i="4"/>
  <c r="EY27" i="4"/>
  <c r="FK27" i="4"/>
  <c r="A254" i="20"/>
  <c r="A177" i="20"/>
  <c r="A100" i="20"/>
  <c r="A23" i="20"/>
  <c r="A177" i="18"/>
  <c r="A23" i="18"/>
  <c r="A254" i="18"/>
  <c r="A100" i="18"/>
  <c r="A254" i="16"/>
  <c r="A177" i="16"/>
  <c r="A23" i="16"/>
  <c r="A100" i="16"/>
  <c r="A177" i="12"/>
  <c r="A23" i="14"/>
  <c r="A254" i="10"/>
  <c r="A100" i="10"/>
  <c r="A177" i="14"/>
  <c r="A23" i="12"/>
  <c r="A254" i="12"/>
  <c r="A177" i="10"/>
  <c r="A23" i="10"/>
  <c r="B17" i="24" s="1"/>
  <c r="A254" i="14"/>
  <c r="A100" i="14"/>
  <c r="A100" i="12"/>
  <c r="B255" i="20"/>
  <c r="B178" i="20"/>
  <c r="B101" i="20"/>
  <c r="B24" i="20"/>
  <c r="B178" i="18"/>
  <c r="B24" i="18"/>
  <c r="B255" i="18"/>
  <c r="B178" i="16"/>
  <c r="B24" i="16"/>
  <c r="B101" i="18"/>
  <c r="B255" i="16"/>
  <c r="B101" i="16"/>
  <c r="B178" i="14"/>
  <c r="B101" i="12"/>
  <c r="B101" i="14"/>
  <c r="B255" i="12"/>
  <c r="B255" i="10"/>
  <c r="B101" i="10"/>
  <c r="B255" i="14"/>
  <c r="B24" i="14"/>
  <c r="B178" i="12"/>
  <c r="B24" i="12"/>
  <c r="B178" i="10"/>
  <c r="B24" i="10"/>
  <c r="C18" i="24" s="1"/>
  <c r="ES29" i="4"/>
  <c r="FA29" i="4"/>
  <c r="C256" i="20"/>
  <c r="C179" i="20"/>
  <c r="C102" i="20"/>
  <c r="C25" i="20"/>
  <c r="C256" i="18"/>
  <c r="C102" i="18"/>
  <c r="C179" i="18"/>
  <c r="C25" i="18"/>
  <c r="C179" i="16"/>
  <c r="C256" i="16"/>
  <c r="C102" i="16"/>
  <c r="C25" i="16"/>
  <c r="C256" i="12"/>
  <c r="C25" i="14"/>
  <c r="C179" i="10"/>
  <c r="C25" i="10"/>
  <c r="D19" i="24" s="1"/>
  <c r="C256" i="14"/>
  <c r="C179" i="12"/>
  <c r="C102" i="12"/>
  <c r="C256" i="10"/>
  <c r="C102" i="10"/>
  <c r="C179" i="14"/>
  <c r="C102" i="14"/>
  <c r="C25" i="12"/>
  <c r="FK31" i="4"/>
  <c r="A258" i="20"/>
  <c r="A181" i="20"/>
  <c r="A104" i="20"/>
  <c r="A27" i="20"/>
  <c r="A181" i="18"/>
  <c r="A27" i="18"/>
  <c r="A258" i="18"/>
  <c r="A104" i="18"/>
  <c r="A258" i="16"/>
  <c r="A181" i="16"/>
  <c r="A27" i="16"/>
  <c r="A104" i="16"/>
  <c r="A181" i="12"/>
  <c r="A258" i="14"/>
  <c r="A258" i="10"/>
  <c r="A104" i="10"/>
  <c r="A104" i="14"/>
  <c r="A27" i="12"/>
  <c r="A181" i="14"/>
  <c r="A27" i="14"/>
  <c r="A258" i="12"/>
  <c r="A181" i="10"/>
  <c r="A27" i="10"/>
  <c r="B21" i="24" s="1"/>
  <c r="A104" i="12"/>
  <c r="B259" i="20"/>
  <c r="B182" i="20"/>
  <c r="B105" i="20"/>
  <c r="B28" i="20"/>
  <c r="B182" i="18"/>
  <c r="B28" i="18"/>
  <c r="B259" i="18"/>
  <c r="B259" i="16"/>
  <c r="B182" i="16"/>
  <c r="B28" i="16"/>
  <c r="B105" i="16"/>
  <c r="B105" i="18"/>
  <c r="B28" i="14"/>
  <c r="B105" i="12"/>
  <c r="B182" i="14"/>
  <c r="B259" i="12"/>
  <c r="B259" i="10"/>
  <c r="B105" i="10"/>
  <c r="B182" i="12"/>
  <c r="B28" i="12"/>
  <c r="B259" i="14"/>
  <c r="B105" i="14"/>
  <c r="B182" i="10"/>
  <c r="B28" i="10"/>
  <c r="C22" i="24" s="1"/>
  <c r="ES33" i="4"/>
  <c r="FA33" i="4"/>
  <c r="C260" i="20"/>
  <c r="C183" i="20"/>
  <c r="C106" i="20"/>
  <c r="C29" i="20"/>
  <c r="C260" i="18"/>
  <c r="C106" i="18"/>
  <c r="C260" i="16"/>
  <c r="C183" i="18"/>
  <c r="C29" i="18"/>
  <c r="C183" i="16"/>
  <c r="C106" i="16"/>
  <c r="C260" i="12"/>
  <c r="C29" i="16"/>
  <c r="C183" i="14"/>
  <c r="C183" i="10"/>
  <c r="C29" i="10"/>
  <c r="D23" i="24" s="1"/>
  <c r="C106" i="14"/>
  <c r="C183" i="12"/>
  <c r="C106" i="12"/>
  <c r="C260" i="14"/>
  <c r="C29" i="14"/>
  <c r="C260" i="10"/>
  <c r="C106" i="10"/>
  <c r="C29" i="12"/>
  <c r="FK35" i="4"/>
  <c r="A262" i="20"/>
  <c r="A185" i="20"/>
  <c r="A108" i="20"/>
  <c r="A31" i="20"/>
  <c r="A185" i="18"/>
  <c r="A31" i="18"/>
  <c r="A262" i="18"/>
  <c r="A108" i="18"/>
  <c r="A262" i="16"/>
  <c r="A185" i="16"/>
  <c r="A31" i="16"/>
  <c r="A108" i="16"/>
  <c r="A185" i="12"/>
  <c r="A31" i="14"/>
  <c r="A262" i="10"/>
  <c r="A108" i="10"/>
  <c r="A262" i="14"/>
  <c r="A31" i="12"/>
  <c r="A262" i="12"/>
  <c r="A185" i="10"/>
  <c r="A31" i="10"/>
  <c r="B25" i="24" s="1"/>
  <c r="A185" i="14"/>
  <c r="A108" i="14"/>
  <c r="A108" i="12"/>
  <c r="B263" i="20"/>
  <c r="B186" i="20"/>
  <c r="B109" i="20"/>
  <c r="B32" i="20"/>
  <c r="B186" i="18"/>
  <c r="B32" i="18"/>
  <c r="B263" i="18"/>
  <c r="B263" i="16"/>
  <c r="B186" i="16"/>
  <c r="B32" i="16"/>
  <c r="B109" i="18"/>
  <c r="B109" i="16"/>
  <c r="B263" i="14"/>
  <c r="B109" i="12"/>
  <c r="B109" i="14"/>
  <c r="B263" i="12"/>
  <c r="B263" i="10"/>
  <c r="B109" i="10"/>
  <c r="B186" i="14"/>
  <c r="B32" i="14"/>
  <c r="B186" i="12"/>
  <c r="B32" i="12"/>
  <c r="B186" i="10"/>
  <c r="B32" i="10"/>
  <c r="C26" i="24" s="1"/>
  <c r="ES37" i="4"/>
  <c r="FA37" i="4"/>
  <c r="C264" i="20"/>
  <c r="C187" i="20"/>
  <c r="C110" i="20"/>
  <c r="C33" i="20"/>
  <c r="C264" i="18"/>
  <c r="C110" i="18"/>
  <c r="C264" i="16"/>
  <c r="C187" i="18"/>
  <c r="C33" i="18"/>
  <c r="C187" i="16"/>
  <c r="C110" i="16"/>
  <c r="C264" i="12"/>
  <c r="C33" i="16"/>
  <c r="C33" i="14"/>
  <c r="C187" i="10"/>
  <c r="C33" i="10"/>
  <c r="D27" i="24" s="1"/>
  <c r="C187" i="14"/>
  <c r="C187" i="12"/>
  <c r="C110" i="12"/>
  <c r="C264" i="10"/>
  <c r="C110" i="10"/>
  <c r="C264" i="14"/>
  <c r="C110" i="14"/>
  <c r="C33" i="12"/>
  <c r="FK39" i="4"/>
  <c r="A266" i="20"/>
  <c r="A189" i="20"/>
  <c r="A112" i="20"/>
  <c r="A35" i="20"/>
  <c r="A189" i="18"/>
  <c r="A35" i="18"/>
  <c r="A266" i="18"/>
  <c r="A112" i="18"/>
  <c r="A266" i="16"/>
  <c r="A189" i="16"/>
  <c r="A35" i="16"/>
  <c r="A112" i="16"/>
  <c r="A189" i="12"/>
  <c r="A189" i="14"/>
  <c r="A266" i="10"/>
  <c r="A112" i="10"/>
  <c r="A112" i="14"/>
  <c r="A35" i="12"/>
  <c r="A266" i="14"/>
  <c r="A35" i="14"/>
  <c r="A266" i="12"/>
  <c r="A189" i="10"/>
  <c r="A35" i="10"/>
  <c r="B29" i="24" s="1"/>
  <c r="A112" i="12"/>
  <c r="B267" i="20"/>
  <c r="B190" i="20"/>
  <c r="B113" i="20"/>
  <c r="B36" i="20"/>
  <c r="B190" i="18"/>
  <c r="B36" i="18"/>
  <c r="B267" i="18"/>
  <c r="B267" i="16"/>
  <c r="B190" i="16"/>
  <c r="B36" i="16"/>
  <c r="B113" i="16"/>
  <c r="B113" i="18"/>
  <c r="B36" i="14"/>
  <c r="B113" i="12"/>
  <c r="B267" i="14"/>
  <c r="B267" i="12"/>
  <c r="B267" i="10"/>
  <c r="B113" i="10"/>
  <c r="B190" i="12"/>
  <c r="B36" i="12"/>
  <c r="B190" i="14"/>
  <c r="B113" i="14"/>
  <c r="B190" i="10"/>
  <c r="B36" i="10"/>
  <c r="C30" i="24" s="1"/>
  <c r="ES41" i="4"/>
  <c r="FA41" i="4"/>
  <c r="C268" i="20"/>
  <c r="C191" i="20"/>
  <c r="C114" i="20"/>
  <c r="C37" i="20"/>
  <c r="C268" i="18"/>
  <c r="C114" i="18"/>
  <c r="C268" i="16"/>
  <c r="C191" i="18"/>
  <c r="C37" i="18"/>
  <c r="C191" i="16"/>
  <c r="C114" i="16"/>
  <c r="C268" i="12"/>
  <c r="C37" i="16"/>
  <c r="C268" i="14"/>
  <c r="C191" i="10"/>
  <c r="C37" i="10"/>
  <c r="D31" i="24" s="1"/>
  <c r="C114" i="14"/>
  <c r="C191" i="12"/>
  <c r="C114" i="12"/>
  <c r="C191" i="14"/>
  <c r="C37" i="14"/>
  <c r="C268" i="10"/>
  <c r="C114" i="10"/>
  <c r="C37" i="12"/>
  <c r="FK43" i="4"/>
  <c r="A270" i="20"/>
  <c r="A193" i="20"/>
  <c r="A116" i="20"/>
  <c r="A39" i="20"/>
  <c r="A193" i="18"/>
  <c r="A39" i="18"/>
  <c r="A270" i="18"/>
  <c r="A116" i="18"/>
  <c r="A270" i="16"/>
  <c r="A193" i="16"/>
  <c r="A39" i="16"/>
  <c r="A116" i="16"/>
  <c r="A193" i="12"/>
  <c r="A39" i="14"/>
  <c r="A270" i="10"/>
  <c r="A116" i="10"/>
  <c r="A193" i="14"/>
  <c r="A39" i="12"/>
  <c r="A270" i="12"/>
  <c r="A193" i="10"/>
  <c r="A39" i="10"/>
  <c r="B33" i="24" s="1"/>
  <c r="A270" i="14"/>
  <c r="A116" i="14"/>
  <c r="A116" i="12"/>
  <c r="B279" i="20"/>
  <c r="B125" i="20"/>
  <c r="B48" i="20"/>
  <c r="B202" i="20"/>
  <c r="B202" i="18"/>
  <c r="B48" i="18"/>
  <c r="B279" i="18"/>
  <c r="B125" i="18"/>
  <c r="B279" i="16"/>
  <c r="B202" i="16"/>
  <c r="B48" i="16"/>
  <c r="B125" i="16"/>
  <c r="B202" i="12"/>
  <c r="B279" i="14"/>
  <c r="B202" i="14"/>
  <c r="B125" i="14"/>
  <c r="B48" i="14"/>
  <c r="B279" i="12"/>
  <c r="B279" i="10"/>
  <c r="B125" i="10"/>
  <c r="B48" i="12"/>
  <c r="B202" i="10"/>
  <c r="B48" i="10"/>
  <c r="C34" i="24" s="1"/>
  <c r="B125" i="12"/>
  <c r="ES45" i="4"/>
  <c r="FA45" i="4"/>
  <c r="C280" i="20"/>
  <c r="C203" i="20"/>
  <c r="C126" i="20"/>
  <c r="C49" i="20"/>
  <c r="C203" i="18"/>
  <c r="C49" i="18"/>
  <c r="C280" i="18"/>
  <c r="C203" i="16"/>
  <c r="C49" i="16"/>
  <c r="C126" i="18"/>
  <c r="C280" i="16"/>
  <c r="C126" i="16"/>
  <c r="C280" i="14"/>
  <c r="C203" i="14"/>
  <c r="C126" i="14"/>
  <c r="C49" i="14"/>
  <c r="C126" i="12"/>
  <c r="C280" i="10"/>
  <c r="C126" i="10"/>
  <c r="C280" i="12"/>
  <c r="C49" i="12"/>
  <c r="C203" i="12"/>
  <c r="C203" i="10"/>
  <c r="C49" i="10"/>
  <c r="D35" i="24" s="1"/>
  <c r="FK47" i="4"/>
  <c r="A282" i="20"/>
  <c r="A128" i="20"/>
  <c r="A51" i="20"/>
  <c r="A205" i="20"/>
  <c r="A282" i="18"/>
  <c r="A128" i="18"/>
  <c r="A51" i="18"/>
  <c r="A128" i="16"/>
  <c r="A205" i="18"/>
  <c r="A205" i="16"/>
  <c r="A51" i="16"/>
  <c r="A282" i="16"/>
  <c r="A282" i="14"/>
  <c r="A205" i="14"/>
  <c r="A128" i="14"/>
  <c r="A51" i="14"/>
  <c r="A282" i="12"/>
  <c r="A51" i="12"/>
  <c r="A205" i="10"/>
  <c r="A51" i="10"/>
  <c r="B37" i="24" s="1"/>
  <c r="A205" i="12"/>
  <c r="A128" i="12"/>
  <c r="A282" i="10"/>
  <c r="A128" i="10"/>
  <c r="B283" i="20"/>
  <c r="B206" i="20"/>
  <c r="B129" i="20"/>
  <c r="B52" i="20"/>
  <c r="B206" i="18"/>
  <c r="B52" i="18"/>
  <c r="B283" i="18"/>
  <c r="B129" i="18"/>
  <c r="B283" i="16"/>
  <c r="B206" i="16"/>
  <c r="B52" i="16"/>
  <c r="B206" i="12"/>
  <c r="B129" i="16"/>
  <c r="B283" i="14"/>
  <c r="B206" i="14"/>
  <c r="B129" i="14"/>
  <c r="B52" i="14"/>
  <c r="B283" i="10"/>
  <c r="B129" i="10"/>
  <c r="B52" i="12"/>
  <c r="B283" i="12"/>
  <c r="B206" i="10"/>
  <c r="B52" i="10"/>
  <c r="C38" i="24" s="1"/>
  <c r="B129" i="12"/>
  <c r="ES49" i="4"/>
  <c r="FA49" i="4"/>
  <c r="C284" i="20"/>
  <c r="C130" i="20"/>
  <c r="C53" i="20"/>
  <c r="C207" i="20"/>
  <c r="C207" i="18"/>
  <c r="C53" i="18"/>
  <c r="C284" i="18"/>
  <c r="C207" i="16"/>
  <c r="C53" i="16"/>
  <c r="C130" i="18"/>
  <c r="C130" i="16"/>
  <c r="C284" i="16"/>
  <c r="C284" i="14"/>
  <c r="C207" i="14"/>
  <c r="C130" i="14"/>
  <c r="C53" i="14"/>
  <c r="C284" i="12"/>
  <c r="C130" i="12"/>
  <c r="C207" i="12"/>
  <c r="C284" i="10"/>
  <c r="C130" i="10"/>
  <c r="C53" i="12"/>
  <c r="C207" i="10"/>
  <c r="C53" i="10"/>
  <c r="D39" i="24" s="1"/>
  <c r="FK51" i="4"/>
  <c r="A286" i="20"/>
  <c r="A209" i="20"/>
  <c r="A132" i="20"/>
  <c r="A55" i="20"/>
  <c r="A286" i="18"/>
  <c r="A132" i="18"/>
  <c r="A55" i="18"/>
  <c r="A132" i="16"/>
  <c r="A286" i="16"/>
  <c r="A209" i="18"/>
  <c r="A209" i="16"/>
  <c r="A55" i="16"/>
  <c r="A286" i="14"/>
  <c r="A209" i="14"/>
  <c r="A132" i="14"/>
  <c r="A55" i="14"/>
  <c r="A209" i="12"/>
  <c r="A55" i="12"/>
  <c r="A209" i="10"/>
  <c r="A55" i="10"/>
  <c r="B41" i="24" s="1"/>
  <c r="A286" i="12"/>
  <c r="A132" i="12"/>
  <c r="A286" i="10"/>
  <c r="A132" i="10"/>
  <c r="B287" i="20"/>
  <c r="B133" i="20"/>
  <c r="B56" i="20"/>
  <c r="B210" i="20"/>
  <c r="B210" i="18"/>
  <c r="B56" i="18"/>
  <c r="B287" i="18"/>
  <c r="B133" i="18"/>
  <c r="B287" i="16"/>
  <c r="B210" i="16"/>
  <c r="B56" i="16"/>
  <c r="B133" i="16"/>
  <c r="B210" i="12"/>
  <c r="B287" i="14"/>
  <c r="B210" i="14"/>
  <c r="B133" i="14"/>
  <c r="B56" i="14"/>
  <c r="B287" i="12"/>
  <c r="B287" i="10"/>
  <c r="B133" i="10"/>
  <c r="B56" i="12"/>
  <c r="B210" i="10"/>
  <c r="B56" i="10"/>
  <c r="C42" i="24" s="1"/>
  <c r="B133" i="12"/>
  <c r="ES53" i="4"/>
  <c r="FA53" i="4"/>
  <c r="C288" i="20"/>
  <c r="C211" i="20"/>
  <c r="C134" i="20"/>
  <c r="C57" i="20"/>
  <c r="C211" i="18"/>
  <c r="C57" i="18"/>
  <c r="C288" i="18"/>
  <c r="C211" i="16"/>
  <c r="C57" i="16"/>
  <c r="C134" i="18"/>
  <c r="C288" i="16"/>
  <c r="C134" i="16"/>
  <c r="C288" i="14"/>
  <c r="C211" i="14"/>
  <c r="C134" i="14"/>
  <c r="C57" i="14"/>
  <c r="C134" i="12"/>
  <c r="C288" i="10"/>
  <c r="C134" i="10"/>
  <c r="C288" i="12"/>
  <c r="C57" i="12"/>
  <c r="C211" i="12"/>
  <c r="C211" i="10"/>
  <c r="C57" i="10"/>
  <c r="D43" i="24" s="1"/>
  <c r="FK55" i="4"/>
  <c r="A290" i="20"/>
  <c r="A136" i="20"/>
  <c r="A59" i="20"/>
  <c r="A213" i="20"/>
  <c r="A290" i="18"/>
  <c r="A136" i="18"/>
  <c r="A59" i="18"/>
  <c r="A136" i="16"/>
  <c r="A213" i="18"/>
  <c r="A213" i="16"/>
  <c r="A59" i="16"/>
  <c r="A290" i="16"/>
  <c r="A290" i="14"/>
  <c r="A213" i="14"/>
  <c r="A136" i="14"/>
  <c r="A59" i="14"/>
  <c r="A290" i="12"/>
  <c r="A59" i="12"/>
  <c r="A213" i="10"/>
  <c r="A59" i="10"/>
  <c r="B45" i="24" s="1"/>
  <c r="A213" i="12"/>
  <c r="A136" i="12"/>
  <c r="A290" i="10"/>
  <c r="A136" i="10"/>
  <c r="B291" i="20"/>
  <c r="B214" i="20"/>
  <c r="B137" i="20"/>
  <c r="B60" i="20"/>
  <c r="B214" i="18"/>
  <c r="B60" i="18"/>
  <c r="B291" i="18"/>
  <c r="B137" i="18"/>
  <c r="B291" i="16"/>
  <c r="B214" i="16"/>
  <c r="B60" i="16"/>
  <c r="B214" i="12"/>
  <c r="B137" i="16"/>
  <c r="B291" i="14"/>
  <c r="B214" i="14"/>
  <c r="B137" i="14"/>
  <c r="B60" i="14"/>
  <c r="B291" i="10"/>
  <c r="B137" i="10"/>
  <c r="B137" i="12"/>
  <c r="B60" i="12"/>
  <c r="B291" i="12"/>
  <c r="B214" i="10"/>
  <c r="B60" i="10"/>
  <c r="C46" i="24" s="1"/>
  <c r="ES57" i="4"/>
  <c r="FA57" i="4"/>
  <c r="C292" i="20"/>
  <c r="C138" i="20"/>
  <c r="C61" i="20"/>
  <c r="C215" i="20"/>
  <c r="C215" i="18"/>
  <c r="C61" i="18"/>
  <c r="C292" i="18"/>
  <c r="C215" i="16"/>
  <c r="C61" i="16"/>
  <c r="C138" i="18"/>
  <c r="C138" i="16"/>
  <c r="C292" i="16"/>
  <c r="C292" i="14"/>
  <c r="C215" i="14"/>
  <c r="C138" i="14"/>
  <c r="C61" i="14"/>
  <c r="C292" i="12"/>
  <c r="C215" i="12"/>
  <c r="C292" i="10"/>
  <c r="C138" i="10"/>
  <c r="C61" i="12"/>
  <c r="C138" i="12"/>
  <c r="C215" i="10"/>
  <c r="C61" i="10"/>
  <c r="D47" i="24" s="1"/>
  <c r="FK59" i="4"/>
  <c r="A294" i="20"/>
  <c r="A217" i="20"/>
  <c r="A140" i="20"/>
  <c r="A63" i="20"/>
  <c r="A294" i="18"/>
  <c r="A140" i="18"/>
  <c r="A63" i="18"/>
  <c r="A140" i="16"/>
  <c r="A294" i="16"/>
  <c r="A217" i="18"/>
  <c r="A217" i="16"/>
  <c r="A63" i="16"/>
  <c r="A294" i="14"/>
  <c r="A217" i="14"/>
  <c r="A140" i="14"/>
  <c r="A63" i="14"/>
  <c r="A217" i="12"/>
  <c r="A63" i="12"/>
  <c r="A140" i="12"/>
  <c r="A217" i="10"/>
  <c r="A63" i="10"/>
  <c r="B49" i="24" s="1"/>
  <c r="A294" i="12"/>
  <c r="A294" i="10"/>
  <c r="A140" i="10"/>
  <c r="B295" i="20"/>
  <c r="B141" i="20"/>
  <c r="B64" i="20"/>
  <c r="B218" i="20"/>
  <c r="B218" i="18"/>
  <c r="B64" i="18"/>
  <c r="B295" i="18"/>
  <c r="B141" i="18"/>
  <c r="B295" i="16"/>
  <c r="B218" i="16"/>
  <c r="B64" i="16"/>
  <c r="B141" i="16"/>
  <c r="B218" i="12"/>
  <c r="B295" i="14"/>
  <c r="B218" i="14"/>
  <c r="B141" i="14"/>
  <c r="B64" i="14"/>
  <c r="B295" i="12"/>
  <c r="B295" i="10"/>
  <c r="B141" i="10"/>
  <c r="B64" i="12"/>
  <c r="B218" i="10"/>
  <c r="B64" i="10"/>
  <c r="C50" i="24" s="1"/>
  <c r="B141" i="12"/>
  <c r="ES61" i="4"/>
  <c r="FA61" i="4"/>
  <c r="C296" i="20"/>
  <c r="C219" i="20"/>
  <c r="C142" i="20"/>
  <c r="C65" i="20"/>
  <c r="C219" i="18"/>
  <c r="C65" i="18"/>
  <c r="C296" i="18"/>
  <c r="C219" i="16"/>
  <c r="C65" i="16"/>
  <c r="C142" i="18"/>
  <c r="C296" i="16"/>
  <c r="C142" i="16"/>
  <c r="C296" i="14"/>
  <c r="C219" i="14"/>
  <c r="C142" i="14"/>
  <c r="C65" i="14"/>
  <c r="C142" i="12"/>
  <c r="C296" i="10"/>
  <c r="C142" i="10"/>
  <c r="C296" i="12"/>
  <c r="C65" i="12"/>
  <c r="C219" i="12"/>
  <c r="C219" i="10"/>
  <c r="C65" i="10"/>
  <c r="D51" i="24" s="1"/>
  <c r="FK63" i="4"/>
  <c r="A298" i="20"/>
  <c r="A144" i="20"/>
  <c r="A67" i="20"/>
  <c r="A221" i="20"/>
  <c r="A298" i="18"/>
  <c r="A144" i="18"/>
  <c r="A67" i="18"/>
  <c r="A144" i="16"/>
  <c r="A221" i="18"/>
  <c r="A221" i="16"/>
  <c r="A67" i="16"/>
  <c r="A298" i="16"/>
  <c r="A298" i="14"/>
  <c r="A221" i="14"/>
  <c r="A144" i="14"/>
  <c r="A67" i="14"/>
  <c r="A298" i="12"/>
  <c r="A67" i="12"/>
  <c r="A221" i="10"/>
  <c r="A67" i="10"/>
  <c r="B53" i="24" s="1"/>
  <c r="A221" i="12"/>
  <c r="A144" i="12"/>
  <c r="A298" i="10"/>
  <c r="A144" i="10"/>
  <c r="EQ15" i="5"/>
  <c r="EU15" i="5"/>
  <c r="EY15" i="5"/>
  <c r="FK15" i="5"/>
  <c r="ER16" i="5"/>
  <c r="EV16" i="5"/>
  <c r="EZ16" i="5"/>
  <c r="FL16" i="5"/>
  <c r="ES17" i="5"/>
  <c r="EW17" i="5"/>
  <c r="FA17" i="5"/>
  <c r="FI17" i="5"/>
  <c r="FM17" i="5"/>
  <c r="ET18" i="5"/>
  <c r="EX18" i="5"/>
  <c r="FB18" i="5"/>
  <c r="FJ18" i="5"/>
  <c r="FN18" i="5"/>
  <c r="F14" i="18"/>
  <c r="EV19" i="5"/>
  <c r="EW19" i="5"/>
  <c r="FB19" i="5"/>
  <c r="F93" i="20"/>
  <c r="G93" i="20" s="1"/>
  <c r="FJ21" i="5"/>
  <c r="ER21" i="5"/>
  <c r="FL21" i="5"/>
  <c r="FA22" i="5"/>
  <c r="ES23" i="5"/>
  <c r="FG23" i="5"/>
  <c r="FM23" i="5"/>
  <c r="F250" i="16"/>
  <c r="ES24" i="5"/>
  <c r="F250" i="18"/>
  <c r="FA24" i="5"/>
  <c r="EU24" i="5"/>
  <c r="F97" i="18"/>
  <c r="EX25" i="5"/>
  <c r="EU25" i="5"/>
  <c r="F176" i="16"/>
  <c r="ER27" i="5"/>
  <c r="F176" i="18"/>
  <c r="EZ27" i="5"/>
  <c r="FL28" i="5"/>
  <c r="ER37" i="5"/>
  <c r="EQ37" i="5"/>
  <c r="EZ37" i="5"/>
  <c r="EY37" i="5"/>
  <c r="FM37" i="5"/>
  <c r="ET38" i="5"/>
  <c r="FB38" i="5"/>
  <c r="EU39" i="5"/>
  <c r="FG46" i="5"/>
  <c r="FH46" i="5"/>
  <c r="FJ47" i="5"/>
  <c r="FI47" i="5"/>
  <c r="EW48" i="5"/>
  <c r="EX48" i="5"/>
  <c r="ER49" i="5"/>
  <c r="EQ49" i="5"/>
  <c r="EZ49" i="5"/>
  <c r="EY49" i="5"/>
  <c r="FM49" i="5"/>
  <c r="ET50" i="5"/>
  <c r="FB50" i="5"/>
  <c r="EU51" i="5"/>
  <c r="FL52" i="5"/>
  <c r="FM61" i="5"/>
  <c r="O12" i="9"/>
  <c r="J12" i="9"/>
  <c r="O14" i="9"/>
  <c r="J14" i="9"/>
  <c r="O16" i="9"/>
  <c r="J16" i="9"/>
  <c r="O18" i="9"/>
  <c r="J18" i="9"/>
  <c r="O20" i="9"/>
  <c r="J20" i="9"/>
  <c r="O22" i="9"/>
  <c r="J22" i="9"/>
  <c r="O24" i="9"/>
  <c r="J24" i="9"/>
  <c r="O26" i="9"/>
  <c r="J26" i="9"/>
  <c r="O28" i="9"/>
  <c r="J28" i="9"/>
  <c r="O30" i="9"/>
  <c r="J30" i="9"/>
  <c r="O32" i="9"/>
  <c r="J32" i="9"/>
  <c r="O34" i="9"/>
  <c r="J34" i="9"/>
  <c r="O36" i="9"/>
  <c r="J36" i="9"/>
  <c r="O38" i="9"/>
  <c r="J38" i="9"/>
  <c r="O40" i="9"/>
  <c r="J40" i="9"/>
  <c r="O42" i="9"/>
  <c r="J42" i="9"/>
  <c r="O44" i="9"/>
  <c r="J44" i="9"/>
  <c r="O46" i="9"/>
  <c r="J46" i="9"/>
  <c r="O52" i="9"/>
  <c r="J52" i="9"/>
  <c r="O54" i="9"/>
  <c r="J54" i="9"/>
  <c r="O56" i="9"/>
  <c r="J56" i="9"/>
  <c r="O58" i="9"/>
  <c r="J58" i="9"/>
  <c r="O60" i="9"/>
  <c r="J60" i="9"/>
  <c r="O62" i="9"/>
  <c r="J62" i="9"/>
  <c r="O64" i="9"/>
  <c r="J64" i="9"/>
  <c r="A241" i="20"/>
  <c r="A164" i="20"/>
  <c r="A87" i="20"/>
  <c r="A10" i="20"/>
  <c r="A241" i="18"/>
  <c r="A87" i="18"/>
  <c r="A164" i="18"/>
  <c r="A10" i="18"/>
  <c r="A241" i="16"/>
  <c r="A87" i="16"/>
  <c r="A10" i="16"/>
  <c r="A241" i="12"/>
  <c r="A164" i="16"/>
  <c r="A241" i="14"/>
  <c r="A164" i="14"/>
  <c r="A87" i="14"/>
  <c r="A10" i="14"/>
  <c r="A164" i="10"/>
  <c r="A10" i="10"/>
  <c r="B4" i="24" s="1"/>
  <c r="A164" i="12"/>
  <c r="A87" i="12"/>
  <c r="A241" i="10"/>
  <c r="A87" i="10"/>
  <c r="A10" i="12"/>
  <c r="ER15" i="4"/>
  <c r="EZ15" i="4"/>
  <c r="FL15" i="4"/>
  <c r="B242" i="20"/>
  <c r="B165" i="20"/>
  <c r="B88" i="20"/>
  <c r="B11" i="20"/>
  <c r="B242" i="18"/>
  <c r="B88" i="18"/>
  <c r="B11" i="18"/>
  <c r="B242" i="16"/>
  <c r="B88" i="16"/>
  <c r="B165" i="18"/>
  <c r="B165" i="16"/>
  <c r="B11" i="16"/>
  <c r="B242" i="14"/>
  <c r="B165" i="14"/>
  <c r="B88" i="14"/>
  <c r="B11" i="14"/>
  <c r="B165" i="12"/>
  <c r="B11" i="12"/>
  <c r="B242" i="12"/>
  <c r="B165" i="10"/>
  <c r="B11" i="10"/>
  <c r="C5" i="24" s="1"/>
  <c r="B88" i="12"/>
  <c r="B242" i="10"/>
  <c r="B88" i="10"/>
  <c r="ES16" i="4"/>
  <c r="FA16" i="4"/>
  <c r="FM16" i="4"/>
  <c r="C166" i="20"/>
  <c r="C89" i="20"/>
  <c r="C12" i="20"/>
  <c r="C243" i="20"/>
  <c r="C166" i="18"/>
  <c r="C12" i="18"/>
  <c r="C243" i="18"/>
  <c r="C89" i="18"/>
  <c r="C243" i="16"/>
  <c r="C166" i="16"/>
  <c r="C12" i="16"/>
  <c r="C89" i="16"/>
  <c r="C166" i="12"/>
  <c r="C243" i="14"/>
  <c r="C166" i="14"/>
  <c r="C89" i="14"/>
  <c r="C12" i="14"/>
  <c r="C243" i="12"/>
  <c r="C243" i="10"/>
  <c r="C89" i="10"/>
  <c r="C12" i="12"/>
  <c r="C166" i="10"/>
  <c r="C12" i="10"/>
  <c r="D6" i="24" s="1"/>
  <c r="C89" i="12"/>
  <c r="ET17" i="4"/>
  <c r="FB17" i="4"/>
  <c r="FJ17" i="4"/>
  <c r="EU18" i="4"/>
  <c r="FK18" i="4"/>
  <c r="A168" i="20"/>
  <c r="A91" i="20"/>
  <c r="A14" i="20"/>
  <c r="A245" i="20"/>
  <c r="A245" i="18"/>
  <c r="A91" i="18"/>
  <c r="A168" i="18"/>
  <c r="A14" i="18"/>
  <c r="A168" i="16"/>
  <c r="A245" i="16"/>
  <c r="A91" i="16"/>
  <c r="A14" i="16"/>
  <c r="A245" i="12"/>
  <c r="A245" i="14"/>
  <c r="A168" i="14"/>
  <c r="A91" i="14"/>
  <c r="A14" i="14"/>
  <c r="A168" i="10"/>
  <c r="A14" i="10"/>
  <c r="B8" i="24" s="1"/>
  <c r="A168" i="12"/>
  <c r="A91" i="12"/>
  <c r="A245" i="10"/>
  <c r="A91" i="10"/>
  <c r="A14" i="12"/>
  <c r="ER19" i="4"/>
  <c r="EZ19" i="4"/>
  <c r="FL19" i="4"/>
  <c r="B246" i="20"/>
  <c r="B169" i="20"/>
  <c r="B92" i="20"/>
  <c r="B15" i="20"/>
  <c r="B246" i="18"/>
  <c r="B92" i="18"/>
  <c r="B15" i="18"/>
  <c r="B246" i="16"/>
  <c r="B92" i="16"/>
  <c r="B169" i="18"/>
  <c r="B169" i="16"/>
  <c r="B15" i="16"/>
  <c r="B246" i="14"/>
  <c r="B169" i="14"/>
  <c r="B92" i="14"/>
  <c r="B15" i="14"/>
  <c r="B169" i="12"/>
  <c r="B15" i="12"/>
  <c r="B246" i="12"/>
  <c r="B169" i="10"/>
  <c r="B15" i="10"/>
  <c r="C9" i="24" s="1"/>
  <c r="B92" i="12"/>
  <c r="B246" i="10"/>
  <c r="B92" i="10"/>
  <c r="ES20" i="4"/>
  <c r="FA20" i="4"/>
  <c r="FM20" i="4"/>
  <c r="C247" i="20"/>
  <c r="C170" i="20"/>
  <c r="C93" i="20"/>
  <c r="C16" i="20"/>
  <c r="C170" i="18"/>
  <c r="C16" i="18"/>
  <c r="C247" i="18"/>
  <c r="C93" i="18"/>
  <c r="C247" i="16"/>
  <c r="C170" i="16"/>
  <c r="C16" i="16"/>
  <c r="C93" i="16"/>
  <c r="C170" i="12"/>
  <c r="C247" i="14"/>
  <c r="C170" i="14"/>
  <c r="C93" i="14"/>
  <c r="C16" i="14"/>
  <c r="C247" i="12"/>
  <c r="C247" i="10"/>
  <c r="C93" i="10"/>
  <c r="C16" i="12"/>
  <c r="C170" i="10"/>
  <c r="C16" i="10"/>
  <c r="D10" i="24" s="1"/>
  <c r="C93" i="12"/>
  <c r="ET21" i="4"/>
  <c r="FB21" i="4"/>
  <c r="FJ21" i="4"/>
  <c r="EU22" i="4"/>
  <c r="FK22" i="4"/>
  <c r="A172" i="20"/>
  <c r="A95" i="20"/>
  <c r="A18" i="20"/>
  <c r="A249" i="20"/>
  <c r="A249" i="18"/>
  <c r="A95" i="18"/>
  <c r="A172" i="18"/>
  <c r="A18" i="18"/>
  <c r="A172" i="16"/>
  <c r="A249" i="16"/>
  <c r="A95" i="16"/>
  <c r="A18" i="16"/>
  <c r="A249" i="12"/>
  <c r="A249" i="14"/>
  <c r="A172" i="14"/>
  <c r="A95" i="14"/>
  <c r="A18" i="14"/>
  <c r="A172" i="10"/>
  <c r="A18" i="10"/>
  <c r="B12" i="24" s="1"/>
  <c r="A172" i="12"/>
  <c r="A95" i="12"/>
  <c r="A249" i="10"/>
  <c r="A95" i="10"/>
  <c r="A18" i="12"/>
  <c r="ER23" i="4"/>
  <c r="EZ23" i="4"/>
  <c r="FL23" i="4"/>
  <c r="B250" i="20"/>
  <c r="B173" i="20"/>
  <c r="B96" i="20"/>
  <c r="B19" i="20"/>
  <c r="B250" i="18"/>
  <c r="B96" i="18"/>
  <c r="B19" i="18"/>
  <c r="B250" i="16"/>
  <c r="B96" i="16"/>
  <c r="B173" i="18"/>
  <c r="B173" i="16"/>
  <c r="B19" i="16"/>
  <c r="B250" i="14"/>
  <c r="B173" i="14"/>
  <c r="B96" i="14"/>
  <c r="B19" i="14"/>
  <c r="B173" i="12"/>
  <c r="B19" i="12"/>
  <c r="B250" i="12"/>
  <c r="B173" i="10"/>
  <c r="B19" i="10"/>
  <c r="C13" i="24" s="1"/>
  <c r="B96" i="12"/>
  <c r="B250" i="10"/>
  <c r="B96" i="10"/>
  <c r="ES24" i="4"/>
  <c r="FA24" i="4"/>
  <c r="FM24" i="4"/>
  <c r="C251" i="20"/>
  <c r="C174" i="20"/>
  <c r="C97" i="20"/>
  <c r="C20" i="20"/>
  <c r="C174" i="18"/>
  <c r="C20" i="18"/>
  <c r="C251" i="18"/>
  <c r="C97" i="18"/>
  <c r="C251" i="16"/>
  <c r="C174" i="16"/>
  <c r="C20" i="16"/>
  <c r="C97" i="16"/>
  <c r="C174" i="12"/>
  <c r="C251" i="14"/>
  <c r="C174" i="14"/>
  <c r="C97" i="14"/>
  <c r="C20" i="14"/>
  <c r="C251" i="12"/>
  <c r="C251" i="10"/>
  <c r="C97" i="10"/>
  <c r="C20" i="12"/>
  <c r="C174" i="10"/>
  <c r="C20" i="10"/>
  <c r="D14" i="24" s="1"/>
  <c r="C97" i="12"/>
  <c r="ET25" i="4"/>
  <c r="FB25" i="4"/>
  <c r="FJ25" i="4"/>
  <c r="EU26" i="4"/>
  <c r="FK26" i="4"/>
  <c r="A176" i="20"/>
  <c r="A253" i="20"/>
  <c r="A99" i="20"/>
  <c r="A22" i="20"/>
  <c r="A253" i="18"/>
  <c r="A99" i="18"/>
  <c r="A176" i="18"/>
  <c r="A22" i="18"/>
  <c r="A176" i="16"/>
  <c r="A253" i="16"/>
  <c r="A99" i="16"/>
  <c r="A22" i="16"/>
  <c r="A253" i="12"/>
  <c r="A253" i="14"/>
  <c r="A176" i="14"/>
  <c r="A99" i="14"/>
  <c r="A22" i="14"/>
  <c r="A176" i="10"/>
  <c r="A22" i="10"/>
  <c r="B16" i="24" s="1"/>
  <c r="A176" i="12"/>
  <c r="A99" i="12"/>
  <c r="A253" i="10"/>
  <c r="A99" i="10"/>
  <c r="A22" i="12"/>
  <c r="FL27" i="4"/>
  <c r="B254" i="20"/>
  <c r="B100" i="20"/>
  <c r="B23" i="20"/>
  <c r="B177" i="20"/>
  <c r="B254" i="18"/>
  <c r="B100" i="18"/>
  <c r="B23" i="18"/>
  <c r="B254" i="16"/>
  <c r="B100" i="16"/>
  <c r="B177" i="18"/>
  <c r="B177" i="16"/>
  <c r="B23" i="16"/>
  <c r="B254" i="14"/>
  <c r="B177" i="14"/>
  <c r="B100" i="14"/>
  <c r="B23" i="14"/>
  <c r="B177" i="12"/>
  <c r="B23" i="12"/>
  <c r="B254" i="12"/>
  <c r="B177" i="10"/>
  <c r="B23" i="10"/>
  <c r="C17" i="24" s="1"/>
  <c r="B100" i="12"/>
  <c r="B254" i="10"/>
  <c r="B100" i="10"/>
  <c r="FM28" i="4"/>
  <c r="C255" i="20"/>
  <c r="C178" i="20"/>
  <c r="C101" i="20"/>
  <c r="C24" i="20"/>
  <c r="C178" i="18"/>
  <c r="C24" i="18"/>
  <c r="C255" i="18"/>
  <c r="C101" i="18"/>
  <c r="C255" i="16"/>
  <c r="C178" i="16"/>
  <c r="C24" i="16"/>
  <c r="C101" i="16"/>
  <c r="C178" i="12"/>
  <c r="C255" i="14"/>
  <c r="C178" i="14"/>
  <c r="C101" i="14"/>
  <c r="C24" i="14"/>
  <c r="C255" i="12"/>
  <c r="C255" i="10"/>
  <c r="C101" i="10"/>
  <c r="C24" i="12"/>
  <c r="C178" i="10"/>
  <c r="C24" i="10"/>
  <c r="D18" i="24" s="1"/>
  <c r="C101" i="12"/>
  <c r="EU30" i="4"/>
  <c r="A257" i="20"/>
  <c r="A180" i="20"/>
  <c r="A103" i="20"/>
  <c r="A26" i="20"/>
  <c r="A257" i="18"/>
  <c r="A103" i="18"/>
  <c r="A180" i="18"/>
  <c r="A26" i="18"/>
  <c r="A180" i="16"/>
  <c r="A257" i="16"/>
  <c r="A103" i="16"/>
  <c r="A26" i="16"/>
  <c r="A257" i="12"/>
  <c r="A257" i="14"/>
  <c r="A180" i="14"/>
  <c r="A103" i="14"/>
  <c r="A26" i="14"/>
  <c r="A180" i="10"/>
  <c r="A26" i="10"/>
  <c r="B20" i="24" s="1"/>
  <c r="A180" i="12"/>
  <c r="A103" i="12"/>
  <c r="A257" i="10"/>
  <c r="A103" i="10"/>
  <c r="A26" i="12"/>
  <c r="B258" i="20"/>
  <c r="B104" i="20"/>
  <c r="B27" i="20"/>
  <c r="B181" i="20"/>
  <c r="B258" i="18"/>
  <c r="B104" i="18"/>
  <c r="B181" i="18"/>
  <c r="B258" i="16"/>
  <c r="B104" i="16"/>
  <c r="B27" i="18"/>
  <c r="B181" i="16"/>
  <c r="B27" i="16"/>
  <c r="B258" i="14"/>
  <c r="B181" i="14"/>
  <c r="B104" i="14"/>
  <c r="B27" i="14"/>
  <c r="B181" i="12"/>
  <c r="B27" i="12"/>
  <c r="B258" i="12"/>
  <c r="B181" i="10"/>
  <c r="B27" i="10"/>
  <c r="C21" i="24" s="1"/>
  <c r="B104" i="12"/>
  <c r="B258" i="10"/>
  <c r="B104" i="10"/>
  <c r="FM32" i="4"/>
  <c r="C259" i="20"/>
  <c r="C182" i="20"/>
  <c r="C105" i="20"/>
  <c r="C28" i="20"/>
  <c r="C182" i="18"/>
  <c r="C28" i="18"/>
  <c r="C259" i="18"/>
  <c r="C105" i="18"/>
  <c r="C259" i="16"/>
  <c r="C182" i="16"/>
  <c r="C28" i="16"/>
  <c r="C105" i="16"/>
  <c r="C182" i="12"/>
  <c r="C259" i="14"/>
  <c r="C182" i="14"/>
  <c r="C105" i="14"/>
  <c r="C28" i="14"/>
  <c r="C259" i="12"/>
  <c r="C259" i="10"/>
  <c r="C105" i="10"/>
  <c r="C28" i="12"/>
  <c r="C182" i="10"/>
  <c r="C28" i="10"/>
  <c r="D22" i="24" s="1"/>
  <c r="C105" i="12"/>
  <c r="EU34" i="4"/>
  <c r="A261" i="20"/>
  <c r="A107" i="20"/>
  <c r="A30" i="20"/>
  <c r="A184" i="20"/>
  <c r="A261" i="18"/>
  <c r="A107" i="18"/>
  <c r="A261" i="16"/>
  <c r="A184" i="18"/>
  <c r="A30" i="18"/>
  <c r="A184" i="16"/>
  <c r="A107" i="16"/>
  <c r="A261" i="12"/>
  <c r="A30" i="16"/>
  <c r="A261" i="14"/>
  <c r="A184" i="14"/>
  <c r="A107" i="14"/>
  <c r="A30" i="14"/>
  <c r="A184" i="10"/>
  <c r="A30" i="10"/>
  <c r="B24" i="24" s="1"/>
  <c r="A184" i="12"/>
  <c r="A107" i="12"/>
  <c r="A261" i="10"/>
  <c r="A107" i="10"/>
  <c r="A30" i="12"/>
  <c r="B262" i="20"/>
  <c r="B185" i="20"/>
  <c r="B108" i="20"/>
  <c r="B31" i="20"/>
  <c r="B262" i="18"/>
  <c r="B108" i="18"/>
  <c r="B31" i="18"/>
  <c r="B262" i="16"/>
  <c r="B108" i="16"/>
  <c r="B185" i="18"/>
  <c r="B185" i="16"/>
  <c r="B31" i="16"/>
  <c r="B262" i="14"/>
  <c r="B185" i="14"/>
  <c r="B108" i="14"/>
  <c r="B31" i="14"/>
  <c r="B185" i="12"/>
  <c r="B31" i="12"/>
  <c r="B262" i="12"/>
  <c r="B185" i="10"/>
  <c r="B31" i="10"/>
  <c r="C25" i="24" s="1"/>
  <c r="B108" i="12"/>
  <c r="B262" i="10"/>
  <c r="B108" i="10"/>
  <c r="FM36" i="4"/>
  <c r="C263" i="20"/>
  <c r="C109" i="20"/>
  <c r="C32" i="20"/>
  <c r="C186" i="20"/>
  <c r="C186" i="18"/>
  <c r="C32" i="18"/>
  <c r="C263" i="18"/>
  <c r="C109" i="18"/>
  <c r="C263" i="16"/>
  <c r="C186" i="16"/>
  <c r="C32" i="16"/>
  <c r="C109" i="16"/>
  <c r="C186" i="12"/>
  <c r="C263" i="14"/>
  <c r="C186" i="14"/>
  <c r="C109" i="14"/>
  <c r="C32" i="14"/>
  <c r="C263" i="12"/>
  <c r="C263" i="10"/>
  <c r="C109" i="10"/>
  <c r="C32" i="12"/>
  <c r="C186" i="10"/>
  <c r="C32" i="10"/>
  <c r="D26" i="24" s="1"/>
  <c r="C109" i="12"/>
  <c r="EU38" i="4"/>
  <c r="A265" i="20"/>
  <c r="A188" i="20"/>
  <c r="A111" i="20"/>
  <c r="A34" i="20"/>
  <c r="A265" i="18"/>
  <c r="A111" i="18"/>
  <c r="A265" i="16"/>
  <c r="A188" i="18"/>
  <c r="A34" i="18"/>
  <c r="A188" i="16"/>
  <c r="A111" i="16"/>
  <c r="A265" i="12"/>
  <c r="A34" i="16"/>
  <c r="A265" i="14"/>
  <c r="A188" i="14"/>
  <c r="A111" i="14"/>
  <c r="A34" i="14"/>
  <c r="A188" i="10"/>
  <c r="A34" i="10"/>
  <c r="B28" i="24" s="1"/>
  <c r="A188" i="12"/>
  <c r="A111" i="12"/>
  <c r="A265" i="10"/>
  <c r="A111" i="10"/>
  <c r="A34" i="12"/>
  <c r="B266" i="20"/>
  <c r="B112" i="20"/>
  <c r="B35" i="20"/>
  <c r="B189" i="20"/>
  <c r="B266" i="18"/>
  <c r="B112" i="18"/>
  <c r="B189" i="18"/>
  <c r="B266" i="16"/>
  <c r="B112" i="16"/>
  <c r="B35" i="18"/>
  <c r="B189" i="16"/>
  <c r="B35" i="16"/>
  <c r="B266" i="14"/>
  <c r="B189" i="14"/>
  <c r="B112" i="14"/>
  <c r="B35" i="14"/>
  <c r="B189" i="12"/>
  <c r="B35" i="12"/>
  <c r="B266" i="12"/>
  <c r="B189" i="10"/>
  <c r="B35" i="10"/>
  <c r="C29" i="24" s="1"/>
  <c r="B112" i="12"/>
  <c r="B266" i="10"/>
  <c r="B112" i="10"/>
  <c r="FM40" i="4"/>
  <c r="C267" i="20"/>
  <c r="C190" i="20"/>
  <c r="C113" i="20"/>
  <c r="C36" i="20"/>
  <c r="C190" i="18"/>
  <c r="C36" i="18"/>
  <c r="C267" i="18"/>
  <c r="C113" i="18"/>
  <c r="C267" i="16"/>
  <c r="C190" i="16"/>
  <c r="C36" i="16"/>
  <c r="C113" i="16"/>
  <c r="C190" i="12"/>
  <c r="C267" i="14"/>
  <c r="C190" i="14"/>
  <c r="C113" i="14"/>
  <c r="C36" i="14"/>
  <c r="C267" i="12"/>
  <c r="C267" i="10"/>
  <c r="C113" i="10"/>
  <c r="C36" i="12"/>
  <c r="C190" i="10"/>
  <c r="C36" i="10"/>
  <c r="D30" i="24" s="1"/>
  <c r="C113" i="12"/>
  <c r="EU42" i="4"/>
  <c r="A269" i="20"/>
  <c r="A115" i="20"/>
  <c r="A38" i="20"/>
  <c r="A192" i="20"/>
  <c r="A269" i="18"/>
  <c r="A115" i="18"/>
  <c r="A269" i="16"/>
  <c r="A192" i="18"/>
  <c r="A38" i="18"/>
  <c r="A192" i="16"/>
  <c r="A115" i="16"/>
  <c r="A269" i="12"/>
  <c r="A38" i="16"/>
  <c r="A269" i="14"/>
  <c r="A192" i="14"/>
  <c r="A115" i="14"/>
  <c r="A38" i="14"/>
  <c r="A192" i="10"/>
  <c r="A38" i="10"/>
  <c r="B32" i="24" s="1"/>
  <c r="A192" i="12"/>
  <c r="A115" i="12"/>
  <c r="A269" i="10"/>
  <c r="A115" i="10"/>
  <c r="A38" i="12"/>
  <c r="B270" i="20"/>
  <c r="B193" i="20"/>
  <c r="B116" i="20"/>
  <c r="B39" i="20"/>
  <c r="B270" i="18"/>
  <c r="B116" i="18"/>
  <c r="B39" i="18"/>
  <c r="B270" i="16"/>
  <c r="B116" i="16"/>
  <c r="B193" i="18"/>
  <c r="B193" i="16"/>
  <c r="B39" i="16"/>
  <c r="B270" i="14"/>
  <c r="B193" i="14"/>
  <c r="B116" i="14"/>
  <c r="B39" i="14"/>
  <c r="B193" i="12"/>
  <c r="B39" i="12"/>
  <c r="B270" i="12"/>
  <c r="B193" i="10"/>
  <c r="B39" i="10"/>
  <c r="C33" i="24" s="1"/>
  <c r="B116" i="12"/>
  <c r="B270" i="10"/>
  <c r="B116" i="10"/>
  <c r="FM44" i="4"/>
  <c r="C279" i="20"/>
  <c r="C202" i="20"/>
  <c r="C125" i="20"/>
  <c r="C48" i="20"/>
  <c r="C279" i="18"/>
  <c r="C125" i="18"/>
  <c r="C48" i="18"/>
  <c r="C125" i="16"/>
  <c r="C202" i="18"/>
  <c r="C279" i="16"/>
  <c r="C202" i="16"/>
  <c r="C48" i="16"/>
  <c r="C279" i="14"/>
  <c r="C202" i="14"/>
  <c r="C125" i="14"/>
  <c r="C48" i="14"/>
  <c r="C48" i="12"/>
  <c r="C202" i="12"/>
  <c r="C202" i="10"/>
  <c r="C48" i="10"/>
  <c r="D34" i="24" s="1"/>
  <c r="C125" i="12"/>
  <c r="C279" i="12"/>
  <c r="C279" i="10"/>
  <c r="C125" i="10"/>
  <c r="EU46" i="4"/>
  <c r="A281" i="20"/>
  <c r="A204" i="20"/>
  <c r="A127" i="20"/>
  <c r="A50" i="20"/>
  <c r="A204" i="18"/>
  <c r="A50" i="18"/>
  <c r="A281" i="18"/>
  <c r="A204" i="16"/>
  <c r="A50" i="16"/>
  <c r="A127" i="18"/>
  <c r="A281" i="16"/>
  <c r="A127" i="16"/>
  <c r="A281" i="14"/>
  <c r="A204" i="14"/>
  <c r="A127" i="14"/>
  <c r="A50" i="14"/>
  <c r="A127" i="12"/>
  <c r="A281" i="10"/>
  <c r="A127" i="10"/>
  <c r="A281" i="12"/>
  <c r="A50" i="12"/>
  <c r="A204" i="12"/>
  <c r="A204" i="10"/>
  <c r="A50" i="10"/>
  <c r="B36" i="24" s="1"/>
  <c r="B282" i="20"/>
  <c r="B205" i="20"/>
  <c r="B128" i="20"/>
  <c r="B51" i="20"/>
  <c r="B282" i="18"/>
  <c r="B128" i="18"/>
  <c r="B282" i="16"/>
  <c r="B205" i="18"/>
  <c r="B51" i="18"/>
  <c r="B205" i="16"/>
  <c r="B128" i="16"/>
  <c r="B282" i="14"/>
  <c r="B205" i="14"/>
  <c r="B128" i="14"/>
  <c r="B51" i="14"/>
  <c r="B282" i="12"/>
  <c r="B51" i="16"/>
  <c r="B205" i="10"/>
  <c r="B51" i="10"/>
  <c r="C37" i="24" s="1"/>
  <c r="B205" i="12"/>
  <c r="B128" i="12"/>
  <c r="B282" i="10"/>
  <c r="B128" i="10"/>
  <c r="B51" i="12"/>
  <c r="FM48" i="4"/>
  <c r="C283" i="20"/>
  <c r="C206" i="20"/>
  <c r="C129" i="20"/>
  <c r="C52" i="20"/>
  <c r="C283" i="18"/>
  <c r="C129" i="18"/>
  <c r="C52" i="18"/>
  <c r="C283" i="16"/>
  <c r="C129" i="16"/>
  <c r="C206" i="18"/>
  <c r="C206" i="16"/>
  <c r="C52" i="16"/>
  <c r="C283" i="14"/>
  <c r="C206" i="14"/>
  <c r="C129" i="14"/>
  <c r="C52" i="14"/>
  <c r="C52" i="12"/>
  <c r="C283" i="12"/>
  <c r="C206" i="10"/>
  <c r="C52" i="10"/>
  <c r="D38" i="24" s="1"/>
  <c r="C129" i="12"/>
  <c r="C206" i="12"/>
  <c r="C283" i="10"/>
  <c r="C129" i="10"/>
  <c r="EU50" i="4"/>
  <c r="A285" i="20"/>
  <c r="A208" i="20"/>
  <c r="A131" i="20"/>
  <c r="A54" i="20"/>
  <c r="A208" i="18"/>
  <c r="A54" i="18"/>
  <c r="A285" i="18"/>
  <c r="A208" i="16"/>
  <c r="A54" i="16"/>
  <c r="A131" i="18"/>
  <c r="A131" i="16"/>
  <c r="A285" i="16"/>
  <c r="A285" i="14"/>
  <c r="A208" i="14"/>
  <c r="A131" i="14"/>
  <c r="A54" i="14"/>
  <c r="A285" i="12"/>
  <c r="A131" i="12"/>
  <c r="A208" i="12"/>
  <c r="A285" i="10"/>
  <c r="A131" i="10"/>
  <c r="A54" i="12"/>
  <c r="A208" i="10"/>
  <c r="A54" i="10"/>
  <c r="B40" i="24" s="1"/>
  <c r="B286" i="20"/>
  <c r="B209" i="20"/>
  <c r="B132" i="20"/>
  <c r="B55" i="20"/>
  <c r="B286" i="18"/>
  <c r="B132" i="18"/>
  <c r="B286" i="16"/>
  <c r="B209" i="18"/>
  <c r="B55" i="18"/>
  <c r="B209" i="16"/>
  <c r="B132" i="16"/>
  <c r="B55" i="16"/>
  <c r="B286" i="14"/>
  <c r="B209" i="14"/>
  <c r="B132" i="14"/>
  <c r="B55" i="14"/>
  <c r="B286" i="12"/>
  <c r="B209" i="10"/>
  <c r="B55" i="10"/>
  <c r="C41" i="24" s="1"/>
  <c r="B132" i="12"/>
  <c r="B286" i="10"/>
  <c r="B132" i="10"/>
  <c r="B209" i="12"/>
  <c r="B55" i="12"/>
  <c r="FM52" i="4"/>
  <c r="C287" i="20"/>
  <c r="C210" i="20"/>
  <c r="C133" i="20"/>
  <c r="C56" i="20"/>
  <c r="C287" i="18"/>
  <c r="C133" i="18"/>
  <c r="C56" i="18"/>
  <c r="C133" i="16"/>
  <c r="C210" i="18"/>
  <c r="C287" i="16"/>
  <c r="C210" i="16"/>
  <c r="C56" i="16"/>
  <c r="C287" i="14"/>
  <c r="C210" i="14"/>
  <c r="C133" i="14"/>
  <c r="C56" i="14"/>
  <c r="C56" i="12"/>
  <c r="C210" i="12"/>
  <c r="C210" i="10"/>
  <c r="C56" i="10"/>
  <c r="D42" i="24" s="1"/>
  <c r="C133" i="12"/>
  <c r="C287" i="12"/>
  <c r="C287" i="10"/>
  <c r="C133" i="10"/>
  <c r="EU54" i="4"/>
  <c r="A289" i="20"/>
  <c r="A212" i="20"/>
  <c r="A135" i="20"/>
  <c r="A58" i="20"/>
  <c r="A212" i="18"/>
  <c r="A58" i="18"/>
  <c r="A289" i="18"/>
  <c r="A212" i="16"/>
  <c r="A58" i="16"/>
  <c r="A135" i="18"/>
  <c r="A289" i="16"/>
  <c r="A135" i="16"/>
  <c r="A289" i="14"/>
  <c r="A212" i="14"/>
  <c r="A135" i="14"/>
  <c r="A58" i="14"/>
  <c r="A135" i="12"/>
  <c r="A289" i="10"/>
  <c r="A135" i="10"/>
  <c r="A289" i="12"/>
  <c r="A58" i="12"/>
  <c r="A212" i="12"/>
  <c r="A212" i="10"/>
  <c r="A58" i="10"/>
  <c r="B44" i="24" s="1"/>
  <c r="B290" i="20"/>
  <c r="B213" i="20"/>
  <c r="B136" i="20"/>
  <c r="B59" i="20"/>
  <c r="B290" i="18"/>
  <c r="B136" i="18"/>
  <c r="B290" i="16"/>
  <c r="B213" i="18"/>
  <c r="B59" i="18"/>
  <c r="B213" i="16"/>
  <c r="B136" i="16"/>
  <c r="B290" i="14"/>
  <c r="B213" i="14"/>
  <c r="B136" i="14"/>
  <c r="B59" i="14"/>
  <c r="B290" i="12"/>
  <c r="B136" i="12"/>
  <c r="B59" i="16"/>
  <c r="B213" i="10"/>
  <c r="B59" i="10"/>
  <c r="C45" i="24" s="1"/>
  <c r="B213" i="12"/>
  <c r="B290" i="10"/>
  <c r="B136" i="10"/>
  <c r="B59" i="12"/>
  <c r="FM56" i="4"/>
  <c r="C291" i="20"/>
  <c r="C214" i="20"/>
  <c r="C137" i="20"/>
  <c r="C60" i="20"/>
  <c r="C291" i="18"/>
  <c r="C137" i="18"/>
  <c r="C60" i="18"/>
  <c r="C291" i="16"/>
  <c r="C137" i="16"/>
  <c r="C214" i="18"/>
  <c r="C214" i="16"/>
  <c r="C60" i="16"/>
  <c r="C291" i="14"/>
  <c r="C214" i="14"/>
  <c r="C137" i="14"/>
  <c r="C60" i="14"/>
  <c r="C137" i="12"/>
  <c r="C60" i="12"/>
  <c r="C291" i="12"/>
  <c r="C214" i="10"/>
  <c r="C60" i="10"/>
  <c r="D46" i="24" s="1"/>
  <c r="C214" i="12"/>
  <c r="C291" i="10"/>
  <c r="C137" i="10"/>
  <c r="EU58" i="4"/>
  <c r="A293" i="20"/>
  <c r="A216" i="20"/>
  <c r="A139" i="20"/>
  <c r="A62" i="20"/>
  <c r="A216" i="18"/>
  <c r="A62" i="18"/>
  <c r="A293" i="18"/>
  <c r="A216" i="16"/>
  <c r="A62" i="16"/>
  <c r="A139" i="18"/>
  <c r="A139" i="16"/>
  <c r="A293" i="16"/>
  <c r="A293" i="14"/>
  <c r="A216" i="14"/>
  <c r="A139" i="14"/>
  <c r="A62" i="14"/>
  <c r="A293" i="12"/>
  <c r="A216" i="12"/>
  <c r="A293" i="10"/>
  <c r="A139" i="10"/>
  <c r="A62" i="12"/>
  <c r="A139" i="12"/>
  <c r="A216" i="10"/>
  <c r="A62" i="10"/>
  <c r="B48" i="24" s="1"/>
  <c r="B294" i="20"/>
  <c r="B217" i="20"/>
  <c r="B140" i="20"/>
  <c r="B63" i="20"/>
  <c r="B294" i="18"/>
  <c r="B140" i="18"/>
  <c r="B294" i="16"/>
  <c r="B217" i="18"/>
  <c r="B63" i="18"/>
  <c r="B217" i="16"/>
  <c r="B140" i="16"/>
  <c r="B63" i="16"/>
  <c r="B294" i="14"/>
  <c r="B217" i="14"/>
  <c r="B140" i="14"/>
  <c r="B63" i="14"/>
  <c r="B294" i="12"/>
  <c r="B140" i="12"/>
  <c r="B217" i="10"/>
  <c r="B63" i="10"/>
  <c r="C49" i="24" s="1"/>
  <c r="B294" i="10"/>
  <c r="B140" i="10"/>
  <c r="B217" i="12"/>
  <c r="B63" i="12"/>
  <c r="FM60" i="4"/>
  <c r="C295" i="20"/>
  <c r="C218" i="20"/>
  <c r="C141" i="20"/>
  <c r="C64" i="20"/>
  <c r="C295" i="18"/>
  <c r="C141" i="18"/>
  <c r="C64" i="18"/>
  <c r="C141" i="16"/>
  <c r="C218" i="18"/>
  <c r="C295" i="16"/>
  <c r="C218" i="16"/>
  <c r="C64" i="16"/>
  <c r="C295" i="14"/>
  <c r="C218" i="14"/>
  <c r="C141" i="14"/>
  <c r="C64" i="14"/>
  <c r="C64" i="12"/>
  <c r="C218" i="12"/>
  <c r="C218" i="10"/>
  <c r="C64" i="10"/>
  <c r="D50" i="24" s="1"/>
  <c r="C141" i="12"/>
  <c r="C295" i="12"/>
  <c r="C295" i="10"/>
  <c r="C141" i="10"/>
  <c r="EU62" i="4"/>
  <c r="A297" i="20"/>
  <c r="A220" i="20"/>
  <c r="A143" i="20"/>
  <c r="A66" i="20"/>
  <c r="A220" i="18"/>
  <c r="A66" i="18"/>
  <c r="A297" i="18"/>
  <c r="A220" i="16"/>
  <c r="A66" i="16"/>
  <c r="A143" i="18"/>
  <c r="A297" i="16"/>
  <c r="A143" i="16"/>
  <c r="A297" i="14"/>
  <c r="A220" i="14"/>
  <c r="A143" i="14"/>
  <c r="A66" i="14"/>
  <c r="A143" i="12"/>
  <c r="A297" i="10"/>
  <c r="A143" i="10"/>
  <c r="A297" i="12"/>
  <c r="A66" i="12"/>
  <c r="A220" i="12"/>
  <c r="A220" i="10"/>
  <c r="A66" i="10"/>
  <c r="B52" i="24" s="1"/>
  <c r="B298" i="20"/>
  <c r="B221" i="20"/>
  <c r="B144" i="20"/>
  <c r="B67" i="20"/>
  <c r="B298" i="18"/>
  <c r="B144" i="18"/>
  <c r="B298" i="16"/>
  <c r="B221" i="18"/>
  <c r="B67" i="18"/>
  <c r="B221" i="16"/>
  <c r="B144" i="16"/>
  <c r="B298" i="14"/>
  <c r="B221" i="14"/>
  <c r="B144" i="14"/>
  <c r="B67" i="14"/>
  <c r="B298" i="12"/>
  <c r="B144" i="12"/>
  <c r="B67" i="16"/>
  <c r="B221" i="10"/>
  <c r="B67" i="10"/>
  <c r="C53" i="24" s="1"/>
  <c r="B221" i="12"/>
  <c r="B298" i="10"/>
  <c r="B144" i="10"/>
  <c r="B67" i="12"/>
  <c r="FM64" i="4"/>
  <c r="FL15" i="5"/>
  <c r="FM16" i="5"/>
  <c r="ET17" i="5"/>
  <c r="FB17" i="5"/>
  <c r="EU18" i="5"/>
  <c r="F168" i="20"/>
  <c r="G168" i="20" s="1"/>
  <c r="FL19" i="5"/>
  <c r="EX19" i="5"/>
  <c r="F246" i="16"/>
  <c r="ES20" i="5"/>
  <c r="F246" i="18"/>
  <c r="FA20" i="5"/>
  <c r="F93" i="18"/>
  <c r="EX21" i="5"/>
  <c r="F172" i="16"/>
  <c r="ER23" i="5"/>
  <c r="F172" i="18"/>
  <c r="EZ23" i="5"/>
  <c r="EY23" i="5"/>
  <c r="FN23" i="5"/>
  <c r="F96" i="20"/>
  <c r="G96" i="20" s="1"/>
  <c r="FI24" i="5"/>
  <c r="EV24" i="5"/>
  <c r="F174" i="16"/>
  <c r="ER25" i="5"/>
  <c r="F174" i="18"/>
  <c r="EZ25" i="5"/>
  <c r="F251" i="20"/>
  <c r="G251" i="20" s="1"/>
  <c r="FN25" i="5"/>
  <c r="F98" i="18"/>
  <c r="EW26" i="5"/>
  <c r="F175" i="20"/>
  <c r="G175" i="20" s="1"/>
  <c r="FK26" i="5"/>
  <c r="FL26" i="5"/>
  <c r="FG34" i="5"/>
  <c r="FH34" i="5"/>
  <c r="FJ35" i="5"/>
  <c r="FI35" i="5"/>
  <c r="EW36" i="5"/>
  <c r="EX36" i="5"/>
  <c r="FL36" i="5"/>
  <c r="FG42" i="5"/>
  <c r="FH42" i="5"/>
  <c r="FJ43" i="5"/>
  <c r="FI43" i="5"/>
  <c r="EW44" i="5"/>
  <c r="EX44" i="5"/>
  <c r="ER45" i="5"/>
  <c r="EQ45" i="5"/>
  <c r="EZ45" i="5"/>
  <c r="EY45" i="5"/>
  <c r="FM45" i="5"/>
  <c r="FG58" i="5"/>
  <c r="FH58" i="5"/>
  <c r="FJ59" i="5"/>
  <c r="FI59" i="5"/>
  <c r="EW60" i="5"/>
  <c r="EX60" i="5"/>
  <c r="ER61" i="5"/>
  <c r="EQ61" i="5"/>
  <c r="EZ61" i="5"/>
  <c r="EY61" i="5"/>
  <c r="EW64" i="5"/>
  <c r="EX64" i="5"/>
  <c r="EV26" i="4"/>
  <c r="FL26" i="4"/>
  <c r="B253" i="20"/>
  <c r="B176" i="20"/>
  <c r="B99" i="20"/>
  <c r="B22" i="20"/>
  <c r="B176" i="18"/>
  <c r="B22" i="18"/>
  <c r="B253" i="18"/>
  <c r="B99" i="18"/>
  <c r="B176" i="16"/>
  <c r="B22" i="16"/>
  <c r="B253" i="16"/>
  <c r="B99" i="16"/>
  <c r="B253" i="14"/>
  <c r="B176" i="14"/>
  <c r="B99" i="14"/>
  <c r="B22" i="14"/>
  <c r="B176" i="12"/>
  <c r="B99" i="12"/>
  <c r="B253" i="10"/>
  <c r="B99" i="10"/>
  <c r="B22" i="12"/>
  <c r="B253" i="12"/>
  <c r="B176" i="10"/>
  <c r="B22" i="10"/>
  <c r="C16" i="24" s="1"/>
  <c r="EW27" i="4"/>
  <c r="FM27" i="4"/>
  <c r="C254" i="20"/>
  <c r="C177" i="20"/>
  <c r="C100" i="20"/>
  <c r="C23" i="20"/>
  <c r="C254" i="18"/>
  <c r="C100" i="18"/>
  <c r="C177" i="18"/>
  <c r="C23" i="18"/>
  <c r="C177" i="16"/>
  <c r="C254" i="16"/>
  <c r="C100" i="16"/>
  <c r="C23" i="16"/>
  <c r="C254" i="14"/>
  <c r="C177" i="14"/>
  <c r="C100" i="14"/>
  <c r="C23" i="14"/>
  <c r="C254" i="12"/>
  <c r="C177" i="10"/>
  <c r="C23" i="10"/>
  <c r="D17" i="24" s="1"/>
  <c r="C100" i="12"/>
  <c r="C254" i="10"/>
  <c r="C100" i="10"/>
  <c r="C177" i="12"/>
  <c r="C23" i="12"/>
  <c r="A256" i="20"/>
  <c r="A179" i="20"/>
  <c r="A102" i="20"/>
  <c r="A25" i="20"/>
  <c r="A179" i="18"/>
  <c r="A25" i="18"/>
  <c r="A256" i="18"/>
  <c r="A102" i="18"/>
  <c r="A256" i="16"/>
  <c r="A179" i="16"/>
  <c r="A25" i="16"/>
  <c r="A102" i="16"/>
  <c r="A256" i="14"/>
  <c r="A179" i="14"/>
  <c r="A102" i="14"/>
  <c r="A25" i="14"/>
  <c r="A179" i="12"/>
  <c r="A256" i="12"/>
  <c r="A256" i="10"/>
  <c r="A102" i="10"/>
  <c r="A25" i="12"/>
  <c r="A179" i="10"/>
  <c r="A25" i="10"/>
  <c r="B19" i="24" s="1"/>
  <c r="A102" i="12"/>
  <c r="B257" i="20"/>
  <c r="B180" i="20"/>
  <c r="B103" i="20"/>
  <c r="B26" i="20"/>
  <c r="B180" i="18"/>
  <c r="B26" i="18"/>
  <c r="B257" i="18"/>
  <c r="B180" i="16"/>
  <c r="B26" i="16"/>
  <c r="B103" i="18"/>
  <c r="B257" i="16"/>
  <c r="B103" i="16"/>
  <c r="B257" i="14"/>
  <c r="B180" i="14"/>
  <c r="B103" i="14"/>
  <c r="B26" i="14"/>
  <c r="B180" i="12"/>
  <c r="B103" i="12"/>
  <c r="B257" i="10"/>
  <c r="B103" i="10"/>
  <c r="B26" i="12"/>
  <c r="B257" i="12"/>
  <c r="B180" i="10"/>
  <c r="B26" i="10"/>
  <c r="C20" i="24" s="1"/>
  <c r="C258" i="20"/>
  <c r="C181" i="20"/>
  <c r="C104" i="20"/>
  <c r="C27" i="20"/>
  <c r="C258" i="18"/>
  <c r="C104" i="18"/>
  <c r="C258" i="16"/>
  <c r="C181" i="18"/>
  <c r="C27" i="18"/>
  <c r="C181" i="16"/>
  <c r="C104" i="16"/>
  <c r="C258" i="14"/>
  <c r="C181" i="14"/>
  <c r="C104" i="14"/>
  <c r="C27" i="14"/>
  <c r="C258" i="12"/>
  <c r="C27" i="16"/>
  <c r="C181" i="10"/>
  <c r="C27" i="10"/>
  <c r="D21" i="24" s="1"/>
  <c r="C104" i="12"/>
  <c r="C258" i="10"/>
  <c r="C104" i="10"/>
  <c r="C181" i="12"/>
  <c r="C27" i="12"/>
  <c r="A260" i="20"/>
  <c r="A183" i="20"/>
  <c r="A106" i="20"/>
  <c r="A29" i="20"/>
  <c r="A183" i="18"/>
  <c r="A29" i="18"/>
  <c r="A260" i="18"/>
  <c r="A106" i="18"/>
  <c r="A260" i="16"/>
  <c r="A183" i="16"/>
  <c r="A29" i="16"/>
  <c r="A106" i="16"/>
  <c r="A260" i="14"/>
  <c r="A183" i="14"/>
  <c r="A106" i="14"/>
  <c r="A29" i="14"/>
  <c r="A183" i="12"/>
  <c r="A260" i="12"/>
  <c r="A260" i="10"/>
  <c r="A106" i="10"/>
  <c r="A29" i="12"/>
  <c r="A183" i="10"/>
  <c r="A29" i="10"/>
  <c r="B23" i="24" s="1"/>
  <c r="A106" i="12"/>
  <c r="B261" i="20"/>
  <c r="B184" i="20"/>
  <c r="B107" i="20"/>
  <c r="B30" i="20"/>
  <c r="B184" i="18"/>
  <c r="B30" i="18"/>
  <c r="B261" i="18"/>
  <c r="B107" i="18"/>
  <c r="B184" i="16"/>
  <c r="B30" i="16"/>
  <c r="B261" i="16"/>
  <c r="B107" i="16"/>
  <c r="B261" i="14"/>
  <c r="B184" i="14"/>
  <c r="B107" i="14"/>
  <c r="B30" i="14"/>
  <c r="B184" i="12"/>
  <c r="B107" i="12"/>
  <c r="B261" i="10"/>
  <c r="B107" i="10"/>
  <c r="B30" i="12"/>
  <c r="B261" i="12"/>
  <c r="B184" i="10"/>
  <c r="B30" i="10"/>
  <c r="C24" i="24" s="1"/>
  <c r="C262" i="20"/>
  <c r="C185" i="20"/>
  <c r="C108" i="20"/>
  <c r="C31" i="20"/>
  <c r="C262" i="18"/>
  <c r="C108" i="18"/>
  <c r="C262" i="16"/>
  <c r="C185" i="18"/>
  <c r="C31" i="18"/>
  <c r="C185" i="16"/>
  <c r="C108" i="16"/>
  <c r="C262" i="14"/>
  <c r="C185" i="14"/>
  <c r="C108" i="14"/>
  <c r="C31" i="14"/>
  <c r="C262" i="12"/>
  <c r="C31" i="16"/>
  <c r="C185" i="10"/>
  <c r="C31" i="10"/>
  <c r="D25" i="24" s="1"/>
  <c r="C108" i="12"/>
  <c r="C262" i="10"/>
  <c r="C108" i="10"/>
  <c r="C185" i="12"/>
  <c r="C31" i="12"/>
  <c r="A264" i="20"/>
  <c r="A187" i="20"/>
  <c r="A110" i="20"/>
  <c r="A33" i="20"/>
  <c r="A187" i="18"/>
  <c r="A33" i="18"/>
  <c r="A264" i="18"/>
  <c r="A110" i="18"/>
  <c r="A264" i="16"/>
  <c r="A187" i="16"/>
  <c r="A33" i="16"/>
  <c r="A110" i="16"/>
  <c r="A264" i="14"/>
  <c r="A187" i="14"/>
  <c r="A110" i="14"/>
  <c r="A33" i="14"/>
  <c r="A187" i="12"/>
  <c r="A264" i="12"/>
  <c r="A264" i="10"/>
  <c r="A110" i="10"/>
  <c r="A33" i="12"/>
  <c r="A187" i="10"/>
  <c r="A33" i="10"/>
  <c r="B27" i="24" s="1"/>
  <c r="A110" i="12"/>
  <c r="B265" i="20"/>
  <c r="B188" i="20"/>
  <c r="B111" i="20"/>
  <c r="B34" i="20"/>
  <c r="B188" i="18"/>
  <c r="B34" i="18"/>
  <c r="B265" i="18"/>
  <c r="B188" i="16"/>
  <c r="B34" i="16"/>
  <c r="B111" i="18"/>
  <c r="B265" i="16"/>
  <c r="B111" i="16"/>
  <c r="B265" i="14"/>
  <c r="B188" i="14"/>
  <c r="B111" i="14"/>
  <c r="B34" i="14"/>
  <c r="B188" i="12"/>
  <c r="B111" i="12"/>
  <c r="B265" i="10"/>
  <c r="B111" i="10"/>
  <c r="B34" i="12"/>
  <c r="B265" i="12"/>
  <c r="B188" i="10"/>
  <c r="B34" i="10"/>
  <c r="C28" i="24" s="1"/>
  <c r="C266" i="20"/>
  <c r="C189" i="20"/>
  <c r="C112" i="20"/>
  <c r="C35" i="20"/>
  <c r="C266" i="18"/>
  <c r="C112" i="18"/>
  <c r="C266" i="16"/>
  <c r="C189" i="18"/>
  <c r="C35" i="18"/>
  <c r="C189" i="16"/>
  <c r="C112" i="16"/>
  <c r="C266" i="14"/>
  <c r="C189" i="14"/>
  <c r="C112" i="14"/>
  <c r="C35" i="14"/>
  <c r="C266" i="12"/>
  <c r="C35" i="16"/>
  <c r="C189" i="10"/>
  <c r="C35" i="10"/>
  <c r="D29" i="24" s="1"/>
  <c r="C112" i="12"/>
  <c r="C266" i="10"/>
  <c r="C112" i="10"/>
  <c r="C189" i="12"/>
  <c r="C35" i="12"/>
  <c r="A268" i="20"/>
  <c r="A191" i="20"/>
  <c r="A114" i="20"/>
  <c r="A37" i="20"/>
  <c r="A191" i="18"/>
  <c r="A37" i="18"/>
  <c r="A268" i="18"/>
  <c r="A114" i="18"/>
  <c r="A268" i="16"/>
  <c r="A191" i="16"/>
  <c r="A37" i="16"/>
  <c r="A114" i="16"/>
  <c r="A268" i="14"/>
  <c r="A191" i="14"/>
  <c r="A114" i="14"/>
  <c r="A37" i="14"/>
  <c r="A191" i="12"/>
  <c r="A268" i="12"/>
  <c r="A268" i="10"/>
  <c r="A114" i="10"/>
  <c r="A37" i="12"/>
  <c r="A191" i="10"/>
  <c r="A37" i="10"/>
  <c r="B31" i="24" s="1"/>
  <c r="A114" i="12"/>
  <c r="B269" i="20"/>
  <c r="B192" i="20"/>
  <c r="B115" i="20"/>
  <c r="B38" i="20"/>
  <c r="B192" i="18"/>
  <c r="B38" i="18"/>
  <c r="B269" i="18"/>
  <c r="B115" i="18"/>
  <c r="B192" i="16"/>
  <c r="B38" i="16"/>
  <c r="B269" i="16"/>
  <c r="B115" i="16"/>
  <c r="B269" i="14"/>
  <c r="B192" i="14"/>
  <c r="B115" i="14"/>
  <c r="B38" i="14"/>
  <c r="B192" i="12"/>
  <c r="B115" i="12"/>
  <c r="B269" i="10"/>
  <c r="B115" i="10"/>
  <c r="B38" i="12"/>
  <c r="B269" i="12"/>
  <c r="B192" i="10"/>
  <c r="B38" i="10"/>
  <c r="C32" i="24" s="1"/>
  <c r="C270" i="20"/>
  <c r="C193" i="20"/>
  <c r="C116" i="20"/>
  <c r="C39" i="20"/>
  <c r="C270" i="18"/>
  <c r="C116" i="18"/>
  <c r="C270" i="16"/>
  <c r="C193" i="18"/>
  <c r="C39" i="18"/>
  <c r="C193" i="16"/>
  <c r="C116" i="16"/>
  <c r="C270" i="14"/>
  <c r="C193" i="14"/>
  <c r="C116" i="14"/>
  <c r="C39" i="14"/>
  <c r="C270" i="12"/>
  <c r="C39" i="16"/>
  <c r="C193" i="10"/>
  <c r="C39" i="10"/>
  <c r="D33" i="24" s="1"/>
  <c r="C116" i="12"/>
  <c r="C270" i="10"/>
  <c r="C116" i="10"/>
  <c r="C193" i="12"/>
  <c r="C39" i="12"/>
  <c r="A280" i="20"/>
  <c r="A126" i="20"/>
  <c r="A49" i="20"/>
  <c r="A203" i="20"/>
  <c r="A280" i="18"/>
  <c r="A126" i="18"/>
  <c r="A49" i="18"/>
  <c r="A126" i="16"/>
  <c r="A203" i="18"/>
  <c r="A280" i="16"/>
  <c r="A203" i="16"/>
  <c r="A49" i="16"/>
  <c r="A280" i="14"/>
  <c r="A203" i="14"/>
  <c r="A126" i="14"/>
  <c r="A49" i="12"/>
  <c r="A203" i="12"/>
  <c r="A203" i="10"/>
  <c r="A49" i="10"/>
  <c r="B35" i="24" s="1"/>
  <c r="A49" i="14"/>
  <c r="A126" i="12"/>
  <c r="A280" i="12"/>
  <c r="A280" i="10"/>
  <c r="A126" i="10"/>
  <c r="B281" i="20"/>
  <c r="B204" i="20"/>
  <c r="B127" i="20"/>
  <c r="B50" i="20"/>
  <c r="B204" i="18"/>
  <c r="B50" i="18"/>
  <c r="B281" i="18"/>
  <c r="B127" i="18"/>
  <c r="B281" i="16"/>
  <c r="B204" i="16"/>
  <c r="B50" i="16"/>
  <c r="B281" i="14"/>
  <c r="B204" i="14"/>
  <c r="B127" i="16"/>
  <c r="B204" i="12"/>
  <c r="B50" i="14"/>
  <c r="B281" i="10"/>
  <c r="B127" i="10"/>
  <c r="B281" i="12"/>
  <c r="B50" i="12"/>
  <c r="B127" i="14"/>
  <c r="B204" i="10"/>
  <c r="B50" i="10"/>
  <c r="C36" i="24" s="1"/>
  <c r="B127" i="12"/>
  <c r="C282" i="20"/>
  <c r="C128" i="20"/>
  <c r="C51" i="20"/>
  <c r="C205" i="20"/>
  <c r="C205" i="18"/>
  <c r="C51" i="18"/>
  <c r="C282" i="18"/>
  <c r="C205" i="16"/>
  <c r="C51" i="16"/>
  <c r="C128" i="18"/>
  <c r="C282" i="16"/>
  <c r="C128" i="16"/>
  <c r="C282" i="14"/>
  <c r="C205" i="14"/>
  <c r="C128" i="14"/>
  <c r="C205" i="12"/>
  <c r="C128" i="12"/>
  <c r="C282" i="10"/>
  <c r="C128" i="10"/>
  <c r="C51" i="14"/>
  <c r="C51" i="12"/>
  <c r="C282" i="12"/>
  <c r="C205" i="10"/>
  <c r="C51" i="10"/>
  <c r="D37" i="24" s="1"/>
  <c r="A284" i="20"/>
  <c r="A207" i="20"/>
  <c r="A130" i="20"/>
  <c r="A53" i="20"/>
  <c r="A284" i="18"/>
  <c r="A130" i="18"/>
  <c r="A53" i="18"/>
  <c r="A284" i="16"/>
  <c r="A130" i="16"/>
  <c r="A207" i="18"/>
  <c r="A207" i="16"/>
  <c r="A53" i="16"/>
  <c r="A284" i="14"/>
  <c r="A207" i="14"/>
  <c r="A130" i="14"/>
  <c r="A53" i="12"/>
  <c r="A284" i="12"/>
  <c r="A207" i="10"/>
  <c r="A53" i="10"/>
  <c r="B39" i="24" s="1"/>
  <c r="A53" i="14"/>
  <c r="A130" i="12"/>
  <c r="A207" i="12"/>
  <c r="A284" i="10"/>
  <c r="A130" i="10"/>
  <c r="B285" i="20"/>
  <c r="B131" i="20"/>
  <c r="B54" i="20"/>
  <c r="B208" i="20"/>
  <c r="B208" i="18"/>
  <c r="B54" i="18"/>
  <c r="B285" i="18"/>
  <c r="B131" i="18"/>
  <c r="B285" i="16"/>
  <c r="B208" i="16"/>
  <c r="B54" i="16"/>
  <c r="B285" i="14"/>
  <c r="B208" i="14"/>
  <c r="B131" i="14"/>
  <c r="B208" i="12"/>
  <c r="B131" i="16"/>
  <c r="B54" i="14"/>
  <c r="B285" i="10"/>
  <c r="B131" i="10"/>
  <c r="B54" i="12"/>
  <c r="B208" i="10"/>
  <c r="B54" i="10"/>
  <c r="C40" i="24" s="1"/>
  <c r="B285" i="12"/>
  <c r="B131" i="12"/>
  <c r="C286" i="20"/>
  <c r="C209" i="20"/>
  <c r="C132" i="20"/>
  <c r="C55" i="20"/>
  <c r="C209" i="18"/>
  <c r="C55" i="18"/>
  <c r="C286" i="18"/>
  <c r="C286" i="16"/>
  <c r="C209" i="16"/>
  <c r="C55" i="16"/>
  <c r="C132" i="18"/>
  <c r="C132" i="16"/>
  <c r="C286" i="14"/>
  <c r="C209" i="14"/>
  <c r="C132" i="14"/>
  <c r="C132" i="12"/>
  <c r="C286" i="12"/>
  <c r="C286" i="10"/>
  <c r="C132" i="10"/>
  <c r="C55" i="14"/>
  <c r="C209" i="12"/>
  <c r="C55" i="12"/>
  <c r="C209" i="10"/>
  <c r="C55" i="10"/>
  <c r="D41" i="24" s="1"/>
  <c r="A288" i="20"/>
  <c r="A134" i="20"/>
  <c r="A57" i="20"/>
  <c r="A211" i="20"/>
  <c r="A288" i="18"/>
  <c r="A134" i="18"/>
  <c r="A57" i="18"/>
  <c r="A134" i="16"/>
  <c r="A211" i="18"/>
  <c r="A288" i="16"/>
  <c r="A211" i="16"/>
  <c r="A57" i="16"/>
  <c r="A288" i="14"/>
  <c r="A211" i="14"/>
  <c r="A134" i="14"/>
  <c r="A57" i="12"/>
  <c r="A211" i="12"/>
  <c r="A211" i="10"/>
  <c r="A57" i="10"/>
  <c r="B43" i="24" s="1"/>
  <c r="A57" i="14"/>
  <c r="A134" i="12"/>
  <c r="A288" i="12"/>
  <c r="A288" i="10"/>
  <c r="A134" i="10"/>
  <c r="B289" i="20"/>
  <c r="B212" i="20"/>
  <c r="B135" i="20"/>
  <c r="B58" i="20"/>
  <c r="B212" i="18"/>
  <c r="B58" i="18"/>
  <c r="B289" i="18"/>
  <c r="B135" i="18"/>
  <c r="B289" i="16"/>
  <c r="B212" i="16"/>
  <c r="B58" i="16"/>
  <c r="B289" i="14"/>
  <c r="B212" i="14"/>
  <c r="B135" i="14"/>
  <c r="B135" i="16"/>
  <c r="B212" i="12"/>
  <c r="B58" i="14"/>
  <c r="B135" i="12"/>
  <c r="B289" i="10"/>
  <c r="B135" i="10"/>
  <c r="B289" i="12"/>
  <c r="B58" i="12"/>
  <c r="B212" i="10"/>
  <c r="B58" i="10"/>
  <c r="C44" i="24" s="1"/>
  <c r="C290" i="20"/>
  <c r="C136" i="20"/>
  <c r="C59" i="20"/>
  <c r="C213" i="20"/>
  <c r="C213" i="18"/>
  <c r="C59" i="18"/>
  <c r="C290" i="18"/>
  <c r="C213" i="16"/>
  <c r="C59" i="16"/>
  <c r="C136" i="18"/>
  <c r="C290" i="16"/>
  <c r="C136" i="16"/>
  <c r="C290" i="14"/>
  <c r="C213" i="14"/>
  <c r="C136" i="14"/>
  <c r="C213" i="12"/>
  <c r="C290" i="10"/>
  <c r="C136" i="10"/>
  <c r="C59" i="14"/>
  <c r="C136" i="12"/>
  <c r="C59" i="12"/>
  <c r="C290" i="12"/>
  <c r="C213" i="10"/>
  <c r="C59" i="10"/>
  <c r="D45" i="24" s="1"/>
  <c r="A292" i="20"/>
  <c r="A215" i="20"/>
  <c r="A138" i="20"/>
  <c r="A61" i="20"/>
  <c r="A292" i="18"/>
  <c r="A138" i="18"/>
  <c r="A61" i="18"/>
  <c r="A292" i="16"/>
  <c r="A138" i="16"/>
  <c r="A215" i="18"/>
  <c r="A215" i="16"/>
  <c r="A61" i="16"/>
  <c r="A292" i="14"/>
  <c r="A215" i="14"/>
  <c r="A138" i="14"/>
  <c r="A138" i="12"/>
  <c r="A61" i="12"/>
  <c r="A292" i="12"/>
  <c r="A215" i="10"/>
  <c r="A61" i="10"/>
  <c r="B47" i="24" s="1"/>
  <c r="A61" i="14"/>
  <c r="A215" i="12"/>
  <c r="A292" i="10"/>
  <c r="A138" i="10"/>
  <c r="B293" i="20"/>
  <c r="B139" i="20"/>
  <c r="B62" i="20"/>
  <c r="B216" i="20"/>
  <c r="B216" i="18"/>
  <c r="B62" i="18"/>
  <c r="B293" i="18"/>
  <c r="B139" i="18"/>
  <c r="B293" i="16"/>
  <c r="B216" i="16"/>
  <c r="B62" i="16"/>
  <c r="B293" i="14"/>
  <c r="B216" i="14"/>
  <c r="B139" i="14"/>
  <c r="B216" i="12"/>
  <c r="B139" i="16"/>
  <c r="B62" i="14"/>
  <c r="B293" i="10"/>
  <c r="B139" i="10"/>
  <c r="B62" i="12"/>
  <c r="B139" i="12"/>
  <c r="B216" i="10"/>
  <c r="B62" i="10"/>
  <c r="C48" i="24" s="1"/>
  <c r="B293" i="12"/>
  <c r="C294" i="20"/>
  <c r="C217" i="20"/>
  <c r="C140" i="20"/>
  <c r="C63" i="20"/>
  <c r="C217" i="18"/>
  <c r="C63" i="18"/>
  <c r="C294" i="18"/>
  <c r="C294" i="16"/>
  <c r="C217" i="16"/>
  <c r="C63" i="16"/>
  <c r="C140" i="18"/>
  <c r="C140" i="16"/>
  <c r="C294" i="14"/>
  <c r="C217" i="14"/>
  <c r="C140" i="14"/>
  <c r="C140" i="12"/>
  <c r="C294" i="12"/>
  <c r="C294" i="10"/>
  <c r="C140" i="10"/>
  <c r="C63" i="14"/>
  <c r="C217" i="12"/>
  <c r="C63" i="12"/>
  <c r="C217" i="10"/>
  <c r="C63" i="10"/>
  <c r="D49" i="24" s="1"/>
  <c r="A296" i="20"/>
  <c r="A142" i="20"/>
  <c r="A65" i="20"/>
  <c r="A219" i="20"/>
  <c r="A296" i="18"/>
  <c r="A142" i="18"/>
  <c r="A65" i="18"/>
  <c r="A142" i="16"/>
  <c r="A219" i="18"/>
  <c r="A296" i="16"/>
  <c r="A219" i="16"/>
  <c r="A65" i="16"/>
  <c r="A296" i="14"/>
  <c r="A219" i="14"/>
  <c r="A142" i="14"/>
  <c r="A65" i="12"/>
  <c r="A219" i="12"/>
  <c r="A219" i="10"/>
  <c r="A65" i="10"/>
  <c r="B51" i="24" s="1"/>
  <c r="A65" i="14"/>
  <c r="A142" i="12"/>
  <c r="A296" i="12"/>
  <c r="A296" i="10"/>
  <c r="A142" i="10"/>
  <c r="B297" i="20"/>
  <c r="B220" i="20"/>
  <c r="B143" i="20"/>
  <c r="B66" i="20"/>
  <c r="B220" i="18"/>
  <c r="B66" i="18"/>
  <c r="B297" i="18"/>
  <c r="B143" i="18"/>
  <c r="B297" i="16"/>
  <c r="B220" i="16"/>
  <c r="B66" i="16"/>
  <c r="B297" i="14"/>
  <c r="B220" i="14"/>
  <c r="B143" i="14"/>
  <c r="B143" i="16"/>
  <c r="B220" i="12"/>
  <c r="B66" i="14"/>
  <c r="B143" i="12"/>
  <c r="B297" i="10"/>
  <c r="B143" i="10"/>
  <c r="B297" i="12"/>
  <c r="B66" i="12"/>
  <c r="B220" i="10"/>
  <c r="B66" i="10"/>
  <c r="C52" i="24" s="1"/>
  <c r="C298" i="20"/>
  <c r="C144" i="20"/>
  <c r="C67" i="20"/>
  <c r="C221" i="20"/>
  <c r="C221" i="18"/>
  <c r="C67" i="18"/>
  <c r="C298" i="18"/>
  <c r="C221" i="16"/>
  <c r="C67" i="16"/>
  <c r="C144" i="18"/>
  <c r="C298" i="16"/>
  <c r="C144" i="16"/>
  <c r="C298" i="14"/>
  <c r="C221" i="14"/>
  <c r="C144" i="14"/>
  <c r="C221" i="12"/>
  <c r="C298" i="10"/>
  <c r="C144" i="10"/>
  <c r="C67" i="14"/>
  <c r="C144" i="12"/>
  <c r="C67" i="12"/>
  <c r="C298" i="12"/>
  <c r="C221" i="10"/>
  <c r="C67" i="10"/>
  <c r="D53" i="24" s="1"/>
  <c r="EW15" i="5"/>
  <c r="FM15" i="5"/>
  <c r="ET16" i="5"/>
  <c r="FB16" i="5"/>
  <c r="FN16" i="5"/>
  <c r="EU17" i="5"/>
  <c r="EV18" i="5"/>
  <c r="FL18" i="5"/>
  <c r="F168" i="16"/>
  <c r="ER19" i="5"/>
  <c r="F168" i="18"/>
  <c r="EZ19" i="5"/>
  <c r="EY19" i="5"/>
  <c r="FN19" i="5"/>
  <c r="F92" i="20"/>
  <c r="G92" i="20" s="1"/>
  <c r="FI20" i="5"/>
  <c r="EV20" i="5"/>
  <c r="FB20" i="5"/>
  <c r="F247" i="20"/>
  <c r="G247" i="20" s="1"/>
  <c r="FN21" i="5"/>
  <c r="EZ21" i="5"/>
  <c r="F171" i="20"/>
  <c r="G171" i="20" s="1"/>
  <c r="FK22" i="5"/>
  <c r="EX22" i="5"/>
  <c r="FA23" i="5"/>
  <c r="F96" i="18"/>
  <c r="EW24" i="5"/>
  <c r="EX24" i="5"/>
  <c r="FL24" i="5"/>
  <c r="EQ25" i="5"/>
  <c r="EY25" i="5"/>
  <c r="F22" i="18"/>
  <c r="EV27" i="5"/>
  <c r="F99" i="20"/>
  <c r="G99" i="20" s="1"/>
  <c r="FJ27" i="5"/>
  <c r="FI27" i="5"/>
  <c r="FG30" i="5"/>
  <c r="FH30" i="5"/>
  <c r="FJ31" i="5"/>
  <c r="FI31" i="5"/>
  <c r="EW32" i="5"/>
  <c r="EX32" i="5"/>
  <c r="ER33" i="5"/>
  <c r="EQ33" i="5"/>
  <c r="EZ33" i="5"/>
  <c r="EY33" i="5"/>
  <c r="FM33" i="5"/>
  <c r="ET34" i="5"/>
  <c r="FB34" i="5"/>
  <c r="EU35" i="5"/>
  <c r="ER41" i="5"/>
  <c r="EQ41" i="5"/>
  <c r="EZ41" i="5"/>
  <c r="EY41" i="5"/>
  <c r="FM41" i="5"/>
  <c r="ET42" i="5"/>
  <c r="FB42" i="5"/>
  <c r="EU43" i="5"/>
  <c r="FL44" i="5"/>
  <c r="FG54" i="5"/>
  <c r="FH54" i="5"/>
  <c r="FJ55" i="5"/>
  <c r="FI55" i="5"/>
  <c r="EW56" i="5"/>
  <c r="EX56" i="5"/>
  <c r="ER57" i="5"/>
  <c r="EQ57" i="5"/>
  <c r="EZ57" i="5"/>
  <c r="EY57" i="5"/>
  <c r="FM57" i="5"/>
  <c r="ET58" i="5"/>
  <c r="FB58" i="5"/>
  <c r="EU59" i="5"/>
  <c r="FL60" i="5"/>
  <c r="FJ63" i="5"/>
  <c r="FI63" i="5"/>
  <c r="FM27" i="5"/>
  <c r="ET28" i="5"/>
  <c r="FB28" i="5"/>
  <c r="FK29" i="5"/>
  <c r="ER30" i="5"/>
  <c r="EZ30" i="5"/>
  <c r="FL30" i="5"/>
  <c r="ES31" i="5"/>
  <c r="FA31" i="5"/>
  <c r="ET32" i="5"/>
  <c r="FB32" i="5"/>
  <c r="FJ32" i="5"/>
  <c r="FK33" i="5"/>
  <c r="ER34" i="5"/>
  <c r="EZ34" i="5"/>
  <c r="FL34" i="5"/>
  <c r="ES35" i="5"/>
  <c r="FA35" i="5"/>
  <c r="ET36" i="5"/>
  <c r="FB36" i="5"/>
  <c r="FJ36" i="5"/>
  <c r="FK37" i="5"/>
  <c r="ER38" i="5"/>
  <c r="EZ38" i="5"/>
  <c r="FL38" i="5"/>
  <c r="ES39" i="5"/>
  <c r="FA39" i="5"/>
  <c r="ET40" i="5"/>
  <c r="FB40" i="5"/>
  <c r="FJ40" i="5"/>
  <c r="FK41" i="5"/>
  <c r="ER42" i="5"/>
  <c r="EZ42" i="5"/>
  <c r="FL42" i="5"/>
  <c r="ES43" i="5"/>
  <c r="FA43" i="5"/>
  <c r="ET44" i="5"/>
  <c r="FB44" i="5"/>
  <c r="FJ44" i="5"/>
  <c r="FK45" i="5"/>
  <c r="ER46" i="5"/>
  <c r="EZ46" i="5"/>
  <c r="FL46" i="5"/>
  <c r="ES47" i="5"/>
  <c r="FA47" i="5"/>
  <c r="ET48" i="5"/>
  <c r="FB48" i="5"/>
  <c r="FJ48" i="5"/>
  <c r="FK49" i="5"/>
  <c r="ER50" i="5"/>
  <c r="EZ50" i="5"/>
  <c r="FL50" i="5"/>
  <c r="ES51" i="5"/>
  <c r="FA51" i="5"/>
  <c r="ET52" i="5"/>
  <c r="FB52" i="5"/>
  <c r="FJ52" i="5"/>
  <c r="FK53" i="5"/>
  <c r="ER54" i="5"/>
  <c r="EZ54" i="5"/>
  <c r="FL54" i="5"/>
  <c r="ES55" i="5"/>
  <c r="FA55" i="5"/>
  <c r="ET56" i="5"/>
  <c r="FB56" i="5"/>
  <c r="FJ56" i="5"/>
  <c r="FK57" i="5"/>
  <c r="ER58" i="5"/>
  <c r="EZ58" i="5"/>
  <c r="FL58" i="5"/>
  <c r="ES59" i="5"/>
  <c r="FA59" i="5"/>
  <c r="ET60" i="5"/>
  <c r="FB60" i="5"/>
  <c r="FJ60" i="5"/>
  <c r="FK61" i="5"/>
  <c r="ER62" i="5"/>
  <c r="EV62" i="5"/>
  <c r="EZ62" i="5"/>
  <c r="FL62" i="5"/>
  <c r="ES63" i="5"/>
  <c r="FA63" i="5"/>
  <c r="ET64" i="5"/>
  <c r="FB64" i="5"/>
  <c r="FJ64" i="5"/>
  <c r="FN64" i="5"/>
  <c r="C1" i="6"/>
  <c r="C48" i="6" s="1"/>
  <c r="D61" i="7" s="1"/>
  <c r="G1" i="6"/>
  <c r="G48" i="6" s="1"/>
  <c r="D161" i="7" s="1"/>
  <c r="K1" i="6"/>
  <c r="K48" i="6" s="1"/>
  <c r="D261" i="7" s="1"/>
  <c r="O1" i="6"/>
  <c r="O48" i="6" s="1"/>
  <c r="D361" i="7" s="1"/>
  <c r="S1" i="6"/>
  <c r="S48" i="6" s="1"/>
  <c r="D461" i="7" s="1"/>
  <c r="W1" i="6"/>
  <c r="W48" i="6" s="1"/>
  <c r="D561" i="7" s="1"/>
  <c r="AA1" i="6"/>
  <c r="AA48" i="6" s="1"/>
  <c r="M36" i="7" s="1"/>
  <c r="AE1" i="6"/>
  <c r="AE48" i="6" s="1"/>
  <c r="M136" i="7" s="1"/>
  <c r="AI1" i="6"/>
  <c r="AI48" i="6" s="1"/>
  <c r="M236" i="7" s="1"/>
  <c r="AM1" i="6"/>
  <c r="AM48" i="6" s="1"/>
  <c r="M336" i="7" s="1"/>
  <c r="AQ1" i="6"/>
  <c r="AQ48" i="6" s="1"/>
  <c r="M436" i="7" s="1"/>
  <c r="AU1" i="6"/>
  <c r="AU48" i="6" s="1"/>
  <c r="M536" i="7" s="1"/>
  <c r="A2" i="6"/>
  <c r="A49" i="6" s="1"/>
  <c r="D12" i="7" s="1"/>
  <c r="E2" i="6"/>
  <c r="E49" i="6" s="1"/>
  <c r="D112" i="7" s="1"/>
  <c r="I2" i="6"/>
  <c r="I49" i="6" s="1"/>
  <c r="D212" i="7" s="1"/>
  <c r="M2" i="6"/>
  <c r="M49" i="6" s="1"/>
  <c r="D312" i="7" s="1"/>
  <c r="Q2" i="6"/>
  <c r="Q49" i="6" s="1"/>
  <c r="D412" i="7" s="1"/>
  <c r="U2" i="6"/>
  <c r="U49" i="6" s="1"/>
  <c r="D512" i="7" s="1"/>
  <c r="Y2" i="6"/>
  <c r="Y49" i="6" s="1"/>
  <c r="D612" i="7" s="1"/>
  <c r="AC2" i="6"/>
  <c r="AC49" i="6" s="1"/>
  <c r="M87" i="7" s="1"/>
  <c r="AG2" i="6"/>
  <c r="AG49" i="6" s="1"/>
  <c r="M187" i="7" s="1"/>
  <c r="AK2" i="6"/>
  <c r="AK49" i="6" s="1"/>
  <c r="M287" i="7" s="1"/>
  <c r="AO2" i="6"/>
  <c r="AO49" i="6" s="1"/>
  <c r="M387" i="7" s="1"/>
  <c r="AS2" i="6"/>
  <c r="AS49" i="6" s="1"/>
  <c r="M487" i="7" s="1"/>
  <c r="AW2" i="6"/>
  <c r="AW49" i="6" s="1"/>
  <c r="M587" i="7" s="1"/>
  <c r="C3" i="6"/>
  <c r="C45" i="6" s="1"/>
  <c r="D58" i="7" s="1"/>
  <c r="G3" i="6"/>
  <c r="G45" i="6" s="1"/>
  <c r="D158" i="7" s="1"/>
  <c r="K3" i="6"/>
  <c r="K45" i="6" s="1"/>
  <c r="D258" i="7" s="1"/>
  <c r="O3" i="6"/>
  <c r="O45" i="6" s="1"/>
  <c r="D358" i="7" s="1"/>
  <c r="S3" i="6"/>
  <c r="S45" i="6" s="1"/>
  <c r="D458" i="7" s="1"/>
  <c r="W3" i="6"/>
  <c r="W45" i="6" s="1"/>
  <c r="D558" i="7" s="1"/>
  <c r="AA3" i="6"/>
  <c r="AA45" i="6" s="1"/>
  <c r="M33" i="7" s="1"/>
  <c r="AE3" i="6"/>
  <c r="AE45" i="6" s="1"/>
  <c r="M133" i="7" s="1"/>
  <c r="AI3" i="6"/>
  <c r="AI45" i="6" s="1"/>
  <c r="M233" i="7" s="1"/>
  <c r="AM3" i="6"/>
  <c r="AM45" i="6" s="1"/>
  <c r="M333" i="7" s="1"/>
  <c r="AQ3" i="6"/>
  <c r="AQ45" i="6" s="1"/>
  <c r="M433" i="7" s="1"/>
  <c r="AU3" i="6"/>
  <c r="AU45" i="6" s="1"/>
  <c r="M533" i="7" s="1"/>
  <c r="A4" i="6"/>
  <c r="A46" i="6" s="1"/>
  <c r="D9" i="7" s="1"/>
  <c r="E4" i="6"/>
  <c r="E46" i="6" s="1"/>
  <c r="D109" i="7" s="1"/>
  <c r="I4" i="6"/>
  <c r="I46" i="6" s="1"/>
  <c r="D209" i="7" s="1"/>
  <c r="M4" i="6"/>
  <c r="M46" i="6" s="1"/>
  <c r="D309" i="7" s="1"/>
  <c r="Q4" i="6"/>
  <c r="Q46" i="6" s="1"/>
  <c r="D409" i="7" s="1"/>
  <c r="U4" i="6"/>
  <c r="U46" i="6" s="1"/>
  <c r="D509" i="7" s="1"/>
  <c r="Y4" i="6"/>
  <c r="Y46" i="6" s="1"/>
  <c r="D609" i="7" s="1"/>
  <c r="AC4" i="6"/>
  <c r="AC46" i="6" s="1"/>
  <c r="M84" i="7" s="1"/>
  <c r="AG4" i="6"/>
  <c r="AG46" i="6" s="1"/>
  <c r="M184" i="7" s="1"/>
  <c r="AK4" i="6"/>
  <c r="AK46" i="6" s="1"/>
  <c r="M284" i="7" s="1"/>
  <c r="AO4" i="6"/>
  <c r="AO46" i="6" s="1"/>
  <c r="M384" i="7" s="1"/>
  <c r="AS4" i="6"/>
  <c r="AS46" i="6" s="1"/>
  <c r="M484" i="7" s="1"/>
  <c r="AW4" i="6"/>
  <c r="AW46" i="6" s="1"/>
  <c r="M584" i="7" s="1"/>
  <c r="C5" i="6"/>
  <c r="G5" i="6"/>
  <c r="K5" i="6"/>
  <c r="O5" i="6"/>
  <c r="S5" i="6"/>
  <c r="W5" i="6"/>
  <c r="AA5" i="6"/>
  <c r="AE5" i="6"/>
  <c r="AI5" i="6"/>
  <c r="AM5" i="6"/>
  <c r="AQ5" i="6"/>
  <c r="AU5" i="6"/>
  <c r="A6" i="6"/>
  <c r="E6" i="6"/>
  <c r="I6" i="6"/>
  <c r="M6" i="6"/>
  <c r="Q6" i="6"/>
  <c r="U6" i="6"/>
  <c r="Y6" i="6"/>
  <c r="AC6" i="6"/>
  <c r="AG6" i="6"/>
  <c r="AK6" i="6"/>
  <c r="AO6" i="6"/>
  <c r="AS6" i="6"/>
  <c r="AW6" i="6"/>
  <c r="C7" i="6"/>
  <c r="C50" i="6" s="1"/>
  <c r="D63" i="7" s="1"/>
  <c r="G7" i="6"/>
  <c r="G50" i="6" s="1"/>
  <c r="D163" i="7" s="1"/>
  <c r="K7" i="6"/>
  <c r="K50" i="6" s="1"/>
  <c r="D263" i="7" s="1"/>
  <c r="O7" i="6"/>
  <c r="O50" i="6" s="1"/>
  <c r="D363" i="7" s="1"/>
  <c r="S7" i="6"/>
  <c r="S50" i="6" s="1"/>
  <c r="D463" i="7" s="1"/>
  <c r="W7" i="6"/>
  <c r="W50" i="6" s="1"/>
  <c r="D563" i="7" s="1"/>
  <c r="AA7" i="6"/>
  <c r="AA50" i="6" s="1"/>
  <c r="M38" i="7" s="1"/>
  <c r="AE7" i="6"/>
  <c r="AE50" i="6" s="1"/>
  <c r="M138" i="7" s="1"/>
  <c r="AI7" i="6"/>
  <c r="AI50" i="6" s="1"/>
  <c r="M238" i="7" s="1"/>
  <c r="AM7" i="6"/>
  <c r="AM50" i="6" s="1"/>
  <c r="M338" i="7" s="1"/>
  <c r="AQ7" i="6"/>
  <c r="AQ50" i="6" s="1"/>
  <c r="M438" i="7" s="1"/>
  <c r="AU7" i="6"/>
  <c r="AU50" i="6" s="1"/>
  <c r="M538" i="7" s="1"/>
  <c r="A8" i="6"/>
  <c r="E8" i="6"/>
  <c r="I8" i="6"/>
  <c r="M8" i="6"/>
  <c r="Q8" i="6"/>
  <c r="U8" i="6"/>
  <c r="Y8" i="6"/>
  <c r="AC8" i="6"/>
  <c r="AG8" i="6"/>
  <c r="AK8" i="6"/>
  <c r="AO8" i="6"/>
  <c r="AS8" i="6"/>
  <c r="AW8" i="6"/>
  <c r="C9" i="6"/>
  <c r="G9" i="6"/>
  <c r="K9" i="6"/>
  <c r="O9" i="6"/>
  <c r="S9" i="6"/>
  <c r="W9" i="6"/>
  <c r="AA9" i="6"/>
  <c r="AE9" i="6"/>
  <c r="AI9" i="6"/>
  <c r="AM9" i="6"/>
  <c r="AQ9" i="6"/>
  <c r="AU9" i="6"/>
  <c r="A10" i="6"/>
  <c r="A51" i="6" s="1"/>
  <c r="D14" i="7" s="1"/>
  <c r="E10" i="6"/>
  <c r="E51" i="6" s="1"/>
  <c r="D114" i="7" s="1"/>
  <c r="I10" i="6"/>
  <c r="I51" i="6" s="1"/>
  <c r="D214" i="7" s="1"/>
  <c r="M10" i="6"/>
  <c r="M51" i="6" s="1"/>
  <c r="D314" i="7" s="1"/>
  <c r="Q10" i="6"/>
  <c r="Q51" i="6" s="1"/>
  <c r="D414" i="7" s="1"/>
  <c r="U10" i="6"/>
  <c r="U51" i="6" s="1"/>
  <c r="D514" i="7" s="1"/>
  <c r="Y10" i="6"/>
  <c r="Y51" i="6" s="1"/>
  <c r="D614" i="7" s="1"/>
  <c r="AC10" i="6"/>
  <c r="AC51" i="6" s="1"/>
  <c r="M89" i="7" s="1"/>
  <c r="AG10" i="6"/>
  <c r="AG51" i="6" s="1"/>
  <c r="M189" i="7" s="1"/>
  <c r="AK10" i="6"/>
  <c r="AK51" i="6" s="1"/>
  <c r="M289" i="7" s="1"/>
  <c r="AO10" i="6"/>
  <c r="AO51" i="6" s="1"/>
  <c r="M389" i="7" s="1"/>
  <c r="AS10" i="6"/>
  <c r="AS51" i="6" s="1"/>
  <c r="M489" i="7" s="1"/>
  <c r="AW10" i="6"/>
  <c r="AW51" i="6" s="1"/>
  <c r="M589" i="7" s="1"/>
  <c r="D11" i="6"/>
  <c r="I11" i="6"/>
  <c r="O11" i="6"/>
  <c r="T11" i="6"/>
  <c r="Y11" i="6"/>
  <c r="AE11" i="6"/>
  <c r="AJ11" i="6"/>
  <c r="AO11" i="6"/>
  <c r="AU11" i="6"/>
  <c r="B12" i="6"/>
  <c r="G12" i="6"/>
  <c r="M12" i="6"/>
  <c r="R12" i="6"/>
  <c r="W12" i="6"/>
  <c r="AC12" i="6"/>
  <c r="AH12" i="6"/>
  <c r="AM12" i="6"/>
  <c r="AS12" i="6"/>
  <c r="AX12" i="6"/>
  <c r="E13" i="6"/>
  <c r="E52" i="6" s="1"/>
  <c r="D115" i="7" s="1"/>
  <c r="K13" i="6"/>
  <c r="K52" i="6" s="1"/>
  <c r="D265" i="7" s="1"/>
  <c r="P13" i="6"/>
  <c r="P52" i="6" s="1"/>
  <c r="D390" i="7" s="1"/>
  <c r="U13" i="6"/>
  <c r="U52" i="6" s="1"/>
  <c r="D515" i="7" s="1"/>
  <c r="AA13" i="6"/>
  <c r="AA52" i="6" s="1"/>
  <c r="M40" i="7" s="1"/>
  <c r="AF13" i="6"/>
  <c r="AF52" i="6" s="1"/>
  <c r="M165" i="7" s="1"/>
  <c r="AK13" i="6"/>
  <c r="AK52" i="6" s="1"/>
  <c r="M290" i="7" s="1"/>
  <c r="AQ13" i="6"/>
  <c r="AQ52" i="6" s="1"/>
  <c r="M440" i="7" s="1"/>
  <c r="AV13" i="6"/>
  <c r="AV52" i="6" s="1"/>
  <c r="M565" i="7" s="1"/>
  <c r="C14" i="6"/>
  <c r="I14" i="6"/>
  <c r="N14" i="6"/>
  <c r="S14" i="6"/>
  <c r="Y14" i="6"/>
  <c r="AD14" i="6"/>
  <c r="AI14" i="6"/>
  <c r="AO14" i="6"/>
  <c r="AT14" i="6"/>
  <c r="A15" i="6"/>
  <c r="G15" i="6"/>
  <c r="L15" i="6"/>
  <c r="Q15" i="6"/>
  <c r="W15" i="6"/>
  <c r="AB15" i="6"/>
  <c r="AG15" i="6"/>
  <c r="AM15" i="6"/>
  <c r="AR15" i="6"/>
  <c r="AW15" i="6"/>
  <c r="E16" i="6"/>
  <c r="J16" i="6"/>
  <c r="O16" i="6"/>
  <c r="U16" i="6"/>
  <c r="Z16" i="6"/>
  <c r="AE16" i="6"/>
  <c r="AK16" i="6"/>
  <c r="AP16" i="6"/>
  <c r="AU16" i="6"/>
  <c r="C17" i="6"/>
  <c r="H17" i="6"/>
  <c r="M17" i="6"/>
  <c r="S17" i="6"/>
  <c r="S53" i="6" s="1"/>
  <c r="D466" i="7" s="1"/>
  <c r="X17" i="6"/>
  <c r="X53" i="6" s="1"/>
  <c r="D591" i="7" s="1"/>
  <c r="AC17" i="6"/>
  <c r="AC53" i="6" s="1"/>
  <c r="M91" i="7" s="1"/>
  <c r="AI17" i="6"/>
  <c r="AI53" i="6" s="1"/>
  <c r="M241" i="7" s="1"/>
  <c r="AN17" i="6"/>
  <c r="AN53" i="6" s="1"/>
  <c r="M366" i="7" s="1"/>
  <c r="AS17" i="6"/>
  <c r="AS53" i="6" s="1"/>
  <c r="M491" i="7" s="1"/>
  <c r="A18" i="6"/>
  <c r="F18" i="6"/>
  <c r="K18" i="6"/>
  <c r="Q18" i="6"/>
  <c r="V18" i="6"/>
  <c r="AA18" i="6"/>
  <c r="AG18" i="6"/>
  <c r="AL18" i="6"/>
  <c r="AQ18" i="6"/>
  <c r="AW18" i="6"/>
  <c r="D19" i="6"/>
  <c r="I19" i="6"/>
  <c r="O19" i="6"/>
  <c r="T19" i="6"/>
  <c r="Y19" i="6"/>
  <c r="AE19" i="6"/>
  <c r="AJ19" i="6"/>
  <c r="AO19" i="6"/>
  <c r="AU19" i="6"/>
  <c r="B20" i="6"/>
  <c r="G20" i="6"/>
  <c r="M20" i="6"/>
  <c r="R20" i="6"/>
  <c r="W20" i="6"/>
  <c r="AC20" i="6"/>
  <c r="AH20" i="6"/>
  <c r="AM20" i="6"/>
  <c r="AS20" i="6"/>
  <c r="AX20" i="6"/>
  <c r="E21" i="6"/>
  <c r="K21" i="6"/>
  <c r="P21" i="6"/>
  <c r="U21" i="6"/>
  <c r="AA21" i="6"/>
  <c r="AF21" i="6"/>
  <c r="AK21" i="6"/>
  <c r="AQ21" i="6"/>
  <c r="AV21" i="6"/>
  <c r="C22" i="6"/>
  <c r="C54" i="6" s="1"/>
  <c r="D67" i="7" s="1"/>
  <c r="I22" i="6"/>
  <c r="I54" i="6" s="1"/>
  <c r="D217" i="7" s="1"/>
  <c r="N22" i="6"/>
  <c r="N54" i="6" s="1"/>
  <c r="D342" i="7" s="1"/>
  <c r="S22" i="6"/>
  <c r="S54" i="6" s="1"/>
  <c r="D467" i="7" s="1"/>
  <c r="Y22" i="6"/>
  <c r="Y54" i="6" s="1"/>
  <c r="D617" i="7" s="1"/>
  <c r="AD22" i="6"/>
  <c r="AD54" i="6" s="1"/>
  <c r="M117" i="7" s="1"/>
  <c r="AI22" i="6"/>
  <c r="AI54" i="6" s="1"/>
  <c r="M242" i="7" s="1"/>
  <c r="AO22" i="6"/>
  <c r="AO54" i="6" s="1"/>
  <c r="M392" i="7" s="1"/>
  <c r="AT22" i="6"/>
  <c r="AT54" i="6" s="1"/>
  <c r="M517" i="7" s="1"/>
  <c r="A23" i="6"/>
  <c r="G23" i="6"/>
  <c r="L23" i="6"/>
  <c r="Q23" i="6"/>
  <c r="W23" i="6"/>
  <c r="AB23" i="6"/>
  <c r="AG23" i="6"/>
  <c r="AM23" i="6"/>
  <c r="AR23" i="6"/>
  <c r="AW23" i="6"/>
  <c r="E24" i="6"/>
  <c r="J24" i="6"/>
  <c r="O24" i="6"/>
  <c r="U24" i="6"/>
  <c r="Z24" i="6"/>
  <c r="AE24" i="6"/>
  <c r="AK24" i="6"/>
  <c r="AP24" i="6"/>
  <c r="AU24" i="6"/>
  <c r="C25" i="6"/>
  <c r="H25" i="6"/>
  <c r="M25" i="6"/>
  <c r="S25" i="6"/>
  <c r="X25" i="6"/>
  <c r="AC25" i="6"/>
  <c r="AI25" i="6"/>
  <c r="AN25" i="6"/>
  <c r="AS25" i="6"/>
  <c r="A26" i="6"/>
  <c r="F26" i="6"/>
  <c r="K26" i="6"/>
  <c r="Q26" i="6"/>
  <c r="V26" i="6"/>
  <c r="AA26" i="6"/>
  <c r="AG26" i="6"/>
  <c r="AL26" i="6"/>
  <c r="AQ26" i="6"/>
  <c r="AW26" i="6"/>
  <c r="D27" i="6"/>
  <c r="I27" i="6"/>
  <c r="O27" i="6"/>
  <c r="T27" i="6"/>
  <c r="Y27" i="6"/>
  <c r="AE27" i="6"/>
  <c r="AJ27" i="6"/>
  <c r="AO27" i="6"/>
  <c r="AU27" i="6"/>
  <c r="B28" i="6"/>
  <c r="G28" i="6"/>
  <c r="M28" i="6"/>
  <c r="R28" i="6"/>
  <c r="W28" i="6"/>
  <c r="AC28" i="6"/>
  <c r="AH28" i="6"/>
  <c r="AM28" i="6"/>
  <c r="AS28" i="6"/>
  <c r="AX28" i="6"/>
  <c r="E29" i="6"/>
  <c r="K29" i="6"/>
  <c r="P29" i="6"/>
  <c r="U29" i="6"/>
  <c r="AA29" i="6"/>
  <c r="AF29" i="6"/>
  <c r="AK29" i="6"/>
  <c r="AQ29" i="6"/>
  <c r="AV29" i="6"/>
  <c r="C30" i="6"/>
  <c r="I30" i="6"/>
  <c r="N30" i="6"/>
  <c r="S30" i="6"/>
  <c r="Y30" i="6"/>
  <c r="AD30" i="6"/>
  <c r="AI30" i="6"/>
  <c r="AO30" i="6"/>
  <c r="AT30" i="6"/>
  <c r="A31" i="6"/>
  <c r="G31" i="6"/>
  <c r="L31" i="6"/>
  <c r="Q31" i="6"/>
  <c r="W31" i="6"/>
  <c r="AB31" i="6"/>
  <c r="AG31" i="6"/>
  <c r="AM31" i="6"/>
  <c r="AR31" i="6"/>
  <c r="AW31" i="6"/>
  <c r="E32" i="6"/>
  <c r="J32" i="6"/>
  <c r="O32" i="6"/>
  <c r="U32" i="6"/>
  <c r="Z32" i="6"/>
  <c r="AE32" i="6"/>
  <c r="AK32" i="6"/>
  <c r="AP32" i="6"/>
  <c r="AU32" i="6"/>
  <c r="C33" i="6"/>
  <c r="H33" i="6"/>
  <c r="M33" i="6"/>
  <c r="S33" i="6"/>
  <c r="X33" i="6"/>
  <c r="AC33" i="6"/>
  <c r="AI33" i="6"/>
  <c r="AN33" i="6"/>
  <c r="AS33" i="6"/>
  <c r="A34" i="6"/>
  <c r="F34" i="6"/>
  <c r="K34" i="6"/>
  <c r="Q34" i="6"/>
  <c r="V34" i="6"/>
  <c r="AA34" i="6"/>
  <c r="AG34" i="6"/>
  <c r="AL34" i="6"/>
  <c r="AQ34" i="6"/>
  <c r="AW34" i="6"/>
  <c r="D35" i="6"/>
  <c r="I35" i="6"/>
  <c r="O35" i="6"/>
  <c r="T35" i="6"/>
  <c r="Y35" i="6"/>
  <c r="AE35" i="6"/>
  <c r="AJ35" i="6"/>
  <c r="AO35" i="6"/>
  <c r="AU35" i="6"/>
  <c r="B36" i="6"/>
  <c r="B56" i="6" s="1"/>
  <c r="D44" i="7" s="1"/>
  <c r="G36" i="6"/>
  <c r="G56" i="6" s="1"/>
  <c r="D169" i="7" s="1"/>
  <c r="M36" i="6"/>
  <c r="M56" i="6" s="1"/>
  <c r="D319" i="7" s="1"/>
  <c r="R36" i="6"/>
  <c r="R56" i="6" s="1"/>
  <c r="D444" i="7" s="1"/>
  <c r="W36" i="6"/>
  <c r="W56" i="6" s="1"/>
  <c r="D569" i="7" s="1"/>
  <c r="AC36" i="6"/>
  <c r="AC56" i="6" s="1"/>
  <c r="M94" i="7" s="1"/>
  <c r="AH36" i="6"/>
  <c r="AH56" i="6" s="1"/>
  <c r="M219" i="7" s="1"/>
  <c r="AM36" i="6"/>
  <c r="AM56" i="6" s="1"/>
  <c r="M344" i="7" s="1"/>
  <c r="AS36" i="6"/>
  <c r="AS56" i="6" s="1"/>
  <c r="M494" i="7" s="1"/>
  <c r="AX36" i="6"/>
  <c r="AX56" i="6" s="1"/>
  <c r="M619" i="7" s="1"/>
  <c r="E37" i="6"/>
  <c r="E57" i="6" s="1"/>
  <c r="D120" i="7" s="1"/>
  <c r="K37" i="6"/>
  <c r="K57" i="6" s="1"/>
  <c r="D270" i="7" s="1"/>
  <c r="P37" i="6"/>
  <c r="P57" i="6" s="1"/>
  <c r="D395" i="7" s="1"/>
  <c r="U37" i="6"/>
  <c r="U57" i="6" s="1"/>
  <c r="D520" i="7" s="1"/>
  <c r="AA37" i="6"/>
  <c r="AA57" i="6" s="1"/>
  <c r="M45" i="7" s="1"/>
  <c r="AF37" i="6"/>
  <c r="AF57" i="6" s="1"/>
  <c r="M170" i="7" s="1"/>
  <c r="AK37" i="6"/>
  <c r="AK57" i="6" s="1"/>
  <c r="M295" i="7" s="1"/>
  <c r="AQ37" i="6"/>
  <c r="AQ57" i="6" s="1"/>
  <c r="M445" i="7" s="1"/>
  <c r="AV37" i="6"/>
  <c r="AV57" i="6" s="1"/>
  <c r="M570" i="7" s="1"/>
  <c r="C38" i="6"/>
  <c r="I38" i="6"/>
  <c r="N38" i="6"/>
  <c r="S38" i="6"/>
  <c r="Y38" i="6"/>
  <c r="AD38" i="6"/>
  <c r="AI38" i="6"/>
  <c r="AO38" i="6"/>
  <c r="AT38" i="6"/>
  <c r="FL25" i="5"/>
  <c r="FM26" i="5"/>
  <c r="ET27" i="5"/>
  <c r="FB27" i="5"/>
  <c r="FN27" i="5"/>
  <c r="A1" i="6"/>
  <c r="A48" i="6" s="1"/>
  <c r="D11" i="7" s="1"/>
  <c r="D1" i="6"/>
  <c r="D48" i="6" s="1"/>
  <c r="D86" i="7" s="1"/>
  <c r="H1" i="6"/>
  <c r="H48" i="6" s="1"/>
  <c r="D186" i="7" s="1"/>
  <c r="L1" i="6"/>
  <c r="L48" i="6" s="1"/>
  <c r="D286" i="7" s="1"/>
  <c r="P1" i="6"/>
  <c r="P48" i="6" s="1"/>
  <c r="D386" i="7" s="1"/>
  <c r="T1" i="6"/>
  <c r="T48" i="6" s="1"/>
  <c r="D486" i="7" s="1"/>
  <c r="X1" i="6"/>
  <c r="X48" i="6" s="1"/>
  <c r="D586" i="7" s="1"/>
  <c r="AB1" i="6"/>
  <c r="AB48" i="6" s="1"/>
  <c r="M61" i="7" s="1"/>
  <c r="AF1" i="6"/>
  <c r="AF48" i="6" s="1"/>
  <c r="M161" i="7" s="1"/>
  <c r="AJ1" i="6"/>
  <c r="AJ48" i="6" s="1"/>
  <c r="M261" i="7" s="1"/>
  <c r="AN1" i="6"/>
  <c r="AN48" i="6" s="1"/>
  <c r="M361" i="7" s="1"/>
  <c r="AR1" i="6"/>
  <c r="AR48" i="6" s="1"/>
  <c r="M461" i="7" s="1"/>
  <c r="AV1" i="6"/>
  <c r="AV48" i="6" s="1"/>
  <c r="M561" i="7" s="1"/>
  <c r="B2" i="6"/>
  <c r="B49" i="6" s="1"/>
  <c r="D37" i="7" s="1"/>
  <c r="F2" i="6"/>
  <c r="F49" i="6" s="1"/>
  <c r="D137" i="7" s="1"/>
  <c r="J2" i="6"/>
  <c r="J49" i="6" s="1"/>
  <c r="D237" i="7" s="1"/>
  <c r="N2" i="6"/>
  <c r="N49" i="6" s="1"/>
  <c r="D337" i="7" s="1"/>
  <c r="R2" i="6"/>
  <c r="R49" i="6" s="1"/>
  <c r="D437" i="7" s="1"/>
  <c r="V2" i="6"/>
  <c r="V49" i="6" s="1"/>
  <c r="D537" i="7" s="1"/>
  <c r="Z2" i="6"/>
  <c r="Z49" i="6" s="1"/>
  <c r="M12" i="7" s="1"/>
  <c r="AD2" i="6"/>
  <c r="AD49" i="6" s="1"/>
  <c r="M112" i="7" s="1"/>
  <c r="AH2" i="6"/>
  <c r="AH49" i="6" s="1"/>
  <c r="M212" i="7" s="1"/>
  <c r="AL2" i="6"/>
  <c r="AL49" i="6" s="1"/>
  <c r="M312" i="7" s="1"/>
  <c r="AP2" i="6"/>
  <c r="AP49" i="6" s="1"/>
  <c r="M412" i="7" s="1"/>
  <c r="AT2" i="6"/>
  <c r="AT49" i="6" s="1"/>
  <c r="M512" i="7" s="1"/>
  <c r="AX2" i="6"/>
  <c r="AX49" i="6" s="1"/>
  <c r="M612" i="7" s="1"/>
  <c r="D3" i="6"/>
  <c r="D45" i="6" s="1"/>
  <c r="D83" i="7" s="1"/>
  <c r="H3" i="6"/>
  <c r="H45" i="6" s="1"/>
  <c r="D183" i="7" s="1"/>
  <c r="L3" i="6"/>
  <c r="L45" i="6" s="1"/>
  <c r="D283" i="7" s="1"/>
  <c r="P3" i="6"/>
  <c r="P45" i="6" s="1"/>
  <c r="D383" i="7" s="1"/>
  <c r="T3" i="6"/>
  <c r="T45" i="6" s="1"/>
  <c r="D483" i="7" s="1"/>
  <c r="X3" i="6"/>
  <c r="X45" i="6" s="1"/>
  <c r="D583" i="7" s="1"/>
  <c r="AB3" i="6"/>
  <c r="AB45" i="6" s="1"/>
  <c r="M58" i="7" s="1"/>
  <c r="AF3" i="6"/>
  <c r="AF45" i="6" s="1"/>
  <c r="M158" i="7" s="1"/>
  <c r="AJ3" i="6"/>
  <c r="AJ45" i="6" s="1"/>
  <c r="M258" i="7" s="1"/>
  <c r="AN3" i="6"/>
  <c r="AN45" i="6" s="1"/>
  <c r="M358" i="7" s="1"/>
  <c r="AR3" i="6"/>
  <c r="AR45" i="6" s="1"/>
  <c r="M458" i="7" s="1"/>
  <c r="AV3" i="6"/>
  <c r="AV45" i="6" s="1"/>
  <c r="M558" i="7" s="1"/>
  <c r="B4" i="6"/>
  <c r="B46" i="6" s="1"/>
  <c r="D34" i="7" s="1"/>
  <c r="F4" i="6"/>
  <c r="F46" i="6" s="1"/>
  <c r="D134" i="7" s="1"/>
  <c r="J4" i="6"/>
  <c r="J46" i="6" s="1"/>
  <c r="D234" i="7" s="1"/>
  <c r="N4" i="6"/>
  <c r="N46" i="6" s="1"/>
  <c r="D334" i="7" s="1"/>
  <c r="R4" i="6"/>
  <c r="R46" i="6" s="1"/>
  <c r="D434" i="7" s="1"/>
  <c r="V4" i="6"/>
  <c r="V46" i="6" s="1"/>
  <c r="D534" i="7" s="1"/>
  <c r="Z4" i="6"/>
  <c r="Z46" i="6" s="1"/>
  <c r="M9" i="7" s="1"/>
  <c r="AD4" i="6"/>
  <c r="AD46" i="6" s="1"/>
  <c r="M109" i="7" s="1"/>
  <c r="AH4" i="6"/>
  <c r="AH46" i="6" s="1"/>
  <c r="M209" i="7" s="1"/>
  <c r="AL4" i="6"/>
  <c r="AL46" i="6" s="1"/>
  <c r="M309" i="7" s="1"/>
  <c r="AP4" i="6"/>
  <c r="AP46" i="6" s="1"/>
  <c r="M409" i="7" s="1"/>
  <c r="AT4" i="6"/>
  <c r="AT46" i="6" s="1"/>
  <c r="M509" i="7" s="1"/>
  <c r="AX4" i="6"/>
  <c r="AX46" i="6" s="1"/>
  <c r="M609" i="7" s="1"/>
  <c r="D5" i="6"/>
  <c r="H5" i="6"/>
  <c r="L5" i="6"/>
  <c r="P5" i="6"/>
  <c r="T5" i="6"/>
  <c r="X5" i="6"/>
  <c r="AB5" i="6"/>
  <c r="AF5" i="6"/>
  <c r="AJ5" i="6"/>
  <c r="AN5" i="6"/>
  <c r="AR5" i="6"/>
  <c r="AV5" i="6"/>
  <c r="B6" i="6"/>
  <c r="F6" i="6"/>
  <c r="J6" i="6"/>
  <c r="N6" i="6"/>
  <c r="R6" i="6"/>
  <c r="V6" i="6"/>
  <c r="Z6" i="6"/>
  <c r="AD6" i="6"/>
  <c r="AH6" i="6"/>
  <c r="AL6" i="6"/>
  <c r="AP6" i="6"/>
  <c r="AT6" i="6"/>
  <c r="AX6" i="6"/>
  <c r="D7" i="6"/>
  <c r="D50" i="6" s="1"/>
  <c r="D88" i="7" s="1"/>
  <c r="H7" i="6"/>
  <c r="H50" i="6" s="1"/>
  <c r="D188" i="7" s="1"/>
  <c r="L7" i="6"/>
  <c r="L50" i="6" s="1"/>
  <c r="D288" i="7" s="1"/>
  <c r="P7" i="6"/>
  <c r="P50" i="6" s="1"/>
  <c r="D388" i="7" s="1"/>
  <c r="T7" i="6"/>
  <c r="T50" i="6" s="1"/>
  <c r="D488" i="7" s="1"/>
  <c r="X7" i="6"/>
  <c r="X50" i="6" s="1"/>
  <c r="D588" i="7" s="1"/>
  <c r="AB7" i="6"/>
  <c r="AB50" i="6" s="1"/>
  <c r="M63" i="7" s="1"/>
  <c r="AF7" i="6"/>
  <c r="AF50" i="6" s="1"/>
  <c r="M163" i="7" s="1"/>
  <c r="AJ7" i="6"/>
  <c r="AJ50" i="6" s="1"/>
  <c r="M263" i="7" s="1"/>
  <c r="AN7" i="6"/>
  <c r="AN50" i="6" s="1"/>
  <c r="M363" i="7" s="1"/>
  <c r="AR7" i="6"/>
  <c r="AR50" i="6" s="1"/>
  <c r="M463" i="7" s="1"/>
  <c r="AV7" i="6"/>
  <c r="AV50" i="6" s="1"/>
  <c r="M563" i="7" s="1"/>
  <c r="B8" i="6"/>
  <c r="F8" i="6"/>
  <c r="J8" i="6"/>
  <c r="N8" i="6"/>
  <c r="R8" i="6"/>
  <c r="V8" i="6"/>
  <c r="Z8" i="6"/>
  <c r="AD8" i="6"/>
  <c r="AH8" i="6"/>
  <c r="AL8" i="6"/>
  <c r="AP8" i="6"/>
  <c r="AT8" i="6"/>
  <c r="AX8" i="6"/>
  <c r="D9" i="6"/>
  <c r="H9" i="6"/>
  <c r="L9" i="6"/>
  <c r="P9" i="6"/>
  <c r="T9" i="6"/>
  <c r="X9" i="6"/>
  <c r="AB9" i="6"/>
  <c r="AF9" i="6"/>
  <c r="AJ9" i="6"/>
  <c r="AN9" i="6"/>
  <c r="AR9" i="6"/>
  <c r="AV9" i="6"/>
  <c r="B10" i="6"/>
  <c r="B51" i="6" s="1"/>
  <c r="D39" i="7" s="1"/>
  <c r="F10" i="6"/>
  <c r="F51" i="6" s="1"/>
  <c r="D139" i="7" s="1"/>
  <c r="J10" i="6"/>
  <c r="J51" i="6" s="1"/>
  <c r="D239" i="7" s="1"/>
  <c r="N10" i="6"/>
  <c r="N51" i="6" s="1"/>
  <c r="D339" i="7" s="1"/>
  <c r="R10" i="6"/>
  <c r="R51" i="6" s="1"/>
  <c r="D439" i="7" s="1"/>
  <c r="V10" i="6"/>
  <c r="V51" i="6" s="1"/>
  <c r="D539" i="7" s="1"/>
  <c r="Z10" i="6"/>
  <c r="Z51" i="6" s="1"/>
  <c r="M14" i="7" s="1"/>
  <c r="AD10" i="6"/>
  <c r="AD51" i="6" s="1"/>
  <c r="M114" i="7" s="1"/>
  <c r="AH10" i="6"/>
  <c r="AH51" i="6" s="1"/>
  <c r="M214" i="7" s="1"/>
  <c r="AL10" i="6"/>
  <c r="AL51" i="6" s="1"/>
  <c r="M314" i="7" s="1"/>
  <c r="AP10" i="6"/>
  <c r="AP51" i="6" s="1"/>
  <c r="M414" i="7" s="1"/>
  <c r="AT10" i="6"/>
  <c r="AT51" i="6" s="1"/>
  <c r="M514" i="7" s="1"/>
  <c r="AX10" i="6"/>
  <c r="AX51" i="6" s="1"/>
  <c r="M614" i="7" s="1"/>
  <c r="E11" i="6"/>
  <c r="K11" i="6"/>
  <c r="P11" i="6"/>
  <c r="U11" i="6"/>
  <c r="AA11" i="6"/>
  <c r="AF11" i="6"/>
  <c r="AK11" i="6"/>
  <c r="AQ11" i="6"/>
  <c r="AV11" i="6"/>
  <c r="C12" i="6"/>
  <c r="I12" i="6"/>
  <c r="N12" i="6"/>
  <c r="S12" i="6"/>
  <c r="Y12" i="6"/>
  <c r="AD12" i="6"/>
  <c r="AI12" i="6"/>
  <c r="AO12" i="6"/>
  <c r="AT12" i="6"/>
  <c r="A13" i="6"/>
  <c r="A52" i="6" s="1"/>
  <c r="D15" i="7" s="1"/>
  <c r="G13" i="6"/>
  <c r="G52" i="6" s="1"/>
  <c r="D165" i="7" s="1"/>
  <c r="L13" i="6"/>
  <c r="L52" i="6" s="1"/>
  <c r="D290" i="7" s="1"/>
  <c r="Q13" i="6"/>
  <c r="Q52" i="6" s="1"/>
  <c r="D415" i="7" s="1"/>
  <c r="W13" i="6"/>
  <c r="W52" i="6" s="1"/>
  <c r="D565" i="7" s="1"/>
  <c r="AB13" i="6"/>
  <c r="AB52" i="6" s="1"/>
  <c r="M65" i="7" s="1"/>
  <c r="AG13" i="6"/>
  <c r="AG52" i="6" s="1"/>
  <c r="M190" i="7" s="1"/>
  <c r="AM13" i="6"/>
  <c r="AM52" i="6" s="1"/>
  <c r="M340" i="7" s="1"/>
  <c r="AR13" i="6"/>
  <c r="AR52" i="6" s="1"/>
  <c r="M465" i="7" s="1"/>
  <c r="AW13" i="6"/>
  <c r="AW52" i="6" s="1"/>
  <c r="M590" i="7" s="1"/>
  <c r="E14" i="6"/>
  <c r="J14" i="6"/>
  <c r="O14" i="6"/>
  <c r="U14" i="6"/>
  <c r="Z14" i="6"/>
  <c r="AE14" i="6"/>
  <c r="AK14" i="6"/>
  <c r="AP14" i="6"/>
  <c r="AU14" i="6"/>
  <c r="C15" i="6"/>
  <c r="H15" i="6"/>
  <c r="M15" i="6"/>
  <c r="S15" i="6"/>
  <c r="X15" i="6"/>
  <c r="AC15" i="6"/>
  <c r="AI15" i="6"/>
  <c r="AN15" i="6"/>
  <c r="AS15" i="6"/>
  <c r="A16" i="6"/>
  <c r="F16" i="6"/>
  <c r="K16" i="6"/>
  <c r="Q16" i="6"/>
  <c r="V16" i="6"/>
  <c r="AA16" i="6"/>
  <c r="AG16" i="6"/>
  <c r="AL16" i="6"/>
  <c r="AQ16" i="6"/>
  <c r="AW16" i="6"/>
  <c r="D17" i="6"/>
  <c r="I17" i="6"/>
  <c r="O17" i="6"/>
  <c r="O53" i="6" s="1"/>
  <c r="D366" i="7" s="1"/>
  <c r="T17" i="6"/>
  <c r="T53" i="6" s="1"/>
  <c r="D491" i="7" s="1"/>
  <c r="Y17" i="6"/>
  <c r="Y53" i="6" s="1"/>
  <c r="D616" i="7" s="1"/>
  <c r="AE17" i="6"/>
  <c r="AE53" i="6" s="1"/>
  <c r="M141" i="7" s="1"/>
  <c r="AJ17" i="6"/>
  <c r="AJ53" i="6" s="1"/>
  <c r="M266" i="7" s="1"/>
  <c r="AO17" i="6"/>
  <c r="AO53" i="6" s="1"/>
  <c r="M391" i="7" s="1"/>
  <c r="AU17" i="6"/>
  <c r="AU53" i="6" s="1"/>
  <c r="M541" i="7" s="1"/>
  <c r="B18" i="6"/>
  <c r="G18" i="6"/>
  <c r="M18" i="6"/>
  <c r="R18" i="6"/>
  <c r="W18" i="6"/>
  <c r="AC18" i="6"/>
  <c r="AH18" i="6"/>
  <c r="AM18" i="6"/>
  <c r="AS18" i="6"/>
  <c r="AX18" i="6"/>
  <c r="E19" i="6"/>
  <c r="K19" i="6"/>
  <c r="P19" i="6"/>
  <c r="U19" i="6"/>
  <c r="AA19" i="6"/>
  <c r="AF19" i="6"/>
  <c r="AK19" i="6"/>
  <c r="AQ19" i="6"/>
  <c r="AV19" i="6"/>
  <c r="C20" i="6"/>
  <c r="I20" i="6"/>
  <c r="N20" i="6"/>
  <c r="S20" i="6"/>
  <c r="Y20" i="6"/>
  <c r="AD20" i="6"/>
  <c r="AI20" i="6"/>
  <c r="AO20" i="6"/>
  <c r="AT20" i="6"/>
  <c r="A21" i="6"/>
  <c r="G21" i="6"/>
  <c r="L21" i="6"/>
  <c r="Q21" i="6"/>
  <c r="W21" i="6"/>
  <c r="AB21" i="6"/>
  <c r="AG21" i="6"/>
  <c r="AM21" i="6"/>
  <c r="AR21" i="6"/>
  <c r="AW21" i="6"/>
  <c r="E22" i="6"/>
  <c r="E54" i="6" s="1"/>
  <c r="D117" i="7" s="1"/>
  <c r="J22" i="6"/>
  <c r="J54" i="6" s="1"/>
  <c r="D242" i="7" s="1"/>
  <c r="O22" i="6"/>
  <c r="O54" i="6" s="1"/>
  <c r="D367" i="7" s="1"/>
  <c r="U22" i="6"/>
  <c r="U54" i="6" s="1"/>
  <c r="D517" i="7" s="1"/>
  <c r="Z22" i="6"/>
  <c r="Z54" i="6" s="1"/>
  <c r="M17" i="7" s="1"/>
  <c r="AE22" i="6"/>
  <c r="AE54" i="6" s="1"/>
  <c r="M142" i="7" s="1"/>
  <c r="AK22" i="6"/>
  <c r="AK54" i="6" s="1"/>
  <c r="M292" i="7" s="1"/>
  <c r="AP22" i="6"/>
  <c r="AP54" i="6" s="1"/>
  <c r="M417" i="7" s="1"/>
  <c r="AU22" i="6"/>
  <c r="AU54" i="6" s="1"/>
  <c r="M542" i="7" s="1"/>
  <c r="C23" i="6"/>
  <c r="H23" i="6"/>
  <c r="M23" i="6"/>
  <c r="S23" i="6"/>
  <c r="X23" i="6"/>
  <c r="AC23" i="6"/>
  <c r="AI23" i="6"/>
  <c r="AN23" i="6"/>
  <c r="AS23" i="6"/>
  <c r="A24" i="6"/>
  <c r="F24" i="6"/>
  <c r="K24" i="6"/>
  <c r="Q24" i="6"/>
  <c r="V24" i="6"/>
  <c r="AA24" i="6"/>
  <c r="AG24" i="6"/>
  <c r="AL24" i="6"/>
  <c r="AQ24" i="6"/>
  <c r="AW24" i="6"/>
  <c r="D25" i="6"/>
  <c r="I25" i="6"/>
  <c r="O25" i="6"/>
  <c r="T25" i="6"/>
  <c r="Y25" i="6"/>
  <c r="AE25" i="6"/>
  <c r="AJ25" i="6"/>
  <c r="AO25" i="6"/>
  <c r="AU25" i="6"/>
  <c r="B26" i="6"/>
  <c r="G26" i="6"/>
  <c r="M26" i="6"/>
  <c r="R26" i="6"/>
  <c r="W26" i="6"/>
  <c r="AC26" i="6"/>
  <c r="AH26" i="6"/>
  <c r="AM26" i="6"/>
  <c r="AS26" i="6"/>
  <c r="AX26" i="6"/>
  <c r="E27" i="6"/>
  <c r="K27" i="6"/>
  <c r="P27" i="6"/>
  <c r="U27" i="6"/>
  <c r="AA27" i="6"/>
  <c r="AF27" i="6"/>
  <c r="AK27" i="6"/>
  <c r="AQ27" i="6"/>
  <c r="AV27" i="6"/>
  <c r="C28" i="6"/>
  <c r="I28" i="6"/>
  <c r="N28" i="6"/>
  <c r="S28" i="6"/>
  <c r="Y28" i="6"/>
  <c r="AD28" i="6"/>
  <c r="AI28" i="6"/>
  <c r="AO28" i="6"/>
  <c r="AT28" i="6"/>
  <c r="A29" i="6"/>
  <c r="G29" i="6"/>
  <c r="L29" i="6"/>
  <c r="Q29" i="6"/>
  <c r="W29" i="6"/>
  <c r="AB29" i="6"/>
  <c r="AG29" i="6"/>
  <c r="AM29" i="6"/>
  <c r="AR29" i="6"/>
  <c r="AW29" i="6"/>
  <c r="E30" i="6"/>
  <c r="J30" i="6"/>
  <c r="O30" i="6"/>
  <c r="U30" i="6"/>
  <c r="Z30" i="6"/>
  <c r="AE30" i="6"/>
  <c r="AK30" i="6"/>
  <c r="AP30" i="6"/>
  <c r="AU30" i="6"/>
  <c r="C31" i="6"/>
  <c r="H31" i="6"/>
  <c r="M31" i="6"/>
  <c r="S31" i="6"/>
  <c r="X31" i="6"/>
  <c r="AC31" i="6"/>
  <c r="AI31" i="6"/>
  <c r="AN31" i="6"/>
  <c r="AS31" i="6"/>
  <c r="A32" i="6"/>
  <c r="F32" i="6"/>
  <c r="K32" i="6"/>
  <c r="Q32" i="6"/>
  <c r="V32" i="6"/>
  <c r="AA32" i="6"/>
  <c r="AG32" i="6"/>
  <c r="AL32" i="6"/>
  <c r="AQ32" i="6"/>
  <c r="AW32" i="6"/>
  <c r="D33" i="6"/>
  <c r="I33" i="6"/>
  <c r="O33" i="6"/>
  <c r="T33" i="6"/>
  <c r="Y33" i="6"/>
  <c r="AE33" i="6"/>
  <c r="AJ33" i="6"/>
  <c r="AO33" i="6"/>
  <c r="AU33" i="6"/>
  <c r="B34" i="6"/>
  <c r="G34" i="6"/>
  <c r="M34" i="6"/>
  <c r="R34" i="6"/>
  <c r="W34" i="6"/>
  <c r="AC34" i="6"/>
  <c r="AH34" i="6"/>
  <c r="AM34" i="6"/>
  <c r="AS34" i="6"/>
  <c r="AX34" i="6"/>
  <c r="E35" i="6"/>
  <c r="K35" i="6"/>
  <c r="P35" i="6"/>
  <c r="U35" i="6"/>
  <c r="AA35" i="6"/>
  <c r="AF35" i="6"/>
  <c r="AK35" i="6"/>
  <c r="AQ35" i="6"/>
  <c r="AV35" i="6"/>
  <c r="C36" i="6"/>
  <c r="C56" i="6" s="1"/>
  <c r="D69" i="7" s="1"/>
  <c r="I36" i="6"/>
  <c r="I56" i="6" s="1"/>
  <c r="D219" i="7" s="1"/>
  <c r="N36" i="6"/>
  <c r="N56" i="6" s="1"/>
  <c r="D344" i="7" s="1"/>
  <c r="S36" i="6"/>
  <c r="S56" i="6" s="1"/>
  <c r="D469" i="7" s="1"/>
  <c r="Y36" i="6"/>
  <c r="Y56" i="6" s="1"/>
  <c r="D619" i="7" s="1"/>
  <c r="AD36" i="6"/>
  <c r="AD56" i="6" s="1"/>
  <c r="M119" i="7" s="1"/>
  <c r="AI36" i="6"/>
  <c r="AI56" i="6" s="1"/>
  <c r="M244" i="7" s="1"/>
  <c r="AO36" i="6"/>
  <c r="AO56" i="6" s="1"/>
  <c r="M394" i="7" s="1"/>
  <c r="AT36" i="6"/>
  <c r="AT56" i="6" s="1"/>
  <c r="M519" i="7" s="1"/>
  <c r="A37" i="6"/>
  <c r="A57" i="6" s="1"/>
  <c r="D20" i="7" s="1"/>
  <c r="G37" i="6"/>
  <c r="G57" i="6" s="1"/>
  <c r="D170" i="7" s="1"/>
  <c r="L37" i="6"/>
  <c r="L57" i="6" s="1"/>
  <c r="D295" i="7" s="1"/>
  <c r="Q37" i="6"/>
  <c r="Q57" i="6" s="1"/>
  <c r="D420" i="7" s="1"/>
  <c r="W37" i="6"/>
  <c r="W57" i="6" s="1"/>
  <c r="D570" i="7" s="1"/>
  <c r="AB37" i="6"/>
  <c r="AB57" i="6" s="1"/>
  <c r="M70" i="7" s="1"/>
  <c r="AG37" i="6"/>
  <c r="AG57" i="6" s="1"/>
  <c r="M195" i="7" s="1"/>
  <c r="AM37" i="6"/>
  <c r="AM57" i="6" s="1"/>
  <c r="M345" i="7" s="1"/>
  <c r="AR37" i="6"/>
  <c r="AR57" i="6" s="1"/>
  <c r="M470" i="7" s="1"/>
  <c r="AW37" i="6"/>
  <c r="AW57" i="6" s="1"/>
  <c r="M595" i="7" s="1"/>
  <c r="E38" i="6"/>
  <c r="J38" i="6"/>
  <c r="O38" i="6"/>
  <c r="U38" i="6"/>
  <c r="Z38" i="6"/>
  <c r="AE38" i="6"/>
  <c r="AK38" i="6"/>
  <c r="AP38" i="6"/>
  <c r="AV38" i="6"/>
  <c r="AR38" i="6"/>
  <c r="AN38" i="6"/>
  <c r="AJ38" i="6"/>
  <c r="AF38" i="6"/>
  <c r="AB38" i="6"/>
  <c r="X38" i="6"/>
  <c r="T38" i="6"/>
  <c r="P38" i="6"/>
  <c r="L38" i="6"/>
  <c r="H38" i="6"/>
  <c r="D38" i="6"/>
  <c r="AX37" i="6"/>
  <c r="AX57" i="6" s="1"/>
  <c r="M620" i="7" s="1"/>
  <c r="AT37" i="6"/>
  <c r="AT57" i="6" s="1"/>
  <c r="M520" i="7" s="1"/>
  <c r="AP37" i="6"/>
  <c r="AP57" i="6" s="1"/>
  <c r="M420" i="7" s="1"/>
  <c r="AL37" i="6"/>
  <c r="AL57" i="6" s="1"/>
  <c r="M320" i="7" s="1"/>
  <c r="AH37" i="6"/>
  <c r="AH57" i="6" s="1"/>
  <c r="M220" i="7" s="1"/>
  <c r="AD37" i="6"/>
  <c r="AD57" i="6" s="1"/>
  <c r="M120" i="7" s="1"/>
  <c r="Z37" i="6"/>
  <c r="Z57" i="6" s="1"/>
  <c r="M20" i="7" s="1"/>
  <c r="V37" i="6"/>
  <c r="V57" i="6" s="1"/>
  <c r="D545" i="7" s="1"/>
  <c r="R37" i="6"/>
  <c r="R57" i="6" s="1"/>
  <c r="D445" i="7" s="1"/>
  <c r="N37" i="6"/>
  <c r="N57" i="6" s="1"/>
  <c r="D345" i="7" s="1"/>
  <c r="J37" i="6"/>
  <c r="J57" i="6" s="1"/>
  <c r="D245" i="7" s="1"/>
  <c r="F37" i="6"/>
  <c r="F57" i="6" s="1"/>
  <c r="D145" i="7" s="1"/>
  <c r="B37" i="6"/>
  <c r="B57" i="6" s="1"/>
  <c r="D45" i="7" s="1"/>
  <c r="AV36" i="6"/>
  <c r="AV56" i="6" s="1"/>
  <c r="M569" i="7" s="1"/>
  <c r="AR36" i="6"/>
  <c r="AR56" i="6" s="1"/>
  <c r="M469" i="7" s="1"/>
  <c r="AN36" i="6"/>
  <c r="AN56" i="6" s="1"/>
  <c r="M369" i="7" s="1"/>
  <c r="AJ36" i="6"/>
  <c r="AJ56" i="6" s="1"/>
  <c r="M269" i="7" s="1"/>
  <c r="AF36" i="6"/>
  <c r="AF56" i="6" s="1"/>
  <c r="M169" i="7" s="1"/>
  <c r="AB36" i="6"/>
  <c r="AB56" i="6" s="1"/>
  <c r="M69" i="7" s="1"/>
  <c r="X36" i="6"/>
  <c r="X56" i="6" s="1"/>
  <c r="D594" i="7" s="1"/>
  <c r="T36" i="6"/>
  <c r="T56" i="6" s="1"/>
  <c r="D494" i="7" s="1"/>
  <c r="P36" i="6"/>
  <c r="P56" i="6" s="1"/>
  <c r="D394" i="7" s="1"/>
  <c r="L36" i="6"/>
  <c r="L56" i="6" s="1"/>
  <c r="D294" i="7" s="1"/>
  <c r="H36" i="6"/>
  <c r="H56" i="6" s="1"/>
  <c r="D194" i="7" s="1"/>
  <c r="D36" i="6"/>
  <c r="D56" i="6" s="1"/>
  <c r="D94" i="7" s="1"/>
  <c r="AX35" i="6"/>
  <c r="AT35" i="6"/>
  <c r="AP35" i="6"/>
  <c r="AL35" i="6"/>
  <c r="AH35" i="6"/>
  <c r="AD35" i="6"/>
  <c r="Z35" i="6"/>
  <c r="V35" i="6"/>
  <c r="R35" i="6"/>
  <c r="N35" i="6"/>
  <c r="J35" i="6"/>
  <c r="F35" i="6"/>
  <c r="B35" i="6"/>
  <c r="AV34" i="6"/>
  <c r="AR34" i="6"/>
  <c r="AN34" i="6"/>
  <c r="AJ34" i="6"/>
  <c r="AF34" i="6"/>
  <c r="AB34" i="6"/>
  <c r="X34" i="6"/>
  <c r="T34" i="6"/>
  <c r="P34" i="6"/>
  <c r="L34" i="6"/>
  <c r="H34" i="6"/>
  <c r="D34" i="6"/>
  <c r="AX33" i="6"/>
  <c r="AT33" i="6"/>
  <c r="AP33" i="6"/>
  <c r="AL33" i="6"/>
  <c r="AH33" i="6"/>
  <c r="AD33" i="6"/>
  <c r="Z33" i="6"/>
  <c r="V33" i="6"/>
  <c r="R33" i="6"/>
  <c r="N33" i="6"/>
  <c r="J33" i="6"/>
  <c r="F33" i="6"/>
  <c r="B33" i="6"/>
  <c r="AV32" i="6"/>
  <c r="AR32" i="6"/>
  <c r="AN32" i="6"/>
  <c r="AJ32" i="6"/>
  <c r="AF32" i="6"/>
  <c r="AB32" i="6"/>
  <c r="X32" i="6"/>
  <c r="T32" i="6"/>
  <c r="P32" i="6"/>
  <c r="L32" i="6"/>
  <c r="H32" i="6"/>
  <c r="D32" i="6"/>
  <c r="AX31" i="6"/>
  <c r="AT31" i="6"/>
  <c r="AP31" i="6"/>
  <c r="AL31" i="6"/>
  <c r="AH31" i="6"/>
  <c r="AD31" i="6"/>
  <c r="Z31" i="6"/>
  <c r="V31" i="6"/>
  <c r="R31" i="6"/>
  <c r="N31" i="6"/>
  <c r="J31" i="6"/>
  <c r="F31" i="6"/>
  <c r="B31" i="6"/>
  <c r="AV30" i="6"/>
  <c r="AR30" i="6"/>
  <c r="AN30" i="6"/>
  <c r="AJ30" i="6"/>
  <c r="AF30" i="6"/>
  <c r="AB30" i="6"/>
  <c r="X30" i="6"/>
  <c r="T30" i="6"/>
  <c r="P30" i="6"/>
  <c r="L30" i="6"/>
  <c r="H30" i="6"/>
  <c r="D30" i="6"/>
  <c r="AX29" i="6"/>
  <c r="AT29" i="6"/>
  <c r="AP29" i="6"/>
  <c r="AL29" i="6"/>
  <c r="AH29" i="6"/>
  <c r="AD29" i="6"/>
  <c r="Z29" i="6"/>
  <c r="V29" i="6"/>
  <c r="R29" i="6"/>
  <c r="N29" i="6"/>
  <c r="J29" i="6"/>
  <c r="F29" i="6"/>
  <c r="B29" i="6"/>
  <c r="AV28" i="6"/>
  <c r="AR28" i="6"/>
  <c r="AN28" i="6"/>
  <c r="AJ28" i="6"/>
  <c r="AF28" i="6"/>
  <c r="AB28" i="6"/>
  <c r="X28" i="6"/>
  <c r="T28" i="6"/>
  <c r="P28" i="6"/>
  <c r="L28" i="6"/>
  <c r="H28" i="6"/>
  <c r="D28" i="6"/>
  <c r="AX27" i="6"/>
  <c r="AT27" i="6"/>
  <c r="AP27" i="6"/>
  <c r="AL27" i="6"/>
  <c r="AH27" i="6"/>
  <c r="AD27" i="6"/>
  <c r="Z27" i="6"/>
  <c r="V27" i="6"/>
  <c r="R27" i="6"/>
  <c r="N27" i="6"/>
  <c r="J27" i="6"/>
  <c r="F27" i="6"/>
  <c r="B27" i="6"/>
  <c r="AV26" i="6"/>
  <c r="AR26" i="6"/>
  <c r="AN26" i="6"/>
  <c r="AJ26" i="6"/>
  <c r="AF26" i="6"/>
  <c r="AB26" i="6"/>
  <c r="X26" i="6"/>
  <c r="T26" i="6"/>
  <c r="P26" i="6"/>
  <c r="L26" i="6"/>
  <c r="H26" i="6"/>
  <c r="D26" i="6"/>
  <c r="AX25" i="6"/>
  <c r="AT25" i="6"/>
  <c r="AP25" i="6"/>
  <c r="AL25" i="6"/>
  <c r="AH25" i="6"/>
  <c r="AD25" i="6"/>
  <c r="Z25" i="6"/>
  <c r="V25" i="6"/>
  <c r="R25" i="6"/>
  <c r="N25" i="6"/>
  <c r="J25" i="6"/>
  <c r="F25" i="6"/>
  <c r="B25" i="6"/>
  <c r="AV24" i="6"/>
  <c r="AR24" i="6"/>
  <c r="AN24" i="6"/>
  <c r="AJ24" i="6"/>
  <c r="AF24" i="6"/>
  <c r="AB24" i="6"/>
  <c r="X24" i="6"/>
  <c r="T24" i="6"/>
  <c r="P24" i="6"/>
  <c r="L24" i="6"/>
  <c r="H24" i="6"/>
  <c r="D24" i="6"/>
  <c r="AX23" i="6"/>
  <c r="AT23" i="6"/>
  <c r="AP23" i="6"/>
  <c r="AL23" i="6"/>
  <c r="AH23" i="6"/>
  <c r="AD23" i="6"/>
  <c r="Z23" i="6"/>
  <c r="V23" i="6"/>
  <c r="R23" i="6"/>
  <c r="N23" i="6"/>
  <c r="J23" i="6"/>
  <c r="F23" i="6"/>
  <c r="B23" i="6"/>
  <c r="AV22" i="6"/>
  <c r="AV54" i="6" s="1"/>
  <c r="M567" i="7" s="1"/>
  <c r="AR22" i="6"/>
  <c r="AR54" i="6" s="1"/>
  <c r="M467" i="7" s="1"/>
  <c r="AN22" i="6"/>
  <c r="AN54" i="6" s="1"/>
  <c r="M367" i="7" s="1"/>
  <c r="AJ22" i="6"/>
  <c r="AJ54" i="6" s="1"/>
  <c r="M267" i="7" s="1"/>
  <c r="AF22" i="6"/>
  <c r="AF54" i="6" s="1"/>
  <c r="M167" i="7" s="1"/>
  <c r="AB22" i="6"/>
  <c r="AB54" i="6" s="1"/>
  <c r="M67" i="7" s="1"/>
  <c r="X22" i="6"/>
  <c r="X54" i="6" s="1"/>
  <c r="D592" i="7" s="1"/>
  <c r="T22" i="6"/>
  <c r="T54" i="6" s="1"/>
  <c r="D492" i="7" s="1"/>
  <c r="P22" i="6"/>
  <c r="P54" i="6" s="1"/>
  <c r="D392" i="7" s="1"/>
  <c r="L22" i="6"/>
  <c r="L54" i="6" s="1"/>
  <c r="D292" i="7" s="1"/>
  <c r="H22" i="6"/>
  <c r="H54" i="6" s="1"/>
  <c r="D192" i="7" s="1"/>
  <c r="D22" i="6"/>
  <c r="D54" i="6" s="1"/>
  <c r="D92" i="7" s="1"/>
  <c r="AX21" i="6"/>
  <c r="AT21" i="6"/>
  <c r="AP21" i="6"/>
  <c r="AL21" i="6"/>
  <c r="AH21" i="6"/>
  <c r="AD21" i="6"/>
  <c r="Z21" i="6"/>
  <c r="V21" i="6"/>
  <c r="R21" i="6"/>
  <c r="N21" i="6"/>
  <c r="J21" i="6"/>
  <c r="F21" i="6"/>
  <c r="B21" i="6"/>
  <c r="AV20" i="6"/>
  <c r="AR20" i="6"/>
  <c r="AN20" i="6"/>
  <c r="AJ20" i="6"/>
  <c r="AF20" i="6"/>
  <c r="AB20" i="6"/>
  <c r="X20" i="6"/>
  <c r="T20" i="6"/>
  <c r="P20" i="6"/>
  <c r="L20" i="6"/>
  <c r="H20" i="6"/>
  <c r="D20" i="6"/>
  <c r="AX19" i="6"/>
  <c r="AT19" i="6"/>
  <c r="AP19" i="6"/>
  <c r="AL19" i="6"/>
  <c r="AH19" i="6"/>
  <c r="AD19" i="6"/>
  <c r="Z19" i="6"/>
  <c r="V19" i="6"/>
  <c r="R19" i="6"/>
  <c r="N19" i="6"/>
  <c r="J19" i="6"/>
  <c r="F19" i="6"/>
  <c r="B19" i="6"/>
  <c r="AV18" i="6"/>
  <c r="AR18" i="6"/>
  <c r="AN18" i="6"/>
  <c r="AJ18" i="6"/>
  <c r="AF18" i="6"/>
  <c r="AB18" i="6"/>
  <c r="X18" i="6"/>
  <c r="T18" i="6"/>
  <c r="P18" i="6"/>
  <c r="L18" i="6"/>
  <c r="H18" i="6"/>
  <c r="D18" i="6"/>
  <c r="AX17" i="6"/>
  <c r="AX53" i="6" s="1"/>
  <c r="M616" i="7" s="1"/>
  <c r="AT17" i="6"/>
  <c r="AT53" i="6" s="1"/>
  <c r="M516" i="7" s="1"/>
  <c r="AP17" i="6"/>
  <c r="AP53" i="6" s="1"/>
  <c r="M416" i="7" s="1"/>
  <c r="AL17" i="6"/>
  <c r="AL53" i="6" s="1"/>
  <c r="M316" i="7" s="1"/>
  <c r="AH17" i="6"/>
  <c r="AH53" i="6" s="1"/>
  <c r="M216" i="7" s="1"/>
  <c r="AD17" i="6"/>
  <c r="AD53" i="6" s="1"/>
  <c r="M116" i="7" s="1"/>
  <c r="Z17" i="6"/>
  <c r="Z53" i="6" s="1"/>
  <c r="M16" i="7" s="1"/>
  <c r="V17" i="6"/>
  <c r="V53" i="6" s="1"/>
  <c r="D541" i="7" s="1"/>
  <c r="R17" i="6"/>
  <c r="R53" i="6" s="1"/>
  <c r="D441" i="7" s="1"/>
  <c r="N17" i="6"/>
  <c r="N53" i="6" s="1"/>
  <c r="D341" i="7" s="1"/>
  <c r="J17" i="6"/>
  <c r="F17" i="6"/>
  <c r="B17" i="6"/>
  <c r="AV16" i="6"/>
  <c r="AR16" i="6"/>
  <c r="AN16" i="6"/>
  <c r="AJ16" i="6"/>
  <c r="AF16" i="6"/>
  <c r="AB16" i="6"/>
  <c r="X16" i="6"/>
  <c r="T16" i="6"/>
  <c r="P16" i="6"/>
  <c r="L16" i="6"/>
  <c r="H16" i="6"/>
  <c r="D16" i="6"/>
  <c r="AX15" i="6"/>
  <c r="AT15" i="6"/>
  <c r="AP15" i="6"/>
  <c r="AL15" i="6"/>
  <c r="AH15" i="6"/>
  <c r="AD15" i="6"/>
  <c r="Z15" i="6"/>
  <c r="V15" i="6"/>
  <c r="R15" i="6"/>
  <c r="N15" i="6"/>
  <c r="J15" i="6"/>
  <c r="F15" i="6"/>
  <c r="B15" i="6"/>
  <c r="AV14" i="6"/>
  <c r="AR14" i="6"/>
  <c r="AN14" i="6"/>
  <c r="AJ14" i="6"/>
  <c r="AF14" i="6"/>
  <c r="AB14" i="6"/>
  <c r="X14" i="6"/>
  <c r="T14" i="6"/>
  <c r="P14" i="6"/>
  <c r="L14" i="6"/>
  <c r="H14" i="6"/>
  <c r="D14" i="6"/>
  <c r="AX13" i="6"/>
  <c r="AX52" i="6" s="1"/>
  <c r="M615" i="7" s="1"/>
  <c r="AT13" i="6"/>
  <c r="AT52" i="6" s="1"/>
  <c r="M515" i="7" s="1"/>
  <c r="AP13" i="6"/>
  <c r="AP52" i="6" s="1"/>
  <c r="M415" i="7" s="1"/>
  <c r="AL13" i="6"/>
  <c r="AL52" i="6" s="1"/>
  <c r="M315" i="7" s="1"/>
  <c r="AH13" i="6"/>
  <c r="AH52" i="6" s="1"/>
  <c r="M215" i="7" s="1"/>
  <c r="AD13" i="6"/>
  <c r="AD52" i="6" s="1"/>
  <c r="M115" i="7" s="1"/>
  <c r="Z13" i="6"/>
  <c r="Z52" i="6" s="1"/>
  <c r="M15" i="7" s="1"/>
  <c r="V13" i="6"/>
  <c r="V52" i="6" s="1"/>
  <c r="D540" i="7" s="1"/>
  <c r="R13" i="6"/>
  <c r="R52" i="6" s="1"/>
  <c r="D440" i="7" s="1"/>
  <c r="N13" i="6"/>
  <c r="N52" i="6" s="1"/>
  <c r="D340" i="7" s="1"/>
  <c r="J13" i="6"/>
  <c r="J52" i="6" s="1"/>
  <c r="D240" i="7" s="1"/>
  <c r="F13" i="6"/>
  <c r="F52" i="6" s="1"/>
  <c r="D140" i="7" s="1"/>
  <c r="B13" i="6"/>
  <c r="B52" i="6" s="1"/>
  <c r="D40" i="7" s="1"/>
  <c r="AV12" i="6"/>
  <c r="AR12" i="6"/>
  <c r="AN12" i="6"/>
  <c r="AJ12" i="6"/>
  <c r="AF12" i="6"/>
  <c r="AB12" i="6"/>
  <c r="X12" i="6"/>
  <c r="T12" i="6"/>
  <c r="P12" i="6"/>
  <c r="L12" i="6"/>
  <c r="H12" i="6"/>
  <c r="D12" i="6"/>
  <c r="AX11" i="6"/>
  <c r="AT11" i="6"/>
  <c r="AP11" i="6"/>
  <c r="AL11" i="6"/>
  <c r="AH11" i="6"/>
  <c r="AD11" i="6"/>
  <c r="Z11" i="6"/>
  <c r="V11" i="6"/>
  <c r="R11" i="6"/>
  <c r="N11" i="6"/>
  <c r="J11" i="6"/>
  <c r="F11" i="6"/>
  <c r="B11" i="6"/>
  <c r="E1" i="6"/>
  <c r="E48" i="6" s="1"/>
  <c r="D111" i="7" s="1"/>
  <c r="I1" i="6"/>
  <c r="I48" i="6" s="1"/>
  <c r="D211" i="7" s="1"/>
  <c r="M1" i="6"/>
  <c r="M48" i="6" s="1"/>
  <c r="D311" i="7" s="1"/>
  <c r="Q1" i="6"/>
  <c r="Q48" i="6" s="1"/>
  <c r="D411" i="7" s="1"/>
  <c r="U1" i="6"/>
  <c r="U48" i="6" s="1"/>
  <c r="D511" i="7" s="1"/>
  <c r="Y1" i="6"/>
  <c r="Y48" i="6" s="1"/>
  <c r="D611" i="7" s="1"/>
  <c r="AC1" i="6"/>
  <c r="AC48" i="6" s="1"/>
  <c r="M86" i="7" s="1"/>
  <c r="AG1" i="6"/>
  <c r="AG48" i="6" s="1"/>
  <c r="M186" i="7" s="1"/>
  <c r="AK1" i="6"/>
  <c r="AK48" i="6" s="1"/>
  <c r="M286" i="7" s="1"/>
  <c r="AO1" i="6"/>
  <c r="AO48" i="6" s="1"/>
  <c r="M386" i="7" s="1"/>
  <c r="AS1" i="6"/>
  <c r="AS48" i="6" s="1"/>
  <c r="M486" i="7" s="1"/>
  <c r="AW1" i="6"/>
  <c r="AW48" i="6" s="1"/>
  <c r="M586" i="7" s="1"/>
  <c r="C2" i="6"/>
  <c r="C49" i="6" s="1"/>
  <c r="D62" i="7" s="1"/>
  <c r="G2" i="6"/>
  <c r="G49" i="6" s="1"/>
  <c r="D162" i="7" s="1"/>
  <c r="K2" i="6"/>
  <c r="K49" i="6" s="1"/>
  <c r="D262" i="7" s="1"/>
  <c r="O2" i="6"/>
  <c r="O49" i="6" s="1"/>
  <c r="D362" i="7" s="1"/>
  <c r="S2" i="6"/>
  <c r="S49" i="6" s="1"/>
  <c r="D462" i="7" s="1"/>
  <c r="W2" i="6"/>
  <c r="W49" i="6" s="1"/>
  <c r="D562" i="7" s="1"/>
  <c r="AA2" i="6"/>
  <c r="AA49" i="6" s="1"/>
  <c r="M37" i="7" s="1"/>
  <c r="AE2" i="6"/>
  <c r="AE49" i="6" s="1"/>
  <c r="M137" i="7" s="1"/>
  <c r="AI2" i="6"/>
  <c r="AI49" i="6" s="1"/>
  <c r="M237" i="7" s="1"/>
  <c r="AM2" i="6"/>
  <c r="AM49" i="6" s="1"/>
  <c r="M337" i="7" s="1"/>
  <c r="AQ2" i="6"/>
  <c r="AQ49" i="6" s="1"/>
  <c r="M437" i="7" s="1"/>
  <c r="AU2" i="6"/>
  <c r="AU49" i="6" s="1"/>
  <c r="M537" i="7" s="1"/>
  <c r="A3" i="6"/>
  <c r="A45" i="6" s="1"/>
  <c r="D8" i="7" s="1"/>
  <c r="E3" i="6"/>
  <c r="E45" i="6" s="1"/>
  <c r="D108" i="7" s="1"/>
  <c r="I3" i="6"/>
  <c r="I45" i="6" s="1"/>
  <c r="D208" i="7" s="1"/>
  <c r="M3" i="6"/>
  <c r="M45" i="6" s="1"/>
  <c r="D308" i="7" s="1"/>
  <c r="Q3" i="6"/>
  <c r="Q45" i="6" s="1"/>
  <c r="D408" i="7" s="1"/>
  <c r="U3" i="6"/>
  <c r="U45" i="6" s="1"/>
  <c r="D508" i="7" s="1"/>
  <c r="Y3" i="6"/>
  <c r="Y45" i="6" s="1"/>
  <c r="D608" i="7" s="1"/>
  <c r="AC3" i="6"/>
  <c r="AC45" i="6" s="1"/>
  <c r="M83" i="7" s="1"/>
  <c r="AG3" i="6"/>
  <c r="AG45" i="6" s="1"/>
  <c r="M183" i="7" s="1"/>
  <c r="AK3" i="6"/>
  <c r="AK45" i="6" s="1"/>
  <c r="M283" i="7" s="1"/>
  <c r="AO3" i="6"/>
  <c r="AO45" i="6" s="1"/>
  <c r="M383" i="7" s="1"/>
  <c r="AS3" i="6"/>
  <c r="AS45" i="6" s="1"/>
  <c r="M483" i="7" s="1"/>
  <c r="AW3" i="6"/>
  <c r="AW45" i="6" s="1"/>
  <c r="M583" i="7" s="1"/>
  <c r="C4" i="6"/>
  <c r="C46" i="6" s="1"/>
  <c r="D59" i="7" s="1"/>
  <c r="G4" i="6"/>
  <c r="G46" i="6" s="1"/>
  <c r="D159" i="7" s="1"/>
  <c r="K4" i="6"/>
  <c r="K46" i="6" s="1"/>
  <c r="D259" i="7" s="1"/>
  <c r="O4" i="6"/>
  <c r="O46" i="6" s="1"/>
  <c r="D359" i="7" s="1"/>
  <c r="S4" i="6"/>
  <c r="S46" i="6" s="1"/>
  <c r="D459" i="7" s="1"/>
  <c r="W4" i="6"/>
  <c r="W46" i="6" s="1"/>
  <c r="D559" i="7" s="1"/>
  <c r="AA4" i="6"/>
  <c r="AA46" i="6" s="1"/>
  <c r="M34" i="7" s="1"/>
  <c r="AE4" i="6"/>
  <c r="AE46" i="6" s="1"/>
  <c r="M134" i="7" s="1"/>
  <c r="AI4" i="6"/>
  <c r="AI46" i="6" s="1"/>
  <c r="M234" i="7" s="1"/>
  <c r="AM4" i="6"/>
  <c r="AM46" i="6" s="1"/>
  <c r="M334" i="7" s="1"/>
  <c r="AQ4" i="6"/>
  <c r="AQ46" i="6" s="1"/>
  <c r="M434" i="7" s="1"/>
  <c r="AU4" i="6"/>
  <c r="AU46" i="6" s="1"/>
  <c r="M534" i="7" s="1"/>
  <c r="A5" i="6"/>
  <c r="E5" i="6"/>
  <c r="I5" i="6"/>
  <c r="M5" i="6"/>
  <c r="Q5" i="6"/>
  <c r="U5" i="6"/>
  <c r="Y5" i="6"/>
  <c r="AC5" i="6"/>
  <c r="AG5" i="6"/>
  <c r="AK5" i="6"/>
  <c r="AO5" i="6"/>
  <c r="AS5" i="6"/>
  <c r="AW5" i="6"/>
  <c r="C6" i="6"/>
  <c r="G6" i="6"/>
  <c r="K6" i="6"/>
  <c r="O6" i="6"/>
  <c r="S6" i="6"/>
  <c r="W6" i="6"/>
  <c r="AA6" i="6"/>
  <c r="AE6" i="6"/>
  <c r="AI6" i="6"/>
  <c r="AM6" i="6"/>
  <c r="AQ6" i="6"/>
  <c r="AU6" i="6"/>
  <c r="A7" i="6"/>
  <c r="A50" i="6" s="1"/>
  <c r="D13" i="7" s="1"/>
  <c r="E7" i="6"/>
  <c r="E50" i="6" s="1"/>
  <c r="D113" i="7" s="1"/>
  <c r="I7" i="6"/>
  <c r="I50" i="6" s="1"/>
  <c r="D213" i="7" s="1"/>
  <c r="M7" i="6"/>
  <c r="M50" i="6" s="1"/>
  <c r="D313" i="7" s="1"/>
  <c r="Q7" i="6"/>
  <c r="Q50" i="6" s="1"/>
  <c r="D413" i="7" s="1"/>
  <c r="U7" i="6"/>
  <c r="U50" i="6" s="1"/>
  <c r="D513" i="7" s="1"/>
  <c r="Y7" i="6"/>
  <c r="Y50" i="6" s="1"/>
  <c r="D613" i="7" s="1"/>
  <c r="AC7" i="6"/>
  <c r="AC50" i="6" s="1"/>
  <c r="M88" i="7" s="1"/>
  <c r="AG7" i="6"/>
  <c r="AG50" i="6" s="1"/>
  <c r="M188" i="7" s="1"/>
  <c r="AK7" i="6"/>
  <c r="AK50" i="6" s="1"/>
  <c r="M288" i="7" s="1"/>
  <c r="AO7" i="6"/>
  <c r="AO50" i="6" s="1"/>
  <c r="M388" i="7" s="1"/>
  <c r="AS7" i="6"/>
  <c r="AS50" i="6" s="1"/>
  <c r="M488" i="7" s="1"/>
  <c r="AW7" i="6"/>
  <c r="AW50" i="6" s="1"/>
  <c r="M588" i="7" s="1"/>
  <c r="C8" i="6"/>
  <c r="G8" i="6"/>
  <c r="K8" i="6"/>
  <c r="O8" i="6"/>
  <c r="S8" i="6"/>
  <c r="W8" i="6"/>
  <c r="AA8" i="6"/>
  <c r="AE8" i="6"/>
  <c r="AI8" i="6"/>
  <c r="AM8" i="6"/>
  <c r="AQ8" i="6"/>
  <c r="AU8" i="6"/>
  <c r="A9" i="6"/>
  <c r="E9" i="6"/>
  <c r="I9" i="6"/>
  <c r="M9" i="6"/>
  <c r="Q9" i="6"/>
  <c r="U9" i="6"/>
  <c r="Y9" i="6"/>
  <c r="AC9" i="6"/>
  <c r="AG9" i="6"/>
  <c r="AK9" i="6"/>
  <c r="AO9" i="6"/>
  <c r="AS9" i="6"/>
  <c r="AW9" i="6"/>
  <c r="C10" i="6"/>
  <c r="C51" i="6" s="1"/>
  <c r="D64" i="7" s="1"/>
  <c r="G10" i="6"/>
  <c r="G51" i="6" s="1"/>
  <c r="D164" i="7" s="1"/>
  <c r="K10" i="6"/>
  <c r="K51" i="6" s="1"/>
  <c r="D264" i="7" s="1"/>
  <c r="O10" i="6"/>
  <c r="O51" i="6" s="1"/>
  <c r="D364" i="7" s="1"/>
  <c r="S10" i="6"/>
  <c r="S51" i="6" s="1"/>
  <c r="D464" i="7" s="1"/>
  <c r="W10" i="6"/>
  <c r="W51" i="6" s="1"/>
  <c r="D564" i="7" s="1"/>
  <c r="AA10" i="6"/>
  <c r="AA51" i="6" s="1"/>
  <c r="M39" i="7" s="1"/>
  <c r="AE10" i="6"/>
  <c r="AE51" i="6" s="1"/>
  <c r="M139" i="7" s="1"/>
  <c r="AI10" i="6"/>
  <c r="AI51" i="6" s="1"/>
  <c r="M239" i="7" s="1"/>
  <c r="AM10" i="6"/>
  <c r="AM51" i="6" s="1"/>
  <c r="M339" i="7" s="1"/>
  <c r="AQ10" i="6"/>
  <c r="AQ51" i="6" s="1"/>
  <c r="M439" i="7" s="1"/>
  <c r="AU10" i="6"/>
  <c r="AU51" i="6" s="1"/>
  <c r="M539" i="7" s="1"/>
  <c r="A11" i="6"/>
  <c r="G11" i="6"/>
  <c r="L11" i="6"/>
  <c r="Q11" i="6"/>
  <c r="W11" i="6"/>
  <c r="AB11" i="6"/>
  <c r="AG11" i="6"/>
  <c r="AM11" i="6"/>
  <c r="AR11" i="6"/>
  <c r="AW11" i="6"/>
  <c r="E12" i="6"/>
  <c r="J12" i="6"/>
  <c r="O12" i="6"/>
  <c r="U12" i="6"/>
  <c r="Z12" i="6"/>
  <c r="AE12" i="6"/>
  <c r="AK12" i="6"/>
  <c r="AP12" i="6"/>
  <c r="AU12" i="6"/>
  <c r="C13" i="6"/>
  <c r="C52" i="6" s="1"/>
  <c r="D65" i="7" s="1"/>
  <c r="H13" i="6"/>
  <c r="H52" i="6" s="1"/>
  <c r="D190" i="7" s="1"/>
  <c r="M13" i="6"/>
  <c r="M52" i="6" s="1"/>
  <c r="D315" i="7" s="1"/>
  <c r="S13" i="6"/>
  <c r="S52" i="6" s="1"/>
  <c r="D465" i="7" s="1"/>
  <c r="X13" i="6"/>
  <c r="X52" i="6" s="1"/>
  <c r="D590" i="7" s="1"/>
  <c r="AC13" i="6"/>
  <c r="AC52" i="6" s="1"/>
  <c r="M90" i="7" s="1"/>
  <c r="AI13" i="6"/>
  <c r="AI52" i="6" s="1"/>
  <c r="M240" i="7" s="1"/>
  <c r="AN13" i="6"/>
  <c r="AN52" i="6" s="1"/>
  <c r="M365" i="7" s="1"/>
  <c r="AS13" i="6"/>
  <c r="AS52" i="6" s="1"/>
  <c r="M490" i="7" s="1"/>
  <c r="A14" i="6"/>
  <c r="F14" i="6"/>
  <c r="K14" i="6"/>
  <c r="Q14" i="6"/>
  <c r="V14" i="6"/>
  <c r="AA14" i="6"/>
  <c r="AG14" i="6"/>
  <c r="AL14" i="6"/>
  <c r="AQ14" i="6"/>
  <c r="AW14" i="6"/>
  <c r="D15" i="6"/>
  <c r="I15" i="6"/>
  <c r="O15" i="6"/>
  <c r="T15" i="6"/>
  <c r="Y15" i="6"/>
  <c r="AE15" i="6"/>
  <c r="AJ15" i="6"/>
  <c r="AO15" i="6"/>
  <c r="AU15" i="6"/>
  <c r="B16" i="6"/>
  <c r="G16" i="6"/>
  <c r="M16" i="6"/>
  <c r="R16" i="6"/>
  <c r="W16" i="6"/>
  <c r="AC16" i="6"/>
  <c r="AH16" i="6"/>
  <c r="AM16" i="6"/>
  <c r="AS16" i="6"/>
  <c r="AX16" i="6"/>
  <c r="E17" i="6"/>
  <c r="E53" i="6" s="1"/>
  <c r="D116" i="7" s="1"/>
  <c r="K17" i="6"/>
  <c r="K53" i="6" s="1"/>
  <c r="D266" i="7" s="1"/>
  <c r="P17" i="6"/>
  <c r="P53" i="6" s="1"/>
  <c r="D391" i="7" s="1"/>
  <c r="U17" i="6"/>
  <c r="U53" i="6" s="1"/>
  <c r="D516" i="7" s="1"/>
  <c r="AA17" i="6"/>
  <c r="AA53" i="6" s="1"/>
  <c r="M41" i="7" s="1"/>
  <c r="AF17" i="6"/>
  <c r="AF53" i="6" s="1"/>
  <c r="M166" i="7" s="1"/>
  <c r="AK17" i="6"/>
  <c r="AK53" i="6" s="1"/>
  <c r="M291" i="7" s="1"/>
  <c r="AQ17" i="6"/>
  <c r="AQ53" i="6" s="1"/>
  <c r="M441" i="7" s="1"/>
  <c r="AV17" i="6"/>
  <c r="AV53" i="6" s="1"/>
  <c r="M566" i="7" s="1"/>
  <c r="C18" i="6"/>
  <c r="I18" i="6"/>
  <c r="N18" i="6"/>
  <c r="S18" i="6"/>
  <c r="Y18" i="6"/>
  <c r="AD18" i="6"/>
  <c r="AI18" i="6"/>
  <c r="AO18" i="6"/>
  <c r="AT18" i="6"/>
  <c r="A19" i="6"/>
  <c r="G19" i="6"/>
  <c r="L19" i="6"/>
  <c r="Q19" i="6"/>
  <c r="W19" i="6"/>
  <c r="AB19" i="6"/>
  <c r="AG19" i="6"/>
  <c r="AM19" i="6"/>
  <c r="AR19" i="6"/>
  <c r="AW19" i="6"/>
  <c r="E20" i="6"/>
  <c r="J20" i="6"/>
  <c r="O20" i="6"/>
  <c r="U20" i="6"/>
  <c r="Z20" i="6"/>
  <c r="AE20" i="6"/>
  <c r="AK20" i="6"/>
  <c r="AP20" i="6"/>
  <c r="AU20" i="6"/>
  <c r="C21" i="6"/>
  <c r="H21" i="6"/>
  <c r="M21" i="6"/>
  <c r="S21" i="6"/>
  <c r="X21" i="6"/>
  <c r="AC21" i="6"/>
  <c r="AI21" i="6"/>
  <c r="AN21" i="6"/>
  <c r="AS21" i="6"/>
  <c r="A22" i="6"/>
  <c r="A54" i="6" s="1"/>
  <c r="D17" i="7" s="1"/>
  <c r="F22" i="6"/>
  <c r="F54" i="6" s="1"/>
  <c r="D142" i="7" s="1"/>
  <c r="K22" i="6"/>
  <c r="K54" i="6" s="1"/>
  <c r="D267" i="7" s="1"/>
  <c r="Q22" i="6"/>
  <c r="Q54" i="6" s="1"/>
  <c r="D417" i="7" s="1"/>
  <c r="V22" i="6"/>
  <c r="V54" i="6" s="1"/>
  <c r="D542" i="7" s="1"/>
  <c r="AA22" i="6"/>
  <c r="AA54" i="6" s="1"/>
  <c r="M42" i="7" s="1"/>
  <c r="AG22" i="6"/>
  <c r="AG54" i="6" s="1"/>
  <c r="M192" i="7" s="1"/>
  <c r="AL22" i="6"/>
  <c r="AL54" i="6" s="1"/>
  <c r="M317" i="7" s="1"/>
  <c r="AQ22" i="6"/>
  <c r="AQ54" i="6" s="1"/>
  <c r="M442" i="7" s="1"/>
  <c r="AW22" i="6"/>
  <c r="AW54" i="6" s="1"/>
  <c r="M592" i="7" s="1"/>
  <c r="D23" i="6"/>
  <c r="I23" i="6"/>
  <c r="O23" i="6"/>
  <c r="T23" i="6"/>
  <c r="Y23" i="6"/>
  <c r="AE23" i="6"/>
  <c r="AJ23" i="6"/>
  <c r="AO23" i="6"/>
  <c r="AU23" i="6"/>
  <c r="B24" i="6"/>
  <c r="G24" i="6"/>
  <c r="M24" i="6"/>
  <c r="R24" i="6"/>
  <c r="W24" i="6"/>
  <c r="AC24" i="6"/>
  <c r="AH24" i="6"/>
  <c r="AM24" i="6"/>
  <c r="AS24" i="6"/>
  <c r="AX24" i="6"/>
  <c r="E25" i="6"/>
  <c r="K25" i="6"/>
  <c r="P25" i="6"/>
  <c r="U25" i="6"/>
  <c r="AA25" i="6"/>
  <c r="AF25" i="6"/>
  <c r="AK25" i="6"/>
  <c r="AQ25" i="6"/>
  <c r="AV25" i="6"/>
  <c r="C26" i="6"/>
  <c r="I26" i="6"/>
  <c r="N26" i="6"/>
  <c r="S26" i="6"/>
  <c r="Y26" i="6"/>
  <c r="AD26" i="6"/>
  <c r="AI26" i="6"/>
  <c r="AO26" i="6"/>
  <c r="AT26" i="6"/>
  <c r="A27" i="6"/>
  <c r="G27" i="6"/>
  <c r="L27" i="6"/>
  <c r="Q27" i="6"/>
  <c r="W27" i="6"/>
  <c r="AB27" i="6"/>
  <c r="AG27" i="6"/>
  <c r="AM27" i="6"/>
  <c r="AR27" i="6"/>
  <c r="AW27" i="6"/>
  <c r="E28" i="6"/>
  <c r="J28" i="6"/>
  <c r="O28" i="6"/>
  <c r="U28" i="6"/>
  <c r="Z28" i="6"/>
  <c r="AE28" i="6"/>
  <c r="AK28" i="6"/>
  <c r="AP28" i="6"/>
  <c r="AU28" i="6"/>
  <c r="C29" i="6"/>
  <c r="H29" i="6"/>
  <c r="M29" i="6"/>
  <c r="S29" i="6"/>
  <c r="X29" i="6"/>
  <c r="AC29" i="6"/>
  <c r="AI29" i="6"/>
  <c r="AN29" i="6"/>
  <c r="AS29" i="6"/>
  <c r="A30" i="6"/>
  <c r="F30" i="6"/>
  <c r="K30" i="6"/>
  <c r="Q30" i="6"/>
  <c r="V30" i="6"/>
  <c r="AA30" i="6"/>
  <c r="AG30" i="6"/>
  <c r="AL30" i="6"/>
  <c r="AQ30" i="6"/>
  <c r="AW30" i="6"/>
  <c r="D31" i="6"/>
  <c r="I31" i="6"/>
  <c r="O31" i="6"/>
  <c r="T31" i="6"/>
  <c r="Y31" i="6"/>
  <c r="AE31" i="6"/>
  <c r="AJ31" i="6"/>
  <c r="AO31" i="6"/>
  <c r="AU31" i="6"/>
  <c r="B32" i="6"/>
  <c r="G32" i="6"/>
  <c r="M32" i="6"/>
  <c r="R32" i="6"/>
  <c r="W32" i="6"/>
  <c r="AC32" i="6"/>
  <c r="AH32" i="6"/>
  <c r="AM32" i="6"/>
  <c r="AS32" i="6"/>
  <c r="AX32" i="6"/>
  <c r="E33" i="6"/>
  <c r="K33" i="6"/>
  <c r="P33" i="6"/>
  <c r="U33" i="6"/>
  <c r="AA33" i="6"/>
  <c r="AF33" i="6"/>
  <c r="AK33" i="6"/>
  <c r="AQ33" i="6"/>
  <c r="AV33" i="6"/>
  <c r="C34" i="6"/>
  <c r="I34" i="6"/>
  <c r="N34" i="6"/>
  <c r="S34" i="6"/>
  <c r="Y34" i="6"/>
  <c r="AD34" i="6"/>
  <c r="AI34" i="6"/>
  <c r="AO34" i="6"/>
  <c r="AT34" i="6"/>
  <c r="A35" i="6"/>
  <c r="G35" i="6"/>
  <c r="L35" i="6"/>
  <c r="Q35" i="6"/>
  <c r="W35" i="6"/>
  <c r="AB35" i="6"/>
  <c r="AG35" i="6"/>
  <c r="AM35" i="6"/>
  <c r="AR35" i="6"/>
  <c r="AW35" i="6"/>
  <c r="E36" i="6"/>
  <c r="E56" i="6" s="1"/>
  <c r="D119" i="7" s="1"/>
  <c r="J36" i="6"/>
  <c r="J56" i="6" s="1"/>
  <c r="D244" i="7" s="1"/>
  <c r="O36" i="6"/>
  <c r="O56" i="6" s="1"/>
  <c r="D369" i="7" s="1"/>
  <c r="U36" i="6"/>
  <c r="U56" i="6" s="1"/>
  <c r="D519" i="7" s="1"/>
  <c r="Z36" i="6"/>
  <c r="Z56" i="6" s="1"/>
  <c r="M19" i="7" s="1"/>
  <c r="AE36" i="6"/>
  <c r="AE56" i="6" s="1"/>
  <c r="M144" i="7" s="1"/>
  <c r="AK36" i="6"/>
  <c r="AK56" i="6" s="1"/>
  <c r="M294" i="7" s="1"/>
  <c r="AP36" i="6"/>
  <c r="AP56" i="6" s="1"/>
  <c r="M419" i="7" s="1"/>
  <c r="AU36" i="6"/>
  <c r="AU56" i="6" s="1"/>
  <c r="M544" i="7" s="1"/>
  <c r="C37" i="6"/>
  <c r="C57" i="6" s="1"/>
  <c r="D70" i="7" s="1"/>
  <c r="H37" i="6"/>
  <c r="H57" i="6" s="1"/>
  <c r="D195" i="7" s="1"/>
  <c r="M37" i="6"/>
  <c r="M57" i="6" s="1"/>
  <c r="D320" i="7" s="1"/>
  <c r="S37" i="6"/>
  <c r="S57" i="6" s="1"/>
  <c r="D470" i="7" s="1"/>
  <c r="X37" i="6"/>
  <c r="X57" i="6" s="1"/>
  <c r="D595" i="7" s="1"/>
  <c r="AC37" i="6"/>
  <c r="AC57" i="6" s="1"/>
  <c r="M95" i="7" s="1"/>
  <c r="AI37" i="6"/>
  <c r="AI57" i="6" s="1"/>
  <c r="M245" i="7" s="1"/>
  <c r="AN37" i="6"/>
  <c r="AN57" i="6" s="1"/>
  <c r="M370" i="7" s="1"/>
  <c r="AS37" i="6"/>
  <c r="AS57" i="6" s="1"/>
  <c r="M495" i="7" s="1"/>
  <c r="A38" i="6"/>
  <c r="F38" i="6"/>
  <c r="K38" i="6"/>
  <c r="Q38" i="6"/>
  <c r="V38" i="6"/>
  <c r="AA38" i="6"/>
  <c r="AG38" i="6"/>
  <c r="AL38" i="6"/>
  <c r="AQ38" i="6"/>
  <c r="AW38" i="6"/>
  <c r="FM20" i="5"/>
  <c r="ET21" i="5"/>
  <c r="FB21" i="5"/>
  <c r="EU22" i="5"/>
  <c r="FL23" i="5"/>
  <c r="FM24" i="5"/>
  <c r="ET25" i="5"/>
  <c r="FB25" i="5"/>
  <c r="EQ26" i="5"/>
  <c r="EU26" i="5"/>
  <c r="EY26" i="5"/>
  <c r="FL27" i="5"/>
  <c r="B1" i="6"/>
  <c r="B48" i="6" s="1"/>
  <c r="D36" i="7" s="1"/>
  <c r="F1" i="6"/>
  <c r="F48" i="6" s="1"/>
  <c r="D136" i="7" s="1"/>
  <c r="J1" i="6"/>
  <c r="J48" i="6" s="1"/>
  <c r="D236" i="7" s="1"/>
  <c r="N1" i="6"/>
  <c r="N48" i="6" s="1"/>
  <c r="D336" i="7" s="1"/>
  <c r="R1" i="6"/>
  <c r="R48" i="6" s="1"/>
  <c r="D436" i="7" s="1"/>
  <c r="V1" i="6"/>
  <c r="V48" i="6" s="1"/>
  <c r="D536" i="7" s="1"/>
  <c r="Z1" i="6"/>
  <c r="Z48" i="6" s="1"/>
  <c r="M11" i="7" s="1"/>
  <c r="AD1" i="6"/>
  <c r="AD48" i="6" s="1"/>
  <c r="M111" i="7" s="1"/>
  <c r="AH1" i="6"/>
  <c r="AH48" i="6" s="1"/>
  <c r="M211" i="7" s="1"/>
  <c r="AL1" i="6"/>
  <c r="AL48" i="6" s="1"/>
  <c r="M311" i="7" s="1"/>
  <c r="AP1" i="6"/>
  <c r="AP48" i="6" s="1"/>
  <c r="M411" i="7" s="1"/>
  <c r="AT1" i="6"/>
  <c r="AT48" i="6" s="1"/>
  <c r="M511" i="7" s="1"/>
  <c r="AX1" i="6"/>
  <c r="AX48" i="6" s="1"/>
  <c r="M611" i="7" s="1"/>
  <c r="D2" i="6"/>
  <c r="D49" i="6" s="1"/>
  <c r="D87" i="7" s="1"/>
  <c r="H2" i="6"/>
  <c r="H49" i="6" s="1"/>
  <c r="D187" i="7" s="1"/>
  <c r="L2" i="6"/>
  <c r="L49" i="6" s="1"/>
  <c r="D287" i="7" s="1"/>
  <c r="P2" i="6"/>
  <c r="P49" i="6" s="1"/>
  <c r="D387" i="7" s="1"/>
  <c r="T2" i="6"/>
  <c r="T49" i="6" s="1"/>
  <c r="D487" i="7" s="1"/>
  <c r="X2" i="6"/>
  <c r="X49" i="6" s="1"/>
  <c r="D587" i="7" s="1"/>
  <c r="AB2" i="6"/>
  <c r="AB49" i="6" s="1"/>
  <c r="M62" i="7" s="1"/>
  <c r="AF2" i="6"/>
  <c r="AF49" i="6" s="1"/>
  <c r="M162" i="7" s="1"/>
  <c r="AJ2" i="6"/>
  <c r="AJ49" i="6" s="1"/>
  <c r="M262" i="7" s="1"/>
  <c r="AN2" i="6"/>
  <c r="AN49" i="6" s="1"/>
  <c r="M362" i="7" s="1"/>
  <c r="AR2" i="6"/>
  <c r="AR49" i="6" s="1"/>
  <c r="M462" i="7" s="1"/>
  <c r="AV2" i="6"/>
  <c r="AV49" i="6" s="1"/>
  <c r="M562" i="7" s="1"/>
  <c r="B3" i="6"/>
  <c r="B45" i="6" s="1"/>
  <c r="D33" i="7" s="1"/>
  <c r="F3" i="6"/>
  <c r="F45" i="6" s="1"/>
  <c r="D133" i="7" s="1"/>
  <c r="J3" i="6"/>
  <c r="J45" i="6" s="1"/>
  <c r="D233" i="7" s="1"/>
  <c r="N3" i="6"/>
  <c r="N45" i="6" s="1"/>
  <c r="D333" i="7" s="1"/>
  <c r="R3" i="6"/>
  <c r="R45" i="6" s="1"/>
  <c r="D433" i="7" s="1"/>
  <c r="V3" i="6"/>
  <c r="V45" i="6" s="1"/>
  <c r="D533" i="7" s="1"/>
  <c r="Z3" i="6"/>
  <c r="Z45" i="6" s="1"/>
  <c r="M8" i="7" s="1"/>
  <c r="AD3" i="6"/>
  <c r="AD45" i="6" s="1"/>
  <c r="M108" i="7" s="1"/>
  <c r="AH3" i="6"/>
  <c r="AH45" i="6" s="1"/>
  <c r="M208" i="7" s="1"/>
  <c r="AL3" i="6"/>
  <c r="AL45" i="6" s="1"/>
  <c r="M308" i="7" s="1"/>
  <c r="AP3" i="6"/>
  <c r="AP45" i="6" s="1"/>
  <c r="M408" i="7" s="1"/>
  <c r="AT3" i="6"/>
  <c r="AT45" i="6" s="1"/>
  <c r="M508" i="7" s="1"/>
  <c r="AX3" i="6"/>
  <c r="AX45" i="6" s="1"/>
  <c r="M608" i="7" s="1"/>
  <c r="D4" i="6"/>
  <c r="D46" i="6" s="1"/>
  <c r="D84" i="7" s="1"/>
  <c r="H4" i="6"/>
  <c r="H46" i="6" s="1"/>
  <c r="D184" i="7" s="1"/>
  <c r="L4" i="6"/>
  <c r="L46" i="6" s="1"/>
  <c r="D284" i="7" s="1"/>
  <c r="P4" i="6"/>
  <c r="P46" i="6" s="1"/>
  <c r="D384" i="7" s="1"/>
  <c r="T4" i="6"/>
  <c r="T46" i="6" s="1"/>
  <c r="D484" i="7" s="1"/>
  <c r="X4" i="6"/>
  <c r="X46" i="6" s="1"/>
  <c r="D584" i="7" s="1"/>
  <c r="AB4" i="6"/>
  <c r="AB46" i="6" s="1"/>
  <c r="M59" i="7" s="1"/>
  <c r="AF4" i="6"/>
  <c r="AF46" i="6" s="1"/>
  <c r="M159" i="7" s="1"/>
  <c r="AJ4" i="6"/>
  <c r="AJ46" i="6" s="1"/>
  <c r="M259" i="7" s="1"/>
  <c r="AN4" i="6"/>
  <c r="AN46" i="6" s="1"/>
  <c r="M359" i="7" s="1"/>
  <c r="AR4" i="6"/>
  <c r="AR46" i="6" s="1"/>
  <c r="M459" i="7" s="1"/>
  <c r="AV4" i="6"/>
  <c r="AV46" i="6" s="1"/>
  <c r="M559" i="7" s="1"/>
  <c r="B5" i="6"/>
  <c r="F5" i="6"/>
  <c r="J5" i="6"/>
  <c r="N5" i="6"/>
  <c r="R5" i="6"/>
  <c r="V5" i="6"/>
  <c r="Z5" i="6"/>
  <c r="AD5" i="6"/>
  <c r="AH5" i="6"/>
  <c r="AL5" i="6"/>
  <c r="AP5" i="6"/>
  <c r="AT5" i="6"/>
  <c r="AX5" i="6"/>
  <c r="D6" i="6"/>
  <c r="H6" i="6"/>
  <c r="L6" i="6"/>
  <c r="P6" i="6"/>
  <c r="T6" i="6"/>
  <c r="X6" i="6"/>
  <c r="AB6" i="6"/>
  <c r="AF6" i="6"/>
  <c r="AJ6" i="6"/>
  <c r="AN6" i="6"/>
  <c r="AR6" i="6"/>
  <c r="AV6" i="6"/>
  <c r="B7" i="6"/>
  <c r="B50" i="6" s="1"/>
  <c r="D38" i="7" s="1"/>
  <c r="F7" i="6"/>
  <c r="F50" i="6" s="1"/>
  <c r="D138" i="7" s="1"/>
  <c r="J7" i="6"/>
  <c r="J50" i="6" s="1"/>
  <c r="D238" i="7" s="1"/>
  <c r="N7" i="6"/>
  <c r="N50" i="6" s="1"/>
  <c r="D338" i="7" s="1"/>
  <c r="R7" i="6"/>
  <c r="R50" i="6" s="1"/>
  <c r="D438" i="7" s="1"/>
  <c r="V7" i="6"/>
  <c r="V50" i="6" s="1"/>
  <c r="D538" i="7" s="1"/>
  <c r="Z7" i="6"/>
  <c r="Z50" i="6" s="1"/>
  <c r="M13" i="7" s="1"/>
  <c r="AD7" i="6"/>
  <c r="AD50" i="6" s="1"/>
  <c r="M113" i="7" s="1"/>
  <c r="AH7" i="6"/>
  <c r="AH50" i="6" s="1"/>
  <c r="M213" i="7" s="1"/>
  <c r="AL7" i="6"/>
  <c r="AL50" i="6" s="1"/>
  <c r="M313" i="7" s="1"/>
  <c r="AP7" i="6"/>
  <c r="AP50" i="6" s="1"/>
  <c r="M413" i="7" s="1"/>
  <c r="AT7" i="6"/>
  <c r="AT50" i="6" s="1"/>
  <c r="M513" i="7" s="1"/>
  <c r="AX7" i="6"/>
  <c r="AX50" i="6" s="1"/>
  <c r="M613" i="7" s="1"/>
  <c r="D8" i="6"/>
  <c r="H8" i="6"/>
  <c r="L8" i="6"/>
  <c r="P8" i="6"/>
  <c r="T8" i="6"/>
  <c r="X8" i="6"/>
  <c r="AB8" i="6"/>
  <c r="AF8" i="6"/>
  <c r="AJ8" i="6"/>
  <c r="AN8" i="6"/>
  <c r="AR8" i="6"/>
  <c r="AV8" i="6"/>
  <c r="B9" i="6"/>
  <c r="F9" i="6"/>
  <c r="J9" i="6"/>
  <c r="N9" i="6"/>
  <c r="R9" i="6"/>
  <c r="V9" i="6"/>
  <c r="Z9" i="6"/>
  <c r="AD9" i="6"/>
  <c r="AH9" i="6"/>
  <c r="AL9" i="6"/>
  <c r="AP9" i="6"/>
  <c r="AT9" i="6"/>
  <c r="AX9" i="6"/>
  <c r="D10" i="6"/>
  <c r="D51" i="6" s="1"/>
  <c r="D89" i="7" s="1"/>
  <c r="H10" i="6"/>
  <c r="H51" i="6" s="1"/>
  <c r="D189" i="7" s="1"/>
  <c r="L10" i="6"/>
  <c r="L51" i="6" s="1"/>
  <c r="D289" i="7" s="1"/>
  <c r="P10" i="6"/>
  <c r="P51" i="6" s="1"/>
  <c r="D389" i="7" s="1"/>
  <c r="T10" i="6"/>
  <c r="T51" i="6" s="1"/>
  <c r="D489" i="7" s="1"/>
  <c r="X10" i="6"/>
  <c r="X51" i="6" s="1"/>
  <c r="D589" i="7" s="1"/>
  <c r="AB10" i="6"/>
  <c r="AB51" i="6" s="1"/>
  <c r="M64" i="7" s="1"/>
  <c r="AF10" i="6"/>
  <c r="AF51" i="6" s="1"/>
  <c r="M164" i="7" s="1"/>
  <c r="AJ10" i="6"/>
  <c r="AJ51" i="6" s="1"/>
  <c r="M264" i="7" s="1"/>
  <c r="AN10" i="6"/>
  <c r="AN51" i="6" s="1"/>
  <c r="M364" i="7" s="1"/>
  <c r="AR10" i="6"/>
  <c r="AR51" i="6" s="1"/>
  <c r="M464" i="7" s="1"/>
  <c r="AV10" i="6"/>
  <c r="AV51" i="6" s="1"/>
  <c r="M564" i="7" s="1"/>
  <c r="C11" i="6"/>
  <c r="H11" i="6"/>
  <c r="M11" i="6"/>
  <c r="S11" i="6"/>
  <c r="X11" i="6"/>
  <c r="AC11" i="6"/>
  <c r="AI11" i="6"/>
  <c r="AN11" i="6"/>
  <c r="AS11" i="6"/>
  <c r="A12" i="6"/>
  <c r="F12" i="6"/>
  <c r="K12" i="6"/>
  <c r="Q12" i="6"/>
  <c r="V12" i="6"/>
  <c r="AA12" i="6"/>
  <c r="AG12" i="6"/>
  <c r="AL12" i="6"/>
  <c r="AQ12" i="6"/>
  <c r="AW12" i="6"/>
  <c r="D13" i="6"/>
  <c r="D52" i="6" s="1"/>
  <c r="D90" i="7" s="1"/>
  <c r="I13" i="6"/>
  <c r="I52" i="6" s="1"/>
  <c r="D215" i="7" s="1"/>
  <c r="O13" i="6"/>
  <c r="O52" i="6" s="1"/>
  <c r="D365" i="7" s="1"/>
  <c r="T13" i="6"/>
  <c r="T52" i="6" s="1"/>
  <c r="D490" i="7" s="1"/>
  <c r="Y13" i="6"/>
  <c r="Y52" i="6" s="1"/>
  <c r="D615" i="7" s="1"/>
  <c r="AE13" i="6"/>
  <c r="AE52" i="6" s="1"/>
  <c r="M140" i="7" s="1"/>
  <c r="AJ13" i="6"/>
  <c r="AJ52" i="6" s="1"/>
  <c r="M265" i="7" s="1"/>
  <c r="AO13" i="6"/>
  <c r="AO52" i="6" s="1"/>
  <c r="M390" i="7" s="1"/>
  <c r="AU13" i="6"/>
  <c r="AU52" i="6" s="1"/>
  <c r="M540" i="7" s="1"/>
  <c r="B14" i="6"/>
  <c r="G14" i="6"/>
  <c r="M14" i="6"/>
  <c r="R14" i="6"/>
  <c r="W14" i="6"/>
  <c r="AC14" i="6"/>
  <c r="AH14" i="6"/>
  <c r="AM14" i="6"/>
  <c r="AS14" i="6"/>
  <c r="AX14" i="6"/>
  <c r="E15" i="6"/>
  <c r="K15" i="6"/>
  <c r="P15" i="6"/>
  <c r="U15" i="6"/>
  <c r="AA15" i="6"/>
  <c r="AF15" i="6"/>
  <c r="AK15" i="6"/>
  <c r="AQ15" i="6"/>
  <c r="AV15" i="6"/>
  <c r="C16" i="6"/>
  <c r="I16" i="6"/>
  <c r="N16" i="6"/>
  <c r="S16" i="6"/>
  <c r="Y16" i="6"/>
  <c r="AD16" i="6"/>
  <c r="AI16" i="6"/>
  <c r="AO16" i="6"/>
  <c r="AT16" i="6"/>
  <c r="A17" i="6"/>
  <c r="G17" i="6"/>
  <c r="G53" i="6" s="1"/>
  <c r="D166" i="7" s="1"/>
  <c r="L17" i="6"/>
  <c r="L53" i="6" s="1"/>
  <c r="D291" i="7" s="1"/>
  <c r="Q17" i="6"/>
  <c r="Q53" i="6" s="1"/>
  <c r="D416" i="7" s="1"/>
  <c r="W17" i="6"/>
  <c r="W53" i="6" s="1"/>
  <c r="D566" i="7" s="1"/>
  <c r="AB17" i="6"/>
  <c r="AB53" i="6" s="1"/>
  <c r="M66" i="7" s="1"/>
  <c r="AG17" i="6"/>
  <c r="AG53" i="6" s="1"/>
  <c r="M191" i="7" s="1"/>
  <c r="AM17" i="6"/>
  <c r="AM53" i="6" s="1"/>
  <c r="M341" i="7" s="1"/>
  <c r="AR17" i="6"/>
  <c r="AR53" i="6" s="1"/>
  <c r="M466" i="7" s="1"/>
  <c r="AW17" i="6"/>
  <c r="AW53" i="6" s="1"/>
  <c r="M591" i="7" s="1"/>
  <c r="E18" i="6"/>
  <c r="J18" i="6"/>
  <c r="O18" i="6"/>
  <c r="U18" i="6"/>
  <c r="Z18" i="6"/>
  <c r="AE18" i="6"/>
  <c r="AK18" i="6"/>
  <c r="AP18" i="6"/>
  <c r="AU18" i="6"/>
  <c r="C19" i="6"/>
  <c r="H19" i="6"/>
  <c r="M19" i="6"/>
  <c r="S19" i="6"/>
  <c r="X19" i="6"/>
  <c r="AC19" i="6"/>
  <c r="AI19" i="6"/>
  <c r="AN19" i="6"/>
  <c r="AS19" i="6"/>
  <c r="A20" i="6"/>
  <c r="F20" i="6"/>
  <c r="K20" i="6"/>
  <c r="Q20" i="6"/>
  <c r="V20" i="6"/>
  <c r="AA20" i="6"/>
  <c r="AG20" i="6"/>
  <c r="AL20" i="6"/>
  <c r="AQ20" i="6"/>
  <c r="AW20" i="6"/>
  <c r="D21" i="6"/>
  <c r="I21" i="6"/>
  <c r="O21" i="6"/>
  <c r="T21" i="6"/>
  <c r="Y21" i="6"/>
  <c r="AE21" i="6"/>
  <c r="AJ21" i="6"/>
  <c r="AO21" i="6"/>
  <c r="AU21" i="6"/>
  <c r="B22" i="6"/>
  <c r="B54" i="6" s="1"/>
  <c r="D42" i="7" s="1"/>
  <c r="G22" i="6"/>
  <c r="G54" i="6" s="1"/>
  <c r="D167" i="7" s="1"/>
  <c r="M22" i="6"/>
  <c r="M54" i="6" s="1"/>
  <c r="D317" i="7" s="1"/>
  <c r="R22" i="6"/>
  <c r="R54" i="6" s="1"/>
  <c r="D442" i="7" s="1"/>
  <c r="W22" i="6"/>
  <c r="W54" i="6" s="1"/>
  <c r="D567" i="7" s="1"/>
  <c r="AC22" i="6"/>
  <c r="AC54" i="6" s="1"/>
  <c r="M92" i="7" s="1"/>
  <c r="AH22" i="6"/>
  <c r="AH54" i="6" s="1"/>
  <c r="M217" i="7" s="1"/>
  <c r="AM22" i="6"/>
  <c r="AM54" i="6" s="1"/>
  <c r="M342" i="7" s="1"/>
  <c r="AS22" i="6"/>
  <c r="AS54" i="6" s="1"/>
  <c r="M492" i="7" s="1"/>
  <c r="AX22" i="6"/>
  <c r="AX54" i="6" s="1"/>
  <c r="M617" i="7" s="1"/>
  <c r="E23" i="6"/>
  <c r="K23" i="6"/>
  <c r="P23" i="6"/>
  <c r="U23" i="6"/>
  <c r="AA23" i="6"/>
  <c r="AF23" i="6"/>
  <c r="AK23" i="6"/>
  <c r="AQ23" i="6"/>
  <c r="AV23" i="6"/>
  <c r="C24" i="6"/>
  <c r="I24" i="6"/>
  <c r="N24" i="6"/>
  <c r="S24" i="6"/>
  <c r="Y24" i="6"/>
  <c r="AD24" i="6"/>
  <c r="AI24" i="6"/>
  <c r="AO24" i="6"/>
  <c r="AT24" i="6"/>
  <c r="A25" i="6"/>
  <c r="G25" i="6"/>
  <c r="L25" i="6"/>
  <c r="Q25" i="6"/>
  <c r="W25" i="6"/>
  <c r="AB25" i="6"/>
  <c r="AG25" i="6"/>
  <c r="AM25" i="6"/>
  <c r="AR25" i="6"/>
  <c r="AW25" i="6"/>
  <c r="E26" i="6"/>
  <c r="J26" i="6"/>
  <c r="O26" i="6"/>
  <c r="U26" i="6"/>
  <c r="Z26" i="6"/>
  <c r="AE26" i="6"/>
  <c r="AK26" i="6"/>
  <c r="AP26" i="6"/>
  <c r="AU26" i="6"/>
  <c r="C27" i="6"/>
  <c r="H27" i="6"/>
  <c r="M27" i="6"/>
  <c r="S27" i="6"/>
  <c r="X27" i="6"/>
  <c r="AC27" i="6"/>
  <c r="AI27" i="6"/>
  <c r="AN27" i="6"/>
  <c r="AS27" i="6"/>
  <c r="A28" i="6"/>
  <c r="F28" i="6"/>
  <c r="K28" i="6"/>
  <c r="Q28" i="6"/>
  <c r="V28" i="6"/>
  <c r="AA28" i="6"/>
  <c r="AG28" i="6"/>
  <c r="AL28" i="6"/>
  <c r="AQ28" i="6"/>
  <c r="AW28" i="6"/>
  <c r="D29" i="6"/>
  <c r="I29" i="6"/>
  <c r="O29" i="6"/>
  <c r="T29" i="6"/>
  <c r="Y29" i="6"/>
  <c r="AE29" i="6"/>
  <c r="AJ29" i="6"/>
  <c r="AO29" i="6"/>
  <c r="AU29" i="6"/>
  <c r="B30" i="6"/>
  <c r="G30" i="6"/>
  <c r="M30" i="6"/>
  <c r="R30" i="6"/>
  <c r="W30" i="6"/>
  <c r="AC30" i="6"/>
  <c r="AH30" i="6"/>
  <c r="AM30" i="6"/>
  <c r="AS30" i="6"/>
  <c r="AX30" i="6"/>
  <c r="E31" i="6"/>
  <c r="K31" i="6"/>
  <c r="P31" i="6"/>
  <c r="U31" i="6"/>
  <c r="AA31" i="6"/>
  <c r="AF31" i="6"/>
  <c r="AK31" i="6"/>
  <c r="AQ31" i="6"/>
  <c r="AV31" i="6"/>
  <c r="C32" i="6"/>
  <c r="I32" i="6"/>
  <c r="N32" i="6"/>
  <c r="S32" i="6"/>
  <c r="Y32" i="6"/>
  <c r="AD32" i="6"/>
  <c r="AI32" i="6"/>
  <c r="AO32" i="6"/>
  <c r="AT32" i="6"/>
  <c r="A33" i="6"/>
  <c r="G33" i="6"/>
  <c r="L33" i="6"/>
  <c r="Q33" i="6"/>
  <c r="W33" i="6"/>
  <c r="AB33" i="6"/>
  <c r="AG33" i="6"/>
  <c r="AM33" i="6"/>
  <c r="AR33" i="6"/>
  <c r="AW33" i="6"/>
  <c r="E34" i="6"/>
  <c r="J34" i="6"/>
  <c r="O34" i="6"/>
  <c r="U34" i="6"/>
  <c r="Z34" i="6"/>
  <c r="AE34" i="6"/>
  <c r="AK34" i="6"/>
  <c r="AP34" i="6"/>
  <c r="AU34" i="6"/>
  <c r="C35" i="6"/>
  <c r="H35" i="6"/>
  <c r="M35" i="6"/>
  <c r="S35" i="6"/>
  <c r="X35" i="6"/>
  <c r="AC35" i="6"/>
  <c r="AI35" i="6"/>
  <c r="AN35" i="6"/>
  <c r="AS35" i="6"/>
  <c r="A36" i="6"/>
  <c r="A56" i="6" s="1"/>
  <c r="D19" i="7" s="1"/>
  <c r="F36" i="6"/>
  <c r="F56" i="6" s="1"/>
  <c r="D144" i="7" s="1"/>
  <c r="K36" i="6"/>
  <c r="K56" i="6" s="1"/>
  <c r="D269" i="7" s="1"/>
  <c r="Q36" i="6"/>
  <c r="Q56" i="6" s="1"/>
  <c r="D419" i="7" s="1"/>
  <c r="V36" i="6"/>
  <c r="V56" i="6" s="1"/>
  <c r="D544" i="7" s="1"/>
  <c r="AA36" i="6"/>
  <c r="AA56" i="6" s="1"/>
  <c r="M44" i="7" s="1"/>
  <c r="AG36" i="6"/>
  <c r="AG56" i="6" s="1"/>
  <c r="M194" i="7" s="1"/>
  <c r="AL36" i="6"/>
  <c r="AL56" i="6" s="1"/>
  <c r="M319" i="7" s="1"/>
  <c r="AQ36" i="6"/>
  <c r="AQ56" i="6" s="1"/>
  <c r="M444" i="7" s="1"/>
  <c r="AW36" i="6"/>
  <c r="AW56" i="6" s="1"/>
  <c r="M594" i="7" s="1"/>
  <c r="D37" i="6"/>
  <c r="D57" i="6" s="1"/>
  <c r="D95" i="7" s="1"/>
  <c r="I37" i="6"/>
  <c r="I57" i="6" s="1"/>
  <c r="D220" i="7" s="1"/>
  <c r="O37" i="6"/>
  <c r="O57" i="6" s="1"/>
  <c r="D370" i="7" s="1"/>
  <c r="T37" i="6"/>
  <c r="T57" i="6" s="1"/>
  <c r="D495" i="7" s="1"/>
  <c r="Y37" i="6"/>
  <c r="Y57" i="6" s="1"/>
  <c r="D620" i="7" s="1"/>
  <c r="AE37" i="6"/>
  <c r="AE57" i="6" s="1"/>
  <c r="M145" i="7" s="1"/>
  <c r="AJ37" i="6"/>
  <c r="AJ57" i="6" s="1"/>
  <c r="M270" i="7" s="1"/>
  <c r="AO37" i="6"/>
  <c r="AO57" i="6" s="1"/>
  <c r="M395" i="7" s="1"/>
  <c r="AU37" i="6"/>
  <c r="AU57" i="6" s="1"/>
  <c r="M545" i="7" s="1"/>
  <c r="B38" i="6"/>
  <c r="G38" i="6"/>
  <c r="M38" i="6"/>
  <c r="R38" i="6"/>
  <c r="W38" i="6"/>
  <c r="AC38" i="6"/>
  <c r="AH38" i="6"/>
  <c r="AM38" i="6"/>
  <c r="AS38" i="6"/>
  <c r="AX38" i="6"/>
  <c r="O12" i="8"/>
  <c r="I16" i="8"/>
  <c r="O112" i="8"/>
  <c r="I112" i="8"/>
  <c r="O22" i="8"/>
  <c r="I22" i="8"/>
  <c r="O38" i="8"/>
  <c r="I38" i="8"/>
  <c r="O71" i="8"/>
  <c r="I71" i="8"/>
  <c r="O87" i="8"/>
  <c r="I87" i="8"/>
  <c r="O120" i="8"/>
  <c r="I120" i="8"/>
  <c r="O28" i="8"/>
  <c r="O30" i="8"/>
  <c r="I30" i="8"/>
  <c r="O44" i="8"/>
  <c r="O46" i="8"/>
  <c r="I46" i="8"/>
  <c r="O61" i="8"/>
  <c r="O63" i="8"/>
  <c r="I63" i="8"/>
  <c r="O77" i="8"/>
  <c r="O79" i="8"/>
  <c r="I79" i="8"/>
  <c r="FL10" i="25"/>
  <c r="Q10" i="25" s="1"/>
  <c r="BR5" i="24"/>
  <c r="FL14" i="25"/>
  <c r="Q14" i="25" s="1"/>
  <c r="BR9" i="24"/>
  <c r="FL18" i="25"/>
  <c r="BR13" i="24"/>
  <c r="FL22" i="25"/>
  <c r="BR17" i="24"/>
  <c r="FL26" i="25"/>
  <c r="BR21" i="24"/>
  <c r="FL30" i="25"/>
  <c r="BR25" i="24"/>
  <c r="FL34" i="25"/>
  <c r="BR29" i="24"/>
  <c r="FL38" i="25"/>
  <c r="BR33" i="24"/>
  <c r="FL42" i="25"/>
  <c r="BR37" i="24"/>
  <c r="FL47" i="25"/>
  <c r="BR42" i="24"/>
  <c r="FL51" i="25"/>
  <c r="BR46" i="24"/>
  <c r="FL55" i="25"/>
  <c r="BR50" i="24"/>
  <c r="E15" i="13"/>
  <c r="F15" i="13" s="1"/>
  <c r="N16" i="13"/>
  <c r="E19" i="13"/>
  <c r="F19" i="13" s="1"/>
  <c r="N20" i="13"/>
  <c r="E23" i="13"/>
  <c r="N24" i="13"/>
  <c r="O24" i="13" s="1"/>
  <c r="E27" i="13"/>
  <c r="F27" i="13" s="1"/>
  <c r="N28" i="13"/>
  <c r="E31" i="13"/>
  <c r="N32" i="13"/>
  <c r="E35" i="13"/>
  <c r="N36" i="13"/>
  <c r="E39" i="13"/>
  <c r="N40" i="13"/>
  <c r="E43" i="13"/>
  <c r="N44" i="13"/>
  <c r="E47" i="13"/>
  <c r="N48" i="13"/>
  <c r="E51" i="13"/>
  <c r="E52" i="13"/>
  <c r="E53" i="13"/>
  <c r="E54" i="13"/>
  <c r="E55" i="13"/>
  <c r="E56" i="13"/>
  <c r="E57" i="13"/>
  <c r="E58" i="13"/>
  <c r="E59" i="13"/>
  <c r="E60" i="13"/>
  <c r="E61" i="13"/>
  <c r="E62" i="13"/>
  <c r="E63" i="13"/>
  <c r="E64" i="13"/>
  <c r="Q16" i="15"/>
  <c r="M16" i="15"/>
  <c r="N16" i="15" s="1"/>
  <c r="O16" i="15" s="1"/>
  <c r="I16" i="15"/>
  <c r="Q20" i="15"/>
  <c r="M20" i="15"/>
  <c r="I20" i="15"/>
  <c r="Q24" i="15"/>
  <c r="M24" i="15"/>
  <c r="I24" i="15"/>
  <c r="Q28" i="15"/>
  <c r="M28" i="15"/>
  <c r="I28" i="15"/>
  <c r="I128" i="8"/>
  <c r="I136" i="8"/>
  <c r="BR4" i="24"/>
  <c r="FL9" i="25"/>
  <c r="BR8" i="24"/>
  <c r="FL13" i="25"/>
  <c r="FL17" i="25"/>
  <c r="BR12" i="24"/>
  <c r="BR16" i="24"/>
  <c r="FL21" i="25"/>
  <c r="Q21" i="25" s="1"/>
  <c r="FL25" i="25"/>
  <c r="BR20" i="24"/>
  <c r="BR24" i="24"/>
  <c r="FL29" i="25"/>
  <c r="FL33" i="25"/>
  <c r="BR28" i="24"/>
  <c r="FL37" i="25"/>
  <c r="BR32" i="24"/>
  <c r="FL41" i="25"/>
  <c r="BR36" i="24"/>
  <c r="FL46" i="25"/>
  <c r="BR41" i="24"/>
  <c r="FL50" i="25"/>
  <c r="BR45" i="24"/>
  <c r="FL54" i="25"/>
  <c r="BR49" i="24"/>
  <c r="FL58" i="25"/>
  <c r="BR53" i="24"/>
  <c r="G15" i="11"/>
  <c r="G16" i="11"/>
  <c r="K16" i="11"/>
  <c r="L16" i="11" s="1"/>
  <c r="G17" i="11"/>
  <c r="K17" i="11"/>
  <c r="L17" i="11" s="1"/>
  <c r="G18" i="11"/>
  <c r="K18" i="11"/>
  <c r="L18" i="11" s="1"/>
  <c r="G19" i="11"/>
  <c r="K19" i="11"/>
  <c r="L19" i="11" s="1"/>
  <c r="G20" i="11"/>
  <c r="K20" i="11"/>
  <c r="L20" i="11" s="1"/>
  <c r="G21" i="11"/>
  <c r="K21" i="11"/>
  <c r="L21" i="11" s="1"/>
  <c r="G22" i="11"/>
  <c r="K22" i="11"/>
  <c r="L22" i="11" s="1"/>
  <c r="G23" i="11"/>
  <c r="K23" i="11"/>
  <c r="L23" i="11" s="1"/>
  <c r="G24" i="11"/>
  <c r="K24" i="11"/>
  <c r="L24" i="11" s="1"/>
  <c r="G25" i="11"/>
  <c r="K25" i="11"/>
  <c r="L25" i="11" s="1"/>
  <c r="G26" i="11"/>
  <c r="K26" i="11"/>
  <c r="L26" i="11" s="1"/>
  <c r="G27" i="11"/>
  <c r="K27" i="11"/>
  <c r="L27" i="11" s="1"/>
  <c r="G28" i="11"/>
  <c r="K28" i="11"/>
  <c r="G29" i="11"/>
  <c r="K29" i="11"/>
  <c r="G30" i="11"/>
  <c r="K30" i="11"/>
  <c r="G31" i="11"/>
  <c r="K31" i="11"/>
  <c r="G32" i="11"/>
  <c r="K32" i="11"/>
  <c r="G33" i="11"/>
  <c r="K33" i="11"/>
  <c r="G34" i="11"/>
  <c r="K34" i="11"/>
  <c r="G35" i="11"/>
  <c r="K35" i="11"/>
  <c r="G36" i="11"/>
  <c r="K36" i="11"/>
  <c r="G37" i="11"/>
  <c r="K37" i="11"/>
  <c r="G38" i="11"/>
  <c r="K38" i="11"/>
  <c r="G39" i="11"/>
  <c r="K39" i="11"/>
  <c r="G40" i="11"/>
  <c r="K40" i="11"/>
  <c r="G41" i="11"/>
  <c r="K41" i="11"/>
  <c r="G42" i="11"/>
  <c r="K42" i="11"/>
  <c r="G43" i="11"/>
  <c r="K43" i="11"/>
  <c r="G44" i="11"/>
  <c r="K44" i="11"/>
  <c r="G45" i="11"/>
  <c r="K45" i="11"/>
  <c r="G46" i="11"/>
  <c r="K46" i="11"/>
  <c r="G47" i="11"/>
  <c r="K47" i="11"/>
  <c r="G48" i="11"/>
  <c r="K48" i="11"/>
  <c r="G49" i="11"/>
  <c r="K49" i="11"/>
  <c r="G50" i="11"/>
  <c r="K50" i="11"/>
  <c r="G51" i="11"/>
  <c r="K51" i="11"/>
  <c r="G52" i="11"/>
  <c r="K52" i="11"/>
  <c r="G53" i="11"/>
  <c r="K53" i="11"/>
  <c r="G54" i="11"/>
  <c r="K54" i="11"/>
  <c r="G55" i="11"/>
  <c r="K55" i="11"/>
  <c r="G56" i="11"/>
  <c r="K56" i="11"/>
  <c r="G57" i="11"/>
  <c r="K57" i="11"/>
  <c r="G58" i="11"/>
  <c r="K58" i="11"/>
  <c r="G59" i="11"/>
  <c r="K59" i="11"/>
  <c r="G60" i="11"/>
  <c r="K60" i="11"/>
  <c r="G61" i="11"/>
  <c r="K61" i="11"/>
  <c r="G62" i="11"/>
  <c r="K62" i="11"/>
  <c r="G63" i="11"/>
  <c r="K63" i="11"/>
  <c r="O63" i="11"/>
  <c r="G64" i="11"/>
  <c r="K64" i="11"/>
  <c r="O64" i="11"/>
  <c r="E16" i="13"/>
  <c r="F16" i="13" s="1"/>
  <c r="N17" i="13"/>
  <c r="O17" i="13" s="1"/>
  <c r="H18" i="13"/>
  <c r="E20" i="13"/>
  <c r="F20" i="13" s="1"/>
  <c r="N21" i="13"/>
  <c r="O21" i="13" s="1"/>
  <c r="H22" i="13"/>
  <c r="F23" i="13"/>
  <c r="E24" i="13"/>
  <c r="N25" i="13"/>
  <c r="O25" i="13" s="1"/>
  <c r="H26" i="13"/>
  <c r="E28" i="13"/>
  <c r="N29" i="13"/>
  <c r="H30" i="13"/>
  <c r="E32" i="13"/>
  <c r="N33" i="13"/>
  <c r="H34" i="13"/>
  <c r="E36" i="13"/>
  <c r="N37" i="13"/>
  <c r="H38" i="13"/>
  <c r="E40" i="13"/>
  <c r="N41" i="13"/>
  <c r="H42" i="13"/>
  <c r="E44" i="13"/>
  <c r="N45" i="13"/>
  <c r="H46" i="13"/>
  <c r="E48" i="13"/>
  <c r="N49" i="13"/>
  <c r="H50" i="13"/>
  <c r="Q17" i="15"/>
  <c r="R17" i="15" s="1"/>
  <c r="S17" i="15" s="1"/>
  <c r="M17" i="15"/>
  <c r="N17" i="15" s="1"/>
  <c r="O17" i="15" s="1"/>
  <c r="I17" i="15"/>
  <c r="Q21" i="15"/>
  <c r="M21" i="15"/>
  <c r="I21" i="15"/>
  <c r="Q25" i="15"/>
  <c r="R25" i="15" s="1"/>
  <c r="S25" i="15" s="1"/>
  <c r="M25" i="15"/>
  <c r="I25" i="15"/>
  <c r="J25" i="15" s="1"/>
  <c r="K25" i="15" s="1"/>
  <c r="Q29" i="15"/>
  <c r="M29" i="15"/>
  <c r="I29" i="15"/>
  <c r="FK58" i="25"/>
  <c r="FK56" i="25"/>
  <c r="FK54" i="25"/>
  <c r="FK52" i="25"/>
  <c r="FK50" i="25"/>
  <c r="FK55" i="25"/>
  <c r="FK53" i="25"/>
  <c r="FK51" i="25"/>
  <c r="FK57" i="25"/>
  <c r="FK48" i="25"/>
  <c r="FK46" i="25"/>
  <c r="FK44" i="25"/>
  <c r="FK42" i="25"/>
  <c r="FK40" i="25"/>
  <c r="FK38" i="25"/>
  <c r="FK35" i="25"/>
  <c r="FK33" i="25"/>
  <c r="FK31" i="25"/>
  <c r="FK43" i="25"/>
  <c r="FK41" i="25"/>
  <c r="FK37" i="25"/>
  <c r="FK36" i="25"/>
  <c r="FK30" i="25"/>
  <c r="FK28" i="25"/>
  <c r="FK26" i="25"/>
  <c r="FK24" i="25"/>
  <c r="FK22" i="25"/>
  <c r="FK32" i="25"/>
  <c r="FK29" i="25"/>
  <c r="FK21" i="25"/>
  <c r="FK13" i="25"/>
  <c r="FK11" i="25"/>
  <c r="FK9" i="25"/>
  <c r="BP51" i="24"/>
  <c r="BP47" i="24"/>
  <c r="BP43" i="24"/>
  <c r="BP39" i="24"/>
  <c r="BP35" i="24"/>
  <c r="BP31" i="24"/>
  <c r="BP27" i="24"/>
  <c r="FK47" i="25"/>
  <c r="FK39" i="25"/>
  <c r="FK27" i="25"/>
  <c r="BP52" i="24"/>
  <c r="BP48" i="24"/>
  <c r="BP44" i="24"/>
  <c r="BP40" i="24"/>
  <c r="BP36" i="24"/>
  <c r="BP32" i="24"/>
  <c r="BP28" i="24"/>
  <c r="FK45" i="25"/>
  <c r="FK25" i="25"/>
  <c r="FK20" i="25"/>
  <c r="FK18" i="25"/>
  <c r="FK16" i="25"/>
  <c r="FK14" i="25"/>
  <c r="P14" i="25" s="1"/>
  <c r="BP46" i="24"/>
  <c r="BP38" i="24"/>
  <c r="BP30" i="24"/>
  <c r="BP23" i="24"/>
  <c r="BP19" i="24"/>
  <c r="BP15" i="24"/>
  <c r="BP11" i="24"/>
  <c r="BP7" i="24"/>
  <c r="FK34" i="25"/>
  <c r="FK23" i="25"/>
  <c r="FK19" i="25"/>
  <c r="FK17" i="25"/>
  <c r="FK15" i="25"/>
  <c r="FK12" i="25"/>
  <c r="P12" i="25" s="1"/>
  <c r="BP49" i="24"/>
  <c r="BP41" i="24"/>
  <c r="BP33" i="24"/>
  <c r="BP24" i="24"/>
  <c r="BP20" i="24"/>
  <c r="BP16" i="24"/>
  <c r="BP12" i="24"/>
  <c r="BP8" i="24"/>
  <c r="BP4" i="24"/>
  <c r="FK49" i="25"/>
  <c r="FK10" i="25"/>
  <c r="P10" i="25" s="1"/>
  <c r="BP50" i="24"/>
  <c r="BP42" i="24"/>
  <c r="BP34" i="24"/>
  <c r="BP29" i="24"/>
  <c r="BP22" i="24"/>
  <c r="BP14" i="24"/>
  <c r="BP6" i="24"/>
  <c r="BP53" i="24"/>
  <c r="BP25" i="24"/>
  <c r="BP17" i="24"/>
  <c r="BP9" i="24"/>
  <c r="BP45" i="24"/>
  <c r="BP26" i="24"/>
  <c r="BP18" i="24"/>
  <c r="BP10" i="24"/>
  <c r="BP21" i="24"/>
  <c r="BP13" i="24"/>
  <c r="BP5" i="24"/>
  <c r="BP37" i="24"/>
  <c r="FL12" i="25"/>
  <c r="Q12" i="25" s="1"/>
  <c r="BR7" i="24"/>
  <c r="FL16" i="25"/>
  <c r="BR11" i="24"/>
  <c r="FL20" i="25"/>
  <c r="BR15" i="24"/>
  <c r="FL24" i="25"/>
  <c r="BR19" i="24"/>
  <c r="FL28" i="25"/>
  <c r="BR23" i="24"/>
  <c r="FL32" i="25"/>
  <c r="BR27" i="24"/>
  <c r="FL36" i="25"/>
  <c r="BR31" i="24"/>
  <c r="FL40" i="25"/>
  <c r="BR35" i="24"/>
  <c r="FL45" i="25"/>
  <c r="BR40" i="24"/>
  <c r="FL49" i="25"/>
  <c r="BR44" i="24"/>
  <c r="FL53" i="25"/>
  <c r="BR48" i="24"/>
  <c r="FL57" i="25"/>
  <c r="BR52" i="24"/>
  <c r="H15" i="13"/>
  <c r="N18" i="13"/>
  <c r="O18" i="13" s="1"/>
  <c r="H19" i="13"/>
  <c r="N22" i="13"/>
  <c r="O22" i="13" s="1"/>
  <c r="O23" i="13"/>
  <c r="H23" i="13"/>
  <c r="F24" i="13"/>
  <c r="N26" i="13"/>
  <c r="O26" i="13" s="1"/>
  <c r="H27" i="13"/>
  <c r="N30" i="13"/>
  <c r="H31" i="13"/>
  <c r="N34" i="13"/>
  <c r="H35" i="13"/>
  <c r="N38" i="13"/>
  <c r="H39" i="13"/>
  <c r="N42" i="13"/>
  <c r="H43" i="13"/>
  <c r="N46" i="13"/>
  <c r="H47" i="13"/>
  <c r="N50" i="13"/>
  <c r="F11" i="14"/>
  <c r="G11" i="14" s="1"/>
  <c r="F19" i="14"/>
  <c r="G19" i="14" s="1"/>
  <c r="F48" i="14"/>
  <c r="F52" i="14"/>
  <c r="F56" i="14"/>
  <c r="F60" i="14"/>
  <c r="F64" i="14"/>
  <c r="Q18" i="15"/>
  <c r="M18" i="15"/>
  <c r="N18" i="15" s="1"/>
  <c r="O18" i="15" s="1"/>
  <c r="I18" i="15"/>
  <c r="Q22" i="15"/>
  <c r="R22" i="15" s="1"/>
  <c r="S22" i="15" s="1"/>
  <c r="M22" i="15"/>
  <c r="N22" i="15" s="1"/>
  <c r="O22" i="15" s="1"/>
  <c r="I22" i="15"/>
  <c r="Q26" i="15"/>
  <c r="M26" i="15"/>
  <c r="I26" i="15"/>
  <c r="Q30" i="15"/>
  <c r="M30" i="15"/>
  <c r="I30" i="15"/>
  <c r="FL11" i="25"/>
  <c r="BR6" i="24"/>
  <c r="FL15" i="25"/>
  <c r="BR10" i="24"/>
  <c r="FL19" i="25"/>
  <c r="BR14" i="24"/>
  <c r="FL23" i="25"/>
  <c r="BR18" i="24"/>
  <c r="FL27" i="25"/>
  <c r="BR22" i="24"/>
  <c r="FL31" i="25"/>
  <c r="BR26" i="24"/>
  <c r="FL35" i="25"/>
  <c r="BR30" i="24"/>
  <c r="FL39" i="25"/>
  <c r="BR34" i="24"/>
  <c r="FL43" i="25"/>
  <c r="BR38" i="24"/>
  <c r="FL44" i="25"/>
  <c r="BR39" i="24"/>
  <c r="FL48" i="25"/>
  <c r="BR43" i="24"/>
  <c r="FL52" i="25"/>
  <c r="BR47" i="24"/>
  <c r="FL56" i="25"/>
  <c r="BR51" i="24"/>
  <c r="N15" i="13"/>
  <c r="O15" i="13" s="1"/>
  <c r="O16" i="13"/>
  <c r="N19" i="13"/>
  <c r="O19" i="13" s="1"/>
  <c r="O20" i="13"/>
  <c r="N23" i="13"/>
  <c r="N27" i="13"/>
  <c r="O27" i="13" s="1"/>
  <c r="N31" i="13"/>
  <c r="N35" i="13"/>
  <c r="N39" i="13"/>
  <c r="N43" i="13"/>
  <c r="N47" i="13"/>
  <c r="K51" i="13"/>
  <c r="N51" i="13"/>
  <c r="K52" i="13"/>
  <c r="N52" i="13"/>
  <c r="K53" i="13"/>
  <c r="N53" i="13"/>
  <c r="K54" i="13"/>
  <c r="N54" i="13"/>
  <c r="K55" i="13"/>
  <c r="N55" i="13"/>
  <c r="K56" i="13"/>
  <c r="N56" i="13"/>
  <c r="K57" i="13"/>
  <c r="N57" i="13"/>
  <c r="K58" i="13"/>
  <c r="N58" i="13"/>
  <c r="K59" i="13"/>
  <c r="N59" i="13"/>
  <c r="K60" i="13"/>
  <c r="N60" i="13"/>
  <c r="K61" i="13"/>
  <c r="N61" i="13"/>
  <c r="K62" i="13"/>
  <c r="N62" i="13"/>
  <c r="K63" i="13"/>
  <c r="N63" i="13"/>
  <c r="K64" i="13"/>
  <c r="N64" i="13"/>
  <c r="Q15" i="15"/>
  <c r="R15" i="15" s="1"/>
  <c r="S15" i="15" s="1"/>
  <c r="M15" i="15"/>
  <c r="I15" i="15"/>
  <c r="J15" i="15" s="1"/>
  <c r="K15" i="15" s="1"/>
  <c r="Q19" i="15"/>
  <c r="M19" i="15"/>
  <c r="N19" i="15" s="1"/>
  <c r="O19" i="15" s="1"/>
  <c r="I19" i="15"/>
  <c r="Q23" i="15"/>
  <c r="R23" i="15" s="1"/>
  <c r="S23" i="15" s="1"/>
  <c r="M23" i="15"/>
  <c r="I23" i="15"/>
  <c r="J23" i="15" s="1"/>
  <c r="K23" i="15" s="1"/>
  <c r="Q27" i="15"/>
  <c r="M27" i="15"/>
  <c r="I27" i="15"/>
  <c r="J27" i="15" s="1"/>
  <c r="K27" i="15" s="1"/>
  <c r="T38" i="15"/>
  <c r="P38" i="15"/>
  <c r="L38" i="15"/>
  <c r="H38" i="15"/>
  <c r="D38" i="15"/>
  <c r="N38" i="15"/>
  <c r="S38" i="15"/>
  <c r="T42" i="15"/>
  <c r="P42" i="15"/>
  <c r="L42" i="15"/>
  <c r="H42" i="15"/>
  <c r="D42" i="15"/>
  <c r="N42" i="15"/>
  <c r="S42" i="15"/>
  <c r="T46" i="15"/>
  <c r="P46" i="15"/>
  <c r="L46" i="15"/>
  <c r="H46" i="15"/>
  <c r="D46" i="15"/>
  <c r="N46" i="15"/>
  <c r="S46" i="15"/>
  <c r="T50" i="15"/>
  <c r="P50" i="15"/>
  <c r="L50" i="15"/>
  <c r="H50" i="15"/>
  <c r="D50" i="15"/>
  <c r="N50" i="15"/>
  <c r="S50" i="15"/>
  <c r="I31" i="15"/>
  <c r="M31" i="15"/>
  <c r="I32" i="15"/>
  <c r="M32" i="15"/>
  <c r="I33" i="15"/>
  <c r="M33" i="15"/>
  <c r="I34" i="15"/>
  <c r="M34" i="15"/>
  <c r="I35" i="15"/>
  <c r="M35" i="15"/>
  <c r="T37" i="15"/>
  <c r="P37" i="15"/>
  <c r="L37" i="15"/>
  <c r="H37" i="15"/>
  <c r="D37" i="15"/>
  <c r="N37" i="15"/>
  <c r="S37" i="15"/>
  <c r="E38" i="15"/>
  <c r="J38" i="15"/>
  <c r="O38" i="15"/>
  <c r="T41" i="15"/>
  <c r="P41" i="15"/>
  <c r="L41" i="15"/>
  <c r="H41" i="15"/>
  <c r="D41" i="15"/>
  <c r="N41" i="15"/>
  <c r="S41" i="15"/>
  <c r="E42" i="15"/>
  <c r="J42" i="15"/>
  <c r="O42" i="15"/>
  <c r="T45" i="15"/>
  <c r="P45" i="15"/>
  <c r="L45" i="15"/>
  <c r="H45" i="15"/>
  <c r="D45" i="15"/>
  <c r="N45" i="15"/>
  <c r="S45" i="15"/>
  <c r="E46" i="15"/>
  <c r="J46" i="15"/>
  <c r="O46" i="15"/>
  <c r="T49" i="15"/>
  <c r="P49" i="15"/>
  <c r="L49" i="15"/>
  <c r="H49" i="15"/>
  <c r="D49" i="15"/>
  <c r="N49" i="15"/>
  <c r="S49" i="15"/>
  <c r="E50" i="15"/>
  <c r="J50" i="15"/>
  <c r="O50" i="15"/>
  <c r="S53" i="15"/>
  <c r="O53" i="15"/>
  <c r="T53" i="15"/>
  <c r="P53" i="15"/>
  <c r="L53" i="15"/>
  <c r="H53" i="15"/>
  <c r="D53" i="15"/>
  <c r="N53" i="15"/>
  <c r="G15" i="13"/>
  <c r="G16" i="13"/>
  <c r="I16" i="13" s="1"/>
  <c r="G17" i="13"/>
  <c r="G18" i="13"/>
  <c r="G19" i="13"/>
  <c r="G20" i="13"/>
  <c r="G21" i="13"/>
  <c r="G22" i="13"/>
  <c r="I22" i="13" s="1"/>
  <c r="G23" i="13"/>
  <c r="G24" i="13"/>
  <c r="I24" i="13" s="1"/>
  <c r="G25" i="13"/>
  <c r="G26" i="13"/>
  <c r="I26" i="13" s="1"/>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F15" i="15"/>
  <c r="G15" i="15" s="1"/>
  <c r="N15" i="15"/>
  <c r="O15" i="15" s="1"/>
  <c r="F16" i="15"/>
  <c r="G16" i="15" s="1"/>
  <c r="J16" i="15"/>
  <c r="K16" i="15" s="1"/>
  <c r="R16" i="15"/>
  <c r="S16" i="15" s="1"/>
  <c r="F17" i="15"/>
  <c r="J17" i="15"/>
  <c r="K17" i="15" s="1"/>
  <c r="F18" i="15"/>
  <c r="J18" i="15"/>
  <c r="R18" i="15"/>
  <c r="S18" i="15" s="1"/>
  <c r="F19" i="15"/>
  <c r="G19" i="15" s="1"/>
  <c r="J19" i="15"/>
  <c r="K19" i="15" s="1"/>
  <c r="R19" i="15"/>
  <c r="S19" i="15" s="1"/>
  <c r="F20" i="15"/>
  <c r="G20" i="15" s="1"/>
  <c r="J20" i="15"/>
  <c r="K20" i="15" s="1"/>
  <c r="N20" i="15"/>
  <c r="R20" i="15"/>
  <c r="S20" i="15" s="1"/>
  <c r="F21" i="15"/>
  <c r="J21" i="15"/>
  <c r="N21" i="15"/>
  <c r="O21" i="15" s="1"/>
  <c r="R21" i="15"/>
  <c r="S21" i="15" s="1"/>
  <c r="F22" i="15"/>
  <c r="J22" i="15"/>
  <c r="F23" i="15"/>
  <c r="G23" i="15" s="1"/>
  <c r="N23" i="15"/>
  <c r="O23" i="15" s="1"/>
  <c r="F24" i="15"/>
  <c r="G24" i="15" s="1"/>
  <c r="J24" i="15"/>
  <c r="K24" i="15" s="1"/>
  <c r="N24" i="15"/>
  <c r="R24" i="15"/>
  <c r="S24" i="15" s="1"/>
  <c r="F25" i="15"/>
  <c r="G25" i="15" s="1"/>
  <c r="N25" i="15"/>
  <c r="O25" i="15" s="1"/>
  <c r="F26" i="15"/>
  <c r="J26" i="15"/>
  <c r="N26" i="15"/>
  <c r="O26" i="15" s="1"/>
  <c r="R26" i="15"/>
  <c r="S26" i="15" s="1"/>
  <c r="F27" i="15"/>
  <c r="G27" i="15" s="1"/>
  <c r="N27" i="15"/>
  <c r="R27" i="15"/>
  <c r="S27" i="15" s="1"/>
  <c r="F28" i="15"/>
  <c r="J28" i="15"/>
  <c r="N28" i="15"/>
  <c r="R28" i="15"/>
  <c r="F29" i="15"/>
  <c r="J29" i="15"/>
  <c r="N29" i="15"/>
  <c r="R29" i="15"/>
  <c r="F30" i="15"/>
  <c r="J30" i="15"/>
  <c r="N30" i="15"/>
  <c r="R30" i="15"/>
  <c r="F31" i="15"/>
  <c r="J31" i="15"/>
  <c r="N31" i="15"/>
  <c r="R31" i="15"/>
  <c r="F32" i="15"/>
  <c r="J32" i="15"/>
  <c r="N32" i="15"/>
  <c r="R32" i="15"/>
  <c r="F33" i="15"/>
  <c r="J33" i="15"/>
  <c r="N33" i="15"/>
  <c r="R33" i="15"/>
  <c r="F34" i="15"/>
  <c r="J34" i="15"/>
  <c r="N34" i="15"/>
  <c r="R34" i="15"/>
  <c r="F35" i="15"/>
  <c r="J35" i="15"/>
  <c r="N35" i="15"/>
  <c r="R35" i="15"/>
  <c r="T36" i="15"/>
  <c r="P36" i="15"/>
  <c r="L36" i="15"/>
  <c r="H36" i="15"/>
  <c r="D36" i="15"/>
  <c r="N36" i="15"/>
  <c r="S36" i="15"/>
  <c r="E37" i="15"/>
  <c r="J37" i="15"/>
  <c r="O37" i="15"/>
  <c r="F38" i="15"/>
  <c r="K38" i="15"/>
  <c r="G39" i="15"/>
  <c r="T40" i="15"/>
  <c r="P40" i="15"/>
  <c r="L40" i="15"/>
  <c r="H40" i="15"/>
  <c r="D40" i="15"/>
  <c r="N40" i="15"/>
  <c r="S40" i="15"/>
  <c r="E41" i="15"/>
  <c r="J41" i="15"/>
  <c r="O41" i="15"/>
  <c r="F42" i="15"/>
  <c r="K42" i="15"/>
  <c r="G43" i="15"/>
  <c r="T44" i="15"/>
  <c r="P44" i="15"/>
  <c r="L44" i="15"/>
  <c r="H44" i="15"/>
  <c r="D44" i="15"/>
  <c r="N44" i="15"/>
  <c r="S44" i="15"/>
  <c r="E45" i="15"/>
  <c r="J45" i="15"/>
  <c r="O45" i="15"/>
  <c r="F46" i="15"/>
  <c r="K46" i="15"/>
  <c r="G47" i="15"/>
  <c r="T48" i="15"/>
  <c r="P48" i="15"/>
  <c r="L48" i="15"/>
  <c r="H48" i="15"/>
  <c r="D48" i="15"/>
  <c r="N48" i="15"/>
  <c r="S48" i="15"/>
  <c r="E49" i="15"/>
  <c r="J49" i="15"/>
  <c r="O49" i="15"/>
  <c r="F50" i="15"/>
  <c r="K50" i="15"/>
  <c r="G51" i="15"/>
  <c r="T52" i="15"/>
  <c r="P52" i="15"/>
  <c r="L52" i="15"/>
  <c r="H52" i="15"/>
  <c r="D52" i="15"/>
  <c r="N52" i="15"/>
  <c r="S52" i="15"/>
  <c r="E53" i="15"/>
  <c r="J53" i="15"/>
  <c r="G17" i="15"/>
  <c r="K18" i="15"/>
  <c r="O20" i="15"/>
  <c r="G21" i="15"/>
  <c r="K21" i="15"/>
  <c r="K22" i="15"/>
  <c r="O24" i="15"/>
  <c r="K26" i="15"/>
  <c r="O27" i="15"/>
  <c r="G28" i="15"/>
  <c r="K28" i="15"/>
  <c r="O28" i="15"/>
  <c r="G29" i="15"/>
  <c r="K29" i="15"/>
  <c r="O29" i="15"/>
  <c r="G30" i="15"/>
  <c r="K30" i="15"/>
  <c r="O30" i="15"/>
  <c r="G31" i="15"/>
  <c r="K31" i="15"/>
  <c r="O31" i="15"/>
  <c r="G32" i="15"/>
  <c r="K32" i="15"/>
  <c r="O32" i="15"/>
  <c r="G33" i="15"/>
  <c r="K33" i="15"/>
  <c r="O33" i="15"/>
  <c r="G34" i="15"/>
  <c r="K34" i="15"/>
  <c r="O34" i="15"/>
  <c r="G35" i="15"/>
  <c r="K35" i="15"/>
  <c r="O35" i="15"/>
  <c r="S35" i="15"/>
  <c r="F37" i="15"/>
  <c r="K37" i="15"/>
  <c r="G38" i="15"/>
  <c r="R38" i="15"/>
  <c r="T39" i="15"/>
  <c r="P39" i="15"/>
  <c r="L39" i="15"/>
  <c r="H39" i="15"/>
  <c r="D39" i="15"/>
  <c r="N39" i="15"/>
  <c r="S39" i="15"/>
  <c r="F41" i="15"/>
  <c r="K41" i="15"/>
  <c r="G42" i="15"/>
  <c r="R42" i="15"/>
  <c r="T43" i="15"/>
  <c r="P43" i="15"/>
  <c r="L43" i="15"/>
  <c r="H43" i="15"/>
  <c r="D43" i="15"/>
  <c r="N43" i="15"/>
  <c r="S43" i="15"/>
  <c r="F45" i="15"/>
  <c r="K45" i="15"/>
  <c r="G46" i="15"/>
  <c r="R46" i="15"/>
  <c r="T47" i="15"/>
  <c r="P47" i="15"/>
  <c r="L47" i="15"/>
  <c r="H47" i="15"/>
  <c r="D47" i="15"/>
  <c r="N47" i="15"/>
  <c r="S47" i="15"/>
  <c r="F49" i="15"/>
  <c r="K49" i="15"/>
  <c r="G50" i="15"/>
  <c r="R50" i="15"/>
  <c r="T51" i="15"/>
  <c r="P51" i="15"/>
  <c r="L51" i="15"/>
  <c r="H51" i="15"/>
  <c r="D51" i="15"/>
  <c r="N51" i="15"/>
  <c r="S51" i="15"/>
  <c r="F53" i="15"/>
  <c r="K53" i="15"/>
  <c r="R53" i="15"/>
  <c r="D54" i="15"/>
  <c r="H54" i="15"/>
  <c r="L54" i="15"/>
  <c r="P54" i="15"/>
  <c r="T54" i="15"/>
  <c r="D55" i="15"/>
  <c r="H55" i="15"/>
  <c r="L55" i="15"/>
  <c r="P55" i="15"/>
  <c r="T55" i="15"/>
  <c r="D56" i="15"/>
  <c r="H56" i="15"/>
  <c r="L56" i="15"/>
  <c r="P56" i="15"/>
  <c r="T56" i="15"/>
  <c r="D57" i="15"/>
  <c r="H57" i="15"/>
  <c r="L57" i="15"/>
  <c r="P57" i="15"/>
  <c r="T57" i="15"/>
  <c r="D58" i="15"/>
  <c r="H58" i="15"/>
  <c r="L58" i="15"/>
  <c r="P58" i="15"/>
  <c r="T58" i="15"/>
  <c r="D59" i="15"/>
  <c r="H59" i="15"/>
  <c r="L59" i="15"/>
  <c r="P59" i="15"/>
  <c r="T59" i="15"/>
  <c r="D60" i="15"/>
  <c r="H60" i="15"/>
  <c r="L60" i="15"/>
  <c r="P60" i="15"/>
  <c r="T60" i="15"/>
  <c r="D61" i="15"/>
  <c r="H61" i="15"/>
  <c r="L61" i="15"/>
  <c r="P61" i="15"/>
  <c r="T61" i="15"/>
  <c r="D62" i="15"/>
  <c r="H62" i="15"/>
  <c r="L62" i="15"/>
  <c r="P62" i="15"/>
  <c r="T62" i="15"/>
  <c r="D63" i="15"/>
  <c r="H63" i="15"/>
  <c r="L63" i="15"/>
  <c r="P63" i="15"/>
  <c r="T63" i="15"/>
  <c r="D64" i="15"/>
  <c r="H64" i="15"/>
  <c r="L64" i="15"/>
  <c r="P64" i="15"/>
  <c r="T64" i="15"/>
  <c r="N15" i="17"/>
  <c r="O15" i="17" s="1"/>
  <c r="H16" i="17"/>
  <c r="E18" i="17"/>
  <c r="F18" i="17" s="1"/>
  <c r="O21" i="17"/>
  <c r="O23" i="17"/>
  <c r="N16" i="17"/>
  <c r="O16" i="17" s="1"/>
  <c r="H17" i="17"/>
  <c r="N17" i="17"/>
  <c r="O17" i="17" s="1"/>
  <c r="G54" i="15"/>
  <c r="K54" i="15"/>
  <c r="O54" i="15"/>
  <c r="G55" i="15"/>
  <c r="K55" i="15"/>
  <c r="O55" i="15"/>
  <c r="G56" i="15"/>
  <c r="K56" i="15"/>
  <c r="O56" i="15"/>
  <c r="G57" i="15"/>
  <c r="K57" i="15"/>
  <c r="O57" i="15"/>
  <c r="G58" i="15"/>
  <c r="K58" i="15"/>
  <c r="O58" i="15"/>
  <c r="G59" i="15"/>
  <c r="K59" i="15"/>
  <c r="O59" i="15"/>
  <c r="G60" i="15"/>
  <c r="K60" i="15"/>
  <c r="O60" i="15"/>
  <c r="G61" i="15"/>
  <c r="K61" i="15"/>
  <c r="O61" i="15"/>
  <c r="G62" i="15"/>
  <c r="K62" i="15"/>
  <c r="O62" i="15"/>
  <c r="G63" i="15"/>
  <c r="K63" i="15"/>
  <c r="O63" i="15"/>
  <c r="G64" i="15"/>
  <c r="K64" i="15"/>
  <c r="O64" i="15"/>
  <c r="F16" i="17"/>
  <c r="E17" i="17"/>
  <c r="F17" i="17" s="1"/>
  <c r="N18" i="17"/>
  <c r="O18" i="17" s="1"/>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M52" i="19"/>
  <c r="I52" i="19"/>
  <c r="N55" i="19"/>
  <c r="E55" i="19"/>
  <c r="K57" i="19"/>
  <c r="N57" i="19"/>
  <c r="E57" i="19"/>
  <c r="K61" i="19"/>
  <c r="N61" i="19"/>
  <c r="E61" i="19"/>
  <c r="E15" i="19"/>
  <c r="F15" i="19" s="1"/>
  <c r="E16" i="19"/>
  <c r="E17" i="19"/>
  <c r="E18" i="19"/>
  <c r="F18" i="19" s="1"/>
  <c r="E19" i="19"/>
  <c r="F19" i="19" s="1"/>
  <c r="E20" i="19"/>
  <c r="F20" i="19" s="1"/>
  <c r="E21" i="19"/>
  <c r="F21" i="19" s="1"/>
  <c r="E22" i="19"/>
  <c r="E23" i="19"/>
  <c r="F23" i="19" s="1"/>
  <c r="E24" i="19"/>
  <c r="E25" i="19"/>
  <c r="E26" i="19"/>
  <c r="M26" i="19"/>
  <c r="E27" i="19"/>
  <c r="M27" i="19"/>
  <c r="E28" i="19"/>
  <c r="I28" i="19"/>
  <c r="M28" i="19"/>
  <c r="E29" i="19"/>
  <c r="I29" i="19"/>
  <c r="M29" i="19"/>
  <c r="E30" i="19"/>
  <c r="I30" i="19"/>
  <c r="M30" i="19"/>
  <c r="E31" i="19"/>
  <c r="I31" i="19"/>
  <c r="M31" i="19"/>
  <c r="E32" i="19"/>
  <c r="I32" i="19"/>
  <c r="M32" i="19"/>
  <c r="E33" i="19"/>
  <c r="I33" i="19"/>
  <c r="M33" i="19"/>
  <c r="E34" i="19"/>
  <c r="I34" i="19"/>
  <c r="M34" i="19"/>
  <c r="E35" i="19"/>
  <c r="I35" i="19"/>
  <c r="M35" i="19"/>
  <c r="E36" i="19"/>
  <c r="I36" i="19"/>
  <c r="M36" i="19"/>
  <c r="E37" i="19"/>
  <c r="I37" i="19"/>
  <c r="M37" i="19"/>
  <c r="E38" i="19"/>
  <c r="I38" i="19"/>
  <c r="M38" i="19"/>
  <c r="E39" i="19"/>
  <c r="I39" i="19"/>
  <c r="M39" i="19"/>
  <c r="E40" i="19"/>
  <c r="I40" i="19"/>
  <c r="M40" i="19"/>
  <c r="E41" i="19"/>
  <c r="I41" i="19"/>
  <c r="M41" i="19"/>
  <c r="E42" i="19"/>
  <c r="I42" i="19"/>
  <c r="M42" i="19"/>
  <c r="E43" i="19"/>
  <c r="I43" i="19"/>
  <c r="M43" i="19"/>
  <c r="E44" i="19"/>
  <c r="I44" i="19"/>
  <c r="M44" i="19"/>
  <c r="E45" i="19"/>
  <c r="I45" i="19"/>
  <c r="M45" i="19"/>
  <c r="E46" i="19"/>
  <c r="I46" i="19"/>
  <c r="M46" i="19"/>
  <c r="E47" i="19"/>
  <c r="I47" i="19"/>
  <c r="M47" i="19"/>
  <c r="E48" i="19"/>
  <c r="I48" i="19"/>
  <c r="M48" i="19"/>
  <c r="E49" i="19"/>
  <c r="I49" i="19"/>
  <c r="N49" i="19"/>
  <c r="F51" i="19"/>
  <c r="K51" i="19"/>
  <c r="P51" i="19"/>
  <c r="D52" i="19"/>
  <c r="J52" i="19"/>
  <c r="O52" i="19"/>
  <c r="M53" i="19"/>
  <c r="I53" i="19"/>
  <c r="G55" i="19"/>
  <c r="K56" i="19"/>
  <c r="N56" i="19"/>
  <c r="E56" i="19"/>
  <c r="H57" i="19"/>
  <c r="K60" i="19"/>
  <c r="N60" i="19"/>
  <c r="E60" i="19"/>
  <c r="H61" i="19"/>
  <c r="K64" i="19"/>
  <c r="N64" i="19"/>
  <c r="E64" i="19"/>
  <c r="G15" i="17"/>
  <c r="I15" i="17" s="1"/>
  <c r="G16" i="17"/>
  <c r="I16" i="17" s="1"/>
  <c r="G17" i="17"/>
  <c r="I17" i="17" s="1"/>
  <c r="G18" i="17"/>
  <c r="G19" i="17"/>
  <c r="G20" i="17"/>
  <c r="I20" i="17" s="1"/>
  <c r="K20" i="17"/>
  <c r="L20" i="17" s="1"/>
  <c r="G21" i="17"/>
  <c r="I21" i="17" s="1"/>
  <c r="K21" i="17"/>
  <c r="L21" i="17" s="1"/>
  <c r="G22" i="17"/>
  <c r="K22" i="17"/>
  <c r="L22" i="17" s="1"/>
  <c r="G23" i="17"/>
  <c r="I23" i="17" s="1"/>
  <c r="K23" i="17"/>
  <c r="L23" i="17" s="1"/>
  <c r="G24" i="17"/>
  <c r="I24" i="17" s="1"/>
  <c r="K24" i="17"/>
  <c r="L24" i="17" s="1"/>
  <c r="G25" i="17"/>
  <c r="K25" i="17"/>
  <c r="L25" i="17" s="1"/>
  <c r="G26" i="17"/>
  <c r="K26" i="17"/>
  <c r="L26" i="17" s="1"/>
  <c r="G27" i="17"/>
  <c r="K27" i="17"/>
  <c r="L27" i="17" s="1"/>
  <c r="G28" i="17"/>
  <c r="K28" i="17"/>
  <c r="G29" i="17"/>
  <c r="K29" i="17"/>
  <c r="G30" i="17"/>
  <c r="K30" i="17"/>
  <c r="G31" i="17"/>
  <c r="K31" i="17"/>
  <c r="G32" i="17"/>
  <c r="K32" i="17"/>
  <c r="G33" i="17"/>
  <c r="K33" i="17"/>
  <c r="G34" i="17"/>
  <c r="K34" i="17"/>
  <c r="G35" i="17"/>
  <c r="K35" i="17"/>
  <c r="G36" i="17"/>
  <c r="K36" i="17"/>
  <c r="G37" i="17"/>
  <c r="K37" i="17"/>
  <c r="G38" i="17"/>
  <c r="K38" i="17"/>
  <c r="G39" i="17"/>
  <c r="K39" i="17"/>
  <c r="G40" i="17"/>
  <c r="K40" i="17"/>
  <c r="G41" i="17"/>
  <c r="K41" i="17"/>
  <c r="G42" i="17"/>
  <c r="K42" i="17"/>
  <c r="G43" i="17"/>
  <c r="K43" i="17"/>
  <c r="G44" i="17"/>
  <c r="K44" i="17"/>
  <c r="G45" i="17"/>
  <c r="K45" i="17"/>
  <c r="G46" i="17"/>
  <c r="K46" i="17"/>
  <c r="G47" i="17"/>
  <c r="K47" i="17"/>
  <c r="G48" i="17"/>
  <c r="K48" i="17"/>
  <c r="G49" i="17"/>
  <c r="K49" i="17"/>
  <c r="G50" i="17"/>
  <c r="K50" i="17"/>
  <c r="G51" i="17"/>
  <c r="K51" i="17"/>
  <c r="G52" i="17"/>
  <c r="K52" i="17"/>
  <c r="G53" i="17"/>
  <c r="K53" i="17"/>
  <c r="G54" i="17"/>
  <c r="K54" i="17"/>
  <c r="G55" i="17"/>
  <c r="K55" i="17"/>
  <c r="G56" i="17"/>
  <c r="K56" i="17"/>
  <c r="G57" i="17"/>
  <c r="K57" i="17"/>
  <c r="G58" i="17"/>
  <c r="K58" i="17"/>
  <c r="G59" i="17"/>
  <c r="K59" i="17"/>
  <c r="G60" i="17"/>
  <c r="K60" i="17"/>
  <c r="G61" i="17"/>
  <c r="K61" i="17"/>
  <c r="G62" i="17"/>
  <c r="K62" i="17"/>
  <c r="G63" i="17"/>
  <c r="K63" i="17"/>
  <c r="G64" i="17"/>
  <c r="K64" i="17"/>
  <c r="J15" i="19"/>
  <c r="L15" i="19" s="1"/>
  <c r="N15" i="19"/>
  <c r="O15" i="19" s="1"/>
  <c r="F16" i="19"/>
  <c r="J16" i="19"/>
  <c r="L16" i="19" s="1"/>
  <c r="N16" i="19"/>
  <c r="O16" i="19" s="1"/>
  <c r="F17" i="19"/>
  <c r="J17" i="19"/>
  <c r="L17" i="19" s="1"/>
  <c r="N17" i="19"/>
  <c r="O17" i="19" s="1"/>
  <c r="J18" i="19"/>
  <c r="L18" i="19" s="1"/>
  <c r="N18" i="19"/>
  <c r="O18" i="19" s="1"/>
  <c r="J19" i="19"/>
  <c r="L19" i="19" s="1"/>
  <c r="N19" i="19"/>
  <c r="O19" i="19" s="1"/>
  <c r="J20" i="19"/>
  <c r="L20" i="19" s="1"/>
  <c r="N20" i="19"/>
  <c r="O20" i="19" s="1"/>
  <c r="J21" i="19"/>
  <c r="L21" i="19" s="1"/>
  <c r="N21" i="19"/>
  <c r="O21" i="19" s="1"/>
  <c r="F22" i="19"/>
  <c r="J22" i="19"/>
  <c r="L22" i="19" s="1"/>
  <c r="N22" i="19"/>
  <c r="O22" i="19" s="1"/>
  <c r="J23" i="19"/>
  <c r="L23" i="19" s="1"/>
  <c r="N23" i="19"/>
  <c r="O23" i="19" s="1"/>
  <c r="F24" i="19"/>
  <c r="J24" i="19"/>
  <c r="L24" i="19" s="1"/>
  <c r="N24" i="19"/>
  <c r="O24" i="19" s="1"/>
  <c r="F25" i="19"/>
  <c r="J25" i="19"/>
  <c r="L25" i="19" s="1"/>
  <c r="N25" i="19"/>
  <c r="O25" i="19" s="1"/>
  <c r="F26" i="19"/>
  <c r="J26" i="19"/>
  <c r="L26" i="19" s="1"/>
  <c r="N26" i="19"/>
  <c r="F27" i="19"/>
  <c r="J27" i="19"/>
  <c r="L27" i="19" s="1"/>
  <c r="N27" i="19"/>
  <c r="F28" i="19"/>
  <c r="J28" i="19"/>
  <c r="N28" i="19"/>
  <c r="F29" i="19"/>
  <c r="J29" i="19"/>
  <c r="N29" i="19"/>
  <c r="F30" i="19"/>
  <c r="J30" i="19"/>
  <c r="N30" i="19"/>
  <c r="F31" i="19"/>
  <c r="J31" i="19"/>
  <c r="N31" i="19"/>
  <c r="F32" i="19"/>
  <c r="J32" i="19"/>
  <c r="N32" i="19"/>
  <c r="F33" i="19"/>
  <c r="J33" i="19"/>
  <c r="N33" i="19"/>
  <c r="F34" i="19"/>
  <c r="J34" i="19"/>
  <c r="N34" i="19"/>
  <c r="F35" i="19"/>
  <c r="J35" i="19"/>
  <c r="N35" i="19"/>
  <c r="F36" i="19"/>
  <c r="J36" i="19"/>
  <c r="N36" i="19"/>
  <c r="F37" i="19"/>
  <c r="J37" i="19"/>
  <c r="N37" i="19"/>
  <c r="F38" i="19"/>
  <c r="J38" i="19"/>
  <c r="N38" i="19"/>
  <c r="F39" i="19"/>
  <c r="J39" i="19"/>
  <c r="N39" i="19"/>
  <c r="F40" i="19"/>
  <c r="J40" i="19"/>
  <c r="N40" i="19"/>
  <c r="F41" i="19"/>
  <c r="J41" i="19"/>
  <c r="N41" i="19"/>
  <c r="F42" i="19"/>
  <c r="J42" i="19"/>
  <c r="N42" i="19"/>
  <c r="F43" i="19"/>
  <c r="J43" i="19"/>
  <c r="N43" i="19"/>
  <c r="F44" i="19"/>
  <c r="J44" i="19"/>
  <c r="N44" i="19"/>
  <c r="F45" i="19"/>
  <c r="J45" i="19"/>
  <c r="N45" i="19"/>
  <c r="F46" i="19"/>
  <c r="J46" i="19"/>
  <c r="N46" i="19"/>
  <c r="F47" i="19"/>
  <c r="J47" i="19"/>
  <c r="N47" i="19"/>
  <c r="F48" i="19"/>
  <c r="J48" i="19"/>
  <c r="N48" i="19"/>
  <c r="F49" i="19"/>
  <c r="J49" i="19"/>
  <c r="O49" i="19"/>
  <c r="M50" i="19"/>
  <c r="I50" i="19"/>
  <c r="H50" i="19"/>
  <c r="N50" i="19"/>
  <c r="G51" i="19"/>
  <c r="F52" i="19"/>
  <c r="P52" i="19"/>
  <c r="D53" i="19"/>
  <c r="J53" i="19"/>
  <c r="O53" i="19"/>
  <c r="M54" i="19"/>
  <c r="I54" i="19"/>
  <c r="H54" i="19"/>
  <c r="N54" i="19"/>
  <c r="H55" i="19"/>
  <c r="H56" i="19"/>
  <c r="K59" i="19"/>
  <c r="N59" i="19"/>
  <c r="E59" i="19"/>
  <c r="H60" i="19"/>
  <c r="K63" i="19"/>
  <c r="N63" i="19"/>
  <c r="E63" i="19"/>
  <c r="H64" i="19"/>
  <c r="G15" i="19"/>
  <c r="I15" i="19" s="1"/>
  <c r="G16" i="19"/>
  <c r="I16" i="19" s="1"/>
  <c r="G17" i="19"/>
  <c r="I17" i="19" s="1"/>
  <c r="G18" i="19"/>
  <c r="I18" i="19" s="1"/>
  <c r="G19" i="19"/>
  <c r="I19" i="19" s="1"/>
  <c r="G20" i="19"/>
  <c r="I20" i="19" s="1"/>
  <c r="G21" i="19"/>
  <c r="I21" i="19" s="1"/>
  <c r="G22" i="19"/>
  <c r="I22" i="19" s="1"/>
  <c r="G23" i="19"/>
  <c r="I23" i="19" s="1"/>
  <c r="G24" i="19"/>
  <c r="I24" i="19" s="1"/>
  <c r="G25" i="19"/>
  <c r="I25" i="19" s="1"/>
  <c r="G26" i="19"/>
  <c r="I26" i="19" s="1"/>
  <c r="G27" i="19"/>
  <c r="I27" i="19" s="1"/>
  <c r="G28" i="19"/>
  <c r="G29" i="19"/>
  <c r="G30" i="19"/>
  <c r="G31" i="19"/>
  <c r="G32" i="19"/>
  <c r="G33" i="19"/>
  <c r="G34" i="19"/>
  <c r="G35" i="19"/>
  <c r="G36" i="19"/>
  <c r="G37" i="19"/>
  <c r="G38" i="19"/>
  <c r="G39" i="19"/>
  <c r="G40" i="19"/>
  <c r="G41" i="19"/>
  <c r="G42" i="19"/>
  <c r="G43" i="19"/>
  <c r="G44" i="19"/>
  <c r="G45" i="19"/>
  <c r="G46" i="19"/>
  <c r="G47" i="19"/>
  <c r="G48" i="19"/>
  <c r="G49" i="19"/>
  <c r="P49" i="19"/>
  <c r="M51" i="19"/>
  <c r="I51" i="19"/>
  <c r="H51" i="19"/>
  <c r="N51" i="19"/>
  <c r="G52" i="19"/>
  <c r="L52" i="19"/>
  <c r="O55" i="19"/>
  <c r="J55" i="19"/>
  <c r="F55" i="19"/>
  <c r="M55" i="19"/>
  <c r="I55" i="19"/>
  <c r="K55" i="19"/>
  <c r="K58" i="19"/>
  <c r="N58" i="19"/>
  <c r="E58" i="19"/>
  <c r="K62" i="19"/>
  <c r="N62" i="19"/>
  <c r="E62" i="19"/>
  <c r="F16" i="20"/>
  <c r="G16" i="20" s="1"/>
  <c r="I56" i="19"/>
  <c r="M56" i="19"/>
  <c r="I57" i="19"/>
  <c r="M57" i="19"/>
  <c r="I58" i="19"/>
  <c r="M58" i="19"/>
  <c r="I59" i="19"/>
  <c r="M59" i="19"/>
  <c r="I60" i="19"/>
  <c r="M60" i="19"/>
  <c r="I61" i="19"/>
  <c r="M61" i="19"/>
  <c r="I62" i="19"/>
  <c r="M62" i="19"/>
  <c r="I63" i="19"/>
  <c r="M63" i="19"/>
  <c r="I64" i="19"/>
  <c r="M64" i="19"/>
  <c r="F56" i="19"/>
  <c r="J56" i="19"/>
  <c r="F57" i="19"/>
  <c r="J57" i="19"/>
  <c r="F58" i="19"/>
  <c r="J58" i="19"/>
  <c r="F59" i="19"/>
  <c r="J59" i="19"/>
  <c r="F60" i="19"/>
  <c r="J60" i="19"/>
  <c r="F61" i="19"/>
  <c r="J61" i="19"/>
  <c r="F62" i="19"/>
  <c r="J62" i="19"/>
  <c r="F63" i="19"/>
  <c r="J63" i="19"/>
  <c r="F64" i="19"/>
  <c r="J64" i="19"/>
  <c r="G56" i="19"/>
  <c r="G57" i="19"/>
  <c r="G58" i="19"/>
  <c r="G59" i="19"/>
  <c r="G60" i="19"/>
  <c r="G61" i="19"/>
  <c r="G62" i="19"/>
  <c r="G63" i="19"/>
  <c r="G64" i="19"/>
  <c r="K32" i="21"/>
  <c r="K40" i="21"/>
  <c r="K48" i="21"/>
  <c r="K56" i="21"/>
  <c r="K64" i="21"/>
  <c r="E24" i="21"/>
  <c r="P24" i="21"/>
  <c r="L24" i="21"/>
  <c r="H24" i="21"/>
  <c r="D24" i="21"/>
  <c r="E28" i="21"/>
  <c r="T28" i="21"/>
  <c r="P28" i="21"/>
  <c r="L28" i="21"/>
  <c r="H28" i="21"/>
  <c r="D28" i="21"/>
  <c r="R28" i="21"/>
  <c r="J28" i="21"/>
  <c r="O28" i="21"/>
  <c r="G28" i="21"/>
  <c r="N28" i="21"/>
  <c r="F28" i="21"/>
  <c r="E36" i="21"/>
  <c r="T36" i="21"/>
  <c r="P36" i="21"/>
  <c r="L36" i="21"/>
  <c r="H36" i="21"/>
  <c r="D36" i="21"/>
  <c r="R36" i="21"/>
  <c r="J36" i="21"/>
  <c r="O36" i="21"/>
  <c r="G36" i="21"/>
  <c r="N36" i="21"/>
  <c r="F36" i="21"/>
  <c r="E44" i="21"/>
  <c r="T44" i="21"/>
  <c r="P44" i="21"/>
  <c r="L44" i="21"/>
  <c r="H44" i="21"/>
  <c r="D44" i="21"/>
  <c r="R44" i="21"/>
  <c r="J44" i="21"/>
  <c r="O44" i="21"/>
  <c r="G44" i="21"/>
  <c r="N44" i="21"/>
  <c r="F44" i="21"/>
  <c r="E52" i="21"/>
  <c r="T52" i="21"/>
  <c r="P52" i="21"/>
  <c r="L52" i="21"/>
  <c r="H52" i="21"/>
  <c r="D52" i="21"/>
  <c r="R52" i="21"/>
  <c r="J52" i="21"/>
  <c r="O52" i="21"/>
  <c r="G52" i="21"/>
  <c r="N52" i="21"/>
  <c r="F52" i="21"/>
  <c r="E60" i="21"/>
  <c r="T60" i="21"/>
  <c r="P60" i="21"/>
  <c r="L60" i="21"/>
  <c r="H60" i="21"/>
  <c r="D60" i="21"/>
  <c r="R60" i="21"/>
  <c r="J60" i="21"/>
  <c r="O60" i="21"/>
  <c r="G60" i="21"/>
  <c r="N60" i="21"/>
  <c r="F60" i="21"/>
  <c r="K28" i="21"/>
  <c r="K36" i="21"/>
  <c r="K44" i="21"/>
  <c r="K52" i="21"/>
  <c r="K60" i="21"/>
  <c r="E32" i="21"/>
  <c r="T32" i="21"/>
  <c r="P32" i="21"/>
  <c r="L32" i="21"/>
  <c r="H32" i="21"/>
  <c r="D32" i="21"/>
  <c r="R32" i="21"/>
  <c r="J32" i="21"/>
  <c r="O32" i="21"/>
  <c r="G32" i="21"/>
  <c r="N32" i="21"/>
  <c r="F32" i="21"/>
  <c r="E40" i="21"/>
  <c r="T40" i="21"/>
  <c r="P40" i="21"/>
  <c r="L40" i="21"/>
  <c r="H40" i="21"/>
  <c r="D40" i="21"/>
  <c r="R40" i="21"/>
  <c r="J40" i="21"/>
  <c r="O40" i="21"/>
  <c r="G40" i="21"/>
  <c r="N40" i="21"/>
  <c r="F40" i="21"/>
  <c r="E48" i="21"/>
  <c r="T48" i="21"/>
  <c r="P48" i="21"/>
  <c r="L48" i="21"/>
  <c r="H48" i="21"/>
  <c r="D48" i="21"/>
  <c r="R48" i="21"/>
  <c r="J48" i="21"/>
  <c r="O48" i="21"/>
  <c r="G48" i="21"/>
  <c r="N48" i="21"/>
  <c r="F48" i="21"/>
  <c r="E56" i="21"/>
  <c r="T56" i="21"/>
  <c r="P56" i="21"/>
  <c r="L56" i="21"/>
  <c r="H56" i="21"/>
  <c r="D56" i="21"/>
  <c r="R56" i="21"/>
  <c r="J56" i="21"/>
  <c r="O56" i="21"/>
  <c r="G56" i="21"/>
  <c r="N56" i="21"/>
  <c r="F56" i="21"/>
  <c r="E64" i="21"/>
  <c r="T64" i="21"/>
  <c r="P64" i="21"/>
  <c r="L64" i="21"/>
  <c r="H64" i="21"/>
  <c r="D64" i="21"/>
  <c r="R64" i="21"/>
  <c r="J64" i="21"/>
  <c r="O64" i="21"/>
  <c r="G64" i="21"/>
  <c r="N64" i="21"/>
  <c r="F64" i="21"/>
  <c r="G16" i="21"/>
  <c r="G17" i="21"/>
  <c r="G18" i="21"/>
  <c r="O18" i="21"/>
  <c r="P20" i="21"/>
  <c r="R20" i="21" s="1"/>
  <c r="S20" i="21" s="1"/>
  <c r="E23" i="21"/>
  <c r="P23" i="21"/>
  <c r="L23" i="21"/>
  <c r="H23" i="21"/>
  <c r="D23" i="21"/>
  <c r="E27" i="21"/>
  <c r="P27" i="21"/>
  <c r="L27" i="21"/>
  <c r="H27" i="21"/>
  <c r="D27" i="21"/>
  <c r="G29" i="21"/>
  <c r="O29" i="21"/>
  <c r="J30" i="21"/>
  <c r="E31" i="21"/>
  <c r="T31" i="21"/>
  <c r="P31" i="21"/>
  <c r="L31" i="21"/>
  <c r="H31" i="21"/>
  <c r="D31" i="21"/>
  <c r="K31" i="21"/>
  <c r="S31" i="21"/>
  <c r="G33" i="21"/>
  <c r="O33" i="21"/>
  <c r="J34" i="21"/>
  <c r="E35" i="21"/>
  <c r="T35" i="21"/>
  <c r="P35" i="21"/>
  <c r="L35" i="21"/>
  <c r="H35" i="21"/>
  <c r="D35" i="21"/>
  <c r="K35" i="21"/>
  <c r="S35" i="21"/>
  <c r="G37" i="21"/>
  <c r="O37" i="21"/>
  <c r="J38" i="21"/>
  <c r="E39" i="21"/>
  <c r="T39" i="21"/>
  <c r="P39" i="21"/>
  <c r="L39" i="21"/>
  <c r="H39" i="21"/>
  <c r="D39" i="21"/>
  <c r="K39" i="21"/>
  <c r="S39" i="21"/>
  <c r="G41" i="21"/>
  <c r="O41" i="21"/>
  <c r="J42" i="21"/>
  <c r="E43" i="21"/>
  <c r="T43" i="21"/>
  <c r="P43" i="21"/>
  <c r="L43" i="21"/>
  <c r="H43" i="21"/>
  <c r="D43" i="21"/>
  <c r="K43" i="21"/>
  <c r="S43" i="21"/>
  <c r="G45" i="21"/>
  <c r="O45" i="21"/>
  <c r="J46" i="21"/>
  <c r="E47" i="21"/>
  <c r="T47" i="21"/>
  <c r="P47" i="21"/>
  <c r="L47" i="21"/>
  <c r="H47" i="21"/>
  <c r="D47" i="21"/>
  <c r="K47" i="21"/>
  <c r="S47" i="21"/>
  <c r="G49" i="21"/>
  <c r="O49" i="21"/>
  <c r="J50" i="21"/>
  <c r="E51" i="21"/>
  <c r="T51" i="21"/>
  <c r="P51" i="21"/>
  <c r="L51" i="21"/>
  <c r="H51" i="21"/>
  <c r="D51" i="21"/>
  <c r="K51" i="21"/>
  <c r="S51" i="21"/>
  <c r="G53" i="21"/>
  <c r="O53" i="21"/>
  <c r="J54" i="21"/>
  <c r="E55" i="21"/>
  <c r="T55" i="21"/>
  <c r="P55" i="21"/>
  <c r="L55" i="21"/>
  <c r="H55" i="21"/>
  <c r="D55" i="21"/>
  <c r="K55" i="21"/>
  <c r="S55" i="21"/>
  <c r="G57" i="21"/>
  <c r="O57" i="21"/>
  <c r="J58" i="21"/>
  <c r="E59" i="21"/>
  <c r="T59" i="21"/>
  <c r="P59" i="21"/>
  <c r="L59" i="21"/>
  <c r="H59" i="21"/>
  <c r="D59" i="21"/>
  <c r="K59" i="21"/>
  <c r="S59" i="21"/>
  <c r="G61" i="21"/>
  <c r="O61" i="21"/>
  <c r="J62" i="21"/>
  <c r="E63" i="21"/>
  <c r="T63" i="21"/>
  <c r="P63" i="21"/>
  <c r="L63" i="21"/>
  <c r="H63" i="21"/>
  <c r="D63" i="21"/>
  <c r="K63" i="21"/>
  <c r="S63" i="21"/>
  <c r="R50" i="25"/>
  <c r="T50" i="25" s="1"/>
  <c r="N50" i="25"/>
  <c r="J50" i="25"/>
  <c r="F50" i="25"/>
  <c r="U50" i="25"/>
  <c r="Q50" i="25"/>
  <c r="M50" i="25"/>
  <c r="I50" i="25"/>
  <c r="E50" i="25"/>
  <c r="P50" i="25"/>
  <c r="H50" i="25"/>
  <c r="L50" i="25"/>
  <c r="D50" i="25"/>
  <c r="O50" i="25"/>
  <c r="K50" i="25"/>
  <c r="S50" i="25"/>
  <c r="G50" i="25"/>
  <c r="E22" i="21"/>
  <c r="P22" i="21"/>
  <c r="L22" i="21"/>
  <c r="H22" i="21"/>
  <c r="D22" i="21"/>
  <c r="E26" i="21"/>
  <c r="P26" i="21"/>
  <c r="L26" i="21"/>
  <c r="H26" i="21"/>
  <c r="D26" i="21"/>
  <c r="J29" i="21"/>
  <c r="E30" i="21"/>
  <c r="T30" i="21"/>
  <c r="P30" i="21"/>
  <c r="L30" i="21"/>
  <c r="H30" i="21"/>
  <c r="D30" i="21"/>
  <c r="K30" i="21"/>
  <c r="S30" i="21"/>
  <c r="J33" i="21"/>
  <c r="E34" i="21"/>
  <c r="T34" i="21"/>
  <c r="P34" i="21"/>
  <c r="L34" i="21"/>
  <c r="H34" i="21"/>
  <c r="D34" i="21"/>
  <c r="K34" i="21"/>
  <c r="S34" i="21"/>
  <c r="J37" i="21"/>
  <c r="E38" i="21"/>
  <c r="T38" i="21"/>
  <c r="P38" i="21"/>
  <c r="L38" i="21"/>
  <c r="H38" i="21"/>
  <c r="D38" i="21"/>
  <c r="K38" i="21"/>
  <c r="S38" i="21"/>
  <c r="J41" i="21"/>
  <c r="E42" i="21"/>
  <c r="T42" i="21"/>
  <c r="P42" i="21"/>
  <c r="L42" i="21"/>
  <c r="H42" i="21"/>
  <c r="D42" i="21"/>
  <c r="K42" i="21"/>
  <c r="S42" i="21"/>
  <c r="J45" i="21"/>
  <c r="E46" i="21"/>
  <c r="T46" i="21"/>
  <c r="P46" i="21"/>
  <c r="L46" i="21"/>
  <c r="H46" i="21"/>
  <c r="D46" i="21"/>
  <c r="K46" i="21"/>
  <c r="S46" i="21"/>
  <c r="J49" i="21"/>
  <c r="E50" i="21"/>
  <c r="T50" i="21"/>
  <c r="P50" i="21"/>
  <c r="L50" i="21"/>
  <c r="H50" i="21"/>
  <c r="D50" i="21"/>
  <c r="K50" i="21"/>
  <c r="S50" i="21"/>
  <c r="J53" i="21"/>
  <c r="E54" i="21"/>
  <c r="T54" i="21"/>
  <c r="P54" i="21"/>
  <c r="L54" i="21"/>
  <c r="H54" i="21"/>
  <c r="D54" i="21"/>
  <c r="K54" i="21"/>
  <c r="S54" i="21"/>
  <c r="J57" i="21"/>
  <c r="E58" i="21"/>
  <c r="T58" i="21"/>
  <c r="P58" i="21"/>
  <c r="L58" i="21"/>
  <c r="H58" i="21"/>
  <c r="D58" i="21"/>
  <c r="K58" i="21"/>
  <c r="S58" i="21"/>
  <c r="J61" i="21"/>
  <c r="E62" i="21"/>
  <c r="T62" i="21"/>
  <c r="P62" i="21"/>
  <c r="L62" i="21"/>
  <c r="H62" i="21"/>
  <c r="D62" i="21"/>
  <c r="K62" i="21"/>
  <c r="S62" i="21"/>
  <c r="Q11" i="25"/>
  <c r="M11" i="25"/>
  <c r="I11" i="25"/>
  <c r="E11" i="25"/>
  <c r="P11" i="25"/>
  <c r="L11" i="25"/>
  <c r="H11" i="25"/>
  <c r="D11" i="25"/>
  <c r="R11" i="25"/>
  <c r="T11" i="25" s="1"/>
  <c r="J11" i="25"/>
  <c r="G11" i="25"/>
  <c r="F11" i="25"/>
  <c r="R38" i="25"/>
  <c r="N38" i="25"/>
  <c r="J38" i="25"/>
  <c r="F38" i="25"/>
  <c r="U38" i="25"/>
  <c r="P38" i="25"/>
  <c r="K38" i="25"/>
  <c r="E38" i="25"/>
  <c r="T38" i="25"/>
  <c r="O38" i="25"/>
  <c r="I38" i="25"/>
  <c r="D38" i="25"/>
  <c r="S38" i="25"/>
  <c r="H38" i="25"/>
  <c r="Q38" i="25"/>
  <c r="G38" i="25"/>
  <c r="M38" i="25"/>
  <c r="L38" i="25"/>
  <c r="P21" i="21"/>
  <c r="L21" i="21"/>
  <c r="H21" i="21"/>
  <c r="D21" i="21"/>
  <c r="E25" i="21"/>
  <c r="P25" i="21"/>
  <c r="L25" i="21"/>
  <c r="H25" i="21"/>
  <c r="D25" i="21"/>
  <c r="E29" i="21"/>
  <c r="T29" i="21"/>
  <c r="P29" i="21"/>
  <c r="L29" i="21"/>
  <c r="H29" i="21"/>
  <c r="D29" i="21"/>
  <c r="K29" i="21"/>
  <c r="S29" i="21"/>
  <c r="E33" i="21"/>
  <c r="T33" i="21"/>
  <c r="P33" i="21"/>
  <c r="L33" i="21"/>
  <c r="H33" i="21"/>
  <c r="D33" i="21"/>
  <c r="K33" i="21"/>
  <c r="S33" i="21"/>
  <c r="E37" i="21"/>
  <c r="T37" i="21"/>
  <c r="P37" i="21"/>
  <c r="L37" i="21"/>
  <c r="H37" i="21"/>
  <c r="D37" i="21"/>
  <c r="K37" i="21"/>
  <c r="S37" i="21"/>
  <c r="E41" i="21"/>
  <c r="T41" i="21"/>
  <c r="P41" i="21"/>
  <c r="L41" i="21"/>
  <c r="H41" i="21"/>
  <c r="D41" i="21"/>
  <c r="K41" i="21"/>
  <c r="S41" i="21"/>
  <c r="E45" i="21"/>
  <c r="T45" i="21"/>
  <c r="P45" i="21"/>
  <c r="L45" i="21"/>
  <c r="H45" i="21"/>
  <c r="D45" i="21"/>
  <c r="K45" i="21"/>
  <c r="S45" i="21"/>
  <c r="E49" i="21"/>
  <c r="T49" i="21"/>
  <c r="P49" i="21"/>
  <c r="L49" i="21"/>
  <c r="H49" i="21"/>
  <c r="D49" i="21"/>
  <c r="K49" i="21"/>
  <c r="S49" i="21"/>
  <c r="E53" i="21"/>
  <c r="T53" i="21"/>
  <c r="P53" i="21"/>
  <c r="L53" i="21"/>
  <c r="H53" i="21"/>
  <c r="D53" i="21"/>
  <c r="K53" i="21"/>
  <c r="S53" i="21"/>
  <c r="E57" i="21"/>
  <c r="T57" i="21"/>
  <c r="P57" i="21"/>
  <c r="L57" i="21"/>
  <c r="H57" i="21"/>
  <c r="D57" i="21"/>
  <c r="K57" i="21"/>
  <c r="S57" i="21"/>
  <c r="E61" i="21"/>
  <c r="T61" i="21"/>
  <c r="P61" i="21"/>
  <c r="L61" i="21"/>
  <c r="H61" i="21"/>
  <c r="D61" i="21"/>
  <c r="K61" i="21"/>
  <c r="S61" i="21"/>
  <c r="U13" i="25"/>
  <c r="Q13" i="25"/>
  <c r="M13" i="25"/>
  <c r="I13" i="25"/>
  <c r="E13" i="25"/>
  <c r="T13" i="25"/>
  <c r="P13" i="25"/>
  <c r="L13" i="25"/>
  <c r="H13" i="25"/>
  <c r="D13" i="25"/>
  <c r="K13" i="25"/>
  <c r="S13" i="25"/>
  <c r="T23" i="25"/>
  <c r="R35" i="25"/>
  <c r="N35" i="25"/>
  <c r="J35" i="25"/>
  <c r="F35" i="25"/>
  <c r="U35" i="25"/>
  <c r="Q35" i="25"/>
  <c r="M35" i="25"/>
  <c r="I35" i="25"/>
  <c r="E35" i="25"/>
  <c r="O35" i="25"/>
  <c r="G35" i="25"/>
  <c r="T35" i="25"/>
  <c r="L35" i="25"/>
  <c r="D35" i="25"/>
  <c r="P35" i="25"/>
  <c r="K35" i="25"/>
  <c r="P39" i="25"/>
  <c r="L39" i="25"/>
  <c r="H39" i="25"/>
  <c r="D39" i="25"/>
  <c r="Q39" i="25"/>
  <c r="K39" i="25"/>
  <c r="F39" i="25"/>
  <c r="O39" i="25"/>
  <c r="J39" i="25"/>
  <c r="E39" i="25"/>
  <c r="M39" i="25"/>
  <c r="S39" i="25"/>
  <c r="I39" i="25"/>
  <c r="R39" i="25"/>
  <c r="T39" i="25" s="1"/>
  <c r="N39" i="25"/>
  <c r="S12" i="25"/>
  <c r="F13" i="25"/>
  <c r="P15" i="25"/>
  <c r="L15" i="25"/>
  <c r="H15" i="25"/>
  <c r="D15" i="25"/>
  <c r="R15" i="25"/>
  <c r="U15" i="25" s="1"/>
  <c r="M15" i="25"/>
  <c r="G15" i="25"/>
  <c r="Q15" i="25"/>
  <c r="K15" i="25"/>
  <c r="F15" i="25"/>
  <c r="R16" i="25"/>
  <c r="T16" i="25" s="1"/>
  <c r="J16" i="25"/>
  <c r="F16" i="25"/>
  <c r="Q16" i="25"/>
  <c r="L16" i="25"/>
  <c r="G16" i="25"/>
  <c r="P16" i="25"/>
  <c r="K16" i="25"/>
  <c r="E16" i="25"/>
  <c r="M16" i="25"/>
  <c r="P17" i="25"/>
  <c r="L17" i="25"/>
  <c r="H17" i="25"/>
  <c r="D17" i="25"/>
  <c r="R17" i="25"/>
  <c r="U17" i="25" s="1"/>
  <c r="M17" i="25"/>
  <c r="G17" i="25"/>
  <c r="Q17" i="25"/>
  <c r="K17" i="25"/>
  <c r="F17" i="25"/>
  <c r="R18" i="25"/>
  <c r="T18" i="25" s="1"/>
  <c r="J18" i="25"/>
  <c r="F18" i="25"/>
  <c r="Q18" i="25"/>
  <c r="L18" i="25"/>
  <c r="G18" i="25"/>
  <c r="P18" i="25"/>
  <c r="K18" i="25"/>
  <c r="E18" i="25"/>
  <c r="M18" i="25"/>
  <c r="P19" i="25"/>
  <c r="L19" i="25"/>
  <c r="H19" i="25"/>
  <c r="D19" i="25"/>
  <c r="R19" i="25"/>
  <c r="U19" i="25" s="1"/>
  <c r="M19" i="25"/>
  <c r="G19" i="25"/>
  <c r="Q19" i="25"/>
  <c r="K19" i="25"/>
  <c r="F19" i="25"/>
  <c r="R20" i="25"/>
  <c r="T20" i="25" s="1"/>
  <c r="J20" i="25"/>
  <c r="F20" i="25"/>
  <c r="Q20" i="25"/>
  <c r="L20" i="25"/>
  <c r="G20" i="25"/>
  <c r="P20" i="25"/>
  <c r="K20" i="25"/>
  <c r="E20" i="25"/>
  <c r="M20" i="25"/>
  <c r="R24" i="25"/>
  <c r="N24" i="25"/>
  <c r="J24" i="25"/>
  <c r="F24" i="25"/>
  <c r="U24" i="25"/>
  <c r="Q24" i="25"/>
  <c r="M24" i="25"/>
  <c r="I24" i="25"/>
  <c r="E24" i="25"/>
  <c r="P24" i="25"/>
  <c r="H24" i="25"/>
  <c r="O24" i="25"/>
  <c r="G24" i="25"/>
  <c r="S24" i="25"/>
  <c r="R26" i="25"/>
  <c r="N26" i="25"/>
  <c r="J26" i="25"/>
  <c r="F26" i="25"/>
  <c r="U26" i="25"/>
  <c r="Q26" i="25"/>
  <c r="M26" i="25"/>
  <c r="I26" i="25"/>
  <c r="E26" i="25"/>
  <c r="O26" i="25"/>
  <c r="G26" i="25"/>
  <c r="T26" i="25"/>
  <c r="L26" i="25"/>
  <c r="D26" i="25"/>
  <c r="S26" i="25"/>
  <c r="H35" i="25"/>
  <c r="G39" i="25"/>
  <c r="U9" i="25"/>
  <c r="Q9" i="25"/>
  <c r="M9" i="25"/>
  <c r="I9" i="25"/>
  <c r="E9" i="25"/>
  <c r="T9" i="25"/>
  <c r="P9" i="25"/>
  <c r="L9" i="25"/>
  <c r="H9" i="25"/>
  <c r="D9" i="25"/>
  <c r="K9" i="25"/>
  <c r="S9" i="25"/>
  <c r="G13" i="25"/>
  <c r="E15" i="25"/>
  <c r="D16" i="25"/>
  <c r="E17" i="25"/>
  <c r="D18" i="25"/>
  <c r="E19" i="25"/>
  <c r="D20" i="25"/>
  <c r="D24" i="25"/>
  <c r="T24" i="25"/>
  <c r="H26" i="25"/>
  <c r="T29" i="25"/>
  <c r="S35" i="25"/>
  <c r="R40" i="25"/>
  <c r="N40" i="25"/>
  <c r="J40" i="25"/>
  <c r="F40" i="25"/>
  <c r="U40" i="25"/>
  <c r="P40" i="25"/>
  <c r="K40" i="25"/>
  <c r="E40" i="25"/>
  <c r="T40" i="25"/>
  <c r="O40" i="25"/>
  <c r="I40" i="25"/>
  <c r="D40" i="25"/>
  <c r="L40" i="25"/>
  <c r="S40" i="25"/>
  <c r="H40" i="25"/>
  <c r="M40" i="25"/>
  <c r="G40" i="25"/>
  <c r="F10" i="25"/>
  <c r="J10" i="25"/>
  <c r="R10" i="25"/>
  <c r="F12" i="25"/>
  <c r="J12" i="25"/>
  <c r="R12" i="25"/>
  <c r="F14" i="25"/>
  <c r="J14" i="25"/>
  <c r="R14" i="25"/>
  <c r="H22" i="25"/>
  <c r="R28" i="25"/>
  <c r="T28" i="25" s="1"/>
  <c r="N28" i="25"/>
  <c r="J28" i="25"/>
  <c r="F28" i="25"/>
  <c r="U28" i="25"/>
  <c r="Q28" i="25"/>
  <c r="M28" i="25"/>
  <c r="I28" i="25"/>
  <c r="E28" i="25"/>
  <c r="K28" i="25"/>
  <c r="S28" i="25"/>
  <c r="H30" i="25"/>
  <c r="T32" i="25"/>
  <c r="U32" i="25"/>
  <c r="G10" i="25"/>
  <c r="K10" i="25"/>
  <c r="G12" i="25"/>
  <c r="K12" i="25"/>
  <c r="G14" i="25"/>
  <c r="K14" i="25"/>
  <c r="R22" i="25"/>
  <c r="T22" i="25" s="1"/>
  <c r="N22" i="25"/>
  <c r="J22" i="25"/>
  <c r="F22" i="25"/>
  <c r="U22" i="25"/>
  <c r="Q22" i="25"/>
  <c r="M22" i="25"/>
  <c r="I22" i="25"/>
  <c r="E22" i="25"/>
  <c r="K22" i="25"/>
  <c r="S22" i="25"/>
  <c r="R30" i="25"/>
  <c r="T30" i="25" s="1"/>
  <c r="N30" i="25"/>
  <c r="J30" i="25"/>
  <c r="F30" i="25"/>
  <c r="U30" i="25"/>
  <c r="Q30" i="25"/>
  <c r="M30" i="25"/>
  <c r="I30" i="25"/>
  <c r="E30" i="25"/>
  <c r="K30" i="25"/>
  <c r="S30" i="25"/>
  <c r="R33" i="25"/>
  <c r="T33" i="25" s="1"/>
  <c r="N33" i="25"/>
  <c r="J33" i="25"/>
  <c r="F33" i="25"/>
  <c r="Q33" i="25"/>
  <c r="M33" i="25"/>
  <c r="I33" i="25"/>
  <c r="E33" i="25"/>
  <c r="P33" i="25"/>
  <c r="H33" i="25"/>
  <c r="O33" i="25"/>
  <c r="G33" i="25"/>
  <c r="S33" i="25"/>
  <c r="P47" i="25"/>
  <c r="L47" i="25"/>
  <c r="H47" i="25"/>
  <c r="D47" i="25"/>
  <c r="R47" i="25"/>
  <c r="T47" i="25" s="1"/>
  <c r="N47" i="25"/>
  <c r="J47" i="25"/>
  <c r="F47" i="25"/>
  <c r="O47" i="25"/>
  <c r="G47" i="25"/>
  <c r="U47" i="25"/>
  <c r="M47" i="25"/>
  <c r="E47" i="25"/>
  <c r="Q47" i="25"/>
  <c r="K47" i="25"/>
  <c r="G21" i="25"/>
  <c r="K21" i="25"/>
  <c r="S21" i="25"/>
  <c r="G23" i="25"/>
  <c r="K23" i="25"/>
  <c r="O23" i="25"/>
  <c r="S23" i="25"/>
  <c r="G25" i="25"/>
  <c r="K25" i="25"/>
  <c r="O25" i="25"/>
  <c r="S25" i="25"/>
  <c r="G27" i="25"/>
  <c r="K27" i="25"/>
  <c r="O27" i="25"/>
  <c r="S27" i="25"/>
  <c r="G29" i="25"/>
  <c r="K29" i="25"/>
  <c r="O29" i="25"/>
  <c r="S29" i="25"/>
  <c r="U31" i="25"/>
  <c r="Q31" i="25"/>
  <c r="M31" i="25"/>
  <c r="I31" i="25"/>
  <c r="E31" i="25"/>
  <c r="H31" i="25"/>
  <c r="N31" i="25"/>
  <c r="S31" i="25"/>
  <c r="R37" i="25"/>
  <c r="N37" i="25"/>
  <c r="J37" i="25"/>
  <c r="F37" i="25"/>
  <c r="U37" i="25"/>
  <c r="Q37" i="25"/>
  <c r="M37" i="25"/>
  <c r="I37" i="25"/>
  <c r="E37" i="25"/>
  <c r="K37" i="25"/>
  <c r="S37" i="25"/>
  <c r="T43" i="25"/>
  <c r="P43" i="25"/>
  <c r="L43" i="25"/>
  <c r="H43" i="25"/>
  <c r="D43" i="25"/>
  <c r="R43" i="25"/>
  <c r="N43" i="25"/>
  <c r="J43" i="25"/>
  <c r="F43" i="25"/>
  <c r="O43" i="25"/>
  <c r="G43" i="25"/>
  <c r="U43" i="25"/>
  <c r="M43" i="25"/>
  <c r="E43" i="25"/>
  <c r="S43" i="25"/>
  <c r="D21" i="25"/>
  <c r="H21" i="25"/>
  <c r="L21" i="25"/>
  <c r="P21" i="25"/>
  <c r="D23" i="25"/>
  <c r="H23" i="25"/>
  <c r="L23" i="25"/>
  <c r="P23" i="25"/>
  <c r="D25" i="25"/>
  <c r="H25" i="25"/>
  <c r="L25" i="25"/>
  <c r="P25" i="25"/>
  <c r="D27" i="25"/>
  <c r="H27" i="25"/>
  <c r="L27" i="25"/>
  <c r="P27" i="25"/>
  <c r="D29" i="25"/>
  <c r="H29" i="25"/>
  <c r="L29" i="25"/>
  <c r="P29" i="25"/>
  <c r="D31" i="25"/>
  <c r="J31" i="25"/>
  <c r="O31" i="25"/>
  <c r="T31" i="25"/>
  <c r="U34" i="25"/>
  <c r="D37" i="25"/>
  <c r="L37" i="25"/>
  <c r="T37" i="25"/>
  <c r="T41" i="25"/>
  <c r="P41" i="25"/>
  <c r="L41" i="25"/>
  <c r="H41" i="25"/>
  <c r="D41" i="25"/>
  <c r="Q41" i="25"/>
  <c r="K41" i="25"/>
  <c r="F41" i="25"/>
  <c r="U41" i="25"/>
  <c r="O41" i="25"/>
  <c r="J41" i="25"/>
  <c r="E41" i="25"/>
  <c r="N41" i="25"/>
  <c r="I43" i="25"/>
  <c r="P45" i="25"/>
  <c r="L45" i="25"/>
  <c r="H45" i="25"/>
  <c r="D45" i="25"/>
  <c r="R45" i="25"/>
  <c r="T45" i="25" s="1"/>
  <c r="N45" i="25"/>
  <c r="J45" i="25"/>
  <c r="F45" i="25"/>
  <c r="O45" i="25"/>
  <c r="G45" i="25"/>
  <c r="U45" i="25"/>
  <c r="M45" i="25"/>
  <c r="E45" i="25"/>
  <c r="S45" i="25"/>
  <c r="R58" i="25"/>
  <c r="U58" i="25" s="1"/>
  <c r="N58" i="25"/>
  <c r="J58" i="25"/>
  <c r="F58" i="25"/>
  <c r="Q58" i="25"/>
  <c r="M58" i="25"/>
  <c r="I58" i="25"/>
  <c r="E58" i="25"/>
  <c r="P58" i="25"/>
  <c r="H58" i="25"/>
  <c r="O58" i="25"/>
  <c r="G58" i="25"/>
  <c r="L58" i="25"/>
  <c r="D58" i="25"/>
  <c r="S58" i="25"/>
  <c r="K58" i="25"/>
  <c r="G32" i="25"/>
  <c r="K32" i="25"/>
  <c r="O32" i="25"/>
  <c r="G34" i="25"/>
  <c r="K34" i="25"/>
  <c r="O34" i="25"/>
  <c r="G36" i="25"/>
  <c r="K36" i="25"/>
  <c r="O36" i="25"/>
  <c r="I44" i="25"/>
  <c r="I46" i="25"/>
  <c r="I48" i="25"/>
  <c r="R42" i="25"/>
  <c r="U42" i="25" s="1"/>
  <c r="N42" i="25"/>
  <c r="J42" i="25"/>
  <c r="F42" i="25"/>
  <c r="T42" i="25"/>
  <c r="P42" i="25"/>
  <c r="L42" i="25"/>
  <c r="H42" i="25"/>
  <c r="D42" i="25"/>
  <c r="K42" i="25"/>
  <c r="S42" i="25"/>
  <c r="R44" i="25"/>
  <c r="U44" i="25" s="1"/>
  <c r="N44" i="25"/>
  <c r="J44" i="25"/>
  <c r="F44" i="25"/>
  <c r="T44" i="25"/>
  <c r="P44" i="25"/>
  <c r="L44" i="25"/>
  <c r="H44" i="25"/>
  <c r="D44" i="25"/>
  <c r="K44" i="25"/>
  <c r="S44" i="25"/>
  <c r="R46" i="25"/>
  <c r="U46" i="25" s="1"/>
  <c r="N46" i="25"/>
  <c r="J46" i="25"/>
  <c r="F46" i="25"/>
  <c r="P46" i="25"/>
  <c r="L46" i="25"/>
  <c r="H46" i="25"/>
  <c r="D46" i="25"/>
  <c r="K46" i="25"/>
  <c r="S46" i="25"/>
  <c r="R48" i="25"/>
  <c r="U48" i="25" s="1"/>
  <c r="N48" i="25"/>
  <c r="J48" i="25"/>
  <c r="F48" i="25"/>
  <c r="P48" i="25"/>
  <c r="L48" i="25"/>
  <c r="H48" i="25"/>
  <c r="D48" i="25"/>
  <c r="K48" i="25"/>
  <c r="S48" i="25"/>
  <c r="T55" i="25"/>
  <c r="T49" i="25"/>
  <c r="P49" i="25"/>
  <c r="L49" i="25"/>
  <c r="H49" i="25"/>
  <c r="D49" i="25"/>
  <c r="I49" i="25"/>
  <c r="N49" i="25"/>
  <c r="S49" i="25"/>
  <c r="R52" i="25"/>
  <c r="U52" i="25" s="1"/>
  <c r="N52" i="25"/>
  <c r="J52" i="25"/>
  <c r="F52" i="25"/>
  <c r="Q52" i="25"/>
  <c r="M52" i="25"/>
  <c r="I52" i="25"/>
  <c r="E52" i="25"/>
  <c r="K52" i="25"/>
  <c r="S52" i="25"/>
  <c r="D52" i="25"/>
  <c r="L52" i="25"/>
  <c r="T52" i="25"/>
  <c r="R54" i="25"/>
  <c r="T54" i="25" s="1"/>
  <c r="N54" i="25"/>
  <c r="J54" i="25"/>
  <c r="F54" i="25"/>
  <c r="U54" i="25"/>
  <c r="Q54" i="25"/>
  <c r="M54" i="25"/>
  <c r="I54" i="25"/>
  <c r="E54" i="25"/>
  <c r="K54" i="25"/>
  <c r="S54" i="25"/>
  <c r="H56" i="25"/>
  <c r="F49" i="25"/>
  <c r="K49" i="25"/>
  <c r="Q49" i="25"/>
  <c r="G52" i="25"/>
  <c r="O52" i="25"/>
  <c r="R56" i="25"/>
  <c r="T56" i="25" s="1"/>
  <c r="N56" i="25"/>
  <c r="J56" i="25"/>
  <c r="F56" i="25"/>
  <c r="Q56" i="25"/>
  <c r="M56" i="25"/>
  <c r="I56" i="25"/>
  <c r="E56" i="25"/>
  <c r="K56" i="25"/>
  <c r="S56" i="25"/>
  <c r="G51" i="25"/>
  <c r="K51" i="25"/>
  <c r="O51" i="25"/>
  <c r="S51" i="25"/>
  <c r="G53" i="25"/>
  <c r="K53" i="25"/>
  <c r="O53" i="25"/>
  <c r="S53" i="25"/>
  <c r="G55" i="25"/>
  <c r="K55" i="25"/>
  <c r="O55" i="25"/>
  <c r="S55" i="25"/>
  <c r="G57" i="25"/>
  <c r="K57" i="25"/>
  <c r="O57" i="25"/>
  <c r="S57" i="25"/>
  <c r="D51" i="25"/>
  <c r="H51" i="25"/>
  <c r="L51" i="25"/>
  <c r="P51" i="25"/>
  <c r="D53" i="25"/>
  <c r="H53" i="25"/>
  <c r="L53" i="25"/>
  <c r="P53" i="25"/>
  <c r="D55" i="25"/>
  <c r="H55" i="25"/>
  <c r="L55" i="25"/>
  <c r="P55" i="25"/>
  <c r="D57" i="25"/>
  <c r="H57" i="25"/>
  <c r="L57" i="25"/>
  <c r="P57" i="25"/>
  <c r="L15" i="17" l="1"/>
  <c r="P15" i="17" s="1"/>
  <c r="BR13" i="2"/>
  <c r="BU13" i="2" s="1"/>
  <c r="D13" i="2" s="1"/>
  <c r="P26" i="13"/>
  <c r="I18" i="13"/>
  <c r="P18" i="13" s="1"/>
  <c r="L23" i="13"/>
  <c r="O24" i="17"/>
  <c r="J20" i="21"/>
  <c r="K20" i="21" s="1"/>
  <c r="F53" i="6"/>
  <c r="D141" i="7" s="1"/>
  <c r="J53" i="6"/>
  <c r="D241" i="7" s="1"/>
  <c r="BR14" i="2"/>
  <c r="BU14" i="2" s="1"/>
  <c r="D14" i="2" s="1"/>
  <c r="T18" i="21"/>
  <c r="K18" i="21"/>
  <c r="G19" i="21"/>
  <c r="O26" i="19"/>
  <c r="J17" i="21"/>
  <c r="L16" i="13"/>
  <c r="F15" i="21"/>
  <c r="P24" i="17"/>
  <c r="P20" i="17"/>
  <c r="O27" i="19"/>
  <c r="P27" i="19" s="1"/>
  <c r="L24" i="13"/>
  <c r="P16" i="13"/>
  <c r="N20" i="21"/>
  <c r="O20" i="21" s="1"/>
  <c r="U16" i="25"/>
  <c r="Q15" i="21"/>
  <c r="R15" i="21" s="1"/>
  <c r="S15" i="21" s="1"/>
  <c r="I15" i="21"/>
  <c r="J15" i="21" s="1"/>
  <c r="K15" i="21" s="1"/>
  <c r="M15" i="21"/>
  <c r="N15" i="21" s="1"/>
  <c r="O15" i="21" s="1"/>
  <c r="K21" i="13"/>
  <c r="L21" i="13" s="1"/>
  <c r="H21" i="13"/>
  <c r="I21" i="13" s="1"/>
  <c r="E21" i="13"/>
  <c r="F21" i="13" s="1"/>
  <c r="H25" i="11"/>
  <c r="I25" i="11" s="1"/>
  <c r="E25" i="11"/>
  <c r="F25" i="11" s="1"/>
  <c r="N25" i="11"/>
  <c r="O25" i="11" s="1"/>
  <c r="H21" i="11"/>
  <c r="I21" i="11" s="1"/>
  <c r="E21" i="11"/>
  <c r="F21" i="11" s="1"/>
  <c r="N21" i="11"/>
  <c r="O21" i="11" s="1"/>
  <c r="H17" i="11"/>
  <c r="I17" i="11" s="1"/>
  <c r="E17" i="11"/>
  <c r="F17" i="11" s="1"/>
  <c r="N17" i="11"/>
  <c r="O17" i="11" s="1"/>
  <c r="M16" i="21"/>
  <c r="N16" i="21" s="1"/>
  <c r="O16" i="21" s="1"/>
  <c r="Q16" i="21"/>
  <c r="R16" i="21" s="1"/>
  <c r="S16" i="21" s="1"/>
  <c r="I16" i="21"/>
  <c r="J16" i="21" s="1"/>
  <c r="H26" i="17"/>
  <c r="I26" i="17" s="1"/>
  <c r="N26" i="17"/>
  <c r="O26" i="17" s="1"/>
  <c r="E26" i="17"/>
  <c r="F26" i="17" s="1"/>
  <c r="K20" i="13"/>
  <c r="L20" i="13" s="1"/>
  <c r="H20" i="13"/>
  <c r="I20" i="13" s="1"/>
  <c r="P20" i="13" s="1"/>
  <c r="T21" i="25"/>
  <c r="I19" i="21"/>
  <c r="J19" i="21" s="1"/>
  <c r="K19" i="21" s="1"/>
  <c r="M19" i="21"/>
  <c r="N19" i="21" s="1"/>
  <c r="O19" i="21" s="1"/>
  <c r="Q19" i="21"/>
  <c r="R19" i="21" s="1"/>
  <c r="S19" i="21" s="1"/>
  <c r="H24" i="11"/>
  <c r="I24" i="11" s="1"/>
  <c r="E24" i="11"/>
  <c r="F24" i="11" s="1"/>
  <c r="N24" i="11"/>
  <c r="O24" i="11" s="1"/>
  <c r="H20" i="11"/>
  <c r="I20" i="11" s="1"/>
  <c r="E20" i="11"/>
  <c r="F20" i="11" s="1"/>
  <c r="P20" i="11" s="1"/>
  <c r="N20" i="11"/>
  <c r="O20" i="11" s="1"/>
  <c r="H16" i="11"/>
  <c r="I16" i="11" s="1"/>
  <c r="E16" i="11"/>
  <c r="F16" i="11" s="1"/>
  <c r="N16" i="11"/>
  <c r="O16" i="11" s="1"/>
  <c r="K22" i="13"/>
  <c r="L22" i="13" s="1"/>
  <c r="E22" i="13"/>
  <c r="F22" i="13" s="1"/>
  <c r="P22" i="13" s="1"/>
  <c r="H25" i="17"/>
  <c r="I25" i="17" s="1"/>
  <c r="P25" i="17" s="1"/>
  <c r="E25" i="17"/>
  <c r="F25" i="17" s="1"/>
  <c r="N25" i="17"/>
  <c r="O25" i="17" s="1"/>
  <c r="K19" i="17"/>
  <c r="L19" i="17" s="1"/>
  <c r="H19" i="17"/>
  <c r="I19" i="17" s="1"/>
  <c r="N19" i="17"/>
  <c r="O19" i="17" s="1"/>
  <c r="E19" i="17"/>
  <c r="F19" i="17" s="1"/>
  <c r="U11" i="25"/>
  <c r="H27" i="11"/>
  <c r="I27" i="11" s="1"/>
  <c r="E27" i="11"/>
  <c r="F27" i="11" s="1"/>
  <c r="N27" i="11"/>
  <c r="O27" i="11" s="1"/>
  <c r="H23" i="11"/>
  <c r="I23" i="11" s="1"/>
  <c r="E23" i="11"/>
  <c r="F23" i="11" s="1"/>
  <c r="N23" i="11"/>
  <c r="O23" i="11" s="1"/>
  <c r="H19" i="11"/>
  <c r="I19" i="11" s="1"/>
  <c r="E19" i="11"/>
  <c r="F19" i="11" s="1"/>
  <c r="N19" i="11"/>
  <c r="O19" i="11" s="1"/>
  <c r="H15" i="11"/>
  <c r="I15" i="11" s="1"/>
  <c r="E15" i="11"/>
  <c r="F15" i="11" s="1"/>
  <c r="N15" i="11"/>
  <c r="O15" i="11" s="1"/>
  <c r="H27" i="17"/>
  <c r="I27" i="17" s="1"/>
  <c r="E27" i="17"/>
  <c r="F27" i="17" s="1"/>
  <c r="N27" i="17"/>
  <c r="O27" i="17" s="1"/>
  <c r="K25" i="13"/>
  <c r="L25" i="13" s="1"/>
  <c r="E25" i="13"/>
  <c r="F25" i="13" s="1"/>
  <c r="H25" i="13"/>
  <c r="I25" i="13" s="1"/>
  <c r="K17" i="13"/>
  <c r="L17" i="13" s="1"/>
  <c r="E17" i="13"/>
  <c r="F17" i="13" s="1"/>
  <c r="H17" i="13"/>
  <c r="I17" i="13" s="1"/>
  <c r="P17" i="13" s="1"/>
  <c r="H22" i="17"/>
  <c r="I22" i="17" s="1"/>
  <c r="P22" i="17" s="1"/>
  <c r="N22" i="17"/>
  <c r="O22" i="17" s="1"/>
  <c r="E22" i="17"/>
  <c r="F22" i="17" s="1"/>
  <c r="H26" i="11"/>
  <c r="I26" i="11" s="1"/>
  <c r="E26" i="11"/>
  <c r="F26" i="11" s="1"/>
  <c r="N26" i="11"/>
  <c r="O26" i="11" s="1"/>
  <c r="H22" i="11"/>
  <c r="I22" i="11" s="1"/>
  <c r="E22" i="11"/>
  <c r="F22" i="11" s="1"/>
  <c r="N22" i="11"/>
  <c r="O22" i="11" s="1"/>
  <c r="H18" i="11"/>
  <c r="I18" i="11" s="1"/>
  <c r="E18" i="11"/>
  <c r="F18" i="11" s="1"/>
  <c r="N18" i="11"/>
  <c r="O18" i="11" s="1"/>
  <c r="K18" i="17"/>
  <c r="L18" i="17" s="1"/>
  <c r="H18" i="17"/>
  <c r="I18" i="17" s="1"/>
  <c r="P23" i="17"/>
  <c r="P21" i="17"/>
  <c r="P23" i="19"/>
  <c r="P19" i="19"/>
  <c r="P15" i="19"/>
  <c r="P17" i="17"/>
  <c r="U56" i="25"/>
  <c r="T58" i="25"/>
  <c r="U20" i="25"/>
  <c r="U18" i="25"/>
  <c r="Q62" i="21"/>
  <c r="M62" i="21"/>
  <c r="I62" i="21"/>
  <c r="Q46" i="21"/>
  <c r="M46" i="21"/>
  <c r="I46" i="21"/>
  <c r="Q30" i="21"/>
  <c r="M30" i="21"/>
  <c r="I30" i="21"/>
  <c r="Q59" i="21"/>
  <c r="M59" i="21"/>
  <c r="I59" i="21"/>
  <c r="Q43" i="21"/>
  <c r="M43" i="21"/>
  <c r="I43" i="21"/>
  <c r="Q27" i="21"/>
  <c r="M27" i="21"/>
  <c r="I27" i="21"/>
  <c r="F27" i="21"/>
  <c r="T20" i="21"/>
  <c r="E53" i="19"/>
  <c r="K53" i="19"/>
  <c r="N53" i="19"/>
  <c r="H53" i="19"/>
  <c r="E52" i="19"/>
  <c r="K52" i="19"/>
  <c r="N52" i="19"/>
  <c r="H52" i="19"/>
  <c r="Q61" i="15"/>
  <c r="I61" i="15"/>
  <c r="M61" i="15"/>
  <c r="Q57" i="15"/>
  <c r="I57" i="15"/>
  <c r="M57" i="15"/>
  <c r="I39" i="15"/>
  <c r="M39" i="15"/>
  <c r="Q39" i="15"/>
  <c r="I44" i="15"/>
  <c r="M44" i="15"/>
  <c r="Q44" i="15"/>
  <c r="I27" i="13"/>
  <c r="P27" i="13" s="1"/>
  <c r="I23" i="13"/>
  <c r="I19" i="13"/>
  <c r="I15" i="13"/>
  <c r="Q53" i="15"/>
  <c r="I53" i="15"/>
  <c r="M53" i="15"/>
  <c r="Q49" i="15"/>
  <c r="I49" i="15"/>
  <c r="M49" i="15"/>
  <c r="Q41" i="15"/>
  <c r="I41" i="15"/>
  <c r="M41" i="15"/>
  <c r="M50" i="15"/>
  <c r="Q50" i="15"/>
  <c r="I50" i="15"/>
  <c r="P24" i="13"/>
  <c r="A53" i="6"/>
  <c r="D16" i="7" s="1"/>
  <c r="B53" i="6"/>
  <c r="D41" i="7" s="1"/>
  <c r="C53" i="6"/>
  <c r="D66" i="7" s="1"/>
  <c r="FJ56" i="25"/>
  <c r="AJ51" i="24"/>
  <c r="FJ52" i="25"/>
  <c r="AJ47" i="24"/>
  <c r="FJ48" i="25"/>
  <c r="AJ43" i="24"/>
  <c r="FJ44" i="25"/>
  <c r="AJ39" i="24"/>
  <c r="FJ40" i="25"/>
  <c r="AJ35" i="24"/>
  <c r="FJ36" i="25"/>
  <c r="AJ31" i="24"/>
  <c r="FJ32" i="25"/>
  <c r="AJ27" i="24"/>
  <c r="FJ28" i="25"/>
  <c r="AJ23" i="24"/>
  <c r="FJ24" i="25"/>
  <c r="AJ19" i="24"/>
  <c r="FJ20" i="25"/>
  <c r="O20" i="25" s="1"/>
  <c r="AJ15" i="24"/>
  <c r="FJ16" i="25"/>
  <c r="O16" i="25" s="1"/>
  <c r="AJ11" i="24"/>
  <c r="FJ12" i="25"/>
  <c r="O12" i="25" s="1"/>
  <c r="AJ7" i="24"/>
  <c r="BR16" i="2"/>
  <c r="BU16" i="2" s="1"/>
  <c r="D16" i="2" s="1"/>
  <c r="BS16" i="2"/>
  <c r="U14" i="25"/>
  <c r="T14" i="25"/>
  <c r="T12" i="25"/>
  <c r="U12" i="25"/>
  <c r="U10" i="25"/>
  <c r="T10" i="25"/>
  <c r="Q58" i="21"/>
  <c r="M58" i="21"/>
  <c r="I58" i="21"/>
  <c r="Q42" i="21"/>
  <c r="M42" i="21"/>
  <c r="I42" i="21"/>
  <c r="Q26" i="21"/>
  <c r="R26" i="21" s="1"/>
  <c r="S26" i="21" s="1"/>
  <c r="M26" i="21"/>
  <c r="I26" i="21"/>
  <c r="J26" i="21" s="1"/>
  <c r="K26" i="21" s="1"/>
  <c r="F26" i="21"/>
  <c r="Q63" i="21"/>
  <c r="M63" i="21"/>
  <c r="I63" i="21"/>
  <c r="Q47" i="21"/>
  <c r="M47" i="21"/>
  <c r="I47" i="21"/>
  <c r="Q31" i="21"/>
  <c r="M31" i="21"/>
  <c r="I31" i="21"/>
  <c r="J27" i="21"/>
  <c r="K27" i="21" s="1"/>
  <c r="Q60" i="21"/>
  <c r="M60" i="21"/>
  <c r="I60" i="21"/>
  <c r="Q52" i="21"/>
  <c r="M52" i="21"/>
  <c r="I52" i="21"/>
  <c r="Q44" i="21"/>
  <c r="M44" i="21"/>
  <c r="I44" i="21"/>
  <c r="Q36" i="21"/>
  <c r="M36" i="21"/>
  <c r="I36" i="21"/>
  <c r="Q28" i="21"/>
  <c r="M28" i="21"/>
  <c r="I28" i="21"/>
  <c r="Q24" i="21"/>
  <c r="R24" i="21" s="1"/>
  <c r="S24" i="21" s="1"/>
  <c r="M24" i="21"/>
  <c r="N24" i="21" s="1"/>
  <c r="O24" i="21" s="1"/>
  <c r="I24" i="21"/>
  <c r="J24" i="21" s="1"/>
  <c r="K24" i="21" s="1"/>
  <c r="P24" i="19"/>
  <c r="P20" i="19"/>
  <c r="P16" i="19"/>
  <c r="Q64" i="15"/>
  <c r="I64" i="15"/>
  <c r="M64" i="15"/>
  <c r="Q60" i="15"/>
  <c r="I60" i="15"/>
  <c r="M60" i="15"/>
  <c r="Q56" i="15"/>
  <c r="I56" i="15"/>
  <c r="M56" i="15"/>
  <c r="I43" i="15"/>
  <c r="M43" i="15"/>
  <c r="Q43" i="15"/>
  <c r="I40" i="15"/>
  <c r="M40" i="15"/>
  <c r="Q40" i="15"/>
  <c r="M38" i="15"/>
  <c r="Q38" i="15"/>
  <c r="I38" i="15"/>
  <c r="P23" i="13"/>
  <c r="FJ57" i="25"/>
  <c r="AJ52" i="24"/>
  <c r="FJ53" i="25"/>
  <c r="AJ48" i="24"/>
  <c r="FJ49" i="25"/>
  <c r="AJ44" i="24"/>
  <c r="FJ45" i="25"/>
  <c r="AJ40" i="24"/>
  <c r="FJ41" i="25"/>
  <c r="AJ36" i="24"/>
  <c r="FJ37" i="25"/>
  <c r="AJ32" i="24"/>
  <c r="FJ33" i="25"/>
  <c r="AJ28" i="24"/>
  <c r="FJ29" i="25"/>
  <c r="AJ24" i="24"/>
  <c r="FJ25" i="25"/>
  <c r="AJ20" i="24"/>
  <c r="FJ21" i="25"/>
  <c r="O21" i="25" s="1"/>
  <c r="AJ16" i="24"/>
  <c r="FJ17" i="25"/>
  <c r="O17" i="25" s="1"/>
  <c r="AJ12" i="24"/>
  <c r="FJ13" i="25"/>
  <c r="O13" i="25" s="1"/>
  <c r="AJ8" i="24"/>
  <c r="FJ9" i="25"/>
  <c r="O9" i="25" s="1"/>
  <c r="AJ4" i="24"/>
  <c r="BR21" i="2"/>
  <c r="BU21" i="2" s="1"/>
  <c r="D21" i="2" s="1"/>
  <c r="BS21" i="2"/>
  <c r="BS24" i="2"/>
  <c r="BR24" i="2"/>
  <c r="BU24" i="2" s="1"/>
  <c r="D24" i="2" s="1"/>
  <c r="Q54" i="21"/>
  <c r="M54" i="21"/>
  <c r="I54" i="21"/>
  <c r="Q38" i="21"/>
  <c r="M38" i="21"/>
  <c r="I38" i="21"/>
  <c r="Q22" i="21"/>
  <c r="R22" i="21" s="1"/>
  <c r="S22" i="21" s="1"/>
  <c r="M22" i="21"/>
  <c r="N22" i="21" s="1"/>
  <c r="O22" i="21" s="1"/>
  <c r="I22" i="21"/>
  <c r="J22" i="21" s="1"/>
  <c r="K22" i="21" s="1"/>
  <c r="F22" i="21"/>
  <c r="Q51" i="21"/>
  <c r="M51" i="21"/>
  <c r="I51" i="21"/>
  <c r="Q35" i="21"/>
  <c r="M35" i="21"/>
  <c r="I35" i="21"/>
  <c r="N27" i="21"/>
  <c r="O27" i="21" s="1"/>
  <c r="Q64" i="21"/>
  <c r="M64" i="21"/>
  <c r="I64" i="21"/>
  <c r="Q56" i="21"/>
  <c r="M56" i="21"/>
  <c r="I56" i="21"/>
  <c r="Q48" i="21"/>
  <c r="M48" i="21"/>
  <c r="I48" i="21"/>
  <c r="Q40" i="21"/>
  <c r="M40" i="21"/>
  <c r="I40" i="21"/>
  <c r="Q32" i="21"/>
  <c r="M32" i="21"/>
  <c r="I32" i="21"/>
  <c r="P25" i="19"/>
  <c r="P21" i="19"/>
  <c r="P17" i="19"/>
  <c r="M63" i="15"/>
  <c r="Q63" i="15"/>
  <c r="I63" i="15"/>
  <c r="M59" i="15"/>
  <c r="Q59" i="15"/>
  <c r="I59" i="15"/>
  <c r="M55" i="15"/>
  <c r="Q55" i="15"/>
  <c r="I55" i="15"/>
  <c r="I47" i="15"/>
  <c r="M47" i="15"/>
  <c r="Q47" i="15"/>
  <c r="I52" i="15"/>
  <c r="M52" i="15"/>
  <c r="Q52" i="15"/>
  <c r="I36" i="15"/>
  <c r="M36" i="15"/>
  <c r="Q36" i="15"/>
  <c r="T27" i="15"/>
  <c r="T26" i="15"/>
  <c r="T25" i="15"/>
  <c r="T24" i="15"/>
  <c r="T23" i="15"/>
  <c r="T22" i="15"/>
  <c r="T21" i="15"/>
  <c r="T20" i="15"/>
  <c r="T19" i="15"/>
  <c r="T18" i="15"/>
  <c r="T17" i="15"/>
  <c r="T16" i="15"/>
  <c r="T15" i="15"/>
  <c r="Q45" i="15"/>
  <c r="I45" i="15"/>
  <c r="M45" i="15"/>
  <c r="Q37" i="15"/>
  <c r="I37" i="15"/>
  <c r="M37" i="15"/>
  <c r="M42" i="15"/>
  <c r="Q42" i="15"/>
  <c r="I42" i="15"/>
  <c r="P19" i="13"/>
  <c r="I53" i="6"/>
  <c r="D216" i="7" s="1"/>
  <c r="M53" i="6"/>
  <c r="D316" i="7" s="1"/>
  <c r="FJ58" i="25"/>
  <c r="AJ53" i="24"/>
  <c r="FJ54" i="25"/>
  <c r="AJ49" i="24"/>
  <c r="FJ50" i="25"/>
  <c r="AJ45" i="24"/>
  <c r="FJ46" i="25"/>
  <c r="AJ41" i="24"/>
  <c r="FJ42" i="25"/>
  <c r="AJ37" i="24"/>
  <c r="AJ33" i="24"/>
  <c r="FJ38" i="25"/>
  <c r="FJ34" i="25"/>
  <c r="AJ29" i="24"/>
  <c r="FJ30" i="25"/>
  <c r="AJ25" i="24"/>
  <c r="FJ26" i="25"/>
  <c r="AJ21" i="24"/>
  <c r="FJ22" i="25"/>
  <c r="AJ17" i="24"/>
  <c r="AJ13" i="24"/>
  <c r="FJ18" i="25"/>
  <c r="O18" i="25" s="1"/>
  <c r="AJ9" i="24"/>
  <c r="FJ14" i="25"/>
  <c r="O14" i="25" s="1"/>
  <c r="AJ5" i="24"/>
  <c r="FJ10" i="25"/>
  <c r="O10" i="25" s="1"/>
  <c r="BS20" i="2"/>
  <c r="BR20" i="2"/>
  <c r="BU20" i="2" s="1"/>
  <c r="D20" i="2" s="1"/>
  <c r="T46" i="25"/>
  <c r="T48" i="25"/>
  <c r="U33" i="25"/>
  <c r="T19" i="25"/>
  <c r="T17" i="25"/>
  <c r="T15" i="25"/>
  <c r="U39" i="25"/>
  <c r="Q61" i="21"/>
  <c r="M61" i="21"/>
  <c r="I61" i="21"/>
  <c r="Q57" i="21"/>
  <c r="M57" i="21"/>
  <c r="I57" i="21"/>
  <c r="Q53" i="21"/>
  <c r="M53" i="21"/>
  <c r="I53" i="21"/>
  <c r="Q49" i="21"/>
  <c r="M49" i="21"/>
  <c r="I49" i="21"/>
  <c r="Q45" i="21"/>
  <c r="M45" i="21"/>
  <c r="I45" i="21"/>
  <c r="Q41" i="21"/>
  <c r="M41" i="21"/>
  <c r="I41" i="21"/>
  <c r="Q37" i="21"/>
  <c r="M37" i="21"/>
  <c r="I37" i="21"/>
  <c r="Q33" i="21"/>
  <c r="M33" i="21"/>
  <c r="I33" i="21"/>
  <c r="Q29" i="21"/>
  <c r="M29" i="21"/>
  <c r="I29" i="21"/>
  <c r="Q25" i="21"/>
  <c r="R25" i="21" s="1"/>
  <c r="S25" i="21" s="1"/>
  <c r="M25" i="21"/>
  <c r="N25" i="21" s="1"/>
  <c r="O25" i="21" s="1"/>
  <c r="I25" i="21"/>
  <c r="J25" i="21" s="1"/>
  <c r="K25" i="21" s="1"/>
  <c r="F25" i="21"/>
  <c r="I21" i="21"/>
  <c r="J21" i="21" s="1"/>
  <c r="K21" i="21" s="1"/>
  <c r="M21" i="21"/>
  <c r="N21" i="21" s="1"/>
  <c r="O21" i="21" s="1"/>
  <c r="Q21" i="21"/>
  <c r="R21" i="21" s="1"/>
  <c r="S21" i="21" s="1"/>
  <c r="Q50" i="21"/>
  <c r="M50" i="21"/>
  <c r="I50" i="21"/>
  <c r="Q34" i="21"/>
  <c r="M34" i="21"/>
  <c r="I34" i="21"/>
  <c r="N26" i="21"/>
  <c r="O26" i="21" s="1"/>
  <c r="Q55" i="21"/>
  <c r="M55" i="21"/>
  <c r="I55" i="21"/>
  <c r="Q39" i="21"/>
  <c r="M39" i="21"/>
  <c r="I39" i="21"/>
  <c r="R27" i="21"/>
  <c r="S27" i="21" s="1"/>
  <c r="Q23" i="21"/>
  <c r="R23" i="21" s="1"/>
  <c r="S23" i="21" s="1"/>
  <c r="M23" i="21"/>
  <c r="N23" i="21" s="1"/>
  <c r="O23" i="21" s="1"/>
  <c r="I23" i="21"/>
  <c r="J23" i="21" s="1"/>
  <c r="K23" i="21" s="1"/>
  <c r="F23" i="21"/>
  <c r="F21" i="21"/>
  <c r="F24" i="21"/>
  <c r="P26" i="19"/>
  <c r="P22" i="19"/>
  <c r="P18" i="19"/>
  <c r="P16" i="17"/>
  <c r="M62" i="15"/>
  <c r="Q62" i="15"/>
  <c r="I62" i="15"/>
  <c r="M58" i="15"/>
  <c r="Q58" i="15"/>
  <c r="I58" i="15"/>
  <c r="M54" i="15"/>
  <c r="Q54" i="15"/>
  <c r="I54" i="15"/>
  <c r="I51" i="15"/>
  <c r="M51" i="15"/>
  <c r="Q51" i="15"/>
  <c r="G26" i="15"/>
  <c r="G22" i="15"/>
  <c r="G18" i="15"/>
  <c r="I48" i="15"/>
  <c r="M48" i="15"/>
  <c r="Q48" i="15"/>
  <c r="M46" i="15"/>
  <c r="Q46" i="15"/>
  <c r="I46" i="15"/>
  <c r="P15" i="13"/>
  <c r="D53" i="6"/>
  <c r="D91" i="7" s="1"/>
  <c r="H53" i="6"/>
  <c r="D191" i="7" s="1"/>
  <c r="FJ55" i="25"/>
  <c r="AJ50" i="24"/>
  <c r="FJ51" i="25"/>
  <c r="AJ46" i="24"/>
  <c r="FJ47" i="25"/>
  <c r="AJ42" i="24"/>
  <c r="FJ43" i="25"/>
  <c r="AJ38" i="24"/>
  <c r="FJ39" i="25"/>
  <c r="AJ34" i="24"/>
  <c r="FJ35" i="25"/>
  <c r="AJ30" i="24"/>
  <c r="FJ31" i="25"/>
  <c r="AJ26" i="24"/>
  <c r="FJ27" i="25"/>
  <c r="AJ22" i="24"/>
  <c r="FJ23" i="25"/>
  <c r="AJ18" i="24"/>
  <c r="FJ19" i="25"/>
  <c r="O19" i="25" s="1"/>
  <c r="AJ14" i="24"/>
  <c r="FJ15" i="25"/>
  <c r="O15" i="25" s="1"/>
  <c r="AJ10" i="24"/>
  <c r="FJ11" i="25"/>
  <c r="O11" i="25" s="1"/>
  <c r="AJ6" i="24"/>
  <c r="FI57" i="25"/>
  <c r="FI55" i="25"/>
  <c r="FI53" i="25"/>
  <c r="FI51" i="25"/>
  <c r="FI49" i="25"/>
  <c r="FI52" i="25"/>
  <c r="FI58" i="25"/>
  <c r="FI56" i="25"/>
  <c r="FI47" i="25"/>
  <c r="FI45" i="25"/>
  <c r="FI43" i="25"/>
  <c r="FI41" i="25"/>
  <c r="FI36" i="25"/>
  <c r="FI34" i="25"/>
  <c r="FI32" i="25"/>
  <c r="FI50" i="25"/>
  <c r="FI42" i="25"/>
  <c r="FI40" i="25"/>
  <c r="FI33" i="25"/>
  <c r="FI54" i="25"/>
  <c r="FI48" i="25"/>
  <c r="FI29" i="25"/>
  <c r="FI27" i="25"/>
  <c r="FI25" i="25"/>
  <c r="FI23" i="25"/>
  <c r="FI21" i="25"/>
  <c r="N21" i="25" s="1"/>
  <c r="FI26" i="25"/>
  <c r="FI20" i="25"/>
  <c r="N20" i="25" s="1"/>
  <c r="FI19" i="25"/>
  <c r="N19" i="25" s="1"/>
  <c r="FI18" i="25"/>
  <c r="N18" i="25" s="1"/>
  <c r="FI17" i="25"/>
  <c r="N17" i="25" s="1"/>
  <c r="FI16" i="25"/>
  <c r="N16" i="25" s="1"/>
  <c r="FI15" i="25"/>
  <c r="N15" i="25" s="1"/>
  <c r="FI14" i="25"/>
  <c r="N14" i="25" s="1"/>
  <c r="FI12" i="25"/>
  <c r="N12" i="25" s="1"/>
  <c r="FI10" i="25"/>
  <c r="N10" i="25" s="1"/>
  <c r="AH52" i="24"/>
  <c r="AH48" i="24"/>
  <c r="AH44" i="24"/>
  <c r="AH40" i="24"/>
  <c r="AH36" i="24"/>
  <c r="AH32" i="24"/>
  <c r="AH28" i="24"/>
  <c r="FI37" i="25"/>
  <c r="FI35" i="25"/>
  <c r="FI24" i="25"/>
  <c r="AH53" i="24"/>
  <c r="AH49" i="24"/>
  <c r="AH45" i="24"/>
  <c r="AH41" i="24"/>
  <c r="AH37" i="24"/>
  <c r="AH33" i="24"/>
  <c r="AH29" i="24"/>
  <c r="FI28" i="25"/>
  <c r="FI13" i="25"/>
  <c r="N13" i="25" s="1"/>
  <c r="AH51" i="24"/>
  <c r="AH50" i="24"/>
  <c r="AH43" i="24"/>
  <c r="AH42" i="24"/>
  <c r="AH35" i="24"/>
  <c r="AH34" i="24"/>
  <c r="AH27" i="24"/>
  <c r="AH24" i="24"/>
  <c r="AH20" i="24"/>
  <c r="AH16" i="24"/>
  <c r="AH12" i="24"/>
  <c r="AH8" i="24"/>
  <c r="AH4" i="24"/>
  <c r="FI46" i="25"/>
  <c r="FI22" i="25"/>
  <c r="FI11" i="25"/>
  <c r="N11" i="25" s="1"/>
  <c r="AH25" i="24"/>
  <c r="AH21" i="24"/>
  <c r="AH17" i="24"/>
  <c r="AH13" i="24"/>
  <c r="AH9" i="24"/>
  <c r="AH5" i="24"/>
  <c r="FI44" i="25"/>
  <c r="FI38" i="25"/>
  <c r="FI30" i="25"/>
  <c r="FI9" i="25"/>
  <c r="N9" i="25" s="1"/>
  <c r="AH47" i="24"/>
  <c r="AH46" i="24"/>
  <c r="AH39" i="24"/>
  <c r="AH38" i="24"/>
  <c r="AH31" i="24"/>
  <c r="AH30" i="24"/>
  <c r="FI39" i="25"/>
  <c r="FI31" i="25"/>
  <c r="AH26" i="24"/>
  <c r="AH19" i="24"/>
  <c r="AH18" i="24"/>
  <c r="AH11" i="24"/>
  <c r="AH10" i="24"/>
  <c r="AH23" i="24"/>
  <c r="AH22" i="24"/>
  <c r="AH15" i="24"/>
  <c r="AH14" i="24"/>
  <c r="AH7" i="24"/>
  <c r="AH6" i="24"/>
  <c r="BS18" i="2"/>
  <c r="BR18" i="2"/>
  <c r="BU18" i="2" s="1"/>
  <c r="D18" i="2" s="1"/>
  <c r="P27" i="17" l="1"/>
  <c r="P19" i="17"/>
  <c r="P26" i="11"/>
  <c r="P19" i="11"/>
  <c r="P27" i="11"/>
  <c r="P25" i="11"/>
  <c r="P16" i="11"/>
  <c r="P18" i="11"/>
  <c r="P22" i="11"/>
  <c r="P23" i="11"/>
  <c r="P21" i="11"/>
  <c r="P18" i="17"/>
  <c r="P24" i="11"/>
  <c r="P17" i="11"/>
  <c r="P21" i="13"/>
  <c r="T15" i="21"/>
  <c r="G15" i="21"/>
  <c r="T19" i="21"/>
  <c r="K17" i="21"/>
  <c r="T17" i="21"/>
  <c r="T16" i="21"/>
  <c r="K16" i="21"/>
  <c r="P15" i="11"/>
  <c r="P26" i="17"/>
  <c r="P25" i="13"/>
  <c r="T21" i="21"/>
  <c r="G21" i="21"/>
  <c r="G26" i="21"/>
  <c r="T26" i="21"/>
  <c r="G23" i="21"/>
  <c r="T23" i="21"/>
  <c r="G22" i="21"/>
  <c r="T22" i="21"/>
  <c r="T25" i="21"/>
  <c r="G25" i="21"/>
  <c r="T24" i="21"/>
  <c r="G24" i="21"/>
  <c r="G27" i="21"/>
  <c r="T27" i="21"/>
</calcChain>
</file>

<file path=xl/sharedStrings.xml><?xml version="1.0" encoding="utf-8"?>
<sst xmlns="http://schemas.openxmlformats.org/spreadsheetml/2006/main" count="3875" uniqueCount="446">
  <si>
    <t>DIRECT LINK TO PAGE</t>
  </si>
  <si>
    <t>COMPUTERISED RECORDING MODULE (CRM)</t>
  </si>
  <si>
    <t>Ver 3.0</t>
  </si>
  <si>
    <t>MANUAL</t>
  </si>
  <si>
    <t>IN_Stud_Part</t>
  </si>
  <si>
    <t>IN_Attendance</t>
  </si>
  <si>
    <t>IN_Mark</t>
  </si>
  <si>
    <t>IN_Grade</t>
  </si>
  <si>
    <t>OUT_Indi_Stud_Parti</t>
  </si>
  <si>
    <t>OUT_Stud_Part</t>
  </si>
  <si>
    <t>OUT_Attend</t>
  </si>
  <si>
    <t>OUT_T1_Sub</t>
  </si>
  <si>
    <t>OUT_T2_Sub</t>
  </si>
  <si>
    <t>OUT_T3_Sub</t>
  </si>
  <si>
    <t>OUT_Cumu_Mark</t>
  </si>
  <si>
    <t>OUT_Co_Sch</t>
  </si>
  <si>
    <t>OUT_Gradecard</t>
  </si>
  <si>
    <t>OUT_Prom_Chart (A3)</t>
  </si>
  <si>
    <t>OUT_Mark Entry (Manual)</t>
  </si>
  <si>
    <t>OUT_Group Activity</t>
  </si>
  <si>
    <t xml:space="preserve">CCE - "STUDENT'S PARTICULARS INPUT PAGE"                                                                                                                 CCE - "STUDENT'S PARTICULARS INPUT PAGE"                                                               </t>
  </si>
  <si>
    <t>ACADEMIC YEAR :</t>
  </si>
  <si>
    <t>2024-2025</t>
  </si>
  <si>
    <t>SUBJECT TEACHER'S NAME</t>
  </si>
  <si>
    <t>Class Teacher</t>
  </si>
  <si>
    <t>5TH CROSS</t>
  </si>
  <si>
    <t>SCHOOL NAME:</t>
  </si>
  <si>
    <t>TAMIL  :</t>
  </si>
  <si>
    <t xml:space="preserve"> ENGLISH :</t>
  </si>
  <si>
    <t>OFFICE OF CONTROL:</t>
  </si>
  <si>
    <t>ZONE - II</t>
  </si>
  <si>
    <t>MATHS  :</t>
  </si>
  <si>
    <t>CLASS :</t>
  </si>
  <si>
    <t>IV</t>
  </si>
  <si>
    <t>EVS / SCIENCE  :</t>
  </si>
  <si>
    <t>SECTION:</t>
  </si>
  <si>
    <t>A</t>
  </si>
  <si>
    <t>SOCIAL  :</t>
  </si>
  <si>
    <t>STATUS</t>
  </si>
  <si>
    <t>Sl. No.</t>
  </si>
  <si>
    <t>Admn. No.</t>
  </si>
  <si>
    <t>Name                                                           (Initial Caps - e.g. ABISHEK. K)</t>
  </si>
  <si>
    <t>Gender</t>
  </si>
  <si>
    <t>Aadhar No.</t>
  </si>
  <si>
    <t>Date of Birth</t>
  </si>
  <si>
    <t>Date of Admission</t>
  </si>
  <si>
    <t>Class Last studied</t>
  </si>
  <si>
    <t>If migrated to this school, mode of Migration</t>
  </si>
  <si>
    <t>Father's Particulars</t>
  </si>
  <si>
    <t>Mother's Particulars</t>
  </si>
  <si>
    <t>Door no. &amp; Street Name</t>
  </si>
  <si>
    <t>Nagar / Area Name</t>
  </si>
  <si>
    <t>Village / Habitation Name</t>
  </si>
  <si>
    <t>District</t>
  </si>
  <si>
    <t>State</t>
  </si>
  <si>
    <t>Pincode</t>
  </si>
  <si>
    <t>Phone No.</t>
  </si>
  <si>
    <t>Social Status</t>
  </si>
  <si>
    <t>Eligibility of Scholarship</t>
  </si>
  <si>
    <t>Bank Details</t>
  </si>
  <si>
    <t>Mother Tongue</t>
  </si>
  <si>
    <t>Disability</t>
  </si>
  <si>
    <t>Escort Allowance received</t>
  </si>
  <si>
    <t>Underwent Special Training</t>
  </si>
  <si>
    <t>Health Status</t>
  </si>
  <si>
    <t>Caste</t>
  </si>
  <si>
    <t>CWSN</t>
  </si>
  <si>
    <t>Age Appropriation</t>
  </si>
  <si>
    <t>Residant</t>
  </si>
  <si>
    <t>Name</t>
  </si>
  <si>
    <t>Qualification</t>
  </si>
  <si>
    <t>Occupation</t>
  </si>
  <si>
    <t>Religion</t>
  </si>
  <si>
    <t>Caste Name</t>
  </si>
  <si>
    <t>Caste Category</t>
  </si>
  <si>
    <t>Does the Student maintain Bank Account</t>
  </si>
  <si>
    <t>Account Number</t>
  </si>
  <si>
    <t>Name of the Bank</t>
  </si>
  <si>
    <t>Name of the Branch</t>
  </si>
  <si>
    <t>IFS Code</t>
  </si>
  <si>
    <t>Height (cm)</t>
  </si>
  <si>
    <t>Weight(kg)</t>
  </si>
  <si>
    <t>Blood Group</t>
  </si>
  <si>
    <t>Hyper link page</t>
  </si>
  <si>
    <t>Std</t>
  </si>
  <si>
    <t>Y</t>
  </si>
  <si>
    <t>M</t>
  </si>
  <si>
    <t>D</t>
  </si>
  <si>
    <t>AGE</t>
  </si>
  <si>
    <t>Eg: 6548 4578 2546</t>
  </si>
  <si>
    <t>Eg: 14/07/2000</t>
  </si>
  <si>
    <t>Eg: 21/07/2004</t>
  </si>
  <si>
    <t xml:space="preserve"> Eg. Painter</t>
  </si>
  <si>
    <t xml:space="preserve"> Eg. Tailor</t>
  </si>
  <si>
    <t>Eg: No.5, Fifth Cross</t>
  </si>
  <si>
    <t>Eg: Kamarajar Nagar</t>
  </si>
  <si>
    <t>Eg: Chellaperumalpet</t>
  </si>
  <si>
    <t>Eg: Puducherry</t>
  </si>
  <si>
    <t>Eg: 605001</t>
  </si>
  <si>
    <t>Eg: 9875612345</t>
  </si>
  <si>
    <t>(Eg: Vannier)</t>
  </si>
  <si>
    <t>Eg: 6547895647</t>
  </si>
  <si>
    <t>Eg: SBI</t>
  </si>
  <si>
    <t>Eg: Karikalampakkam</t>
  </si>
  <si>
    <t>Eg: SBI00912458</t>
  </si>
  <si>
    <t>BOY</t>
  </si>
  <si>
    <t>Puducherry</t>
  </si>
  <si>
    <t>Hindu</t>
  </si>
  <si>
    <t>SC</t>
  </si>
  <si>
    <t>ZONE - I</t>
  </si>
  <si>
    <t>2022-2023</t>
  </si>
  <si>
    <t>LKG</t>
  </si>
  <si>
    <t>Tamil</t>
  </si>
  <si>
    <t>None</t>
  </si>
  <si>
    <t>Yes</t>
  </si>
  <si>
    <t>With TC</t>
  </si>
  <si>
    <t>Ph. D</t>
  </si>
  <si>
    <t>Not Applicable</t>
  </si>
  <si>
    <t>B</t>
  </si>
  <si>
    <t>2023-2024</t>
  </si>
  <si>
    <t>GIRL</t>
  </si>
  <si>
    <t>UKG</t>
  </si>
  <si>
    <t>Tamilnadu</t>
  </si>
  <si>
    <t>Christian</t>
  </si>
  <si>
    <t>ST</t>
  </si>
  <si>
    <t>Telugu</t>
  </si>
  <si>
    <t>Visual Impairment</t>
  </si>
  <si>
    <t>No</t>
  </si>
  <si>
    <t>Without TC</t>
  </si>
  <si>
    <t>M. Phil</t>
  </si>
  <si>
    <t>Yes - Residential</t>
  </si>
  <si>
    <t>OBC</t>
  </si>
  <si>
    <t>ZONE - III</t>
  </si>
  <si>
    <t>C</t>
  </si>
  <si>
    <t>I</t>
  </si>
  <si>
    <t>Muslim</t>
  </si>
  <si>
    <t>MBC</t>
  </si>
  <si>
    <t>Malayalam</t>
  </si>
  <si>
    <t>Hearing Impairment</t>
  </si>
  <si>
    <t>Out of School Children</t>
  </si>
  <si>
    <t>PG</t>
  </si>
  <si>
    <t>Yes - Non Residential</t>
  </si>
  <si>
    <t>ZONE - IV</t>
  </si>
  <si>
    <t>2025-2026</t>
  </si>
  <si>
    <t>II</t>
  </si>
  <si>
    <t>Sikh</t>
  </si>
  <si>
    <t>Kannada</t>
  </si>
  <si>
    <t>Speech Impairment</t>
  </si>
  <si>
    <t>UG</t>
  </si>
  <si>
    <t>ZONE - V</t>
  </si>
  <si>
    <t>E</t>
  </si>
  <si>
    <t>2026-2027</t>
  </si>
  <si>
    <t>III</t>
  </si>
  <si>
    <t>Jain</t>
  </si>
  <si>
    <t>BCM</t>
  </si>
  <si>
    <t>Hindi</t>
  </si>
  <si>
    <t>Loco motor impairment</t>
  </si>
  <si>
    <t>Hr. Sec</t>
  </si>
  <si>
    <t>CEO</t>
  </si>
  <si>
    <t>F</t>
  </si>
  <si>
    <t>2027-2028</t>
  </si>
  <si>
    <t>Buddhist</t>
  </si>
  <si>
    <t>FC/OC</t>
  </si>
  <si>
    <t>Urudu</t>
  </si>
  <si>
    <t>Mentally Retardation</t>
  </si>
  <si>
    <t>SSLC</t>
  </si>
  <si>
    <t>DDE(W)</t>
  </si>
  <si>
    <t>G</t>
  </si>
  <si>
    <t>2028-2029</t>
  </si>
  <si>
    <t>V</t>
  </si>
  <si>
    <t>Others</t>
  </si>
  <si>
    <t>Marathi</t>
  </si>
  <si>
    <t>Learning Disability</t>
  </si>
  <si>
    <t>Below SSLC</t>
  </si>
  <si>
    <t>JD</t>
  </si>
  <si>
    <t>H</t>
  </si>
  <si>
    <t>2029-2030</t>
  </si>
  <si>
    <t>VI</t>
  </si>
  <si>
    <t>Gujarathi</t>
  </si>
  <si>
    <t>Cerebral Palsy</t>
  </si>
  <si>
    <t>Illiterate</t>
  </si>
  <si>
    <t>VII</t>
  </si>
  <si>
    <t>Nepali</t>
  </si>
  <si>
    <t>Autism</t>
  </si>
  <si>
    <t>J</t>
  </si>
  <si>
    <t>VIII</t>
  </si>
  <si>
    <t>Bengali</t>
  </si>
  <si>
    <t>Multiple Disability</t>
  </si>
  <si>
    <t>K</t>
  </si>
  <si>
    <t>IX</t>
  </si>
  <si>
    <t>English</t>
  </si>
  <si>
    <t>L</t>
  </si>
  <si>
    <t>X</t>
  </si>
  <si>
    <t>N</t>
  </si>
  <si>
    <t>XII</t>
  </si>
  <si>
    <t>CRM - Computerised Recording Module Ver 3.0</t>
  </si>
  <si>
    <t>CCE - "STUDENT'S ATTENDANCE INPUT PAGE"</t>
  </si>
  <si>
    <t>Name of the School:</t>
  </si>
  <si>
    <r>
      <rPr>
        <b/>
        <u/>
        <sz val="12"/>
        <color theme="1"/>
        <rFont val="Calibri"/>
      </rPr>
      <t>NOTE:</t>
    </r>
    <r>
      <rPr>
        <sz val="12"/>
        <color theme="1"/>
        <rFont val="Calibri"/>
      </rPr>
      <t xml:space="preserve"> Make entries in                                </t>
    </r>
    <r>
      <rPr>
        <sz val="12"/>
        <color theme="1"/>
        <rFont val="Calibri"/>
      </rPr>
      <t xml:space="preserve"> "</t>
    </r>
    <r>
      <rPr>
        <b/>
        <sz val="12"/>
        <color theme="1"/>
        <rFont val="Calibri"/>
      </rPr>
      <t>YELLOW COLOUR"</t>
    </r>
    <r>
      <rPr>
        <b/>
        <sz val="12"/>
        <color rgb="FFFFFF00"/>
        <rFont val="Calibri"/>
      </rPr>
      <t xml:space="preserve"> </t>
    </r>
    <r>
      <rPr>
        <sz val="12"/>
        <color theme="1"/>
        <rFont val="Calibri"/>
      </rPr>
      <t xml:space="preserve"> boxes only!</t>
    </r>
  </si>
  <si>
    <t>Name of the Student</t>
  </si>
  <si>
    <t>TERM - 1</t>
  </si>
  <si>
    <t>TERM - 2</t>
  </si>
  <si>
    <t>GRAND TOTAL</t>
  </si>
  <si>
    <t>APRIL</t>
  </si>
  <si>
    <t>JUNE</t>
  </si>
  <si>
    <t>JULY</t>
  </si>
  <si>
    <t>AUG</t>
  </si>
  <si>
    <t>SEP</t>
  </si>
  <si>
    <t>TOTAL</t>
  </si>
  <si>
    <t>OCT</t>
  </si>
  <si>
    <t>NOV</t>
  </si>
  <si>
    <t>DEC</t>
  </si>
  <si>
    <t>JAN</t>
  </si>
  <si>
    <t>FEB</t>
  </si>
  <si>
    <t>MAR</t>
  </si>
  <si>
    <t>No. of Working Days</t>
  </si>
  <si>
    <r>
      <rPr>
        <b/>
        <sz val="20"/>
        <color theme="1"/>
        <rFont val="Architects Daughter"/>
      </rPr>
      <t xml:space="preserve">CRM - Computerised Recording Module </t>
    </r>
    <r>
      <rPr>
        <b/>
        <sz val="14"/>
        <color theme="1"/>
        <rFont val="Bradley Hand ITC"/>
      </rPr>
      <t>Ver 2.0</t>
    </r>
  </si>
  <si>
    <t>CCE -  "MARK INPUT PAGE"</t>
  </si>
  <si>
    <t xml:space="preserve">SCHOOL: </t>
  </si>
  <si>
    <t>PERIODICAL TEST 1 AND  2</t>
  </si>
  <si>
    <r>
      <rPr>
        <b/>
        <u/>
        <sz val="12"/>
        <color theme="1"/>
        <rFont val="Calibri"/>
      </rPr>
      <t>NOTE:</t>
    </r>
    <r>
      <rPr>
        <sz val="12"/>
        <color theme="1"/>
        <rFont val="Calibri"/>
      </rPr>
      <t xml:space="preserve"> Make entry in                        </t>
    </r>
    <r>
      <rPr>
        <i/>
        <sz val="12"/>
        <color theme="1"/>
        <rFont val="Calibri"/>
      </rPr>
      <t>"</t>
    </r>
    <r>
      <rPr>
        <b/>
        <i/>
        <sz val="12"/>
        <color theme="1"/>
        <rFont val="Calibri"/>
      </rPr>
      <t>YELLOW COLOUR"</t>
    </r>
    <r>
      <rPr>
        <sz val="12"/>
        <color theme="1"/>
        <rFont val="Calibri"/>
      </rPr>
      <t xml:space="preserve"> boxes only</t>
    </r>
  </si>
  <si>
    <t>TERM  -  1</t>
  </si>
  <si>
    <r>
      <rPr>
        <b/>
        <u/>
        <sz val="12"/>
        <color theme="1"/>
        <rFont val="Calibri"/>
      </rPr>
      <t>NOTE:</t>
    </r>
    <r>
      <rPr>
        <sz val="12"/>
        <color theme="1"/>
        <rFont val="Calibri"/>
      </rPr>
      <t xml:space="preserve"> Make entry in                        </t>
    </r>
    <r>
      <rPr>
        <i/>
        <sz val="12"/>
        <color theme="1"/>
        <rFont val="Calibri"/>
      </rPr>
      <t>"</t>
    </r>
    <r>
      <rPr>
        <b/>
        <i/>
        <sz val="12"/>
        <color theme="1"/>
        <rFont val="Calibri"/>
      </rPr>
      <t>YELLOW COLOUR"</t>
    </r>
    <r>
      <rPr>
        <sz val="12"/>
        <color theme="1"/>
        <rFont val="Calibri"/>
      </rPr>
      <t xml:space="preserve"> boxes only</t>
    </r>
  </si>
  <si>
    <t>CLASS &amp; SECTION:</t>
  </si>
  <si>
    <t>PERIODICAL TEST 1</t>
  </si>
  <si>
    <t>PERIDOCAL TEST 2</t>
  </si>
  <si>
    <t>Adm. No</t>
  </si>
  <si>
    <t>NAME</t>
  </si>
  <si>
    <t>TERM 1</t>
  </si>
  <si>
    <t>IA</t>
  </si>
  <si>
    <t>IB</t>
  </si>
  <si>
    <t>IC</t>
  </si>
  <si>
    <t>ID</t>
  </si>
  <si>
    <t>IE</t>
  </si>
  <si>
    <t>IF</t>
  </si>
  <si>
    <t>IG</t>
  </si>
  <si>
    <t>IH</t>
  </si>
  <si>
    <t>IJ</t>
  </si>
  <si>
    <t>IK</t>
  </si>
  <si>
    <t>IL</t>
  </si>
  <si>
    <t>IM</t>
  </si>
  <si>
    <t>IN</t>
  </si>
  <si>
    <t>IO</t>
  </si>
  <si>
    <t>IP</t>
  </si>
  <si>
    <t>IQ</t>
  </si>
  <si>
    <t>IR</t>
  </si>
  <si>
    <t>IS</t>
  </si>
  <si>
    <t>IT</t>
  </si>
  <si>
    <t>IU</t>
  </si>
  <si>
    <t>IW</t>
  </si>
  <si>
    <t>IY</t>
  </si>
  <si>
    <t>IZ</t>
  </si>
  <si>
    <t>JA</t>
  </si>
  <si>
    <t>JB</t>
  </si>
  <si>
    <t>JC</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</si>
  <si>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</si>
  <si>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</si>
  <si>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</si>
  <si>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</si>
  <si>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</si>
  <si>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</si>
  <si>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</si>
  <si>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</si>
  <si>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</si>
  <si>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</si>
  <si>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</si>
  <si>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</si>
  <si>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</si>
  <si>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</si>
  <si>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</si>
  <si>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</si>
  <si>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</si>
  <si>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</si>
  <si>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</si>
  <si>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</si>
  <si>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</si>
  <si>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</si>
  <si>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</si>
  <si>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</si>
  <si>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</si>
  <si>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</si>
  <si>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</si>
  <si>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</si>
  <si>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</si>
  <si>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</si>
  <si>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TAMIL</t>
  </si>
  <si>
    <t>ENGLISH</t>
  </si>
  <si>
    <t>MATHS</t>
  </si>
  <si>
    <t>EVS</t>
  </si>
  <si>
    <t xml:space="preserve">MATHS </t>
  </si>
  <si>
    <t>TERM I</t>
  </si>
  <si>
    <t>TERM II</t>
  </si>
  <si>
    <t>TERM III</t>
  </si>
  <si>
    <t>PT-I</t>
  </si>
  <si>
    <t>INT</t>
  </si>
  <si>
    <t>PT-II</t>
  </si>
  <si>
    <t>INTERNAL</t>
  </si>
  <si>
    <t>EVS/SCIENCE</t>
  </si>
  <si>
    <t>SOCIAL</t>
  </si>
  <si>
    <t>FA(a)</t>
  </si>
  <si>
    <t>FA(b)</t>
  </si>
  <si>
    <r>
      <rPr>
        <b/>
        <sz val="20"/>
        <color theme="1"/>
        <rFont val="Architects Daughter"/>
      </rPr>
      <t xml:space="preserve">CRM - Computerised Recording Module </t>
    </r>
    <r>
      <rPr>
        <b/>
        <sz val="14"/>
        <color theme="1"/>
        <rFont val="Bradley Hand ITC"/>
      </rPr>
      <t>Ver 2.0</t>
    </r>
  </si>
  <si>
    <t>PERIODICAL TEST 3 AND  4</t>
  </si>
  <si>
    <r>
      <rPr>
        <b/>
        <u/>
        <sz val="12"/>
        <color theme="1"/>
        <rFont val="Calibri"/>
      </rPr>
      <t>NOTE:</t>
    </r>
    <r>
      <rPr>
        <sz val="12"/>
        <color theme="1"/>
        <rFont val="Calibri"/>
      </rPr>
      <t xml:space="preserve"> Make entry in                        </t>
    </r>
    <r>
      <rPr>
        <i/>
        <sz val="12"/>
        <color theme="1"/>
        <rFont val="Calibri"/>
      </rPr>
      <t>"</t>
    </r>
    <r>
      <rPr>
        <b/>
        <i/>
        <sz val="12"/>
        <color theme="1"/>
        <rFont val="Calibri"/>
      </rPr>
      <t>YELLOW COLOUR"</t>
    </r>
    <r>
      <rPr>
        <sz val="12"/>
        <color theme="1"/>
        <rFont val="Calibri"/>
      </rPr>
      <t xml:space="preserve"> boxes only</t>
    </r>
  </si>
  <si>
    <t>TERM  -  2</t>
  </si>
  <si>
    <r>
      <rPr>
        <b/>
        <u/>
        <sz val="12"/>
        <color theme="1"/>
        <rFont val="Calibri"/>
      </rPr>
      <t>NOTE:</t>
    </r>
    <r>
      <rPr>
        <sz val="12"/>
        <color theme="1"/>
        <rFont val="Calibri"/>
      </rPr>
      <t xml:space="preserve"> Make entry in                        </t>
    </r>
    <r>
      <rPr>
        <i/>
        <sz val="12"/>
        <color theme="1"/>
        <rFont val="Calibri"/>
      </rPr>
      <t>"</t>
    </r>
    <r>
      <rPr>
        <b/>
        <i/>
        <sz val="12"/>
        <color theme="1"/>
        <rFont val="Calibri"/>
      </rPr>
      <t>YELLOW COLOUR"</t>
    </r>
    <r>
      <rPr>
        <sz val="12"/>
        <color theme="1"/>
        <rFont val="Calibri"/>
      </rPr>
      <t xml:space="preserve"> boxes only</t>
    </r>
  </si>
  <si>
    <t>PERIODICAL TEST 3</t>
  </si>
  <si>
    <t>PERIDOCAL TEST 4</t>
  </si>
  <si>
    <t>TERM 2</t>
  </si>
  <si>
    <t>PT-3</t>
  </si>
  <si>
    <t>PT-4</t>
  </si>
  <si>
    <t>INDIVIDUAL STUDENT'S PARTICULARS</t>
  </si>
  <si>
    <t>SCHOOL NAME</t>
  </si>
  <si>
    <t>:</t>
  </si>
  <si>
    <t>Please affix recent Passport Size Photo or Upload Photo</t>
  </si>
  <si>
    <t>STUDENT NAME</t>
  </si>
  <si>
    <t>GENDER</t>
  </si>
  <si>
    <t>CLASS &amp; SECTION</t>
  </si>
  <si>
    <t>ROLL NO.</t>
  </si>
  <si>
    <t>ADMISSION NO.</t>
  </si>
  <si>
    <t>DATE OF BIRTH</t>
  </si>
  <si>
    <t>FATHER'S NAME</t>
  </si>
  <si>
    <t>MOTHER'S NAME</t>
  </si>
  <si>
    <t>ADDRESS</t>
  </si>
  <si>
    <t>PHONE NO.</t>
  </si>
  <si>
    <t>HEALTH STATUS</t>
  </si>
  <si>
    <t xml:space="preserve"> </t>
  </si>
  <si>
    <t>HEIGHT (in cms)</t>
  </si>
  <si>
    <t>WEIGHT (in Kg.)</t>
  </si>
  <si>
    <t>BLOOD GROUP</t>
  </si>
  <si>
    <t>Signature of the Parent</t>
  </si>
  <si>
    <t>Signature of the Class Teacher</t>
  </si>
  <si>
    <t>Signature of the Headmaster</t>
  </si>
  <si>
    <t>School Seal:</t>
  </si>
  <si>
    <t>STUDENT'S PARTICULARS</t>
  </si>
  <si>
    <t>Academic Year :</t>
  </si>
  <si>
    <t>SCHOOL NAME :</t>
  </si>
  <si>
    <t>Class &amp; Section :</t>
  </si>
  <si>
    <t>Sex</t>
  </si>
  <si>
    <t>Father and Mother's Name</t>
  </si>
  <si>
    <t>Address</t>
  </si>
  <si>
    <t>Caste and Category</t>
  </si>
  <si>
    <t>Aadhaar number</t>
  </si>
  <si>
    <t xml:space="preserve">Account Number </t>
  </si>
  <si>
    <t>Bank name</t>
  </si>
  <si>
    <t>IFSC CODE</t>
  </si>
  <si>
    <t>Height</t>
  </si>
  <si>
    <t>Weight</t>
  </si>
  <si>
    <t>SIGNATURE OF THE HEADMASTER</t>
  </si>
  <si>
    <t>SIGNATURE OF THE CLASS TEACHER</t>
  </si>
  <si>
    <t>ATTENDANCE SHEET</t>
  </si>
  <si>
    <t>SCHOOL:</t>
  </si>
  <si>
    <t>TERM :</t>
  </si>
  <si>
    <t>Adm. No.</t>
  </si>
  <si>
    <t>April</t>
  </si>
  <si>
    <t>June</t>
  </si>
  <si>
    <t>July</t>
  </si>
  <si>
    <t>Aug</t>
  </si>
  <si>
    <t>Sep</t>
  </si>
  <si>
    <t>Total</t>
  </si>
  <si>
    <t>Oct</t>
  </si>
  <si>
    <t>Nov</t>
  </si>
  <si>
    <t>Dec</t>
  </si>
  <si>
    <t>Jan</t>
  </si>
  <si>
    <t>Feb</t>
  </si>
  <si>
    <t>Mar</t>
  </si>
  <si>
    <t>Signature of the Headmaster                                Signature of the Class Teacher</t>
  </si>
  <si>
    <t>Signature of the Headmaster                      Signature of the Class Teacher</t>
  </si>
  <si>
    <t>Jun</t>
  </si>
  <si>
    <t>Jul</t>
  </si>
  <si>
    <t>SUBJECT TEACHER'S EVALUATION SHEET</t>
  </si>
  <si>
    <t>PAGE : 1</t>
  </si>
  <si>
    <t>SUBJECT:</t>
  </si>
  <si>
    <t xml:space="preserve">PERIODICAL TEST -1 </t>
  </si>
  <si>
    <t xml:space="preserve">INTERNAL </t>
  </si>
  <si>
    <t>PAGE : 2</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</si>
  <si>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</si>
  <si>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PERIODICAL TEST 1</t>
  </si>
  <si>
    <t>SCHOOL :</t>
  </si>
  <si>
    <t>ACADEMIC YEAR</t>
  </si>
  <si>
    <t>NAME OF THE CLASS TEACHER</t>
  </si>
  <si>
    <t>CLASS &amp; SEC :</t>
  </si>
  <si>
    <t>PART - I(A)</t>
  </si>
  <si>
    <t>PART - I(B)</t>
  </si>
  <si>
    <t>CO-SCHOLASTIC AREA</t>
  </si>
  <si>
    <t>PT-1</t>
  </si>
  <si>
    <t>WORK EDUCATION OR PRE-VOCATIONAL EDU</t>
  </si>
  <si>
    <t>ART EDUCATION</t>
  </si>
  <si>
    <t>HEALTH &amp; PHYSICAL EDUCATION</t>
  </si>
  <si>
    <t>DISCIPLINE</t>
  </si>
  <si>
    <t>PERIODICAL TEST -2</t>
  </si>
  <si>
    <t>PT-2</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</si>
  <si>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</si>
  <si>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PERIODICAL TEST 2</t>
  </si>
  <si>
    <t>PERIODICAL TEST 2</t>
  </si>
  <si>
    <t>TERM-1</t>
  </si>
  <si>
    <t>GRADE</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</si>
  <si>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</si>
  <si>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GRADE CARD TERM-1</t>
  </si>
  <si>
    <t xml:space="preserve">PERIODICAL TEST -3 </t>
  </si>
  <si>
    <t>PERIODICAL TEST -3</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</si>
  <si>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</si>
  <si>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PERIODICAL TEST 3</t>
  </si>
  <si>
    <t>PERIODICAL TEST -4</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</si>
  <si>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</si>
  <si>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PERIODICAL TEST 4</t>
  </si>
  <si>
    <t xml:space="preserve"> PERIODICAL TEST 4</t>
  </si>
  <si>
    <t>TERM-2</t>
  </si>
  <si>
    <t>Sl. No</t>
  </si>
  <si>
    <r>
      <rPr>
        <sz val="11"/>
        <color theme="1"/>
        <rFont val="Calibri"/>
      </rPr>
      <t xml:space="preserve">NOTE: Make entries </t>
    </r>
    <r>
      <rPr>
        <b/>
        <sz val="11"/>
        <color theme="1"/>
        <rFont val="Calibri"/>
      </rPr>
      <t>co-scholastic</t>
    </r>
    <r>
      <rPr>
        <sz val="11"/>
        <color theme="1"/>
        <rFont val="Calibri"/>
      </rPr>
      <t xml:space="preserve">  "YELLOW COLOUR"  boxes only!</t>
    </r>
  </si>
  <si>
    <t>CUMULATIVE MARK AND GRADE CARD TERM 2</t>
  </si>
  <si>
    <t>STUDENT NAME LIST</t>
  </si>
  <si>
    <t>STUDENTS PARTICULARS</t>
  </si>
  <si>
    <t>ATTENDANCE</t>
  </si>
  <si>
    <t>PERIODICAL TEST-1</t>
  </si>
  <si>
    <t>PERIODICAL TEST-2</t>
  </si>
  <si>
    <t>PERIODICAL TEST-3</t>
  </si>
  <si>
    <t>PERIODICAL TEST-4</t>
  </si>
  <si>
    <t>T 1</t>
  </si>
  <si>
    <t>T2</t>
  </si>
  <si>
    <t>T3</t>
  </si>
  <si>
    <t>T</t>
  </si>
  <si>
    <t>SS</t>
  </si>
  <si>
    <t>PH</t>
  </si>
  <si>
    <t>LIFE</t>
  </si>
  <si>
    <t>ATTITUDE</t>
  </si>
  <si>
    <t>WELLNESS</t>
  </si>
  <si>
    <t>CO-CURRI</t>
  </si>
  <si>
    <t>WD</t>
  </si>
  <si>
    <t>PRE</t>
  </si>
  <si>
    <t>FA</t>
  </si>
  <si>
    <t>SA</t>
  </si>
  <si>
    <t>TOT</t>
  </si>
  <si>
    <t>YEAR END GRADE CHART</t>
  </si>
  <si>
    <t>NAME OF THE CLASS TEACHER:</t>
  </si>
  <si>
    <t>CLASS &amp; SECTION :</t>
  </si>
  <si>
    <t>PHYSICAL EDUCATION</t>
  </si>
  <si>
    <t>LIFE SKILLS</t>
  </si>
  <si>
    <t>ATTITUDE &amp; VALUES</t>
  </si>
  <si>
    <t>YOGA, HEALTH &amp; WELLNESS</t>
  </si>
  <si>
    <t xml:space="preserve"> CO-CURRICULAR ACTIVITIES</t>
  </si>
  <si>
    <t>STUDENT'S ATTENDANCE</t>
  </si>
  <si>
    <t>TERM- 1</t>
  </si>
  <si>
    <t>TERM - 3</t>
  </si>
  <si>
    <t>T1</t>
  </si>
  <si>
    <t>T0T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</si>
</sst>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61">
    <font>
      <sz val="11"/>
      <color theme="1"/>
      <name val="Calibri"/>
      <scheme val="minor"/>
    </font>
    <font>
      <sz val="11"/>
      <color theme="1"/>
      <name val="Calibri"/>
    </font>
    <font>
      <b/>
      <sz val="12"/>
      <color theme="1"/>
      <name val="Architects Daughter"/>
    </font>
    <font>
      <sz val="11"/>
      <name val="Calibri"/>
    </font>
    <font>
      <b/>
      <sz val="17"/>
      <color rgb="FF0066FF"/>
      <name val="Calibri"/>
    </font>
    <font>
      <sz val="11"/>
      <color rgb="FF0066FF"/>
      <name val="Calibri"/>
    </font>
    <font>
      <sz val="11"/>
      <color theme="1"/>
      <name val="Times New Roman"/>
    </font>
    <font>
      <b/>
      <sz val="13"/>
      <color rgb="FF555555"/>
      <name val="Arial"/>
    </font>
    <font>
      <sz val="13"/>
      <color rgb="FF555555"/>
      <name val="Arial"/>
    </font>
    <font>
      <sz val="3"/>
      <color theme="1"/>
      <name val="Calibri"/>
    </font>
    <font>
      <sz val="6"/>
      <color theme="1"/>
      <name val="Calibri"/>
    </font>
    <font>
      <b/>
      <sz val="11"/>
      <color theme="1"/>
      <name val="Calibri"/>
    </font>
    <font>
      <b/>
      <sz val="12"/>
      <color theme="1"/>
      <name val="Times New Roman"/>
    </font>
    <font>
      <b/>
      <sz val="20"/>
      <color theme="0"/>
      <name val="Corben"/>
    </font>
    <font>
      <b/>
      <sz val="20"/>
      <color rgb="FF00FF00"/>
      <name val="Corben"/>
    </font>
    <font>
      <sz val="14"/>
      <color theme="0"/>
      <name val="Calibri"/>
    </font>
    <font>
      <b/>
      <sz val="14"/>
      <color theme="1"/>
      <name val="Calibri"/>
    </font>
    <font>
      <b/>
      <sz val="11"/>
      <color theme="0"/>
      <name val="Calibri"/>
    </font>
    <font>
      <sz val="12"/>
      <color theme="1"/>
      <name val="Calibri"/>
    </font>
    <font>
      <b/>
      <sz val="14"/>
      <color theme="1"/>
      <name val="Times New Roman"/>
    </font>
    <font>
      <sz val="11"/>
      <color theme="0"/>
      <name val="Calibri"/>
    </font>
    <font>
      <b/>
      <sz val="12"/>
      <color theme="0"/>
      <name val="Calibri"/>
    </font>
    <font>
      <b/>
      <sz val="12"/>
      <color rgb="FF17365D"/>
      <name val="Calibri"/>
    </font>
    <font>
      <b/>
      <sz val="12"/>
      <color rgb="FF494429"/>
      <name val="Calibri"/>
    </font>
    <font>
      <b/>
      <sz val="12"/>
      <color theme="1"/>
      <name val="Calibri"/>
    </font>
    <font>
      <sz val="10"/>
      <color rgb="FFFFFF00"/>
      <name val="Calibri"/>
    </font>
    <font>
      <sz val="12"/>
      <color rgb="FFC00000"/>
      <name val="Calibri"/>
    </font>
    <font>
      <sz val="12"/>
      <color rgb="FFFFFF00"/>
      <name val="Calibri"/>
    </font>
    <font>
      <sz val="11"/>
      <color rgb="FFC00000"/>
      <name val="Calibri"/>
    </font>
    <font>
      <b/>
      <sz val="11"/>
      <color theme="1"/>
      <name val="Times New Roman"/>
    </font>
    <font>
      <sz val="12"/>
      <color theme="1"/>
      <name val="Times New Roman"/>
    </font>
    <font>
      <b/>
      <sz val="20"/>
      <color theme="1"/>
      <name val="Architects Daughter"/>
    </font>
    <font>
      <b/>
      <sz val="18"/>
      <color theme="1"/>
      <name val="Architects Daughter"/>
    </font>
    <font>
      <sz val="16"/>
      <color rgb="FFF2F2F2"/>
      <name val="Corben"/>
    </font>
    <font>
      <b/>
      <sz val="14"/>
      <color theme="0"/>
      <name val="Calibri"/>
    </font>
    <font>
      <b/>
      <i/>
      <sz val="12"/>
      <color theme="0"/>
      <name val="Calibri"/>
    </font>
    <font>
      <sz val="11"/>
      <color theme="1"/>
      <name val="Calibri"/>
    </font>
    <font>
      <b/>
      <sz val="18"/>
      <color theme="0"/>
      <name val="Corben"/>
    </font>
    <font>
      <sz val="18"/>
      <color theme="0"/>
      <name val="Corben"/>
    </font>
    <font>
      <b/>
      <sz val="16"/>
      <color theme="0"/>
      <name val="Comic Sans MS"/>
    </font>
    <font>
      <b/>
      <sz val="10"/>
      <color theme="0"/>
      <name val="Calibri"/>
    </font>
    <font>
      <b/>
      <sz val="16"/>
      <color theme="1"/>
      <name val="Calibri"/>
    </font>
    <font>
      <u/>
      <sz val="12"/>
      <color theme="1"/>
      <name val="Calibri"/>
    </font>
    <font>
      <i/>
      <sz val="12"/>
      <color theme="1"/>
      <name val="Calibri"/>
    </font>
    <font>
      <sz val="12"/>
      <color theme="1"/>
      <name val="Cambria"/>
    </font>
    <font>
      <b/>
      <sz val="12"/>
      <color theme="1"/>
      <name val="Cambria"/>
    </font>
    <font>
      <b/>
      <sz val="9"/>
      <color theme="1"/>
      <name val="Cambria"/>
    </font>
    <font>
      <b/>
      <sz val="10"/>
      <color theme="1"/>
      <name val="Calibri"/>
    </font>
    <font>
      <sz val="8"/>
      <color theme="1"/>
      <name val="Calibri"/>
    </font>
    <font>
      <b/>
      <sz val="10"/>
      <color theme="1"/>
      <name val="Cambria"/>
    </font>
    <font>
      <b/>
      <sz val="8"/>
      <color theme="1"/>
      <name val="Cambria"/>
    </font>
    <font>
      <sz val="11"/>
      <color theme="1"/>
      <name val="Cambria"/>
    </font>
    <font>
      <b/>
      <sz val="24"/>
      <color theme="1"/>
      <name val="Aparajita"/>
    </font>
    <font>
      <b/>
      <sz val="22"/>
      <color theme="1"/>
      <name val="Aparajita"/>
    </font>
    <font>
      <b/>
      <sz val="48"/>
      <color theme="1"/>
      <name val="Aparajita"/>
    </font>
    <font>
      <b/>
      <sz val="18"/>
      <color theme="1"/>
      <name val="Calibri"/>
    </font>
    <font>
      <b/>
      <sz val="9"/>
      <color theme="1"/>
      <name val="Calibri"/>
    </font>
    <font>
      <b/>
      <u/>
      <sz val="12"/>
      <color theme="1"/>
      <name val="Calibri"/>
    </font>
    <font>
      <b/>
      <sz val="12"/>
      <color rgb="FFFFFF00"/>
      <name val="Calibri"/>
    </font>
    <font>
      <b/>
      <sz val="14"/>
      <color theme="1"/>
      <name val="Bradley Hand ITC"/>
    </font>
    <font>
      <b/>
      <i/>
      <sz val="12"/>
      <color theme="1"/>
      <name val="Calibri"/>
    </font>
  </fonts>
  <fills count="36">
    <fill>
      <patternFill patternType="none"/>
    </fill>
    <fill>
      <patternFill patternType="gray125"/>
    </fill>
    <fill>
      <patternFill patternType="solid">
        <fgColor rgb="FFFFE7FA"/>
        <bgColor rgb="FFFFE7FA"/>
      </patternFill>
    </fill>
    <fill>
      <patternFill patternType="solid">
        <fgColor rgb="FFFFFF00"/>
        <bgColor rgb="FFFFFF00"/>
      </patternFill>
    </fill>
    <fill>
      <patternFill patternType="solid">
        <fgColor rgb="FFFFFFCC"/>
        <bgColor rgb="FFFFFFCC"/>
      </patternFill>
    </fill>
    <fill>
      <patternFill patternType="solid">
        <fgColor rgb="FFFDE9D9"/>
        <bgColor rgb="FFFDE9D9"/>
      </patternFill>
    </fill>
    <fill>
      <patternFill patternType="solid">
        <fgColor rgb="FF7F7F7F"/>
        <bgColor rgb="FF7F7F7F"/>
      </patternFill>
    </fill>
    <fill>
      <patternFill patternType="solid">
        <fgColor rgb="FF3F3F3F"/>
        <bgColor rgb="FF3F3F3F"/>
      </patternFill>
    </fill>
    <fill>
      <patternFill patternType="solid">
        <fgColor rgb="FF548DD4"/>
        <bgColor rgb="FF548DD4"/>
      </patternFill>
    </fill>
    <fill>
      <patternFill patternType="solid">
        <fgColor theme="4"/>
        <bgColor theme="4"/>
      </patternFill>
    </fill>
    <fill>
      <patternFill patternType="solid">
        <fgColor rgb="FFFBD4B4"/>
        <bgColor rgb="FFFBD4B4"/>
      </patternFill>
    </fill>
    <fill>
      <patternFill patternType="solid">
        <fgColor rgb="FFE36C09"/>
        <bgColor rgb="FFE36C09"/>
      </patternFill>
    </fill>
    <fill>
      <patternFill patternType="solid">
        <fgColor rgb="FFCCC0D9"/>
        <bgColor rgb="FFCCC0D9"/>
      </patternFill>
    </fill>
    <fill>
      <patternFill patternType="solid">
        <fgColor rgb="FFC4BD97"/>
        <bgColor rgb="FFC4BD97"/>
      </patternFill>
    </fill>
    <fill>
      <patternFill patternType="solid">
        <fgColor rgb="FFC2D69B"/>
        <bgColor rgb="FFC2D69B"/>
      </patternFill>
    </fill>
    <fill>
      <patternFill patternType="solid">
        <fgColor rgb="FF31859B"/>
        <bgColor rgb="FF31859B"/>
      </patternFill>
    </fill>
    <fill>
      <patternFill patternType="solid">
        <fgColor rgb="FFE5B8B7"/>
        <bgColor rgb="FFE5B8B7"/>
      </patternFill>
    </fill>
    <fill>
      <patternFill patternType="solid">
        <fgColor rgb="FFFABF8F"/>
        <bgColor rgb="FFFABF8F"/>
      </patternFill>
    </fill>
    <fill>
      <patternFill patternType="solid">
        <fgColor rgb="FFDDD9C3"/>
        <bgColor rgb="FFDDD9C3"/>
      </patternFill>
    </fill>
    <fill>
      <patternFill patternType="solid">
        <fgColor rgb="FFDBE5F1"/>
        <bgColor rgb="FFDBE5F1"/>
      </patternFill>
    </fill>
    <fill>
      <patternFill patternType="solid">
        <fgColor rgb="FF595959"/>
        <bgColor rgb="FF595959"/>
      </patternFill>
    </fill>
    <fill>
      <patternFill patternType="solid">
        <fgColor rgb="FF8DB3E2"/>
        <bgColor rgb="FF8DB3E2"/>
      </patternFill>
    </fill>
    <fill>
      <patternFill patternType="solid">
        <fgColor rgb="FFD6E3BC"/>
        <bgColor rgb="FFD6E3BC"/>
      </patternFill>
    </fill>
    <fill>
      <patternFill patternType="solid">
        <fgColor rgb="FFFFFF99"/>
        <bgColor rgb="FFFFFF99"/>
      </patternFill>
    </fill>
    <fill>
      <patternFill patternType="solid">
        <fgColor theme="5"/>
        <bgColor theme="5"/>
      </patternFill>
    </fill>
    <fill>
      <patternFill patternType="solid">
        <fgColor rgb="FFB8CCE4"/>
        <bgColor rgb="FFB8CCE4"/>
      </patternFill>
    </fill>
    <fill>
      <patternFill patternType="solid">
        <fgColor theme="6"/>
        <bgColor theme="6"/>
      </patternFill>
    </fill>
    <fill>
      <patternFill patternType="solid">
        <fgColor rgb="FFFF0000"/>
        <bgColor rgb="FFFF0000"/>
      </patternFill>
    </fill>
    <fill>
      <patternFill patternType="solid">
        <fgColor rgb="FF00B050"/>
        <bgColor rgb="FF00B050"/>
      </patternFill>
    </fill>
    <fill>
      <patternFill patternType="solid">
        <fgColor rgb="FF00B0F0"/>
        <bgColor rgb="FF00B0F0"/>
      </patternFill>
    </fill>
    <fill>
      <patternFill patternType="solid">
        <fgColor rgb="FFFFC000"/>
        <bgColor rgb="FFFFC000"/>
      </patternFill>
    </fill>
    <fill>
      <patternFill patternType="solid">
        <fgColor rgb="FF99CCFF"/>
        <bgColor rgb="FF99CCFF"/>
      </patternFill>
    </fill>
    <fill>
      <patternFill patternType="solid">
        <fgColor rgb="FFD99594"/>
        <bgColor rgb="FFD99594"/>
      </patternFill>
    </fill>
    <fill>
      <patternFill patternType="solid">
        <fgColor rgb="FFBFBFBF"/>
        <bgColor rgb="FFBFBFBF"/>
      </patternFill>
    </fill>
    <fill>
      <patternFill patternType="solid">
        <fgColor rgb="FFA5A5A5"/>
        <bgColor rgb="FFA5A5A5"/>
      </patternFill>
    </fill>
    <fill>
      <patternFill patternType="solid">
        <fgColor theme="0"/>
        <bgColor theme="0"/>
      </patternFill>
    </fill>
  </fills>
  <borders count="93">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style="medium">
        <color rgb="FFD99594"/>
      </left>
      <right/>
      <top style="medium">
        <color rgb="FFD99594"/>
      </top>
      <bottom style="medium">
        <color rgb="FFD99594"/>
      </bottom>
      <diagonal/>
    </border>
    <border>
      <left/>
      <right/>
      <top style="medium">
        <color rgb="FFD99594"/>
      </top>
      <bottom style="medium">
        <color rgb="FFD99594"/>
      </bottom>
      <diagonal/>
    </border>
    <border>
      <left/>
      <right style="medium">
        <color rgb="FFD99594"/>
      </right>
      <top style="medium">
        <color rgb="FFD99594"/>
      </top>
      <bottom style="medium">
        <color rgb="FFD99594"/>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double">
        <color theme="1"/>
      </left>
      <right/>
      <top style="double">
        <color theme="1"/>
      </top>
      <bottom/>
      <diagonal/>
    </border>
    <border>
      <left/>
      <right/>
      <top style="double">
        <color theme="1"/>
      </top>
      <bottom/>
      <diagonal/>
    </border>
    <border>
      <left style="double">
        <color theme="1"/>
      </left>
      <right/>
      <top/>
      <bottom/>
      <diagonal/>
    </border>
    <border>
      <left style="double">
        <color theme="1"/>
      </left>
      <right/>
      <top/>
      <bottom/>
      <diagonal/>
    </border>
    <border>
      <left style="double">
        <color theme="1"/>
      </left>
      <right/>
      <top style="thin">
        <color rgb="FF000000"/>
      </top>
      <bottom/>
      <diagonal/>
    </border>
    <border>
      <left style="double">
        <color theme="1"/>
      </left>
      <right/>
      <top/>
      <bottom style="thin">
        <color rgb="FF000000"/>
      </bottom>
      <diagonal/>
    </border>
    <border>
      <left style="thin">
        <color rgb="FF000000"/>
      </left>
      <right style="thin">
        <color rgb="FF000000"/>
      </right>
      <top/>
      <bottom style="thin">
        <color rgb="FF000000"/>
      </bottom>
      <diagonal/>
    </border>
    <border>
      <left style="double">
        <color theme="1"/>
      </left>
      <right/>
      <top style="thin">
        <color rgb="FF000000"/>
      </top>
      <bottom style="thin">
        <color rgb="FF000000"/>
      </bottom>
      <diagonal/>
    </border>
    <border>
      <left style="double">
        <color theme="1"/>
      </left>
      <right/>
      <top/>
      <bottom style="thin">
        <color rgb="FF000000"/>
      </bottom>
      <diagonal/>
    </border>
    <border>
      <left style="double">
        <color theme="1"/>
      </left>
      <right/>
      <top/>
      <bottom style="double">
        <color rgb="FF000000"/>
      </bottom>
      <diagonal/>
    </border>
    <border>
      <left/>
      <right/>
      <top/>
      <bottom style="double">
        <color rgb="FF000000"/>
      </bottom>
      <diagonal/>
    </border>
    <border>
      <left style="double">
        <color theme="1"/>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double">
        <color rgb="FF000000"/>
      </top>
      <bottom/>
      <diagonal/>
    </border>
    <border>
      <left style="double">
        <color theme="1"/>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diagonal/>
    </border>
    <border>
      <left style="double">
        <color theme="1"/>
      </left>
      <right style="thin">
        <color rgb="FF000000"/>
      </right>
      <top/>
      <bottom style="thin">
        <color rgb="FF000000"/>
      </bottom>
      <diagonal/>
    </border>
    <border>
      <left/>
      <right style="thin">
        <color rgb="FF000000"/>
      </right>
      <top/>
      <bottom style="thin">
        <color rgb="FF000000"/>
      </bottom>
      <diagonal/>
    </border>
    <border>
      <left style="double">
        <color theme="1"/>
      </left>
      <right style="thin">
        <color rgb="FF000000"/>
      </right>
      <top style="thin">
        <color rgb="FF000000"/>
      </top>
      <bottom style="thin">
        <color rgb="FF000000"/>
      </bottom>
      <diagonal/>
    </border>
    <border>
      <left style="double">
        <color theme="1"/>
      </left>
      <right style="thin">
        <color rgb="FF000000"/>
      </right>
      <top style="thin">
        <color rgb="FF000000"/>
      </top>
      <bottom style="double">
        <color theme="1"/>
      </bottom>
      <diagonal/>
    </border>
    <border>
      <left style="thin">
        <color rgb="FF000000"/>
      </left>
      <right style="thin">
        <color rgb="FF000000"/>
      </right>
      <top style="thin">
        <color rgb="FF000000"/>
      </top>
      <bottom style="double">
        <color theme="1"/>
      </bottom>
      <diagonal/>
    </border>
    <border>
      <left style="thin">
        <color rgb="FF000000"/>
      </left>
      <right style="thin">
        <color rgb="FF000000"/>
      </right>
      <top style="thin">
        <color rgb="FF000000"/>
      </top>
      <bottom/>
      <diagonal/>
    </border>
    <border>
      <left/>
      <right style="thin">
        <color rgb="FF000000"/>
      </right>
      <top style="thin">
        <color rgb="FF000000"/>
      </top>
      <bottom style="double">
        <color theme="1"/>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s>
  <cellStyleXfs count="1">
    <xf numFmtId="0" fontId="0" fillId="0" borderId="0"/>
  </cellStyleXfs>
  <cellXfs count="466">
    <xf numFmtId="0" fontId="0" fillId="0" borderId="0" xfId="0" applyFont="1" applyAlignment="1"/>
    <xf numFmtId="0" fontId="1" fillId="2" borderId="1" xfId="0" applyFont="1" applyFill="1" applyBorder="1"/>
    <xf numFmtId="0" fontId="2" fillId="2" borderId="1" xfId="0" applyFont="1" applyFill="1" applyBorder="1" applyAlignment="1">
      <alignment vertical="center" shrinkToFit="1"/>
    </xf>
    <xf numFmtId="0" fontId="1" fillId="4" borderId="5" xfId="0" applyFont="1" applyFill="1" applyBorder="1"/>
    <xf numFmtId="0" fontId="1" fillId="4" borderId="6" xfId="0" applyFont="1" applyFill="1" applyBorder="1"/>
    <xf numFmtId="0" fontId="1" fillId="4" borderId="7" xfId="0" applyFont="1" applyFill="1" applyBorder="1"/>
    <xf numFmtId="0" fontId="1" fillId="4" borderId="8" xfId="0" applyFont="1" applyFill="1" applyBorder="1"/>
    <xf numFmtId="0" fontId="1" fillId="4" borderId="1" xfId="0" applyFont="1" applyFill="1" applyBorder="1"/>
    <xf numFmtId="0" fontId="1" fillId="4" borderId="12" xfId="0" applyFont="1" applyFill="1" applyBorder="1"/>
    <xf numFmtId="0" fontId="5" fillId="4" borderId="1" xfId="0" applyFont="1" applyFill="1" applyBorder="1" applyAlignment="1">
      <alignment horizontal="center"/>
    </xf>
    <xf numFmtId="0" fontId="6" fillId="0" borderId="0" xfId="0" applyFont="1"/>
    <xf numFmtId="0" fontId="7" fillId="2" borderId="1" xfId="0" applyFont="1" applyFill="1" applyBorder="1" applyAlignment="1">
      <alignment horizontal="left"/>
    </xf>
    <xf numFmtId="0" fontId="8" fillId="2" borderId="1" xfId="0" applyFont="1" applyFill="1" applyBorder="1"/>
    <xf numFmtId="0" fontId="1" fillId="4" borderId="13" xfId="0" applyFont="1" applyFill="1" applyBorder="1"/>
    <xf numFmtId="0" fontId="1" fillId="4" borderId="14" xfId="0" applyFont="1" applyFill="1" applyBorder="1"/>
    <xf numFmtId="0" fontId="1" fillId="4" borderId="15" xfId="0" applyFont="1" applyFill="1" applyBorder="1"/>
    <xf numFmtId="0" fontId="9" fillId="2" borderId="1" xfId="0" applyFont="1" applyFill="1" applyBorder="1" applyAlignment="1">
      <alignment horizontal="left" vertical="center"/>
    </xf>
    <xf numFmtId="0" fontId="10" fillId="2" borderId="1" xfId="0" applyFont="1" applyFill="1" applyBorder="1"/>
    <xf numFmtId="0" fontId="11" fillId="6" borderId="1" xfId="0" applyFont="1" applyFill="1" applyBorder="1" applyAlignment="1">
      <alignment horizontal="center" vertical="center"/>
    </xf>
    <xf numFmtId="0" fontId="13" fillId="7" borderId="1" xfId="0" applyFont="1" applyFill="1" applyBorder="1" applyAlignment="1">
      <alignment vertical="center"/>
    </xf>
    <xf numFmtId="0" fontId="1" fillId="6" borderId="1" xfId="0" applyFont="1" applyFill="1" applyBorder="1"/>
    <xf numFmtId="0" fontId="1" fillId="0" borderId="0" xfId="0" applyFont="1" applyAlignment="1">
      <alignment horizontal="center" vertical="center"/>
    </xf>
    <xf numFmtId="1" fontId="1" fillId="0" borderId="0" xfId="0" applyNumberFormat="1" applyFont="1" applyAlignment="1">
      <alignment horizontal="center" vertical="center"/>
    </xf>
    <xf numFmtId="0" fontId="14" fillId="6" borderId="1" xfId="0" applyFont="1" applyFill="1" applyBorder="1" applyAlignment="1">
      <alignment horizontal="center" vertical="center"/>
    </xf>
    <xf numFmtId="164" fontId="14" fillId="6"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1"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shrinkToFit="1"/>
    </xf>
    <xf numFmtId="49" fontId="16" fillId="4" borderId="21" xfId="0" applyNumberFormat="1" applyFont="1" applyFill="1" applyBorder="1" applyAlignment="1">
      <alignment horizontal="center" vertical="center" shrinkToFit="1"/>
    </xf>
    <xf numFmtId="164" fontId="1" fillId="6" borderId="1" xfId="0" applyNumberFormat="1" applyFont="1" applyFill="1" applyBorder="1" applyAlignment="1">
      <alignment shrinkToFit="1"/>
    </xf>
    <xf numFmtId="0" fontId="17" fillId="8" borderId="22" xfId="0" applyFont="1" applyFill="1" applyBorder="1" applyAlignment="1">
      <alignment vertical="center" shrinkToFit="1"/>
    </xf>
    <xf numFmtId="0" fontId="1" fillId="6" borderId="1" xfId="0" applyFont="1" applyFill="1" applyBorder="1" applyAlignment="1">
      <alignment shrinkToFit="1"/>
    </xf>
    <xf numFmtId="49" fontId="1" fillId="6" borderId="1" xfId="0" applyNumberFormat="1" applyFont="1" applyFill="1" applyBorder="1" applyAlignment="1">
      <alignment shrinkToFit="1"/>
    </xf>
    <xf numFmtId="1" fontId="1" fillId="6" borderId="1" xfId="0" applyNumberFormat="1" applyFont="1" applyFill="1" applyBorder="1"/>
    <xf numFmtId="49" fontId="1" fillId="6" borderId="1" xfId="0" applyNumberFormat="1" applyFont="1" applyFill="1" applyBorder="1"/>
    <xf numFmtId="0" fontId="1" fillId="6" borderId="1" xfId="0" applyFont="1" applyFill="1" applyBorder="1" applyAlignment="1">
      <alignment horizontal="center" vertical="center"/>
    </xf>
    <xf numFmtId="0" fontId="17" fillId="9" borderId="21" xfId="0" applyFont="1" applyFill="1" applyBorder="1" applyAlignment="1">
      <alignment horizontal="center" vertical="center"/>
    </xf>
    <xf numFmtId="0" fontId="1" fillId="10" borderId="22" xfId="0" applyFont="1" applyFill="1" applyBorder="1" applyAlignment="1">
      <alignment shrinkToFit="1"/>
    </xf>
    <xf numFmtId="0" fontId="1" fillId="4" borderId="22" xfId="0" applyFont="1" applyFill="1" applyBorder="1" applyAlignment="1">
      <alignment horizontal="left" vertical="center" wrapText="1"/>
    </xf>
    <xf numFmtId="0" fontId="19" fillId="4" borderId="22" xfId="0" applyFont="1" applyFill="1" applyBorder="1" applyAlignment="1">
      <alignment horizontal="center" vertical="center" wrapText="1"/>
    </xf>
    <xf numFmtId="0" fontId="20" fillId="6" borderId="1" xfId="0" applyFont="1" applyFill="1" applyBorder="1"/>
    <xf numFmtId="0" fontId="1" fillId="6" borderId="1" xfId="0" applyFont="1" applyFill="1" applyBorder="1" applyAlignment="1">
      <alignment horizontal="left" vertical="center"/>
    </xf>
    <xf numFmtId="1" fontId="1" fillId="6" borderId="33" xfId="0" applyNumberFormat="1" applyFont="1" applyFill="1" applyBorder="1"/>
    <xf numFmtId="0" fontId="24" fillId="0" borderId="0" xfId="0" applyFont="1" applyAlignment="1">
      <alignment horizontal="center" vertical="center" wrapText="1"/>
    </xf>
    <xf numFmtId="0" fontId="22" fillId="12" borderId="22" xfId="0" applyFont="1" applyFill="1" applyBorder="1" applyAlignment="1">
      <alignment horizontal="center" vertical="center" wrapText="1"/>
    </xf>
    <xf numFmtId="49" fontId="21" fillId="9" borderId="22" xfId="0" applyNumberFormat="1" applyFont="1" applyFill="1" applyBorder="1" applyAlignment="1">
      <alignment horizontal="center" vertical="center" wrapText="1"/>
    </xf>
    <xf numFmtId="0" fontId="21" fillId="14" borderId="36" xfId="0" applyFont="1" applyFill="1" applyBorder="1" applyAlignment="1">
      <alignment horizontal="center" vertical="center" wrapText="1"/>
    </xf>
    <xf numFmtId="14" fontId="1" fillId="0" borderId="0" xfId="0" applyNumberFormat="1" applyFont="1" applyAlignment="1">
      <alignment horizontal="center" vertical="center"/>
    </xf>
    <xf numFmtId="0" fontId="1" fillId="0" borderId="0" xfId="0" applyFont="1" applyAlignment="1">
      <alignment horizontal="center" vertical="center" wrapText="1"/>
    </xf>
    <xf numFmtId="0" fontId="25" fillId="9" borderId="22" xfId="0" applyFont="1" applyFill="1" applyBorder="1" applyAlignment="1">
      <alignment horizontal="center" vertical="center"/>
    </xf>
    <xf numFmtId="164" fontId="25" fillId="9" borderId="22" xfId="0" applyNumberFormat="1" applyFont="1" applyFill="1" applyBorder="1" applyAlignment="1">
      <alignment horizontal="center" vertical="center" wrapText="1"/>
    </xf>
    <xf numFmtId="0" fontId="26" fillId="12" borderId="22" xfId="0" applyFont="1" applyFill="1" applyBorder="1" applyAlignment="1">
      <alignment horizontal="center" vertical="center" wrapText="1"/>
    </xf>
    <xf numFmtId="0" fontId="26" fillId="13" borderId="22" xfId="0" applyFont="1" applyFill="1" applyBorder="1" applyAlignment="1">
      <alignment horizontal="center" vertical="center" wrapText="1"/>
    </xf>
    <xf numFmtId="49" fontId="26" fillId="13" borderId="22" xfId="0" applyNumberFormat="1" applyFont="1" applyFill="1" applyBorder="1" applyAlignment="1">
      <alignment horizontal="center" vertical="center" wrapText="1"/>
    </xf>
    <xf numFmtId="1" fontId="26" fillId="13" borderId="22" xfId="0" applyNumberFormat="1" applyFont="1" applyFill="1" applyBorder="1" applyAlignment="1">
      <alignment horizontal="center" vertical="center" wrapText="1"/>
    </xf>
    <xf numFmtId="49" fontId="27" fillId="9" borderId="22" xfId="0"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6" fillId="6" borderId="1" xfId="0" applyFont="1" applyFill="1" applyBorder="1"/>
    <xf numFmtId="49" fontId="6" fillId="18" borderId="22" xfId="0" applyNumberFormat="1" applyFont="1" applyFill="1" applyBorder="1" applyAlignment="1">
      <alignment horizontal="center" vertical="center" shrinkToFit="1"/>
    </xf>
    <xf numFmtId="0" fontId="29" fillId="18" borderId="22" xfId="0" applyFont="1" applyFill="1" applyBorder="1" applyAlignment="1">
      <alignment horizontal="center" vertical="center" shrinkToFit="1"/>
    </xf>
    <xf numFmtId="0" fontId="30" fillId="19" borderId="39" xfId="0" applyFont="1" applyFill="1" applyBorder="1" applyAlignment="1">
      <alignment horizontal="center" vertical="center"/>
    </xf>
    <xf numFmtId="0" fontId="30" fillId="4" borderId="22" xfId="0" applyFont="1" applyFill="1" applyBorder="1" applyAlignment="1">
      <alignment horizontal="center" vertical="center"/>
    </xf>
    <xf numFmtId="0" fontId="30" fillId="4" borderId="22" xfId="0" applyFont="1" applyFill="1" applyBorder="1" applyAlignment="1">
      <alignment horizontal="left" vertical="center"/>
    </xf>
    <xf numFmtId="49" fontId="30" fillId="4" borderId="22" xfId="0" applyNumberFormat="1" applyFont="1" applyFill="1" applyBorder="1" applyAlignment="1">
      <alignment horizontal="center" vertical="center"/>
    </xf>
    <xf numFmtId="164" fontId="30" fillId="4" borderId="22" xfId="0" applyNumberFormat="1" applyFont="1" applyFill="1" applyBorder="1" applyAlignment="1">
      <alignment horizontal="center" vertical="center" shrinkToFit="1"/>
    </xf>
    <xf numFmtId="49" fontId="30" fillId="4" borderId="22" xfId="0" applyNumberFormat="1" applyFont="1" applyFill="1" applyBorder="1" applyAlignment="1">
      <alignment horizontal="center" vertical="center" shrinkToFit="1"/>
    </xf>
    <xf numFmtId="0" fontId="30" fillId="4" borderId="40" xfId="0" applyFont="1" applyFill="1" applyBorder="1" applyAlignment="1">
      <alignment horizontal="center" vertical="center"/>
    </xf>
    <xf numFmtId="0" fontId="6" fillId="0" borderId="0" xfId="0" applyFont="1" applyAlignment="1">
      <alignment horizontal="center" vertical="center"/>
    </xf>
    <xf numFmtId="0" fontId="30" fillId="0" borderId="0" xfId="0" applyFont="1" applyAlignment="1">
      <alignment horizontal="center" vertical="center"/>
    </xf>
    <xf numFmtId="1" fontId="6" fillId="0" borderId="0" xfId="0" applyNumberFormat="1" applyFont="1" applyAlignment="1">
      <alignment horizontal="center" vertical="center"/>
    </xf>
    <xf numFmtId="0" fontId="6" fillId="18" borderId="22" xfId="0" applyFont="1" applyFill="1" applyBorder="1" applyAlignment="1">
      <alignment horizontal="center" vertical="center" shrinkToFit="1"/>
    </xf>
    <xf numFmtId="0" fontId="11" fillId="0" borderId="0" xfId="0" applyFont="1" applyAlignment="1">
      <alignment horizontal="center" vertical="center"/>
    </xf>
    <xf numFmtId="0" fontId="1" fillId="0" borderId="0" xfId="0" applyFont="1" applyAlignment="1">
      <alignment horizontal="left" vertical="center"/>
    </xf>
    <xf numFmtId="164" fontId="1" fillId="0" borderId="0" xfId="0" applyNumberFormat="1" applyFont="1" applyAlignment="1">
      <alignment shrinkToFit="1"/>
    </xf>
    <xf numFmtId="49" fontId="1" fillId="0" borderId="0" xfId="0" applyNumberFormat="1" applyFont="1" applyAlignment="1">
      <alignment shrinkToFit="1"/>
    </xf>
    <xf numFmtId="0" fontId="1" fillId="0" borderId="0" xfId="0" applyFont="1" applyAlignment="1">
      <alignment shrinkToFit="1"/>
    </xf>
    <xf numFmtId="1" fontId="1" fillId="0" borderId="0" xfId="0" applyNumberFormat="1" applyFont="1"/>
    <xf numFmtId="49" fontId="1" fillId="0" borderId="0" xfId="0" applyNumberFormat="1" applyFont="1"/>
    <xf numFmtId="0" fontId="31" fillId="6" borderId="1" xfId="0" applyFont="1" applyFill="1" applyBorder="1" applyAlignment="1">
      <alignment vertical="center"/>
    </xf>
    <xf numFmtId="0" fontId="33" fillId="6" borderId="1" xfId="0" applyFont="1" applyFill="1" applyBorder="1" applyAlignment="1">
      <alignment horizontal="center" vertical="center"/>
    </xf>
    <xf numFmtId="0" fontId="33" fillId="6" borderId="41" xfId="0" applyFont="1" applyFill="1" applyBorder="1" applyAlignment="1">
      <alignment horizontal="center" vertical="center"/>
    </xf>
    <xf numFmtId="0" fontId="1" fillId="0" borderId="0" xfId="0" applyFont="1"/>
    <xf numFmtId="0" fontId="11" fillId="3" borderId="22" xfId="0" applyFont="1" applyFill="1" applyBorder="1" applyAlignment="1">
      <alignment horizontal="center" vertical="center"/>
    </xf>
    <xf numFmtId="1" fontId="11" fillId="21" borderId="22" xfId="0" applyNumberFormat="1" applyFont="1" applyFill="1" applyBorder="1" applyAlignment="1">
      <alignment horizontal="center" vertical="center"/>
    </xf>
    <xf numFmtId="0" fontId="11" fillId="21" borderId="22" xfId="0" applyFont="1" applyFill="1" applyBorder="1" applyAlignment="1">
      <alignment horizontal="center" vertical="center"/>
    </xf>
    <xf numFmtId="1" fontId="11" fillId="21" borderId="22" xfId="0" applyNumberFormat="1" applyFont="1" applyFill="1" applyBorder="1" applyAlignment="1">
      <alignment horizontal="center" vertical="center" wrapText="1"/>
    </xf>
    <xf numFmtId="0" fontId="1" fillId="21" borderId="22" xfId="0" applyFont="1" applyFill="1" applyBorder="1" applyAlignment="1">
      <alignment horizontal="center" vertical="center"/>
    </xf>
    <xf numFmtId="0" fontId="1" fillId="21" borderId="22" xfId="0" applyFont="1" applyFill="1" applyBorder="1" applyAlignment="1">
      <alignment horizontal="center" vertical="center" shrinkToFit="1"/>
    </xf>
    <xf numFmtId="0" fontId="1" fillId="21" borderId="22" xfId="0" applyFont="1" applyFill="1" applyBorder="1" applyAlignment="1">
      <alignment horizontal="left" vertical="center" shrinkToFit="1"/>
    </xf>
    <xf numFmtId="0" fontId="11" fillId="23" borderId="22" xfId="0" applyFont="1" applyFill="1" applyBorder="1" applyAlignment="1">
      <alignment horizontal="center" vertical="center"/>
    </xf>
    <xf numFmtId="0" fontId="11" fillId="21" borderId="22" xfId="0" applyFont="1" applyFill="1" applyBorder="1" applyAlignment="1">
      <alignment horizontal="center" vertical="center" wrapText="1"/>
    </xf>
    <xf numFmtId="0" fontId="36" fillId="0" borderId="0" xfId="0" applyFont="1"/>
    <xf numFmtId="0" fontId="1" fillId="6" borderId="41" xfId="0" applyFont="1" applyFill="1" applyBorder="1"/>
    <xf numFmtId="0" fontId="11" fillId="6" borderId="41" xfId="0" applyFont="1" applyFill="1" applyBorder="1" applyAlignment="1">
      <alignment horizontal="center" vertical="center"/>
    </xf>
    <xf numFmtId="0" fontId="37" fillId="6" borderId="44" xfId="0" applyFont="1" applyFill="1" applyBorder="1" applyAlignment="1">
      <alignment vertical="center"/>
    </xf>
    <xf numFmtId="0" fontId="11" fillId="6" borderId="1" xfId="0" applyFont="1" applyFill="1" applyBorder="1"/>
    <xf numFmtId="0" fontId="37" fillId="6" borderId="44" xfId="0" applyFont="1" applyFill="1" applyBorder="1" applyAlignment="1">
      <alignment horizontal="center"/>
    </xf>
    <xf numFmtId="0" fontId="37" fillId="6" borderId="48" xfId="0" applyFont="1" applyFill="1" applyBorder="1" applyAlignment="1">
      <alignment horizontal="center"/>
    </xf>
    <xf numFmtId="0" fontId="37" fillId="6" borderId="1" xfId="0" applyFont="1" applyFill="1" applyBorder="1" applyAlignment="1">
      <alignment horizontal="center"/>
    </xf>
    <xf numFmtId="0" fontId="1" fillId="6" borderId="48" xfId="0" applyFont="1" applyFill="1" applyBorder="1"/>
    <xf numFmtId="0" fontId="1" fillId="6" borderId="44" xfId="0" applyFont="1" applyFill="1" applyBorder="1"/>
    <xf numFmtId="0" fontId="1" fillId="25" borderId="22" xfId="0" applyFont="1" applyFill="1" applyBorder="1" applyAlignment="1">
      <alignment horizontal="left" vertical="center"/>
    </xf>
    <xf numFmtId="0" fontId="1" fillId="25" borderId="51" xfId="0" applyFont="1" applyFill="1" applyBorder="1" applyAlignment="1">
      <alignment horizontal="center" vertical="center"/>
    </xf>
    <xf numFmtId="0" fontId="1" fillId="25" borderId="22" xfId="0" applyFont="1" applyFill="1" applyBorder="1" applyAlignment="1">
      <alignment horizontal="center" vertical="center"/>
    </xf>
    <xf numFmtId="0" fontId="1" fillId="6" borderId="53" xfId="0" applyFont="1" applyFill="1" applyBorder="1"/>
    <xf numFmtId="0" fontId="1" fillId="6" borderId="33" xfId="0" applyFont="1" applyFill="1" applyBorder="1"/>
    <xf numFmtId="0" fontId="1" fillId="6" borderId="54" xfId="0" applyFont="1" applyFill="1" applyBorder="1"/>
    <xf numFmtId="0" fontId="1" fillId="6" borderId="55" xfId="0" applyFont="1" applyFill="1" applyBorder="1"/>
    <xf numFmtId="0" fontId="17" fillId="27" borderId="57" xfId="0" applyFont="1" applyFill="1" applyBorder="1" applyAlignment="1">
      <alignment horizontal="center" vertical="center"/>
    </xf>
    <xf numFmtId="0" fontId="11" fillId="0" borderId="0" xfId="0" applyFont="1"/>
    <xf numFmtId="0" fontId="11" fillId="0" borderId="22" xfId="0" applyFont="1" applyBorder="1"/>
    <xf numFmtId="0" fontId="17" fillId="27" borderId="60" xfId="0" applyFont="1" applyFill="1" applyBorder="1" applyAlignment="1">
      <alignment horizontal="center" vertical="center"/>
    </xf>
    <xf numFmtId="0" fontId="11" fillId="0" borderId="2" xfId="0" applyFont="1" applyBorder="1" applyAlignment="1">
      <alignment horizontal="center"/>
    </xf>
    <xf numFmtId="0" fontId="17" fillId="27" borderId="62" xfId="0" applyFont="1" applyFill="1" applyBorder="1" applyAlignment="1">
      <alignment horizontal="center" vertical="center"/>
    </xf>
    <xf numFmtId="0" fontId="1" fillId="25" borderId="65" xfId="0" applyFont="1" applyFill="1" applyBorder="1" applyAlignment="1">
      <alignment horizontal="center" vertical="center"/>
    </xf>
    <xf numFmtId="0" fontId="1" fillId="25" borderId="22" xfId="0" applyFont="1" applyFill="1" applyBorder="1" applyAlignment="1">
      <alignment horizontal="center" vertical="center" shrinkToFit="1"/>
    </xf>
    <xf numFmtId="0" fontId="1" fillId="25" borderId="22" xfId="0" applyFont="1" applyFill="1" applyBorder="1" applyAlignment="1">
      <alignment horizontal="left" vertical="center" shrinkToFit="1"/>
    </xf>
    <xf numFmtId="1" fontId="1" fillId="23" borderId="22" xfId="0" applyNumberFormat="1" applyFont="1" applyFill="1" applyBorder="1" applyAlignment="1">
      <alignment horizontal="center" vertical="center"/>
    </xf>
    <xf numFmtId="1" fontId="1" fillId="29" borderId="22" xfId="0" applyNumberFormat="1" applyFont="1" applyFill="1" applyBorder="1" applyAlignment="1">
      <alignment horizontal="center" vertical="center"/>
    </xf>
    <xf numFmtId="1" fontId="1" fillId="27" borderId="22" xfId="0" applyNumberFormat="1" applyFont="1" applyFill="1" applyBorder="1" applyAlignment="1">
      <alignment horizontal="center" vertical="center"/>
    </xf>
    <xf numFmtId="0" fontId="1" fillId="25" borderId="39" xfId="0" applyFont="1" applyFill="1" applyBorder="1" applyAlignment="1">
      <alignment horizontal="center" vertical="center" shrinkToFit="1"/>
    </xf>
    <xf numFmtId="0" fontId="1" fillId="0" borderId="22" xfId="0" applyFont="1" applyBorder="1"/>
    <xf numFmtId="0" fontId="1" fillId="25" borderId="66" xfId="0" applyFont="1" applyFill="1" applyBorder="1" applyAlignment="1">
      <alignment horizontal="center" vertical="center"/>
    </xf>
    <xf numFmtId="0" fontId="1" fillId="25" borderId="67" xfId="0" applyFont="1" applyFill="1" applyBorder="1" applyAlignment="1">
      <alignment horizontal="center" vertical="center" shrinkToFit="1"/>
    </xf>
    <xf numFmtId="1" fontId="1" fillId="27" borderId="68" xfId="0" applyNumberFormat="1" applyFont="1" applyFill="1" applyBorder="1" applyAlignment="1">
      <alignment horizontal="center" vertical="center"/>
    </xf>
    <xf numFmtId="0" fontId="1" fillId="25" borderId="69" xfId="0" applyFont="1" applyFill="1" applyBorder="1" applyAlignment="1">
      <alignment horizontal="center" vertical="center" shrinkToFit="1"/>
    </xf>
    <xf numFmtId="1" fontId="1" fillId="23" borderId="67" xfId="0" applyNumberFormat="1" applyFont="1" applyFill="1" applyBorder="1" applyAlignment="1">
      <alignment horizontal="center" vertical="center"/>
    </xf>
    <xf numFmtId="49" fontId="36" fillId="0" borderId="0" xfId="0" applyNumberFormat="1" applyFont="1"/>
    <xf numFmtId="14" fontId="1" fillId="0" borderId="0" xfId="0" applyNumberFormat="1" applyFont="1"/>
    <xf numFmtId="14" fontId="1" fillId="0" borderId="0" xfId="0" applyNumberFormat="1" applyFont="1"/>
    <xf numFmtId="164" fontId="1" fillId="0" borderId="0" xfId="0" applyNumberFormat="1" applyFont="1"/>
    <xf numFmtId="0" fontId="1" fillId="0" borderId="0" xfId="0" applyFont="1" applyAlignment="1">
      <alignment wrapText="1"/>
    </xf>
    <xf numFmtId="0" fontId="11" fillId="0" borderId="26" xfId="0" applyFont="1" applyBorder="1" applyAlignment="1">
      <alignment horizontal="left" vertical="center" shrinkToFit="1"/>
    </xf>
    <xf numFmtId="0" fontId="11" fillId="0" borderId="0" xfId="0" applyFont="1" applyAlignment="1">
      <alignment horizontal="left" vertical="center"/>
    </xf>
    <xf numFmtId="0" fontId="11" fillId="0" borderId="31"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1" fillId="0" borderId="4" xfId="0" applyFont="1" applyBorder="1" applyAlignment="1">
      <alignment horizontal="left" vertical="center" wrapText="1"/>
    </xf>
    <xf numFmtId="0" fontId="1" fillId="0" borderId="0" xfId="0" applyFont="1" applyAlignment="1">
      <alignment vertical="center" wrapText="1"/>
    </xf>
    <xf numFmtId="14" fontId="11" fillId="0" borderId="4" xfId="0" applyNumberFormat="1" applyFont="1" applyBorder="1" applyAlignment="1">
      <alignment horizontal="left" vertical="center" wrapText="1"/>
    </xf>
    <xf numFmtId="14" fontId="11" fillId="0" borderId="0" xfId="0" applyNumberFormat="1" applyFont="1" applyAlignment="1">
      <alignment horizontal="left" vertical="center"/>
    </xf>
    <xf numFmtId="49" fontId="11" fillId="0" borderId="4" xfId="0" applyNumberFormat="1" applyFont="1" applyBorder="1" applyAlignment="1">
      <alignment horizontal="left" vertical="center" wrapText="1"/>
    </xf>
    <xf numFmtId="0" fontId="42" fillId="0" borderId="2" xfId="0" applyFont="1" applyBorder="1" applyAlignment="1">
      <alignment horizontal="left" vertical="center"/>
    </xf>
    <xf numFmtId="0" fontId="24" fillId="0" borderId="0" xfId="0" applyFont="1" applyAlignment="1">
      <alignment horizontal="left" vertical="center"/>
    </xf>
    <xf numFmtId="0" fontId="11" fillId="0" borderId="0" xfId="0" applyFont="1" applyAlignment="1">
      <alignment horizontal="right" vertical="center"/>
    </xf>
    <xf numFmtId="49" fontId="1" fillId="0" borderId="0" xfId="0" applyNumberFormat="1" applyFont="1" applyAlignment="1">
      <alignment horizontal="left" vertical="center"/>
    </xf>
    <xf numFmtId="0" fontId="11" fillId="0" borderId="0" xfId="0" applyFont="1" applyAlignment="1">
      <alignment vertical="center"/>
    </xf>
    <xf numFmtId="0" fontId="11" fillId="33" borderId="51" xfId="0" applyFont="1" applyFill="1" applyBorder="1" applyAlignment="1">
      <alignment horizontal="center" vertical="center"/>
    </xf>
    <xf numFmtId="0" fontId="1" fillId="0" borderId="0" xfId="0" applyFont="1" applyAlignment="1">
      <alignment horizontal="center"/>
    </xf>
    <xf numFmtId="0" fontId="11" fillId="33" borderId="22" xfId="0" applyFont="1" applyFill="1" applyBorder="1" applyAlignment="1">
      <alignment horizontal="center" vertical="center" textRotation="90"/>
    </xf>
    <xf numFmtId="0" fontId="11" fillId="33" borderId="22" xfId="0" applyFont="1" applyFill="1" applyBorder="1" applyAlignment="1">
      <alignment horizontal="center" vertical="center" textRotation="90" wrapText="1"/>
    </xf>
    <xf numFmtId="0" fontId="1" fillId="0" borderId="27" xfId="0" applyFont="1" applyBorder="1" applyAlignment="1">
      <alignment horizontal="center" vertical="center"/>
    </xf>
    <xf numFmtId="0" fontId="1" fillId="0" borderId="27" xfId="0" applyFont="1" applyBorder="1" applyAlignment="1">
      <alignment horizontal="center" vertical="center" shrinkToFit="1"/>
    </xf>
    <xf numFmtId="49" fontId="1" fillId="0" borderId="22" xfId="0" applyNumberFormat="1" applyFont="1" applyBorder="1" applyAlignment="1">
      <alignment vertical="center" shrinkToFit="1"/>
    </xf>
    <xf numFmtId="49" fontId="1" fillId="0" borderId="22" xfId="0" applyNumberFormat="1" applyFont="1" applyBorder="1" applyAlignment="1">
      <alignment horizontal="center" vertical="center" shrinkToFit="1"/>
    </xf>
    <xf numFmtId="49" fontId="1" fillId="0" borderId="22" xfId="0" applyNumberFormat="1" applyFont="1" applyBorder="1" applyAlignment="1">
      <alignment horizontal="left" vertical="center" shrinkToFit="1"/>
    </xf>
    <xf numFmtId="0" fontId="1" fillId="0" borderId="0" xfId="0" applyFont="1" applyAlignment="1">
      <alignment horizontal="center" vertical="center" shrinkToFit="1"/>
    </xf>
    <xf numFmtId="0" fontId="1" fillId="0" borderId="0" xfId="0" applyFont="1" applyAlignment="1">
      <alignment vertical="center" shrinkToFit="1"/>
    </xf>
    <xf numFmtId="49" fontId="1" fillId="0" borderId="25" xfId="0" applyNumberFormat="1" applyFont="1" applyBorder="1" applyAlignment="1">
      <alignment horizontal="left" vertical="center" shrinkToFit="1"/>
    </xf>
    <xf numFmtId="14" fontId="1" fillId="0" borderId="0" xfId="0" applyNumberFormat="1" applyFont="1" applyAlignment="1">
      <alignment horizontal="center" vertical="center" shrinkToFit="1"/>
    </xf>
    <xf numFmtId="0" fontId="1" fillId="0" borderId="0" xfId="0" applyFont="1" applyAlignment="1">
      <alignment horizontal="left" vertical="center" wrapText="1"/>
    </xf>
    <xf numFmtId="49" fontId="1" fillId="0" borderId="25" xfId="0" applyNumberFormat="1" applyFont="1" applyBorder="1" applyAlignment="1">
      <alignment horizontal="center" vertical="center" shrinkToFit="1"/>
    </xf>
    <xf numFmtId="49" fontId="1" fillId="0" borderId="0" xfId="0" applyNumberFormat="1" applyFont="1" applyAlignment="1">
      <alignment horizontal="center" vertical="center" shrinkToFit="1"/>
    </xf>
    <xf numFmtId="49" fontId="1" fillId="0" borderId="0" xfId="0" applyNumberFormat="1" applyFont="1" applyAlignment="1">
      <alignment horizontal="left" vertical="center" shrinkToFit="1"/>
    </xf>
    <xf numFmtId="0" fontId="11" fillId="0" borderId="0" xfId="0" applyFont="1" applyAlignment="1">
      <alignment horizontal="center" vertical="center" wrapText="1"/>
    </xf>
    <xf numFmtId="14" fontId="11" fillId="0" borderId="0" xfId="0" applyNumberFormat="1" applyFont="1" applyAlignment="1">
      <alignment vertical="center" wrapText="1"/>
    </xf>
    <xf numFmtId="49" fontId="11" fillId="0" borderId="0" xfId="0" applyNumberFormat="1" applyFont="1" applyAlignment="1">
      <alignment vertical="center" shrinkToFit="1"/>
    </xf>
    <xf numFmtId="0" fontId="1" fillId="0" borderId="25" xfId="0" applyFont="1" applyBorder="1" applyAlignment="1">
      <alignment horizontal="center" vertical="center"/>
    </xf>
    <xf numFmtId="0" fontId="1" fillId="0" borderId="25" xfId="0" applyFont="1" applyBorder="1" applyAlignment="1">
      <alignment horizontal="left" vertical="center"/>
    </xf>
    <xf numFmtId="14" fontId="1" fillId="0" borderId="25" xfId="0" applyNumberFormat="1" applyFont="1" applyBorder="1" applyAlignment="1">
      <alignment horizontal="center" vertical="center" shrinkToFit="1"/>
    </xf>
    <xf numFmtId="14" fontId="1" fillId="0" borderId="25" xfId="0" applyNumberFormat="1" applyFont="1" applyBorder="1" applyAlignment="1">
      <alignment horizontal="left" vertical="center" shrinkToFit="1"/>
    </xf>
    <xf numFmtId="0" fontId="1" fillId="0" borderId="25" xfId="0" applyFont="1" applyBorder="1" applyAlignment="1">
      <alignment horizontal="center" vertical="center" shrinkToFit="1"/>
    </xf>
    <xf numFmtId="14" fontId="1" fillId="0" borderId="0" xfId="0" applyNumberFormat="1" applyFont="1" applyAlignment="1">
      <alignment horizontal="left" vertical="center" shrinkToFit="1"/>
    </xf>
    <xf numFmtId="0" fontId="1" fillId="0" borderId="0" xfId="0" applyFont="1" applyAlignment="1">
      <alignment vertical="center"/>
    </xf>
    <xf numFmtId="0" fontId="1" fillId="0" borderId="22" xfId="0" applyFont="1" applyBorder="1" applyAlignment="1">
      <alignment horizontal="center" vertical="center"/>
    </xf>
    <xf numFmtId="0" fontId="1" fillId="0" borderId="32" xfId="0" applyFont="1" applyBorder="1" applyAlignment="1">
      <alignment horizontal="center" vertical="center"/>
    </xf>
    <xf numFmtId="0" fontId="1" fillId="0" borderId="22" xfId="0" applyFont="1" applyBorder="1" applyAlignment="1">
      <alignment horizontal="center"/>
    </xf>
    <xf numFmtId="0" fontId="24" fillId="34" borderId="22" xfId="0" applyFont="1" applyFill="1" applyBorder="1" applyAlignment="1">
      <alignment horizontal="center" vertical="center"/>
    </xf>
    <xf numFmtId="1" fontId="24" fillId="34" borderId="22" xfId="0" applyNumberFormat="1" applyFont="1" applyFill="1" applyBorder="1" applyAlignment="1">
      <alignment horizontal="center" vertical="center"/>
    </xf>
    <xf numFmtId="0" fontId="1" fillId="0" borderId="22" xfId="0" applyFont="1" applyBorder="1" applyAlignment="1">
      <alignment horizontal="center" vertical="center" shrinkToFit="1"/>
    </xf>
    <xf numFmtId="0" fontId="1" fillId="0" borderId="22" xfId="0" applyFont="1" applyBorder="1" applyAlignment="1">
      <alignment horizontal="left" vertical="center" shrinkToFit="1"/>
    </xf>
    <xf numFmtId="0" fontId="24" fillId="0" borderId="22" xfId="0" applyFont="1" applyBorder="1" applyAlignment="1">
      <alignment horizontal="center" vertical="center"/>
    </xf>
    <xf numFmtId="0" fontId="24" fillId="34" borderId="51" xfId="0" applyFont="1" applyFill="1" applyBorder="1" applyAlignment="1">
      <alignment horizontal="center" vertical="center"/>
    </xf>
    <xf numFmtId="0" fontId="11" fillId="0" borderId="22" xfId="0" applyFont="1" applyBorder="1" applyAlignment="1">
      <alignment horizontal="center" vertical="center"/>
    </xf>
    <xf numFmtId="0" fontId="44" fillId="0" borderId="0" xfId="0" applyFont="1"/>
    <xf numFmtId="0" fontId="44" fillId="34" borderId="22" xfId="0" applyFont="1" applyFill="1" applyBorder="1"/>
    <xf numFmtId="0" fontId="44" fillId="0" borderId="22" xfId="0" applyFont="1" applyBorder="1"/>
    <xf numFmtId="0" fontId="45" fillId="34" borderId="22" xfId="0" applyFont="1" applyFill="1" applyBorder="1" applyAlignment="1">
      <alignment horizontal="center" vertical="center"/>
    </xf>
    <xf numFmtId="0" fontId="46" fillId="34" borderId="22" xfId="0" applyFont="1" applyFill="1" applyBorder="1" applyAlignment="1">
      <alignment horizontal="center" vertical="center"/>
    </xf>
    <xf numFmtId="0" fontId="44" fillId="0" borderId="0" xfId="0" applyFont="1" applyAlignment="1">
      <alignment horizontal="center" vertical="center"/>
    </xf>
    <xf numFmtId="0" fontId="44" fillId="0" borderId="22" xfId="0" applyFont="1" applyBorder="1" applyAlignment="1">
      <alignment horizontal="center" vertical="center"/>
    </xf>
    <xf numFmtId="0" fontId="44" fillId="0" borderId="22" xfId="0" applyFont="1" applyBorder="1" applyAlignment="1">
      <alignment horizontal="center" vertical="center" shrinkToFit="1"/>
    </xf>
    <xf numFmtId="0" fontId="44" fillId="0" borderId="22" xfId="0" applyFont="1" applyBorder="1" applyAlignment="1">
      <alignment horizontal="left" vertical="center" shrinkToFit="1"/>
    </xf>
    <xf numFmtId="1" fontId="44" fillId="0" borderId="22" xfId="0" applyNumberFormat="1" applyFont="1" applyBorder="1" applyAlignment="1">
      <alignment horizontal="center" vertical="center"/>
    </xf>
    <xf numFmtId="0" fontId="44" fillId="0" borderId="0" xfId="0" applyFont="1" applyAlignment="1">
      <alignment horizontal="center" vertical="center" shrinkToFit="1"/>
    </xf>
    <xf numFmtId="0" fontId="44" fillId="0" borderId="0" xfId="0" applyFont="1" applyAlignment="1">
      <alignment horizontal="left" vertical="center" shrinkToFit="1"/>
    </xf>
    <xf numFmtId="0" fontId="45" fillId="0" borderId="22" xfId="0" applyFont="1" applyBorder="1"/>
    <xf numFmtId="0" fontId="44" fillId="0" borderId="42" xfId="0" applyFont="1" applyBorder="1"/>
    <xf numFmtId="0" fontId="11" fillId="0" borderId="0" xfId="0" applyFont="1" applyAlignment="1">
      <alignment horizontal="center"/>
    </xf>
    <xf numFmtId="0" fontId="11" fillId="0" borderId="0" xfId="0" applyFont="1" applyAlignment="1">
      <alignment vertical="center" wrapText="1"/>
    </xf>
    <xf numFmtId="0" fontId="1" fillId="0" borderId="30" xfId="0" applyFont="1" applyBorder="1" applyAlignment="1">
      <alignment vertical="center"/>
    </xf>
    <xf numFmtId="0" fontId="11" fillId="34" borderId="22" xfId="0" applyFont="1" applyFill="1" applyBorder="1" applyAlignment="1">
      <alignment horizontal="center" vertical="center" textRotation="90"/>
    </xf>
    <xf numFmtId="1" fontId="1" fillId="0" borderId="22" xfId="0" applyNumberFormat="1" applyFont="1" applyBorder="1" applyAlignment="1">
      <alignment horizontal="center" vertical="center"/>
    </xf>
    <xf numFmtId="0" fontId="1" fillId="4" borderId="22" xfId="0" applyFont="1" applyFill="1" applyBorder="1" applyAlignment="1">
      <alignment horizontal="center" vertical="center"/>
    </xf>
    <xf numFmtId="0" fontId="49" fillId="34" borderId="22" xfId="0" applyFont="1" applyFill="1" applyBorder="1" applyAlignment="1">
      <alignment horizontal="center" vertical="center"/>
    </xf>
    <xf numFmtId="0" fontId="50" fillId="34" borderId="22" xfId="0" applyFont="1" applyFill="1" applyBorder="1" applyAlignment="1">
      <alignment horizontal="center" vertical="center"/>
    </xf>
    <xf numFmtId="1" fontId="11" fillId="0" borderId="22" xfId="0" applyNumberFormat="1" applyFont="1" applyBorder="1" applyAlignment="1">
      <alignment horizontal="center" vertical="center"/>
    </xf>
    <xf numFmtId="0" fontId="51" fillId="34" borderId="22" xfId="0" applyFont="1" applyFill="1" applyBorder="1"/>
    <xf numFmtId="0" fontId="11" fillId="34" borderId="60" xfId="0" applyFont="1" applyFill="1" applyBorder="1" applyAlignment="1">
      <alignment horizontal="center" vertical="center"/>
    </xf>
    <xf numFmtId="0" fontId="11" fillId="34" borderId="41" xfId="0" applyFont="1" applyFill="1" applyBorder="1" applyAlignment="1">
      <alignment horizontal="center" vertical="center" wrapText="1"/>
    </xf>
    <xf numFmtId="0" fontId="11" fillId="34" borderId="33" xfId="0" applyFont="1" applyFill="1" applyBorder="1" applyAlignment="1">
      <alignment horizontal="center" vertical="center" wrapText="1"/>
    </xf>
    <xf numFmtId="0" fontId="1" fillId="0" borderId="76" xfId="0" applyFont="1" applyBorder="1"/>
    <xf numFmtId="0" fontId="1" fillId="0" borderId="77" xfId="0" applyFont="1" applyBorder="1"/>
    <xf numFmtId="0" fontId="1" fillId="0" borderId="78" xfId="0" applyFont="1" applyBorder="1"/>
    <xf numFmtId="0" fontId="1" fillId="0" borderId="79" xfId="0" applyFont="1" applyBorder="1"/>
    <xf numFmtId="0" fontId="1" fillId="0" borderId="80" xfId="0" applyFont="1" applyBorder="1"/>
    <xf numFmtId="0" fontId="11" fillId="0" borderId="22" xfId="0" applyFont="1" applyBorder="1" applyAlignment="1">
      <alignment horizontal="center"/>
    </xf>
    <xf numFmtId="0" fontId="11" fillId="0" borderId="29" xfId="0" applyFont="1" applyBorder="1" applyAlignment="1">
      <alignment horizontal="center"/>
    </xf>
    <xf numFmtId="0" fontId="11" fillId="25" borderId="68" xfId="0" applyFont="1" applyFill="1" applyBorder="1" applyAlignment="1">
      <alignment horizontal="center"/>
    </xf>
    <xf numFmtId="0" fontId="11" fillId="22" borderId="68" xfId="0" applyFont="1" applyFill="1" applyBorder="1" applyAlignment="1">
      <alignment horizontal="center"/>
    </xf>
    <xf numFmtId="0" fontId="11" fillId="10" borderId="68" xfId="0" applyFont="1" applyFill="1" applyBorder="1" applyAlignment="1">
      <alignment horizontal="center"/>
    </xf>
    <xf numFmtId="0" fontId="11" fillId="25" borderId="22" xfId="0" applyFont="1" applyFill="1" applyBorder="1"/>
    <xf numFmtId="0" fontId="11" fillId="25" borderId="22" xfId="0" applyFont="1" applyFill="1" applyBorder="1" applyAlignment="1">
      <alignment horizontal="center"/>
    </xf>
    <xf numFmtId="0" fontId="11" fillId="25" borderId="51" xfId="0" applyFont="1" applyFill="1" applyBorder="1" applyAlignment="1">
      <alignment horizontal="center"/>
    </xf>
    <xf numFmtId="0" fontId="11" fillId="22" borderId="22" xfId="0" applyFont="1" applyFill="1" applyBorder="1"/>
    <xf numFmtId="0" fontId="11" fillId="22" borderId="51" xfId="0" applyFont="1" applyFill="1" applyBorder="1" applyAlignment="1">
      <alignment horizontal="center"/>
    </xf>
    <xf numFmtId="0" fontId="11" fillId="10" borderId="22" xfId="0" applyFont="1" applyFill="1" applyBorder="1"/>
    <xf numFmtId="0" fontId="11" fillId="10" borderId="51" xfId="0" applyFont="1" applyFill="1" applyBorder="1" applyAlignment="1">
      <alignment horizontal="center"/>
    </xf>
    <xf numFmtId="0" fontId="1" fillId="25" borderId="22" xfId="0" applyFont="1" applyFill="1" applyBorder="1"/>
    <xf numFmtId="0" fontId="1" fillId="22" borderId="22" xfId="0" applyFont="1" applyFill="1" applyBorder="1"/>
    <xf numFmtId="0" fontId="1" fillId="10" borderId="22" xfId="0" applyFont="1" applyFill="1" applyBorder="1"/>
    <xf numFmtId="0" fontId="1" fillId="10" borderId="51" xfId="0" applyFont="1" applyFill="1" applyBorder="1"/>
    <xf numFmtId="0" fontId="16" fillId="0" borderId="0" xfId="0" applyFont="1" applyAlignment="1">
      <alignment vertical="center"/>
    </xf>
    <xf numFmtId="0" fontId="11" fillId="0" borderId="42" xfId="0" applyFont="1" applyBorder="1" applyAlignment="1">
      <alignment vertical="center" wrapText="1"/>
    </xf>
    <xf numFmtId="0" fontId="1" fillId="0" borderId="4" xfId="0" applyFont="1" applyBorder="1" applyAlignment="1">
      <alignment horizontal="left" vertical="center"/>
    </xf>
    <xf numFmtId="0" fontId="56" fillId="34" borderId="85" xfId="0" applyFont="1" applyFill="1" applyBorder="1" applyAlignment="1">
      <alignment horizontal="center" textRotation="90" wrapText="1"/>
    </xf>
    <xf numFmtId="0" fontId="56" fillId="34" borderId="86" xfId="0" applyFont="1" applyFill="1" applyBorder="1" applyAlignment="1">
      <alignment horizontal="center" textRotation="90" wrapText="1"/>
    </xf>
    <xf numFmtId="0" fontId="1" fillId="0" borderId="0" xfId="0" applyFont="1" applyAlignment="1">
      <alignment horizontal="center" vertical="center" textRotation="90" wrapText="1"/>
    </xf>
    <xf numFmtId="0" fontId="1" fillId="0" borderId="0" xfId="0" applyFont="1" applyAlignment="1">
      <alignment horizontal="center" vertical="center" textRotation="90"/>
    </xf>
    <xf numFmtId="0" fontId="1" fillId="0" borderId="89" xfId="0" applyFont="1" applyBorder="1" applyAlignment="1">
      <alignment horizontal="center" vertical="center"/>
    </xf>
    <xf numFmtId="0" fontId="1" fillId="0" borderId="40" xfId="0" applyFont="1" applyBorder="1" applyAlignment="1">
      <alignment horizontal="center" vertical="center"/>
    </xf>
    <xf numFmtId="1" fontId="36" fillId="0" borderId="0" xfId="0" applyNumberFormat="1" applyFont="1"/>
    <xf numFmtId="0" fontId="1" fillId="0" borderId="90" xfId="0" applyFont="1" applyBorder="1" applyAlignment="1">
      <alignment horizontal="center" vertical="center"/>
    </xf>
    <xf numFmtId="0" fontId="1" fillId="0" borderId="91" xfId="0" applyFont="1" applyBorder="1" applyAlignment="1">
      <alignment horizontal="center" vertical="center" shrinkToFit="1"/>
    </xf>
    <xf numFmtId="0" fontId="1" fillId="0" borderId="91" xfId="0" applyFont="1" applyBorder="1" applyAlignment="1">
      <alignment horizontal="left" vertical="center" shrinkToFit="1"/>
    </xf>
    <xf numFmtId="0" fontId="1" fillId="0" borderId="91" xfId="0" applyFont="1" applyBorder="1" applyAlignment="1">
      <alignment horizontal="center" vertical="center"/>
    </xf>
    <xf numFmtId="0" fontId="1" fillId="0" borderId="92" xfId="0" applyFont="1" applyBorder="1" applyAlignment="1">
      <alignment horizontal="center" vertical="center"/>
    </xf>
    <xf numFmtId="0" fontId="2" fillId="3" borderId="2" xfId="0" applyFont="1" applyFill="1" applyBorder="1" applyAlignment="1">
      <alignment horizontal="center" vertical="center" shrinkToFit="1"/>
    </xf>
    <xf numFmtId="0" fontId="3" fillId="0" borderId="3" xfId="0" applyFont="1" applyBorder="1"/>
    <xf numFmtId="0" fontId="3" fillId="0" borderId="4" xfId="0" applyFont="1" applyBorder="1"/>
    <xf numFmtId="0" fontId="1" fillId="3" borderId="2" xfId="0" applyFont="1" applyFill="1" applyBorder="1" applyAlignment="1">
      <alignment horizontal="center" vertical="center"/>
    </xf>
    <xf numFmtId="0" fontId="4" fillId="5" borderId="9" xfId="0" applyFont="1" applyFill="1" applyBorder="1" applyAlignment="1">
      <alignment horizontal="center" vertical="center"/>
    </xf>
    <xf numFmtId="0" fontId="3" fillId="0" borderId="10" xfId="0" applyFont="1" applyBorder="1"/>
    <xf numFmtId="0" fontId="3" fillId="0" borderId="11" xfId="0" applyFont="1" applyBorder="1"/>
    <xf numFmtId="0" fontId="11" fillId="17" borderId="27" xfId="0" applyFont="1" applyFill="1" applyBorder="1" applyAlignment="1">
      <alignment horizontal="center" vertical="center" textRotation="90" wrapText="1"/>
    </xf>
    <xf numFmtId="0" fontId="3" fillId="0" borderId="32" xfId="0" applyFont="1" applyBorder="1"/>
    <xf numFmtId="0" fontId="11" fillId="17" borderId="27" xfId="0" applyFont="1" applyFill="1" applyBorder="1" applyAlignment="1">
      <alignment horizontal="center" vertical="center" textRotation="90"/>
    </xf>
    <xf numFmtId="0" fontId="17" fillId="9" borderId="2" xfId="0" applyFont="1" applyFill="1" applyBorder="1" applyAlignment="1">
      <alignment horizontal="center" vertical="center"/>
    </xf>
    <xf numFmtId="0" fontId="1" fillId="11" borderId="2" xfId="0" applyFont="1" applyFill="1" applyBorder="1" applyAlignment="1">
      <alignment horizontal="center" vertical="center"/>
    </xf>
    <xf numFmtId="0" fontId="21" fillId="9" borderId="27" xfId="0" applyFont="1" applyFill="1" applyBorder="1" applyAlignment="1">
      <alignment horizontal="center" vertical="center" wrapText="1"/>
    </xf>
    <xf numFmtId="0" fontId="3" fillId="0" borderId="34" xfId="0" applyFont="1" applyBorder="1"/>
    <xf numFmtId="0" fontId="21" fillId="9" borderId="27" xfId="0" applyFont="1" applyFill="1" applyBorder="1" applyAlignment="1">
      <alignment horizontal="center" vertical="center"/>
    </xf>
    <xf numFmtId="0" fontId="22" fillId="12" borderId="27" xfId="0" applyFont="1" applyFill="1" applyBorder="1" applyAlignment="1">
      <alignment horizontal="center" vertical="center" wrapText="1"/>
    </xf>
    <xf numFmtId="164" fontId="21" fillId="9" borderId="27" xfId="0" applyNumberFormat="1" applyFont="1" applyFill="1" applyBorder="1" applyAlignment="1">
      <alignment horizontal="center" vertical="center" wrapText="1"/>
    </xf>
    <xf numFmtId="49" fontId="21" fillId="9" borderId="27" xfId="0" applyNumberFormat="1" applyFont="1" applyFill="1" applyBorder="1" applyAlignment="1">
      <alignment horizontal="center" vertical="center" wrapText="1"/>
    </xf>
    <xf numFmtId="0" fontId="22" fillId="12" borderId="2" xfId="0" applyFont="1" applyFill="1" applyBorder="1" applyAlignment="1">
      <alignment horizontal="center" vertical="center" wrapText="1"/>
    </xf>
    <xf numFmtId="0" fontId="21" fillId="16" borderId="27" xfId="0" applyFont="1" applyFill="1" applyBorder="1" applyAlignment="1">
      <alignment horizontal="center" vertical="center" wrapText="1"/>
    </xf>
    <xf numFmtId="0" fontId="21" fillId="12" borderId="27" xfId="0" applyFont="1" applyFill="1" applyBorder="1" applyAlignment="1">
      <alignment horizontal="center" vertical="center" shrinkToFit="1"/>
    </xf>
    <xf numFmtId="0" fontId="21" fillId="12" borderId="27" xfId="0" applyFont="1" applyFill="1" applyBorder="1" applyAlignment="1">
      <alignment horizontal="center" vertical="center" wrapText="1"/>
    </xf>
    <xf numFmtId="0" fontId="21" fillId="15" borderId="27" xfId="0" applyFont="1" applyFill="1" applyBorder="1" applyAlignment="1">
      <alignment horizontal="center" vertical="center" wrapText="1"/>
    </xf>
    <xf numFmtId="0" fontId="21" fillId="16" borderId="2" xfId="0" applyFont="1" applyFill="1" applyBorder="1" applyAlignment="1">
      <alignment horizontal="center" vertical="center"/>
    </xf>
    <xf numFmtId="0" fontId="24" fillId="0" borderId="0" xfId="0" applyFont="1" applyAlignment="1">
      <alignment horizontal="center" vertical="center" wrapText="1"/>
    </xf>
    <xf numFmtId="0" fontId="0" fillId="0" borderId="0" xfId="0" applyFont="1" applyAlignment="1"/>
    <xf numFmtId="0" fontId="21" fillId="16" borderId="37" xfId="0" applyFont="1" applyFill="1" applyBorder="1" applyAlignment="1">
      <alignment horizontal="center" vertical="center" wrapText="1"/>
    </xf>
    <xf numFmtId="0" fontId="3" fillId="0" borderId="38" xfId="0" applyFont="1" applyBorder="1"/>
    <xf numFmtId="0" fontId="12" fillId="3" borderId="2" xfId="0" applyFont="1" applyFill="1" applyBorder="1" applyAlignment="1">
      <alignment horizontal="center" vertical="center" shrinkToFit="1"/>
    </xf>
    <xf numFmtId="0" fontId="13" fillId="7" borderId="16" xfId="0" applyFont="1" applyFill="1" applyBorder="1" applyAlignment="1">
      <alignment horizontal="center" vertical="center"/>
    </xf>
    <xf numFmtId="0" fontId="3" fillId="0" borderId="17" xfId="0" applyFont="1" applyBorder="1"/>
    <xf numFmtId="0" fontId="15" fillId="8" borderId="18" xfId="0" applyFont="1" applyFill="1" applyBorder="1" applyAlignment="1">
      <alignment horizontal="center" vertical="center" shrinkToFit="1"/>
    </xf>
    <xf numFmtId="0" fontId="3" fillId="0" borderId="19" xfId="0" applyFont="1" applyBorder="1"/>
    <xf numFmtId="0" fontId="3" fillId="0" borderId="20" xfId="0" applyFont="1" applyBorder="1"/>
    <xf numFmtId="0" fontId="1" fillId="6" borderId="23" xfId="0" applyFont="1" applyFill="1" applyBorder="1" applyAlignment="1">
      <alignment horizontal="center" shrinkToFit="1"/>
    </xf>
    <xf numFmtId="0" fontId="3" fillId="0" borderId="28" xfId="0" applyFont="1" applyBorder="1"/>
    <xf numFmtId="0" fontId="17" fillId="9" borderId="24" xfId="0" applyFont="1" applyFill="1" applyBorder="1" applyAlignment="1">
      <alignment horizontal="center" vertical="center"/>
    </xf>
    <xf numFmtId="0" fontId="3" fillId="0" borderId="25" xfId="0" applyFont="1" applyBorder="1"/>
    <xf numFmtId="0" fontId="3" fillId="0" borderId="26" xfId="0" applyFont="1" applyBorder="1"/>
    <xf numFmtId="0" fontId="3" fillId="0" borderId="29" xfId="0" applyFont="1" applyBorder="1"/>
    <xf numFmtId="0" fontId="3" fillId="0" borderId="30" xfId="0" applyFont="1" applyBorder="1"/>
    <xf numFmtId="0" fontId="3" fillId="0" borderId="31" xfId="0" applyFont="1" applyBorder="1"/>
    <xf numFmtId="0" fontId="18" fillId="4" borderId="27" xfId="0" applyFont="1" applyFill="1" applyBorder="1" applyAlignment="1">
      <alignment horizontal="left" vertical="center" wrapText="1"/>
    </xf>
    <xf numFmtId="0" fontId="16" fillId="4" borderId="2" xfId="0" applyFont="1" applyFill="1" applyBorder="1" applyAlignment="1">
      <alignment horizontal="center" vertical="center"/>
    </xf>
    <xf numFmtId="0" fontId="17" fillId="9" borderId="2"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14" borderId="2" xfId="0" applyFont="1" applyFill="1" applyBorder="1" applyAlignment="1">
      <alignment horizontal="center" vertical="center" wrapText="1"/>
    </xf>
    <xf numFmtId="0" fontId="21" fillId="14" borderId="35" xfId="0" applyFont="1" applyFill="1" applyBorder="1" applyAlignment="1">
      <alignment horizontal="center" vertical="center" wrapText="1"/>
    </xf>
    <xf numFmtId="0" fontId="23" fillId="13" borderId="27" xfId="0" applyFont="1" applyFill="1" applyBorder="1" applyAlignment="1">
      <alignment horizontal="center" vertical="center" wrapText="1"/>
    </xf>
    <xf numFmtId="49" fontId="23" fillId="13" borderId="27" xfId="0" applyNumberFormat="1" applyFont="1" applyFill="1" applyBorder="1" applyAlignment="1">
      <alignment horizontal="center" vertical="center" wrapText="1"/>
    </xf>
    <xf numFmtId="1" fontId="23" fillId="13" borderId="27" xfId="0" applyNumberFormat="1" applyFont="1" applyFill="1" applyBorder="1" applyAlignment="1">
      <alignment horizontal="center" vertical="center" wrapText="1"/>
    </xf>
    <xf numFmtId="0" fontId="12" fillId="3" borderId="2" xfId="0" applyFont="1" applyFill="1" applyBorder="1" applyAlignment="1">
      <alignment horizontal="center" vertical="center"/>
    </xf>
    <xf numFmtId="0" fontId="32" fillId="6" borderId="16" xfId="0" applyFont="1" applyFill="1" applyBorder="1" applyAlignment="1">
      <alignment horizontal="center"/>
    </xf>
    <xf numFmtId="0" fontId="33" fillId="20" borderId="2" xfId="0" applyFont="1" applyFill="1" applyBorder="1" applyAlignment="1">
      <alignment horizontal="center" vertical="center"/>
    </xf>
    <xf numFmtId="0" fontId="21" fillId="9" borderId="24" xfId="0" applyFont="1" applyFill="1" applyBorder="1" applyAlignment="1">
      <alignment horizontal="center" vertical="center" wrapText="1"/>
    </xf>
    <xf numFmtId="0" fontId="3" fillId="0" borderId="42" xfId="0" applyFont="1" applyBorder="1"/>
    <xf numFmtId="0" fontId="3" fillId="0" borderId="43" xfId="0" applyFont="1" applyBorder="1"/>
    <xf numFmtId="0" fontId="1" fillId="21" borderId="24" xfId="0" applyFont="1" applyFill="1" applyBorder="1" applyAlignment="1">
      <alignment horizontal="center" vertical="center" wrapText="1"/>
    </xf>
    <xf numFmtId="0" fontId="18" fillId="22" borderId="24" xfId="0" applyFont="1" applyFill="1" applyBorder="1" applyAlignment="1">
      <alignment horizontal="center" vertical="center" wrapText="1"/>
    </xf>
    <xf numFmtId="0" fontId="1" fillId="21" borderId="2" xfId="0" applyFont="1" applyFill="1" applyBorder="1" applyAlignment="1">
      <alignment horizontal="center" vertical="center"/>
    </xf>
    <xf numFmtId="0" fontId="6" fillId="3" borderId="2" xfId="0" applyFont="1" applyFill="1" applyBorder="1" applyAlignment="1">
      <alignment horizontal="center" vertical="center"/>
    </xf>
    <xf numFmtId="0" fontId="34" fillId="9" borderId="27" xfId="0" applyFont="1" applyFill="1" applyBorder="1" applyAlignment="1">
      <alignment horizontal="center" vertical="center" wrapText="1"/>
    </xf>
    <xf numFmtId="0" fontId="21" fillId="9" borderId="2" xfId="0" applyFont="1" applyFill="1" applyBorder="1" applyAlignment="1">
      <alignment horizontal="center" vertical="center"/>
    </xf>
    <xf numFmtId="0" fontId="35" fillId="9" borderId="2" xfId="0" applyFont="1" applyFill="1" applyBorder="1" applyAlignment="1">
      <alignment horizontal="center" vertical="center"/>
    </xf>
    <xf numFmtId="0" fontId="17" fillId="28" borderId="61" xfId="0" applyFont="1" applyFill="1" applyBorder="1" applyAlignment="1">
      <alignment horizontal="center" vertical="center"/>
    </xf>
    <xf numFmtId="0" fontId="3" fillId="0" borderId="64" xfId="0" applyFont="1" applyBorder="1"/>
    <xf numFmtId="0" fontId="17" fillId="28" borderId="2" xfId="0" applyFont="1" applyFill="1" applyBorder="1" applyAlignment="1">
      <alignment horizontal="center" vertical="center"/>
    </xf>
    <xf numFmtId="0" fontId="1" fillId="25" borderId="2" xfId="0" applyFont="1" applyFill="1" applyBorder="1" applyAlignment="1">
      <alignment horizontal="center" vertical="center" wrapText="1"/>
    </xf>
    <xf numFmtId="0" fontId="39" fillId="24" borderId="24" xfId="0" applyFont="1" applyFill="1" applyBorder="1" applyAlignment="1">
      <alignment horizontal="center" vertical="center"/>
    </xf>
    <xf numFmtId="0" fontId="20" fillId="24" borderId="52" xfId="0" applyFont="1" applyFill="1" applyBorder="1" applyAlignment="1">
      <alignment horizontal="center" wrapText="1"/>
    </xf>
    <xf numFmtId="0" fontId="17" fillId="24" borderId="56" xfId="0" applyFont="1" applyFill="1" applyBorder="1" applyAlignment="1">
      <alignment horizontal="center" vertical="center" wrapText="1"/>
    </xf>
    <xf numFmtId="0" fontId="3" fillId="0" borderId="59" xfId="0" applyFont="1" applyBorder="1"/>
    <xf numFmtId="0" fontId="3" fillId="0" borderId="63" xfId="0" applyFont="1" applyBorder="1"/>
    <xf numFmtId="0" fontId="17" fillId="24" borderId="35" xfId="0" applyFont="1" applyFill="1" applyBorder="1" applyAlignment="1">
      <alignment horizontal="center" vertical="center" wrapText="1"/>
    </xf>
    <xf numFmtId="0" fontId="17" fillId="24" borderId="35" xfId="0" applyFont="1" applyFill="1" applyBorder="1" applyAlignment="1">
      <alignment horizontal="center" vertical="center"/>
    </xf>
    <xf numFmtId="0" fontId="17" fillId="24" borderId="2" xfId="0" applyFont="1" applyFill="1" applyBorder="1" applyAlignment="1">
      <alignment horizontal="center" vertical="center"/>
    </xf>
    <xf numFmtId="0" fontId="17" fillId="28" borderId="27" xfId="0" applyFont="1" applyFill="1" applyBorder="1" applyAlignment="1">
      <alignment horizontal="center" vertical="center"/>
    </xf>
    <xf numFmtId="0" fontId="40" fillId="24" borderId="61" xfId="0" applyFont="1" applyFill="1" applyBorder="1" applyAlignment="1">
      <alignment horizontal="center" vertical="center"/>
    </xf>
    <xf numFmtId="0" fontId="17" fillId="24" borderId="27" xfId="0" applyFont="1" applyFill="1" applyBorder="1" applyAlignment="1">
      <alignment horizontal="center" vertical="center"/>
    </xf>
    <xf numFmtId="0" fontId="17" fillId="24" borderId="61" xfId="0" applyFont="1" applyFill="1" applyBorder="1" applyAlignment="1">
      <alignment horizontal="center" vertical="center"/>
    </xf>
    <xf numFmtId="0" fontId="11" fillId="0" borderId="2" xfId="0" applyFont="1" applyBorder="1" applyAlignment="1">
      <alignment horizontal="center"/>
    </xf>
    <xf numFmtId="0" fontId="18" fillId="22" borderId="24" xfId="0" applyFont="1" applyFill="1" applyBorder="1" applyAlignment="1">
      <alignment horizontal="left" vertical="center" wrapText="1"/>
    </xf>
    <xf numFmtId="0" fontId="21" fillId="26" borderId="49" xfId="0" applyFont="1" applyFill="1" applyBorder="1" applyAlignment="1">
      <alignment horizontal="center" vertical="center"/>
    </xf>
    <xf numFmtId="0" fontId="3" fillId="0" borderId="50" xfId="0" applyFont="1" applyBorder="1"/>
    <xf numFmtId="0" fontId="21" fillId="26" borderId="52" xfId="0" applyFont="1" applyFill="1" applyBorder="1" applyAlignment="1">
      <alignment horizontal="center"/>
    </xf>
    <xf numFmtId="0" fontId="21" fillId="26" borderId="18" xfId="0" applyFont="1" applyFill="1" applyBorder="1" applyAlignment="1">
      <alignment horizontal="center" vertical="center"/>
    </xf>
    <xf numFmtId="0" fontId="1" fillId="0" borderId="0" xfId="0" applyFont="1" applyAlignment="1">
      <alignment horizontal="center" vertical="center"/>
    </xf>
    <xf numFmtId="0" fontId="31" fillId="6" borderId="16" xfId="0" applyFont="1" applyFill="1" applyBorder="1" applyAlignment="1">
      <alignment horizontal="center" vertical="center"/>
    </xf>
    <xf numFmtId="0" fontId="37" fillId="7" borderId="45" xfId="0" applyFont="1" applyFill="1" applyBorder="1" applyAlignment="1">
      <alignment horizontal="center" vertical="center"/>
    </xf>
    <xf numFmtId="0" fontId="3" fillId="0" borderId="46" xfId="0" applyFont="1" applyBorder="1"/>
    <xf numFmtId="0" fontId="3" fillId="0" borderId="47" xfId="0" applyFont="1" applyBorder="1"/>
    <xf numFmtId="0" fontId="38" fillId="7" borderId="45" xfId="0" applyFont="1" applyFill="1" applyBorder="1" applyAlignment="1">
      <alignment horizontal="center" vertical="center"/>
    </xf>
    <xf numFmtId="0" fontId="20" fillId="24" borderId="49" xfId="0" applyFont="1" applyFill="1" applyBorder="1" applyAlignment="1">
      <alignment horizontal="center" vertical="center"/>
    </xf>
    <xf numFmtId="0" fontId="39" fillId="26" borderId="24" xfId="0" applyFont="1" applyFill="1" applyBorder="1" applyAlignment="1">
      <alignment horizontal="center" vertical="center"/>
    </xf>
    <xf numFmtId="0" fontId="21" fillId="26" borderId="35" xfId="0" applyFont="1" applyFill="1" applyBorder="1" applyAlignment="1">
      <alignment horizontal="center" vertical="center"/>
    </xf>
    <xf numFmtId="0" fontId="21" fillId="26" borderId="2"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56" xfId="0" applyFont="1" applyFill="1" applyBorder="1" applyAlignment="1">
      <alignment horizontal="center" vertical="center" wrapText="1"/>
    </xf>
    <xf numFmtId="0" fontId="21" fillId="26" borderId="58" xfId="0" applyFont="1" applyFill="1" applyBorder="1" applyAlignment="1">
      <alignment horizontal="center" vertical="center" wrapText="1"/>
    </xf>
    <xf numFmtId="0" fontId="17" fillId="32" borderId="61" xfId="0" applyFont="1" applyFill="1" applyBorder="1" applyAlignment="1">
      <alignment horizontal="center" vertical="center"/>
    </xf>
    <xf numFmtId="0" fontId="17" fillId="32" borderId="2" xfId="0" applyFont="1" applyFill="1" applyBorder="1" applyAlignment="1">
      <alignment horizontal="center" vertical="center"/>
    </xf>
    <xf numFmtId="0" fontId="39" fillId="31" borderId="24" xfId="0" applyFont="1" applyFill="1" applyBorder="1" applyAlignment="1">
      <alignment horizontal="center" vertical="center"/>
    </xf>
    <xf numFmtId="0" fontId="20" fillId="30" borderId="52" xfId="0" applyFont="1" applyFill="1" applyBorder="1" applyAlignment="1">
      <alignment horizontal="center" wrapText="1"/>
    </xf>
    <xf numFmtId="0" fontId="17" fillId="30" borderId="56" xfId="0" applyFont="1" applyFill="1" applyBorder="1" applyAlignment="1">
      <alignment horizontal="center" vertical="center" wrapText="1"/>
    </xf>
    <xf numFmtId="0" fontId="17" fillId="30" borderId="35" xfId="0" applyFont="1" applyFill="1" applyBorder="1" applyAlignment="1">
      <alignment horizontal="center" vertical="center" wrapText="1"/>
    </xf>
    <xf numFmtId="0" fontId="17" fillId="30" borderId="35" xfId="0" applyFont="1" applyFill="1" applyBorder="1" applyAlignment="1">
      <alignment horizontal="center" vertical="center"/>
    </xf>
    <xf numFmtId="0" fontId="17" fillId="30" borderId="2" xfId="0" applyFont="1" applyFill="1" applyBorder="1" applyAlignment="1">
      <alignment horizontal="center" vertical="center"/>
    </xf>
    <xf numFmtId="0" fontId="17" fillId="32" borderId="27" xfId="0" applyFont="1" applyFill="1" applyBorder="1" applyAlignment="1">
      <alignment horizontal="center" vertical="center"/>
    </xf>
    <xf numFmtId="0" fontId="17" fillId="30" borderId="61" xfId="0" applyFont="1" applyFill="1" applyBorder="1" applyAlignment="1">
      <alignment horizontal="center" vertical="center"/>
    </xf>
    <xf numFmtId="0" fontId="17" fillId="30" borderId="27" xfId="0" applyFont="1" applyFill="1" applyBorder="1" applyAlignment="1">
      <alignment horizontal="center" vertical="center"/>
    </xf>
    <xf numFmtId="0" fontId="21" fillId="28" borderId="49" xfId="0" applyFont="1" applyFill="1" applyBorder="1" applyAlignment="1">
      <alignment horizontal="center" vertical="center"/>
    </xf>
    <xf numFmtId="0" fontId="21" fillId="28" borderId="52" xfId="0" applyFont="1" applyFill="1" applyBorder="1" applyAlignment="1">
      <alignment horizontal="center"/>
    </xf>
    <xf numFmtId="0" fontId="21" fillId="28" borderId="18" xfId="0" applyFont="1" applyFill="1" applyBorder="1" applyAlignment="1">
      <alignment horizontal="center" vertical="center"/>
    </xf>
    <xf numFmtId="0" fontId="20" fillId="30" borderId="49" xfId="0" applyFont="1" applyFill="1" applyBorder="1" applyAlignment="1">
      <alignment horizontal="center" vertical="center"/>
    </xf>
    <xf numFmtId="0" fontId="39" fillId="27" borderId="24" xfId="0" applyFont="1" applyFill="1" applyBorder="1" applyAlignment="1">
      <alignment horizontal="center" vertical="center"/>
    </xf>
    <xf numFmtId="0" fontId="21" fillId="28" borderId="35" xfId="0" applyFont="1" applyFill="1" applyBorder="1" applyAlignment="1">
      <alignment horizontal="center" vertical="center"/>
    </xf>
    <xf numFmtId="0" fontId="21" fillId="28" borderId="2" xfId="0" applyFont="1" applyFill="1" applyBorder="1" applyAlignment="1">
      <alignment horizontal="center" vertical="center"/>
    </xf>
    <xf numFmtId="0" fontId="21" fillId="28" borderId="27" xfId="0" applyFont="1" applyFill="1" applyBorder="1" applyAlignment="1">
      <alignment horizontal="center" vertical="center"/>
    </xf>
    <xf numFmtId="0" fontId="21" fillId="28" borderId="56" xfId="0" applyFont="1" applyFill="1" applyBorder="1" applyAlignment="1">
      <alignment horizontal="center" vertical="center" wrapText="1"/>
    </xf>
    <xf numFmtId="0" fontId="21" fillId="28" borderId="58" xfId="0" applyFont="1" applyFill="1" applyBorder="1" applyAlignment="1">
      <alignment horizontal="center" vertical="center" wrapText="1"/>
    </xf>
    <xf numFmtId="0" fontId="24" fillId="0" borderId="0" xfId="0" applyFont="1" applyAlignment="1">
      <alignment horizontal="center" vertical="center"/>
    </xf>
    <xf numFmtId="0" fontId="41" fillId="0" borderId="0" xfId="0" applyFont="1" applyAlignment="1">
      <alignment horizontal="center" vertical="center"/>
    </xf>
    <xf numFmtId="49" fontId="24" fillId="0" borderId="0" xfId="0" applyNumberFormat="1" applyFont="1" applyAlignment="1">
      <alignment horizontal="center" vertical="center"/>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 fillId="0" borderId="24" xfId="0" applyFont="1" applyBorder="1" applyAlignment="1">
      <alignment horizontal="center" vertical="center" wrapText="1"/>
    </xf>
    <xf numFmtId="0" fontId="1" fillId="0" borderId="27" xfId="0" applyFont="1" applyBorder="1" applyAlignment="1">
      <alignment horizontal="center" vertical="center" shrinkToFit="1"/>
    </xf>
    <xf numFmtId="14" fontId="1" fillId="0" borderId="27" xfId="0" applyNumberFormat="1" applyFont="1" applyBorder="1" applyAlignment="1">
      <alignment horizontal="center" vertical="center" shrinkToFit="1"/>
    </xf>
    <xf numFmtId="14" fontId="1" fillId="0" borderId="27" xfId="0" applyNumberFormat="1" applyFont="1" applyBorder="1" applyAlignment="1">
      <alignment horizontal="left" vertical="center" wrapText="1"/>
    </xf>
    <xf numFmtId="49" fontId="1" fillId="0" borderId="27" xfId="0" applyNumberFormat="1" applyFont="1" applyBorder="1" applyAlignment="1">
      <alignment horizontal="center" vertical="center" shrinkToFit="1"/>
    </xf>
    <xf numFmtId="0" fontId="1" fillId="0" borderId="27" xfId="0" applyFont="1" applyBorder="1" applyAlignment="1">
      <alignment horizontal="center" vertical="center"/>
    </xf>
    <xf numFmtId="0" fontId="1" fillId="0" borderId="27" xfId="0" applyFont="1" applyBorder="1" applyAlignment="1">
      <alignment horizontal="left" vertical="center" shrinkToFit="1"/>
    </xf>
    <xf numFmtId="0" fontId="11" fillId="0" borderId="0" xfId="0" applyFont="1" applyAlignment="1">
      <alignment horizontal="center" vertical="center"/>
    </xf>
    <xf numFmtId="14"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41" fillId="33" borderId="16" xfId="0" applyFont="1" applyFill="1" applyBorder="1" applyAlignment="1">
      <alignment horizontal="center" vertical="center"/>
    </xf>
    <xf numFmtId="0" fontId="41" fillId="33" borderId="16" xfId="0" applyFont="1" applyFill="1" applyBorder="1" applyAlignment="1">
      <alignment horizontal="center"/>
    </xf>
    <xf numFmtId="0" fontId="11" fillId="0" borderId="0" xfId="0" applyFont="1" applyAlignment="1">
      <alignment horizontal="right" vertical="center"/>
    </xf>
    <xf numFmtId="0" fontId="11" fillId="33" borderId="27" xfId="0" applyFont="1" applyFill="1" applyBorder="1" applyAlignment="1">
      <alignment horizontal="center" vertical="center"/>
    </xf>
    <xf numFmtId="0" fontId="24" fillId="0" borderId="2" xfId="0" applyFont="1" applyBorder="1" applyAlignment="1">
      <alignment horizontal="center" vertical="center" wrapText="1"/>
    </xf>
    <xf numFmtId="0" fontId="1" fillId="0" borderId="2" xfId="0" applyFont="1" applyBorder="1" applyAlignment="1">
      <alignment horizontal="center" vertical="center"/>
    </xf>
    <xf numFmtId="0" fontId="11" fillId="33" borderId="27" xfId="0" applyFont="1" applyFill="1" applyBorder="1" applyAlignment="1">
      <alignment horizontal="center" vertical="center" wrapText="1"/>
    </xf>
    <xf numFmtId="0" fontId="1" fillId="33" borderId="27" xfId="0" applyFont="1" applyFill="1" applyBorder="1" applyAlignment="1">
      <alignment horizontal="center" vertical="center" wrapText="1"/>
    </xf>
    <xf numFmtId="0" fontId="11" fillId="33" borderId="2" xfId="0" applyFont="1" applyFill="1" applyBorder="1" applyAlignment="1">
      <alignment horizontal="center" vertical="center"/>
    </xf>
    <xf numFmtId="0" fontId="24" fillId="0" borderId="29" xfId="0" applyFont="1" applyBorder="1" applyAlignment="1">
      <alignment horizontal="center" vertical="center"/>
    </xf>
    <xf numFmtId="0" fontId="1" fillId="0" borderId="27" xfId="0" applyFont="1" applyBorder="1" applyAlignment="1">
      <alignment horizontal="left" vertical="center" wrapText="1"/>
    </xf>
    <xf numFmtId="0" fontId="1" fillId="0" borderId="30" xfId="0" applyFont="1" applyBorder="1" applyAlignment="1">
      <alignment horizontal="left" vertical="center"/>
    </xf>
    <xf numFmtId="0" fontId="24" fillId="34" borderId="27" xfId="0" applyFont="1" applyFill="1" applyBorder="1" applyAlignment="1">
      <alignment horizontal="center" vertical="center" textRotation="90"/>
    </xf>
    <xf numFmtId="0" fontId="24" fillId="34" borderId="27" xfId="0" applyFont="1" applyFill="1" applyBorder="1" applyAlignment="1">
      <alignment horizontal="center" vertical="center" wrapText="1"/>
    </xf>
    <xf numFmtId="0" fontId="24" fillId="34" borderId="27" xfId="0" applyFont="1" applyFill="1" applyBorder="1" applyAlignment="1">
      <alignment horizontal="center" vertical="center"/>
    </xf>
    <xf numFmtId="0" fontId="43" fillId="34" borderId="2" xfId="0" applyFont="1" applyFill="1" applyBorder="1" applyAlignment="1">
      <alignment horizontal="center" vertical="center"/>
    </xf>
    <xf numFmtId="0" fontId="11" fillId="34" borderId="2" xfId="0" applyFont="1" applyFill="1" applyBorder="1" applyAlignment="1">
      <alignment horizontal="center" vertical="center"/>
    </xf>
    <xf numFmtId="0" fontId="11" fillId="34" borderId="24" xfId="0" applyFont="1" applyFill="1" applyBorder="1" applyAlignment="1">
      <alignment horizontal="center" vertical="center"/>
    </xf>
    <xf numFmtId="0" fontId="11" fillId="34" borderId="2" xfId="0" applyFont="1" applyFill="1" applyBorder="1" applyAlignment="1">
      <alignment horizontal="center"/>
    </xf>
    <xf numFmtId="0" fontId="1" fillId="0" borderId="0" xfId="0" applyFont="1" applyAlignment="1">
      <alignment horizontal="center"/>
    </xf>
    <xf numFmtId="0" fontId="24" fillId="0" borderId="0" xfId="0" applyFont="1" applyAlignment="1">
      <alignment horizontal="center"/>
    </xf>
    <xf numFmtId="0" fontId="11" fillId="0" borderId="0" xfId="0" applyFont="1" applyAlignment="1">
      <alignment horizontal="left"/>
    </xf>
    <xf numFmtId="0" fontId="11" fillId="0" borderId="0" xfId="0" applyFont="1" applyAlignment="1">
      <alignment horizontal="right"/>
    </xf>
    <xf numFmtId="0" fontId="24" fillId="34" borderId="35" xfId="0" applyFont="1" applyFill="1" applyBorder="1" applyAlignment="1">
      <alignment horizontal="center" vertical="center" textRotation="90"/>
    </xf>
    <xf numFmtId="0" fontId="24" fillId="34" borderId="35" xfId="0" applyFont="1" applyFill="1" applyBorder="1" applyAlignment="1">
      <alignment horizontal="center" vertical="center" wrapText="1"/>
    </xf>
    <xf numFmtId="0" fontId="24" fillId="34" borderId="35" xfId="0" applyFont="1" applyFill="1" applyBorder="1" applyAlignment="1">
      <alignment horizontal="center" vertical="center"/>
    </xf>
    <xf numFmtId="0" fontId="45" fillId="3" borderId="2" xfId="0" applyFont="1" applyFill="1" applyBorder="1" applyAlignment="1">
      <alignment horizontal="center" vertical="center"/>
    </xf>
    <xf numFmtId="0" fontId="44" fillId="3" borderId="2" xfId="0" applyFont="1" applyFill="1" applyBorder="1" applyAlignment="1">
      <alignment horizontal="center" vertical="center"/>
    </xf>
    <xf numFmtId="0" fontId="45" fillId="0" borderId="0" xfId="0" applyFont="1" applyAlignment="1">
      <alignment horizontal="center"/>
    </xf>
    <xf numFmtId="0" fontId="45" fillId="0" borderId="0" xfId="0" applyFont="1" applyAlignment="1">
      <alignment horizontal="center" vertical="center"/>
    </xf>
    <xf numFmtId="0" fontId="45" fillId="34" borderId="27" xfId="0" applyFont="1" applyFill="1" applyBorder="1" applyAlignment="1">
      <alignment horizontal="center" vertical="center" wrapText="1"/>
    </xf>
    <xf numFmtId="0" fontId="45" fillId="34" borderId="27" xfId="0" applyFont="1" applyFill="1" applyBorder="1" applyAlignment="1">
      <alignment horizontal="center" vertical="center"/>
    </xf>
    <xf numFmtId="0" fontId="11" fillId="34" borderId="70" xfId="0" applyFont="1" applyFill="1" applyBorder="1" applyAlignment="1">
      <alignment horizontal="center" vertical="center"/>
    </xf>
    <xf numFmtId="49" fontId="11" fillId="0" borderId="2" xfId="0" applyNumberFormat="1" applyFont="1" applyBorder="1" applyAlignment="1">
      <alignment horizontal="center" vertical="center"/>
    </xf>
    <xf numFmtId="0" fontId="11" fillId="0" borderId="24" xfId="0" applyFont="1" applyBorder="1" applyAlignment="1">
      <alignment horizontal="center" vertical="center" wrapText="1"/>
    </xf>
    <xf numFmtId="0" fontId="11" fillId="0" borderId="2" xfId="0" applyFont="1" applyBorder="1" applyAlignment="1">
      <alignment horizontal="center" vertical="center"/>
    </xf>
    <xf numFmtId="0" fontId="47" fillId="34" borderId="2" xfId="0" applyFont="1" applyFill="1" applyBorder="1" applyAlignment="1">
      <alignment horizontal="center" vertical="center"/>
    </xf>
    <xf numFmtId="0" fontId="11" fillId="34" borderId="27" xfId="0" applyFont="1" applyFill="1" applyBorder="1" applyAlignment="1">
      <alignment horizontal="center" vertical="center" wrapText="1"/>
    </xf>
    <xf numFmtId="0" fontId="11" fillId="34" borderId="27" xfId="0" applyFont="1" applyFill="1" applyBorder="1" applyAlignment="1">
      <alignment horizontal="center" vertical="center"/>
    </xf>
    <xf numFmtId="0" fontId="1" fillId="4" borderId="24" xfId="0" applyFont="1" applyFill="1" applyBorder="1" applyAlignment="1">
      <alignment horizontal="center" vertical="center" wrapText="1"/>
    </xf>
    <xf numFmtId="0" fontId="16" fillId="0" borderId="0" xfId="0" applyFont="1" applyAlignment="1">
      <alignment horizontal="center"/>
    </xf>
    <xf numFmtId="0" fontId="48" fillId="34" borderId="27" xfId="0" applyFont="1" applyFill="1" applyBorder="1" applyAlignment="1">
      <alignment horizontal="center" vertical="center" textRotation="90" wrapText="1"/>
    </xf>
    <xf numFmtId="0" fontId="11" fillId="34" borderId="71" xfId="0" applyFont="1" applyFill="1" applyBorder="1" applyAlignment="1">
      <alignment horizontal="center" vertical="center" wrapText="1"/>
    </xf>
    <xf numFmtId="0" fontId="3" fillId="0" borderId="72" xfId="0" applyFont="1" applyBorder="1"/>
    <xf numFmtId="0" fontId="11" fillId="0" borderId="24" xfId="0" applyFont="1" applyBorder="1" applyAlignment="1">
      <alignment horizontal="left" vertical="center" wrapText="1"/>
    </xf>
    <xf numFmtId="0" fontId="11" fillId="34" borderId="27" xfId="0" applyFont="1" applyFill="1" applyBorder="1" applyAlignment="1">
      <alignment horizontal="center" vertical="center" textRotation="90"/>
    </xf>
    <xf numFmtId="0" fontId="11" fillId="34" borderId="24" xfId="0" applyFont="1" applyFill="1" applyBorder="1" applyAlignment="1">
      <alignment horizontal="center" vertical="center" wrapText="1"/>
    </xf>
    <xf numFmtId="0" fontId="1" fillId="0" borderId="27" xfId="0" applyFont="1" applyBorder="1" applyAlignment="1">
      <alignment horizontal="center"/>
    </xf>
    <xf numFmtId="0" fontId="52" fillId="0" borderId="73" xfId="0" applyFont="1" applyBorder="1" applyAlignment="1">
      <alignment horizontal="center" vertical="center" wrapText="1"/>
    </xf>
    <xf numFmtId="0" fontId="3" fillId="0" borderId="74" xfId="0" applyFont="1" applyBorder="1"/>
    <xf numFmtId="0" fontId="3" fillId="0" borderId="75" xfId="0" applyFont="1" applyBorder="1"/>
    <xf numFmtId="0" fontId="3" fillId="0" borderId="76" xfId="0" applyFont="1" applyBorder="1"/>
    <xf numFmtId="0" fontId="3" fillId="0" borderId="77" xfId="0" applyFont="1" applyBorder="1"/>
    <xf numFmtId="0" fontId="53" fillId="0" borderId="76" xfId="0" applyFont="1" applyBorder="1" applyAlignment="1">
      <alignment horizontal="center"/>
    </xf>
    <xf numFmtId="0" fontId="53" fillId="0" borderId="76" xfId="0" applyFont="1" applyBorder="1" applyAlignment="1">
      <alignment horizontal="center" vertical="center"/>
    </xf>
    <xf numFmtId="0" fontId="54" fillId="0" borderId="76" xfId="0" applyFont="1" applyBorder="1" applyAlignment="1">
      <alignment horizontal="center" vertical="center" wrapText="1"/>
    </xf>
    <xf numFmtId="0" fontId="54" fillId="0" borderId="76" xfId="0" applyFont="1" applyBorder="1" applyAlignment="1">
      <alignment horizontal="center" vertical="center"/>
    </xf>
    <xf numFmtId="49" fontId="54" fillId="0" borderId="76" xfId="0" applyNumberFormat="1" applyFont="1" applyBorder="1" applyAlignment="1">
      <alignment horizontal="center" vertical="center"/>
    </xf>
    <xf numFmtId="0" fontId="11" fillId="10" borderId="27" xfId="0" applyFont="1" applyFill="1" applyBorder="1" applyAlignment="1">
      <alignment horizontal="center"/>
    </xf>
    <xf numFmtId="0" fontId="11" fillId="10" borderId="2" xfId="0" applyFont="1" applyFill="1" applyBorder="1" applyAlignment="1">
      <alignment horizontal="center"/>
    </xf>
    <xf numFmtId="0" fontId="11" fillId="10" borderId="24" xfId="0" applyFont="1" applyFill="1" applyBorder="1" applyAlignment="1">
      <alignment horizontal="center"/>
    </xf>
    <xf numFmtId="0" fontId="11" fillId="25" borderId="2" xfId="0" applyFont="1" applyFill="1" applyBorder="1" applyAlignment="1">
      <alignment horizontal="center"/>
    </xf>
    <xf numFmtId="0" fontId="11" fillId="25" borderId="27" xfId="0" applyFont="1" applyFill="1" applyBorder="1" applyAlignment="1">
      <alignment horizontal="center"/>
    </xf>
    <xf numFmtId="0" fontId="11" fillId="25" borderId="24" xfId="0" applyFont="1" applyFill="1" applyBorder="1" applyAlignment="1">
      <alignment horizontal="center"/>
    </xf>
    <xf numFmtId="0" fontId="11" fillId="22" borderId="24" xfId="0" applyFont="1" applyFill="1" applyBorder="1" applyAlignment="1">
      <alignment horizontal="center"/>
    </xf>
    <xf numFmtId="0" fontId="11" fillId="22" borderId="2" xfId="0" applyFont="1" applyFill="1" applyBorder="1" applyAlignment="1">
      <alignment horizontal="center"/>
    </xf>
    <xf numFmtId="0" fontId="11" fillId="25" borderId="81" xfId="0" applyFont="1" applyFill="1" applyBorder="1" applyAlignment="1">
      <alignment horizontal="center"/>
    </xf>
    <xf numFmtId="0" fontId="3" fillId="0" borderId="82" xfId="0" applyFont="1" applyBorder="1"/>
    <xf numFmtId="0" fontId="3" fillId="0" borderId="83" xfId="0" applyFont="1" applyBorder="1"/>
    <xf numFmtId="0" fontId="11" fillId="10" borderId="18" xfId="0" applyFont="1" applyFill="1" applyBorder="1" applyAlignment="1">
      <alignment horizontal="center"/>
    </xf>
    <xf numFmtId="0" fontId="11" fillId="22" borderId="27" xfId="0" applyFont="1" applyFill="1" applyBorder="1" applyAlignment="1">
      <alignment horizontal="center"/>
    </xf>
    <xf numFmtId="0" fontId="55" fillId="35" borderId="16" xfId="0" applyFont="1" applyFill="1" applyBorder="1" applyAlignment="1">
      <alignment horizontal="center" vertical="center"/>
    </xf>
    <xf numFmtId="0" fontId="1" fillId="0" borderId="24" xfId="0" applyFont="1" applyBorder="1" applyAlignment="1">
      <alignment horizontal="left" vertical="center"/>
    </xf>
    <xf numFmtId="49" fontId="11" fillId="0" borderId="2" xfId="0" applyNumberFormat="1" applyFont="1" applyBorder="1" applyAlignment="1">
      <alignment horizontal="left" vertical="center"/>
    </xf>
    <xf numFmtId="0" fontId="1" fillId="0" borderId="29" xfId="0" applyFont="1" applyBorder="1" applyAlignment="1">
      <alignment horizontal="left" vertical="center"/>
    </xf>
    <xf numFmtId="0" fontId="47" fillId="34" borderId="2" xfId="0" applyFont="1" applyFill="1" applyBorder="1" applyAlignment="1">
      <alignment horizontal="center" vertical="center" wrapText="1"/>
    </xf>
    <xf numFmtId="0" fontId="11" fillId="34" borderId="84" xfId="0" applyFont="1" applyFill="1" applyBorder="1" applyAlignment="1">
      <alignment horizontal="center" vertical="center" wrapText="1"/>
    </xf>
    <xf numFmtId="0" fontId="3" fillId="0" borderId="87" xfId="0" applyFont="1" applyBorder="1"/>
    <xf numFmtId="0" fontId="11" fillId="34" borderId="58" xfId="0" applyFont="1" applyFill="1" applyBorder="1" applyAlignment="1">
      <alignment horizontal="center" vertical="center" wrapText="1"/>
    </xf>
    <xf numFmtId="0" fontId="11" fillId="34" borderId="58" xfId="0" applyFont="1" applyFill="1" applyBorder="1" applyAlignment="1">
      <alignment horizontal="center" vertical="center"/>
    </xf>
    <xf numFmtId="0" fontId="56" fillId="34" borderId="58" xfId="0" applyFont="1" applyFill="1" applyBorder="1" applyAlignment="1">
      <alignment horizontal="center" textRotation="90" wrapText="1"/>
    </xf>
    <xf numFmtId="0" fontId="56" fillId="34" borderId="2" xfId="0" applyFont="1" applyFill="1" applyBorder="1" applyAlignment="1">
      <alignment horizontal="center" vertical="center" wrapText="1"/>
    </xf>
    <xf numFmtId="0" fontId="1" fillId="0" borderId="0" xfId="0" applyFont="1" applyAlignment="1">
      <alignment horizontal="center" vertical="center" textRotation="90" wrapText="1"/>
    </xf>
    <xf numFmtId="0" fontId="3" fillId="0" borderId="88" xfId="0" applyFont="1" applyBorder="1"/>
  </cellXfs>
  <cellStyles count="1">
    <cellStyle name="Normal" xfId="0" builtinId="0"/>
  </cellStyles>
  <dxfs count="12">
    <dxf>
      <font>
        <b/>
      </font>
      <fill>
        <patternFill patternType="solid">
          <fgColor rgb="FFC6D9F0"/>
          <bgColor rgb="FFC6D9F0"/>
        </patternFill>
      </fill>
    </dxf>
    <dxf>
      <font>
        <b/>
      </font>
      <fill>
        <patternFill patternType="solid">
          <fgColor rgb="FFF2DBDB"/>
          <bgColor rgb="FFF2DBDB"/>
        </patternFill>
      </fill>
    </dxf>
    <dxf>
      <font>
        <b/>
      </font>
      <fill>
        <patternFill patternType="solid">
          <fgColor rgb="FFEAF1DD"/>
          <bgColor rgb="FFEAF1DD"/>
        </patternFill>
      </fill>
    </dxf>
    <dxf>
      <font>
        <b/>
      </font>
      <fill>
        <patternFill patternType="solid">
          <fgColor rgb="FFE5DFEC"/>
          <bgColor rgb="FFE5DFEC"/>
        </patternFill>
      </fill>
    </dxf>
    <dxf>
      <font>
        <b/>
      </font>
      <fill>
        <patternFill patternType="solid">
          <fgColor rgb="FFDAEEF3"/>
          <bgColor rgb="FFDAEEF3"/>
        </patternFill>
      </fill>
    </dxf>
    <dxf>
      <font>
        <b/>
      </font>
      <fill>
        <patternFill patternType="solid">
          <fgColor rgb="FFFDE9D9"/>
          <bgColor rgb="FFFDE9D9"/>
        </patternFill>
      </fill>
    </dxf>
    <dxf>
      <font>
        <b/>
        <color rgb="FF632423"/>
      </font>
      <fill>
        <patternFill patternType="solid">
          <fgColor rgb="FFFF66CC"/>
          <bgColor rgb="FFFF66CC"/>
        </patternFill>
      </fill>
    </dxf>
    <dxf>
      <font>
        <b/>
        <color rgb="FF17365D"/>
      </font>
      <fill>
        <patternFill patternType="solid">
          <fgColor rgb="FFCCC0D9"/>
          <bgColor rgb="FFCCC0D9"/>
        </patternFill>
      </fill>
    </dxf>
    <dxf>
      <font>
        <b/>
        <color rgb="FF17365D"/>
      </font>
      <fill>
        <patternFill patternType="solid">
          <fgColor rgb="FFC2D69B"/>
          <bgColor rgb="FFC2D69B"/>
        </patternFill>
      </fill>
    </dxf>
    <dxf>
      <font>
        <b/>
        <color rgb="FF632423"/>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17365D"/>
      </font>
      <fill>
        <patternFill patternType="solid">
          <fgColor rgb="FFC2D69B"/>
          <bgColor rgb="FFC2D69B"/>
        </patternFill>
      </fill>
    </dxf>
    <dxf>
      <font>
        <b/>
        <color rgb="FF632423"/>
      </font>
      <fill>
        <patternFill patternType="solid">
          <fgColor rgb="FFE5B8B7"/>
          <bgColor rgb="FFE5B8B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2</xdr:col>
      <xdr:colOff>66675</xdr:colOff>
      <xdr:row>66</xdr:row>
      <xdr:rowOff>171450</xdr:rowOff>
    </xdr:from>
    <xdr:ext cx="6372225" cy="13163550"/>
    <xdr:grpSp>
      <xdr:nvGrpSpPr>
        <xdr:cNvPr id="2" name="Shape 2"/>
        <xdr:cNvGrpSpPr/>
      </xdr:nvGrpSpPr>
      <xdr:grpSpPr>
        <a:xfrm>
          <a:off x="1019175" y="12277725"/>
          <a:ext cx="6372225" cy="13163550"/>
          <a:chOff x="2159888" y="0"/>
          <a:chExt cx="6372225" cy="7560000"/>
        </a:xfrm>
      </xdr:grpSpPr>
      <xdr:grpSp>
        <xdr:nvGrpSpPr>
          <xdr:cNvPr id="3" name="Shape 3"/>
          <xdr:cNvGrpSpPr/>
        </xdr:nvGrpSpPr>
        <xdr:grpSpPr>
          <a:xfrm>
            <a:off x="2159888" y="0"/>
            <a:ext cx="6372225" cy="7560000"/>
            <a:chOff x="2159888" y="0"/>
            <a:chExt cx="6372225" cy="7560000"/>
          </a:xfrm>
        </xdr:grpSpPr>
        <xdr:sp macro="" textlink="">
          <xdr:nvSpPr>
            <xdr:cNvPr id="4" name="Shape 4"/>
            <xdr:cNvSpPr/>
          </xdr:nvSpPr>
          <xdr:spPr>
            <a:xfrm>
              <a:off x="2159888" y="0"/>
              <a:ext cx="6372225"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xdr:cNvGrpSpPr/>
          </xdr:nvGrpSpPr>
          <xdr:grpSpPr>
            <a:xfrm>
              <a:off x="2159888" y="0"/>
              <a:ext cx="6372225" cy="7560000"/>
              <a:chOff x="1019175" y="12992099"/>
              <a:chExt cx="6686550" cy="13849352"/>
            </a:xfrm>
          </xdr:grpSpPr>
          <xdr:sp macro="" textlink="">
            <xdr:nvSpPr>
              <xdr:cNvPr id="6" name="Shape 6"/>
              <xdr:cNvSpPr/>
            </xdr:nvSpPr>
            <xdr:spPr>
              <a:xfrm>
                <a:off x="1019175" y="12992099"/>
                <a:ext cx="6686550" cy="13849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xdr:cNvGrpSpPr/>
            </xdr:nvGrpSpPr>
            <xdr:grpSpPr>
              <a:xfrm>
                <a:off x="1019175" y="12992099"/>
                <a:ext cx="6686550" cy="13849352"/>
                <a:chOff x="1019175" y="12992099"/>
                <a:chExt cx="6686550" cy="13849352"/>
              </a:xfrm>
            </xdr:grpSpPr>
            <xdr:sp macro="" textlink="">
              <xdr:nvSpPr>
                <xdr:cNvPr id="8" name="Shape 8"/>
                <xdr:cNvSpPr/>
              </xdr:nvSpPr>
              <xdr:spPr>
                <a:xfrm>
                  <a:off x="1019175" y="12992099"/>
                  <a:ext cx="6686550" cy="13849352"/>
                </a:xfrm>
                <a:prstGeom prst="rect">
                  <a:avLst/>
                </a:prstGeom>
                <a:solidFill>
                  <a:srgbClr val="DAE5F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a:p>
                  <a:pPr marL="0" lvl="0" indent="0" algn="l" rtl="0">
                    <a:spcBef>
                      <a:spcPts val="0"/>
                    </a:spcBef>
                    <a:spcAft>
                      <a:spcPts val="0"/>
                    </a:spcAft>
                    <a:buClr>
                      <a:srgbClr val="C00000"/>
                    </a:buClr>
                    <a:buSzPts val="1600"/>
                    <a:buFont typeface="Kaushan Script"/>
                    <a:buNone/>
                  </a:pPr>
                  <a:r>
                    <a:rPr lang="en-US" sz="1600" b="1">
                      <a:solidFill>
                        <a:srgbClr val="C00000"/>
                      </a:solidFill>
                      <a:latin typeface="Kaushan Script"/>
                      <a:ea typeface="Kaushan Script"/>
                      <a:cs typeface="Kaushan Script"/>
                      <a:sym typeface="Kaushan Script"/>
                    </a:rPr>
                    <a:t>Points to remember: </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Clr>
                      <a:srgbClr val="000000"/>
                    </a:buClr>
                    <a:buSzPts val="1400"/>
                    <a:buFont typeface="Times New Roman"/>
                    <a:buNone/>
                  </a:pPr>
                  <a:r>
                    <a:rPr lang="en-US" sz="1400" b="1">
                      <a:solidFill>
                        <a:srgbClr val="000000"/>
                      </a:solidFill>
                      <a:latin typeface="Times New Roman"/>
                      <a:ea typeface="Times New Roman"/>
                      <a:cs typeface="Times New Roman"/>
                      <a:sym typeface="Times New Roman"/>
                    </a:rPr>
                    <a:t>      </a:t>
                  </a:r>
                  <a:r>
                    <a:rPr lang="en-US" sz="1200">
                      <a:solidFill>
                        <a:srgbClr val="000000"/>
                      </a:solidFill>
                      <a:latin typeface="Calibri"/>
                      <a:ea typeface="Calibri"/>
                      <a:cs typeface="Calibri"/>
                      <a:sym typeface="Calibri"/>
                    </a:rPr>
                    <a:t>All the entries are made only in </a:t>
                  </a:r>
                  <a:r>
                    <a:rPr lang="en-US" sz="1200" b="1">
                      <a:solidFill>
                        <a:srgbClr val="000000"/>
                      </a:solidFill>
                      <a:latin typeface="Calibri"/>
                      <a:ea typeface="Calibri"/>
                      <a:cs typeface="Calibri"/>
                      <a:sym typeface="Calibri"/>
                    </a:rPr>
                    <a:t>Yellow colour boxes </a:t>
                  </a:r>
                  <a:r>
                    <a:rPr lang="en-US" sz="1200">
                      <a:solidFill>
                        <a:srgbClr val="000000"/>
                      </a:solidFill>
                      <a:latin typeface="Calibri"/>
                      <a:ea typeface="Calibri"/>
                      <a:cs typeface="Calibri"/>
                      <a:sym typeface="Calibri"/>
                    </a:rPr>
                    <a:t>of  all the Input Sheets.</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The Name entries in Student Particulars Input Sheet is mandatory  before entring all the entries in the other input pages. Otherwise, the remaining entries / pages  will not be displayed. So first feed the name of all the students in the Students Particular Input Sheet.</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There are 2 type of sheets - One is INPUT sheet and other  one is OUTPUT sheet as shown in the chart above. Input sheets are for data feeding  which is prefixed as 'IN' in all the input sheets and Output sheets are for taking print outs which is prefixed as 'OUT' in all the output sheets.</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All the data entries in Input Pages are mostly with Data Validation and Comment boxes are included for reducing wrong entries.</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a:t>
                  </a:r>
                  <a:r>
                    <a:rPr lang="en-US" sz="1200" b="1">
                      <a:solidFill>
                        <a:srgbClr val="000000"/>
                      </a:solidFill>
                      <a:latin typeface="Calibri"/>
                      <a:ea typeface="Calibri"/>
                      <a:cs typeface="Calibri"/>
                      <a:sym typeface="Calibri"/>
                    </a:rPr>
                    <a:t>'Direct Link to Page'</a:t>
                  </a:r>
                  <a:r>
                    <a:rPr lang="en-US" sz="1200">
                      <a:solidFill>
                        <a:srgbClr val="000000"/>
                      </a:solidFill>
                      <a:latin typeface="Calibri"/>
                      <a:ea typeface="Calibri"/>
                      <a:cs typeface="Calibri"/>
                      <a:sym typeface="Calibri"/>
                    </a:rPr>
                    <a:t> option has been shown in all the pages to access any page in this file.</a:t>
                  </a:r>
                  <a:endParaRPr sz="1400"/>
                </a:p>
                <a:p>
                  <a:pPr marL="0" lvl="0" indent="0" algn="l" rtl="0">
                    <a:spcBef>
                      <a:spcPts val="0"/>
                    </a:spcBef>
                    <a:spcAft>
                      <a:spcPts val="0"/>
                    </a:spcAft>
                    <a:buSzPts val="1200"/>
                    <a:buFont typeface="Arial"/>
                    <a:buNone/>
                  </a:pPr>
                  <a:endParaRPr sz="1200">
                    <a:solidFill>
                      <a:srgbClr val="000000"/>
                    </a:solidFill>
                  </a:endParaRPr>
                </a:p>
                <a:p>
                  <a:pPr marL="0" lvl="0" indent="0" algn="l" rtl="0">
                    <a:spcBef>
                      <a:spcPts val="0"/>
                    </a:spcBef>
                    <a:spcAft>
                      <a:spcPts val="0"/>
                    </a:spcAft>
                    <a:buSzPts val="1100"/>
                    <a:buFont typeface="Arial"/>
                    <a:buNone/>
                  </a:pPr>
                  <a:endParaRPr sz="1100">
                    <a:solidFill>
                      <a:srgbClr val="000000"/>
                    </a:solidFill>
                  </a:endParaRPr>
                </a:p>
                <a:p>
                  <a:pPr marL="0" lvl="0" indent="0" algn="l" rtl="0">
                    <a:spcBef>
                      <a:spcPts val="0"/>
                    </a:spcBef>
                    <a:spcAft>
                      <a:spcPts val="0"/>
                    </a:spcAft>
                    <a:buSzPts val="1100"/>
                    <a:buFont typeface="Arial"/>
                    <a:buNone/>
                  </a:pPr>
                  <a:endParaRPr sz="1100">
                    <a:solidFill>
                      <a:srgbClr val="000000"/>
                    </a:solidFill>
                  </a:endParaRPr>
                </a:p>
                <a:p>
                  <a:pPr marL="0" lvl="0" indent="0" algn="l" rtl="0">
                    <a:spcBef>
                      <a:spcPts val="0"/>
                    </a:spcBef>
                    <a:spcAft>
                      <a:spcPts val="0"/>
                    </a:spcAft>
                    <a:buSzPts val="1100"/>
                    <a:buFont typeface="Arial"/>
                    <a:buNone/>
                  </a:pPr>
                  <a:endParaRPr sz="1100">
                    <a:solidFill>
                      <a:srgbClr val="000000"/>
                    </a:solidFill>
                  </a:endParaRPr>
                </a:p>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r>
                    <a:rPr lang="en-US" sz="1200" i="0" u="none">
                      <a:solidFill>
                        <a:srgbClr val="000000"/>
                      </a:solidFill>
                      <a:latin typeface="Calibri"/>
                      <a:ea typeface="Calibri"/>
                      <a:cs typeface="Calibri"/>
                      <a:sym typeface="Calibri"/>
                    </a:rPr>
                    <a:t>In Co-Scholastic Grade Input sheet, the entries should be made in as '0' or '1'. That is 1 for 'Yes' and 0 for 'No'.</a:t>
                  </a:r>
                  <a:endParaRPr sz="1400"/>
                </a:p>
                <a:p>
                  <a:pPr marL="0" lvl="0" indent="0" algn="l" rtl="0">
                    <a:spcBef>
                      <a:spcPts val="0"/>
                    </a:spcBef>
                    <a:spcAft>
                      <a:spcPts val="0"/>
                    </a:spcAft>
                    <a:buSzPts val="1200"/>
                    <a:buFont typeface="Arial"/>
                    <a:buNone/>
                  </a:pPr>
                  <a:endParaRPr sz="1200" i="0" u="none">
                    <a:solidFill>
                      <a:srgbClr val="000000"/>
                    </a:solidFill>
                  </a:endParaRPr>
                </a:p>
                <a:p>
                  <a:pPr marL="0" lvl="0" indent="0" algn="l" rtl="0">
                    <a:spcBef>
                      <a:spcPts val="0"/>
                    </a:spcBef>
                    <a:spcAft>
                      <a:spcPts val="0"/>
                    </a:spcAft>
                    <a:buClr>
                      <a:srgbClr val="000000"/>
                    </a:buClr>
                    <a:buSzPts val="1200"/>
                    <a:buFont typeface="Calibri"/>
                    <a:buNone/>
                  </a:pPr>
                  <a:r>
                    <a:rPr lang="en-US" sz="1200" i="0" u="none">
                      <a:solidFill>
                        <a:srgbClr val="000000"/>
                      </a:solidFill>
                      <a:latin typeface="Calibri"/>
                      <a:ea typeface="Calibri"/>
                      <a:cs typeface="Calibri"/>
                      <a:sym typeface="Calibri"/>
                    </a:rPr>
                    <a:t>            In the 'OUT_Individual Students Particular'  sheet , we can upload the photo of all the students as per the instruction given in the box of first student to upload photo.</a:t>
                  </a:r>
                  <a:endParaRPr sz="1400"/>
                </a:p>
                <a:p>
                  <a:pPr marL="0" lvl="0" indent="0" algn="l" rtl="0">
                    <a:spcBef>
                      <a:spcPts val="0"/>
                    </a:spcBef>
                    <a:spcAft>
                      <a:spcPts val="0"/>
                    </a:spcAft>
                    <a:buSzPts val="1200"/>
                    <a:buFont typeface="Arial"/>
                    <a:buNone/>
                  </a:pPr>
                  <a:endParaRPr sz="1200" i="0" u="none">
                    <a:solidFill>
                      <a:srgbClr val="000000"/>
                    </a:solidFill>
                  </a:endParaRPr>
                </a:p>
                <a:p>
                  <a:pPr marL="0" lvl="0" indent="0" algn="l" rtl="0">
                    <a:spcBef>
                      <a:spcPts val="0"/>
                    </a:spcBef>
                    <a:spcAft>
                      <a:spcPts val="0"/>
                    </a:spcAft>
                    <a:buClr>
                      <a:srgbClr val="000000"/>
                    </a:buClr>
                    <a:buSzPts val="1200"/>
                    <a:buFont typeface="Calibri"/>
                    <a:buNone/>
                  </a:pPr>
                  <a:r>
                    <a:rPr lang="en-US" sz="1200" i="0" u="none">
                      <a:solidFill>
                        <a:srgbClr val="000000"/>
                      </a:solidFill>
                      <a:latin typeface="Calibri"/>
                      <a:ea typeface="Calibri"/>
                      <a:cs typeface="Calibri"/>
                      <a:sym typeface="Calibri"/>
                    </a:rPr>
                    <a:t>            This CRM module is designed for 50 students only. If the class have more than 50 students, you can use additional CRM module for the remaining students. </a:t>
                  </a:r>
                  <a:endParaRPr sz="1400"/>
                </a:p>
                <a:p>
                  <a:pPr marL="0" lvl="0" indent="0" algn="l" rtl="0">
                    <a:spcBef>
                      <a:spcPts val="0"/>
                    </a:spcBef>
                    <a:spcAft>
                      <a:spcPts val="0"/>
                    </a:spcAft>
                    <a:buSzPts val="1200"/>
                    <a:buFont typeface="Arial"/>
                    <a:buNone/>
                  </a:pPr>
                  <a:endParaRPr sz="1200" i="0" u="none">
                    <a:solidFill>
                      <a:srgbClr val="000000"/>
                    </a:solidFill>
                  </a:endParaRPr>
                </a:p>
                <a:p>
                  <a:pPr marL="0" lvl="0" indent="0" algn="l" rtl="0">
                    <a:spcBef>
                      <a:spcPts val="0"/>
                    </a:spcBef>
                    <a:spcAft>
                      <a:spcPts val="0"/>
                    </a:spcAft>
                    <a:buClr>
                      <a:srgbClr val="000000"/>
                    </a:buClr>
                    <a:buSzPts val="1200"/>
                    <a:buFont typeface="Calibri"/>
                    <a:buNone/>
                  </a:pPr>
                  <a:r>
                    <a:rPr lang="en-US" sz="1200" i="0" u="none">
                      <a:solidFill>
                        <a:srgbClr val="000000"/>
                      </a:solidFill>
                      <a:latin typeface="Calibri"/>
                      <a:ea typeface="Calibri"/>
                      <a:cs typeface="Calibri"/>
                      <a:sym typeface="Calibri"/>
                    </a:rPr>
                    <a:t>            For the convenience of data entry , 'Mark Entry (Manual)' page is used. Take the Print out of this page  and write the marks in the printout by  manual. So that it is easy for data entry of marks in the 'IN_Mark' input sheet.</a:t>
                  </a:r>
                  <a:endParaRPr sz="1400"/>
                </a:p>
                <a:p>
                  <a:pPr marL="0" lvl="0" indent="0" algn="l" rtl="0">
                    <a:spcBef>
                      <a:spcPts val="0"/>
                    </a:spcBef>
                    <a:spcAft>
                      <a:spcPts val="0"/>
                    </a:spcAft>
                    <a:buSzPts val="1200"/>
                    <a:buFont typeface="Arial"/>
                    <a:buNone/>
                  </a:pPr>
                  <a:endParaRPr sz="1200" i="0" u="none">
                    <a:solidFill>
                      <a:srgbClr val="000000"/>
                    </a:solidFill>
                  </a:endParaRPr>
                </a:p>
                <a:p>
                  <a:pPr marL="0" lvl="0" indent="0" algn="l" rtl="0">
                    <a:spcBef>
                      <a:spcPts val="0"/>
                    </a:spcBef>
                    <a:spcAft>
                      <a:spcPts val="0"/>
                    </a:spcAft>
                    <a:buClr>
                      <a:srgbClr val="000000"/>
                    </a:buClr>
                    <a:buSzPts val="1200"/>
                    <a:buFont typeface="Calibri"/>
                    <a:buNone/>
                  </a:pPr>
                  <a:r>
                    <a:rPr lang="en-US" sz="1200" i="0" u="none">
                      <a:solidFill>
                        <a:srgbClr val="000000"/>
                      </a:solidFill>
                      <a:latin typeface="Calibri"/>
                      <a:ea typeface="Calibri"/>
                      <a:cs typeface="Calibri"/>
                      <a:sym typeface="Calibri"/>
                    </a:rPr>
                    <a:t>           Mark entry for  Group Acticity / Project Work / Individual Activity, 'Group Activity' sheet is useful for recording the marks in the print out copy of it.</a:t>
                  </a:r>
                  <a:endParaRPr sz="1400"/>
                </a:p>
                <a:p>
                  <a:pPr marL="0" lvl="0" indent="0" algn="l" rtl="0">
                    <a:spcBef>
                      <a:spcPts val="0"/>
                    </a:spcBef>
                    <a:spcAft>
                      <a:spcPts val="0"/>
                    </a:spcAft>
                    <a:buSzPts val="1100"/>
                    <a:buFont typeface="Arial"/>
                    <a:buNone/>
                  </a:pPr>
                  <a:endParaRPr sz="1100" i="0" u="none">
                    <a:solidFill>
                      <a:srgbClr val="000000"/>
                    </a:solidFill>
                  </a:endParaRPr>
                </a:p>
                <a:p>
                  <a:pPr marL="0" lvl="0" indent="0" algn="l" rtl="0">
                    <a:spcBef>
                      <a:spcPts val="0"/>
                    </a:spcBef>
                    <a:spcAft>
                      <a:spcPts val="0"/>
                    </a:spcAft>
                    <a:buSzPts val="1100"/>
                    <a:buFont typeface="Arial"/>
                    <a:buNone/>
                  </a:pPr>
                  <a:endParaRPr sz="1100" i="0" u="none">
                    <a:solidFill>
                      <a:srgbClr val="000000"/>
                    </a:solidFill>
                  </a:endParaRPr>
                </a:p>
                <a:p>
                  <a:pPr marL="0" lvl="0" indent="0" algn="l" rtl="0">
                    <a:spcBef>
                      <a:spcPts val="0"/>
                    </a:spcBef>
                    <a:spcAft>
                      <a:spcPts val="0"/>
                    </a:spcAft>
                    <a:buSzPts val="1100"/>
                    <a:buFont typeface="Arial"/>
                    <a:buNone/>
                  </a:pPr>
                  <a:endParaRPr sz="1100"/>
                </a:p>
              </xdr:txBody>
            </xdr:sp>
            <xdr:sp macro="" textlink="">
              <xdr:nvSpPr>
                <xdr:cNvPr id="9" name="Shape 9"/>
                <xdr:cNvSpPr/>
              </xdr:nvSpPr>
              <xdr:spPr>
                <a:xfrm>
                  <a:off x="1171575" y="1372552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0" name="Shape 10"/>
                <xdr:cNvSpPr/>
              </xdr:nvSpPr>
              <xdr:spPr>
                <a:xfrm>
                  <a:off x="1190625" y="1408747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1" name="Shape 11"/>
                <xdr:cNvSpPr/>
              </xdr:nvSpPr>
              <xdr:spPr>
                <a:xfrm>
                  <a:off x="1190625" y="1483042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2" name="Shape 12"/>
                <xdr:cNvSpPr/>
              </xdr:nvSpPr>
              <xdr:spPr>
                <a:xfrm>
                  <a:off x="1190625" y="1557337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3" name="Shape 13"/>
                <xdr:cNvSpPr/>
              </xdr:nvSpPr>
              <xdr:spPr>
                <a:xfrm>
                  <a:off x="1238250" y="16154400"/>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grpSp>
          <xdr:sp macro="" textlink="">
            <xdr:nvSpPr>
              <xdr:cNvPr id="14" name="Shape 14"/>
              <xdr:cNvSpPr/>
            </xdr:nvSpPr>
            <xdr:spPr>
              <a:xfrm>
                <a:off x="1333500" y="2111692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5" name="Shape 15"/>
              <xdr:cNvSpPr/>
            </xdr:nvSpPr>
            <xdr:spPr>
              <a:xfrm>
                <a:off x="1333500" y="2166937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6" name="Shape 16"/>
              <xdr:cNvSpPr/>
            </xdr:nvSpPr>
            <xdr:spPr>
              <a:xfrm>
                <a:off x="1352550" y="2222182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7" name="Shape 17"/>
              <xdr:cNvSpPr/>
            </xdr:nvSpPr>
            <xdr:spPr>
              <a:xfrm>
                <a:off x="1333500" y="2277427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sp macro="" textlink="">
            <xdr:nvSpPr>
              <xdr:cNvPr id="18" name="Shape 18"/>
              <xdr:cNvSpPr/>
            </xdr:nvSpPr>
            <xdr:spPr>
              <a:xfrm>
                <a:off x="1314450" y="23536275"/>
                <a:ext cx="114300" cy="133350"/>
              </a:xfrm>
              <a:prstGeom prst="star6">
                <a:avLst>
                  <a:gd name="adj" fmla="val 28868"/>
                  <a:gd name="hf" fmla="val 115470"/>
                </a:avLst>
              </a:prstGeom>
              <a:solidFill>
                <a:srgbClr val="FF66CC"/>
              </a:solidFill>
              <a:ln w="25400" cap="flat" cmpd="sng">
                <a:solidFill>
                  <a:srgbClr val="76923C"/>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grpSp>
      </xdr:grpSp>
    </xdr:grpSp>
    <xdr:clientData fLocksWithSheet="0"/>
  </xdr:oneCellAnchor>
  <xdr:oneCellAnchor>
    <xdr:from>
      <xdr:col>2</xdr:col>
      <xdr:colOff>0</xdr:colOff>
      <xdr:row>6</xdr:row>
      <xdr:rowOff>38100</xdr:rowOff>
    </xdr:from>
    <xdr:ext cx="6362700" cy="2676525"/>
    <xdr:sp macro="" textlink="">
      <xdr:nvSpPr>
        <xdr:cNvPr id="19" name="Shape 19"/>
        <xdr:cNvSpPr/>
      </xdr:nvSpPr>
      <xdr:spPr>
        <a:xfrm>
          <a:off x="2169413" y="2446500"/>
          <a:ext cx="6353175" cy="2667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a:solidFill>
                <a:srgbClr val="000000"/>
              </a:solidFill>
              <a:latin typeface="Calibri"/>
              <a:ea typeface="Calibri"/>
              <a:cs typeface="Calibri"/>
              <a:sym typeface="Calibri"/>
            </a:rPr>
            <a:t>	</a:t>
          </a:r>
          <a:r>
            <a:rPr lang="en-US" sz="1400">
              <a:solidFill>
                <a:srgbClr val="000000"/>
              </a:solidFill>
              <a:latin typeface="Calibri"/>
              <a:ea typeface="Calibri"/>
              <a:cs typeface="Calibri"/>
              <a:sym typeface="Calibri"/>
            </a:rPr>
            <a:t>Computerised Recording Module  (CRM)   version 3.0   is   specially designed  to  avoid  repetition, Duplication,  errors  and  effectively  reduces the  time consumption of record making and maintenance. It also  paw  way   for  e-recording of Students particulars and CCE marks  in computerised manner. It also reduces the extra burden of Class Teacher for cumulative subject record maintenance. CRM will reduce the bulk work load of Annual Promotion Chart.</a:t>
          </a:r>
          <a:endParaRPr sz="1400"/>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This CRM is effectively introduced and successfully  implemented for more than   100   schools in the last academic year throughout Puducherry. This version have rectified the minor  corrections  and  further  modification  for  betterment  are updated  and  designed  in  VB  interfaced  Excel  Program (Macros) for  your  convienience  and enhancement.</a:t>
          </a:r>
          <a:endParaRPr sz="1400"/>
        </a:p>
        <a:p>
          <a:pPr marL="0" lvl="0" indent="0" algn="l" rtl="0">
            <a:spcBef>
              <a:spcPts val="0"/>
            </a:spcBef>
            <a:spcAft>
              <a:spcPts val="0"/>
            </a:spcAft>
            <a:buSzPts val="1400"/>
            <a:buFont typeface="Arial"/>
            <a:buNone/>
          </a:pPr>
          <a:endParaRPr sz="1400">
            <a:solidFill>
              <a:srgbClr val="000000"/>
            </a:solidFill>
          </a:endParaRPr>
        </a:p>
      </xdr:txBody>
    </xdr:sp>
    <xdr:clientData fLocksWithSheet="0"/>
  </xdr:oneCellAnchor>
  <xdr:oneCellAnchor>
    <xdr:from>
      <xdr:col>1</xdr:col>
      <xdr:colOff>485775</xdr:colOff>
      <xdr:row>21</xdr:row>
      <xdr:rowOff>66675</xdr:rowOff>
    </xdr:from>
    <xdr:ext cx="6600825" cy="5086350"/>
    <xdr:grpSp>
      <xdr:nvGrpSpPr>
        <xdr:cNvPr id="20" name="Shape 2"/>
        <xdr:cNvGrpSpPr/>
      </xdr:nvGrpSpPr>
      <xdr:grpSpPr>
        <a:xfrm>
          <a:off x="923925" y="4029075"/>
          <a:ext cx="6600825" cy="5086350"/>
          <a:chOff x="2045588" y="1236825"/>
          <a:chExt cx="6600825" cy="5086350"/>
        </a:xfrm>
      </xdr:grpSpPr>
      <xdr:grpSp>
        <xdr:nvGrpSpPr>
          <xdr:cNvPr id="21" name="Shape 20"/>
          <xdr:cNvGrpSpPr/>
        </xdr:nvGrpSpPr>
        <xdr:grpSpPr>
          <a:xfrm>
            <a:off x="2045588" y="1236825"/>
            <a:ext cx="6600825" cy="5086350"/>
            <a:chOff x="2045588" y="1236825"/>
            <a:chExt cx="6600825" cy="5086350"/>
          </a:xfrm>
        </xdr:grpSpPr>
        <xdr:sp macro="" textlink="">
          <xdr:nvSpPr>
            <xdr:cNvPr id="22" name="Shape 4"/>
            <xdr:cNvSpPr/>
          </xdr:nvSpPr>
          <xdr:spPr>
            <a:xfrm>
              <a:off x="2045588" y="1236825"/>
              <a:ext cx="6600825" cy="508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21"/>
            <xdr:cNvGrpSpPr/>
          </xdr:nvGrpSpPr>
          <xdr:grpSpPr>
            <a:xfrm>
              <a:off x="2045588" y="1236825"/>
              <a:ext cx="6600825" cy="5086350"/>
              <a:chOff x="809625" y="4152900"/>
              <a:chExt cx="6915150" cy="5353050"/>
            </a:xfrm>
          </xdr:grpSpPr>
          <xdr:sp macro="" textlink="">
            <xdr:nvSpPr>
              <xdr:cNvPr id="24" name="Shape 22"/>
              <xdr:cNvSpPr/>
            </xdr:nvSpPr>
            <xdr:spPr>
              <a:xfrm>
                <a:off x="809625" y="4152900"/>
                <a:ext cx="6915150" cy="5353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25" name="Shape 23"/>
              <xdr:cNvSpPr/>
            </xdr:nvSpPr>
            <xdr:spPr>
              <a:xfrm>
                <a:off x="1666875" y="4152900"/>
                <a:ext cx="4572000" cy="609600"/>
              </a:xfrm>
              <a:prstGeom prst="roundRect">
                <a:avLst>
                  <a:gd name="adj" fmla="val 16667"/>
                </a:avLst>
              </a:prstGeom>
              <a:solidFill>
                <a:srgbClr val="FFE7FA"/>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17365D"/>
                  </a:buClr>
                  <a:buSzPts val="1600"/>
                  <a:buFont typeface="Century Schoolbook"/>
                  <a:buNone/>
                </a:pPr>
                <a:r>
                  <a:rPr lang="en-US" sz="1600" b="1">
                    <a:solidFill>
                      <a:srgbClr val="17365D"/>
                    </a:solidFill>
                    <a:latin typeface="Century Schoolbook"/>
                    <a:ea typeface="Century Schoolbook"/>
                    <a:cs typeface="Century Schoolbook"/>
                    <a:sym typeface="Century Schoolbook"/>
                  </a:rPr>
                  <a:t>Computerised Recording Module (CRM)</a:t>
                </a:r>
                <a:endParaRPr sz="1400"/>
              </a:p>
              <a:p>
                <a:pPr marL="0" lvl="0" indent="0" algn="r" rtl="0">
                  <a:spcBef>
                    <a:spcPts val="0"/>
                  </a:spcBef>
                  <a:spcAft>
                    <a:spcPts val="0"/>
                  </a:spcAft>
                  <a:buClr>
                    <a:srgbClr val="17365D"/>
                  </a:buClr>
                  <a:buSzPts val="1200"/>
                  <a:buFont typeface="Century Schoolbook"/>
                  <a:buNone/>
                </a:pPr>
                <a:r>
                  <a:rPr lang="en-US" sz="1200" b="1">
                    <a:solidFill>
                      <a:srgbClr val="17365D"/>
                    </a:solidFill>
                    <a:latin typeface="Century Schoolbook"/>
                    <a:ea typeface="Century Schoolbook"/>
                    <a:cs typeface="Century Schoolbook"/>
                    <a:sym typeface="Century Schoolbook"/>
                  </a:rPr>
                  <a:t>Ver 3.0</a:t>
                </a:r>
                <a:endParaRPr sz="1200" b="1">
                  <a:solidFill>
                    <a:srgbClr val="17365D"/>
                  </a:solidFill>
                  <a:latin typeface="Century Schoolbook"/>
                  <a:ea typeface="Century Schoolbook"/>
                  <a:cs typeface="Century Schoolbook"/>
                  <a:sym typeface="Century Schoolbook"/>
                </a:endParaRPr>
              </a:p>
            </xdr:txBody>
          </xdr:sp>
          <xdr:sp macro="" textlink="">
            <xdr:nvSpPr>
              <xdr:cNvPr id="26" name="Shape 24"/>
              <xdr:cNvSpPr/>
            </xdr:nvSpPr>
            <xdr:spPr>
              <a:xfrm>
                <a:off x="809625" y="5257800"/>
                <a:ext cx="2362200" cy="2181225"/>
              </a:xfrm>
              <a:prstGeom prst="rect">
                <a:avLst/>
              </a:prstGeom>
              <a:solidFill>
                <a:srgbClr val="FFFFCC"/>
              </a:solidFill>
              <a:ln w="19050" cap="flat" cmpd="sng">
                <a:solidFill>
                  <a:srgbClr val="17365D"/>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000000"/>
                  </a:buClr>
                  <a:buSzPts val="1400"/>
                  <a:buFont typeface="Calibri"/>
                  <a:buNone/>
                </a:pPr>
                <a:r>
                  <a:rPr lang="en-US" sz="1400" b="1" i="0" u="none" strike="noStrike">
                    <a:solidFill>
                      <a:srgbClr val="000000"/>
                    </a:solidFill>
                    <a:latin typeface="Calibri"/>
                    <a:ea typeface="Calibri"/>
                    <a:cs typeface="Calibri"/>
                    <a:sym typeface="Calibri"/>
                  </a:rPr>
                  <a:t>INPUT Sheets</a:t>
                </a:r>
                <a:endParaRPr sz="1400"/>
              </a:p>
              <a:p>
                <a:pPr marL="0" lvl="0" indent="0" algn="l" rtl="0">
                  <a:spcBef>
                    <a:spcPts val="0"/>
                  </a:spcBef>
                  <a:spcAft>
                    <a:spcPts val="0"/>
                  </a:spcAft>
                  <a:buSzPts val="1100"/>
                  <a:buFont typeface="Arial"/>
                  <a:buNone/>
                </a:pPr>
                <a:endParaRPr sz="1100" b="0" i="0" u="none" strike="noStrike">
                  <a:solidFill>
                    <a:srgbClr val="000000"/>
                  </a:solidFill>
                  <a:latin typeface="Calibri"/>
                  <a:ea typeface="Calibri"/>
                  <a:cs typeface="Calibri"/>
                  <a:sym typeface="Calibri"/>
                </a:endParaRPr>
              </a:p>
              <a:p>
                <a:pPr marL="0" lvl="0" indent="0" algn="l" rtl="0">
                  <a:spcBef>
                    <a:spcPts val="0"/>
                  </a:spcBef>
                  <a:spcAft>
                    <a:spcPts val="0"/>
                  </a:spcAft>
                  <a:buSzPts val="800"/>
                  <a:buFont typeface="Arial"/>
                  <a:buNone/>
                </a:pPr>
                <a:endParaRPr sz="800" b="0" i="0" u="none" strike="noStrike">
                  <a:solidFill>
                    <a:srgbClr val="000000"/>
                  </a:solidFill>
                  <a:latin typeface="Calibri"/>
                  <a:ea typeface="Calibri"/>
                  <a:cs typeface="Calibri"/>
                  <a:sym typeface="Calibri"/>
                </a:endParaRPr>
              </a:p>
              <a:p>
                <a:pPr marL="0" lvl="0" indent="0" algn="l" rtl="0">
                  <a:spcBef>
                    <a:spcPts val="0"/>
                  </a:spcBef>
                  <a:spcAft>
                    <a:spcPts val="0"/>
                  </a:spcAft>
                  <a:buClr>
                    <a:srgbClr val="C00000"/>
                  </a:buClr>
                  <a:buSzPts val="1200"/>
                  <a:buFont typeface="Calibri"/>
                  <a:buNone/>
                </a:pPr>
                <a:r>
                  <a:rPr lang="en-US" sz="1200" b="0" i="0" u="none" strike="noStrike">
                    <a:solidFill>
                      <a:srgbClr val="C00000"/>
                    </a:solidFill>
                    <a:latin typeface="Calibri"/>
                    <a:ea typeface="Calibri"/>
                    <a:cs typeface="Calibri"/>
                    <a:sym typeface="Calibri"/>
                  </a:rPr>
                  <a:t>1. Student’s Particulars</a:t>
                </a:r>
                <a:endParaRPr sz="1400"/>
              </a:p>
              <a:p>
                <a:pPr marL="0" lvl="0" indent="0" algn="l" rtl="0">
                  <a:spcBef>
                    <a:spcPts val="0"/>
                  </a:spcBef>
                  <a:spcAft>
                    <a:spcPts val="0"/>
                  </a:spcAft>
                  <a:buSzPts val="1200"/>
                  <a:buFont typeface="Arial"/>
                  <a:buNone/>
                </a:pPr>
                <a:endParaRPr sz="1200" b="0" i="0" u="none" strike="noStrike">
                  <a:solidFill>
                    <a:srgbClr val="C00000"/>
                  </a:solidFill>
                  <a:latin typeface="Calibri"/>
                  <a:ea typeface="Calibri"/>
                  <a:cs typeface="Calibri"/>
                  <a:sym typeface="Calibri"/>
                </a:endParaRPr>
              </a:p>
              <a:p>
                <a:pPr marL="0" lvl="0" indent="0" algn="l" rtl="0">
                  <a:spcBef>
                    <a:spcPts val="0"/>
                  </a:spcBef>
                  <a:spcAft>
                    <a:spcPts val="0"/>
                  </a:spcAft>
                  <a:buClr>
                    <a:srgbClr val="C00000"/>
                  </a:buClr>
                  <a:buSzPts val="1200"/>
                  <a:buFont typeface="Calibri"/>
                  <a:buNone/>
                </a:pPr>
                <a:r>
                  <a:rPr lang="en-US" sz="1200" b="0" i="0" u="none" strike="noStrike">
                    <a:solidFill>
                      <a:srgbClr val="C00000"/>
                    </a:solidFill>
                    <a:latin typeface="Calibri"/>
                    <a:ea typeface="Calibri"/>
                    <a:cs typeface="Calibri"/>
                    <a:sym typeface="Calibri"/>
                  </a:rPr>
                  <a:t>2. Attendance Entry</a:t>
                </a:r>
                <a:endParaRPr sz="1400"/>
              </a:p>
              <a:p>
                <a:pPr marL="0" lvl="0" indent="0" algn="l" rtl="0">
                  <a:spcBef>
                    <a:spcPts val="0"/>
                  </a:spcBef>
                  <a:spcAft>
                    <a:spcPts val="0"/>
                  </a:spcAft>
                  <a:buSzPts val="1200"/>
                  <a:buFont typeface="Arial"/>
                  <a:buNone/>
                </a:pPr>
                <a:endParaRPr sz="1200" b="0" i="0" u="none" strike="noStrike">
                  <a:solidFill>
                    <a:srgbClr val="C00000"/>
                  </a:solidFill>
                  <a:latin typeface="Calibri"/>
                  <a:ea typeface="Calibri"/>
                  <a:cs typeface="Calibri"/>
                  <a:sym typeface="Calibri"/>
                </a:endParaRPr>
              </a:p>
              <a:p>
                <a:pPr marL="0" lvl="0" indent="0" algn="l" rtl="0">
                  <a:spcBef>
                    <a:spcPts val="0"/>
                  </a:spcBef>
                  <a:spcAft>
                    <a:spcPts val="0"/>
                  </a:spcAft>
                  <a:buClr>
                    <a:srgbClr val="C00000"/>
                  </a:buClr>
                  <a:buSzPts val="1200"/>
                  <a:buFont typeface="Calibri"/>
                  <a:buNone/>
                </a:pPr>
                <a:r>
                  <a:rPr lang="en-US" sz="1200" b="0" i="0" u="none" strike="noStrike">
                    <a:solidFill>
                      <a:srgbClr val="C00000"/>
                    </a:solidFill>
                    <a:latin typeface="Calibri"/>
                    <a:ea typeface="Calibri"/>
                    <a:cs typeface="Calibri"/>
                    <a:sym typeface="Calibri"/>
                  </a:rPr>
                  <a:t>3. Mark Entry (Scholastic)</a:t>
                </a:r>
                <a:endParaRPr sz="1400"/>
              </a:p>
              <a:p>
                <a:pPr marL="0" lvl="0" indent="0" algn="l" rtl="0">
                  <a:spcBef>
                    <a:spcPts val="0"/>
                  </a:spcBef>
                  <a:spcAft>
                    <a:spcPts val="0"/>
                  </a:spcAft>
                  <a:buSzPts val="1200"/>
                  <a:buFont typeface="Arial"/>
                  <a:buNone/>
                </a:pPr>
                <a:endParaRPr sz="1200" b="0" i="0" u="none" strike="noStrike">
                  <a:solidFill>
                    <a:srgbClr val="C00000"/>
                  </a:solidFill>
                  <a:latin typeface="Calibri"/>
                  <a:ea typeface="Calibri"/>
                  <a:cs typeface="Calibri"/>
                  <a:sym typeface="Calibri"/>
                </a:endParaRPr>
              </a:p>
              <a:p>
                <a:pPr marL="0" lvl="0" indent="0" algn="l" rtl="0">
                  <a:spcBef>
                    <a:spcPts val="0"/>
                  </a:spcBef>
                  <a:spcAft>
                    <a:spcPts val="0"/>
                  </a:spcAft>
                  <a:buClr>
                    <a:srgbClr val="C00000"/>
                  </a:buClr>
                  <a:buSzPts val="1200"/>
                  <a:buFont typeface="Calibri"/>
                  <a:buNone/>
                </a:pPr>
                <a:r>
                  <a:rPr lang="en-US" sz="1200" b="0" i="0" u="none" strike="noStrike">
                    <a:solidFill>
                      <a:srgbClr val="C00000"/>
                    </a:solidFill>
                    <a:latin typeface="Calibri"/>
                    <a:ea typeface="Calibri"/>
                    <a:cs typeface="Calibri"/>
                    <a:sym typeface="Calibri"/>
                  </a:rPr>
                  <a:t>4. Grade Entry (Co-Scholastic)</a:t>
                </a:r>
                <a:endParaRPr sz="1400"/>
              </a:p>
              <a:p>
                <a:pPr marL="0" lvl="0" indent="0" algn="l" rtl="0">
                  <a:spcBef>
                    <a:spcPts val="0"/>
                  </a:spcBef>
                  <a:spcAft>
                    <a:spcPts val="0"/>
                  </a:spcAft>
                  <a:buSzPts val="1100"/>
                  <a:buFont typeface="Arial"/>
                  <a:buNone/>
                </a:pPr>
                <a:endParaRPr sz="11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SzPts val="1100"/>
                  <a:buFont typeface="Arial"/>
                  <a:buNone/>
                </a:pPr>
                <a:endParaRPr sz="1100" b="0" i="0" u="none" strike="noStrike">
                  <a:solidFill>
                    <a:srgbClr val="000000"/>
                  </a:solidFill>
                  <a:latin typeface="Times New Roman"/>
                  <a:ea typeface="Times New Roman"/>
                  <a:cs typeface="Times New Roman"/>
                  <a:sym typeface="Times New Roman"/>
                </a:endParaRPr>
              </a:p>
            </xdr:txBody>
          </xdr:sp>
          <xdr:sp macro="" textlink="">
            <xdr:nvSpPr>
              <xdr:cNvPr id="27" name="Shape 25"/>
              <xdr:cNvSpPr/>
            </xdr:nvSpPr>
            <xdr:spPr>
              <a:xfrm>
                <a:off x="4010025" y="5267324"/>
                <a:ext cx="3714750" cy="4238626"/>
              </a:xfrm>
              <a:prstGeom prst="rect">
                <a:avLst/>
              </a:prstGeom>
              <a:solidFill>
                <a:srgbClr val="EAF1DD"/>
              </a:solidFill>
              <a:ln w="19050" cap="flat" cmpd="sng">
                <a:solidFill>
                  <a:srgbClr val="76923C"/>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000000"/>
                  </a:buClr>
                  <a:buSzPts val="1400"/>
                  <a:buFont typeface="Calibri"/>
                  <a:buNone/>
                </a:pPr>
                <a:r>
                  <a:rPr lang="en-US" sz="1400" b="1" i="0" u="none" strike="noStrike">
                    <a:solidFill>
                      <a:srgbClr val="000000"/>
                    </a:solidFill>
                    <a:latin typeface="Calibri"/>
                    <a:ea typeface="Calibri"/>
                    <a:cs typeface="Calibri"/>
                    <a:sym typeface="Calibri"/>
                  </a:rPr>
                  <a:t>OUTPUT Sheets</a:t>
                </a:r>
                <a:endParaRPr sz="1400"/>
              </a:p>
              <a:p>
                <a:pPr marL="0" lvl="0" indent="0" algn="l" rtl="0">
                  <a:spcBef>
                    <a:spcPts val="0"/>
                  </a:spcBef>
                  <a:spcAft>
                    <a:spcPts val="0"/>
                  </a:spcAft>
                  <a:buSzPts val="800"/>
                  <a:buFont typeface="Arial"/>
                  <a:buNone/>
                </a:pPr>
                <a:endParaRPr sz="800" b="0" i="0" u="none" strike="noStrike">
                  <a:solidFill>
                    <a:srgbClr val="000000"/>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1. Cumulative Student’s Particulars</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2. Individual Student’s Proforma</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3. Student’s Attendance</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4. Subject Teacher’s Mark Sheet (per Term)</a:t>
                </a:r>
                <a:endParaRPr sz="1400"/>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(Class Teacher Mark Register)</a:t>
                </a:r>
                <a:endParaRPr sz="1400"/>
              </a:p>
              <a:p>
                <a:pPr marL="0" lvl="0" indent="0" algn="l" rtl="0">
                  <a:spcBef>
                    <a:spcPts val="0"/>
                  </a:spcBef>
                  <a:spcAft>
                    <a:spcPts val="0"/>
                  </a:spcAft>
                  <a:buSzPts val="1000"/>
                  <a:buFont typeface="Arial"/>
                  <a:buNone/>
                </a:pPr>
                <a:endParaRPr sz="1000" b="0" i="0" u="none" strike="noStrike">
                  <a:solidFill>
                    <a:srgbClr val="17365D"/>
                  </a:solidFill>
                  <a:latin typeface="Times New Roman"/>
                  <a:ea typeface="Times New Roman"/>
                  <a:cs typeface="Times New Roman"/>
                  <a:sym typeface="Times New Roman"/>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5. Term End Cummulative Mark Sheet (per Term)</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6. Term End Co-Scholastic Grade Sheet (per Term)</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7. Individual Student’s Grade Card</a:t>
                </a:r>
                <a:endParaRPr sz="1400"/>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(Progress Card)</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8. Annual Promotion Chart</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9. Mark Entry (Manual)</a:t>
                </a:r>
                <a:endParaRPr sz="1400"/>
              </a:p>
              <a:p>
                <a:pPr marL="0" lvl="0" indent="0" algn="l" rtl="0">
                  <a:spcBef>
                    <a:spcPts val="0"/>
                  </a:spcBef>
                  <a:spcAft>
                    <a:spcPts val="0"/>
                  </a:spcAft>
                  <a:buSzPts val="1000"/>
                  <a:buFont typeface="Arial"/>
                  <a:buNone/>
                </a:pPr>
                <a:endParaRPr sz="1000" b="0" i="0" u="none" strike="noStrike">
                  <a:solidFill>
                    <a:srgbClr val="17365D"/>
                  </a:solidFill>
                  <a:latin typeface="Calibri"/>
                  <a:ea typeface="Calibri"/>
                  <a:cs typeface="Calibri"/>
                  <a:sym typeface="Calibri"/>
                </a:endParaRPr>
              </a:p>
              <a:p>
                <a:pPr marL="0" lvl="0" indent="0" algn="l" rtl="0">
                  <a:spcBef>
                    <a:spcPts val="0"/>
                  </a:spcBef>
                  <a:spcAft>
                    <a:spcPts val="0"/>
                  </a:spcAft>
                  <a:buClr>
                    <a:srgbClr val="17365D"/>
                  </a:buClr>
                  <a:buSzPts val="1200"/>
                  <a:buFont typeface="Calibri"/>
                  <a:buNone/>
                </a:pPr>
                <a:r>
                  <a:rPr lang="en-US" sz="1200" b="0" i="0" u="none" strike="noStrike">
                    <a:solidFill>
                      <a:srgbClr val="17365D"/>
                    </a:solidFill>
                    <a:latin typeface="Calibri"/>
                    <a:ea typeface="Calibri"/>
                    <a:cs typeface="Calibri"/>
                    <a:sym typeface="Calibri"/>
                  </a:rPr>
                  <a:t>10. Group Activity</a:t>
                </a:r>
                <a:endParaRPr sz="1400"/>
              </a:p>
              <a:p>
                <a:pPr marL="0" lvl="0" indent="0" algn="l" rtl="0">
                  <a:spcBef>
                    <a:spcPts val="0"/>
                  </a:spcBef>
                  <a:spcAft>
                    <a:spcPts val="0"/>
                  </a:spcAft>
                  <a:buSzPts val="1100"/>
                  <a:buFont typeface="Arial"/>
                  <a:buNone/>
                </a:pPr>
                <a:endParaRPr sz="11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SzPts val="1100"/>
                  <a:buFont typeface="Arial"/>
                  <a:buNone/>
                </a:pPr>
                <a:endParaRPr sz="1100" b="0" i="0" u="none" strike="noStrike">
                  <a:solidFill>
                    <a:srgbClr val="000000"/>
                  </a:solidFill>
                  <a:latin typeface="Times New Roman"/>
                  <a:ea typeface="Times New Roman"/>
                  <a:cs typeface="Times New Roman"/>
                  <a:sym typeface="Times New Roman"/>
                </a:endParaRPr>
              </a:p>
            </xdr:txBody>
          </xdr:sp>
          <xdr:grpSp>
            <xdr:nvGrpSpPr>
              <xdr:cNvPr id="28" name="Shape 26"/>
              <xdr:cNvGrpSpPr/>
            </xdr:nvGrpSpPr>
            <xdr:grpSpPr>
              <a:xfrm>
                <a:off x="1971675" y="4762500"/>
                <a:ext cx="3867150" cy="514350"/>
                <a:chOff x="1971675" y="4762500"/>
                <a:chExt cx="3867150" cy="514350"/>
              </a:xfrm>
            </xdr:grpSpPr>
            <xdr:cxnSp macro="">
              <xdr:nvCxnSpPr>
                <xdr:cNvPr id="29" name="Shape 27"/>
                <xdr:cNvCxnSpPr/>
              </xdr:nvCxnSpPr>
              <xdr:spPr>
                <a:xfrm>
                  <a:off x="1971675" y="5029200"/>
                  <a:ext cx="0" cy="228600"/>
                </a:xfrm>
                <a:prstGeom prst="straightConnector1">
                  <a:avLst/>
                </a:prstGeom>
                <a:noFill/>
                <a:ln w="9525" cap="flat" cmpd="sng">
                  <a:solidFill>
                    <a:srgbClr val="4A7DBA"/>
                  </a:solidFill>
                  <a:prstDash val="solid"/>
                  <a:round/>
                  <a:headEnd type="none" w="sm" len="sm"/>
                  <a:tailEnd type="stealth" w="med" len="med"/>
                </a:ln>
              </xdr:spPr>
            </xdr:cxnSp>
            <xdr:cxnSp macro="">
              <xdr:nvCxnSpPr>
                <xdr:cNvPr id="30" name="Shape 28"/>
                <xdr:cNvCxnSpPr/>
              </xdr:nvCxnSpPr>
              <xdr:spPr>
                <a:xfrm>
                  <a:off x="5838825" y="5048250"/>
                  <a:ext cx="0" cy="228600"/>
                </a:xfrm>
                <a:prstGeom prst="straightConnector1">
                  <a:avLst/>
                </a:prstGeom>
                <a:noFill/>
                <a:ln w="9525" cap="flat" cmpd="sng">
                  <a:solidFill>
                    <a:srgbClr val="4A7DBA"/>
                  </a:solidFill>
                  <a:prstDash val="solid"/>
                  <a:round/>
                  <a:headEnd type="none" w="sm" len="sm"/>
                  <a:tailEnd type="stealth" w="med" len="med"/>
                </a:ln>
              </xdr:spPr>
            </xdr:cxnSp>
            <xdr:grpSp>
              <xdr:nvGrpSpPr>
                <xdr:cNvPr id="31" name="Shape 29"/>
                <xdr:cNvGrpSpPr/>
              </xdr:nvGrpSpPr>
              <xdr:grpSpPr>
                <a:xfrm>
                  <a:off x="1971675" y="4762500"/>
                  <a:ext cx="3867150" cy="285750"/>
                  <a:chOff x="1971675" y="4762500"/>
                  <a:chExt cx="3867150" cy="285750"/>
                </a:xfrm>
              </xdr:grpSpPr>
              <xdr:cxnSp macro="">
                <xdr:nvCxnSpPr>
                  <xdr:cNvPr id="32" name="Shape 30"/>
                  <xdr:cNvCxnSpPr/>
                </xdr:nvCxnSpPr>
                <xdr:spPr>
                  <a:xfrm>
                    <a:off x="1971675" y="5029200"/>
                    <a:ext cx="3867150" cy="19050"/>
                  </a:xfrm>
                  <a:prstGeom prst="straightConnector1">
                    <a:avLst/>
                  </a:prstGeom>
                  <a:noFill/>
                  <a:ln w="9525" cap="flat" cmpd="sng">
                    <a:solidFill>
                      <a:srgbClr val="4A7DBA"/>
                    </a:solidFill>
                    <a:prstDash val="solid"/>
                    <a:round/>
                    <a:headEnd type="none" w="sm" len="sm"/>
                    <a:tailEnd type="none" w="sm" len="sm"/>
                  </a:ln>
                </xdr:spPr>
              </xdr:cxnSp>
              <xdr:cxnSp macro="">
                <xdr:nvCxnSpPr>
                  <xdr:cNvPr id="33" name="Shape 31"/>
                  <xdr:cNvCxnSpPr/>
                </xdr:nvCxnSpPr>
                <xdr:spPr>
                  <a:xfrm>
                    <a:off x="3867150" y="4762500"/>
                    <a:ext cx="0" cy="285750"/>
                  </a:xfrm>
                  <a:prstGeom prst="straightConnector1">
                    <a:avLst/>
                  </a:prstGeom>
                  <a:noFill/>
                  <a:ln w="9525" cap="flat" cmpd="sng">
                    <a:solidFill>
                      <a:srgbClr val="4A7DBA"/>
                    </a:solidFill>
                    <a:prstDash val="solid"/>
                    <a:round/>
                    <a:headEnd type="none" w="sm" len="sm"/>
                    <a:tailEnd type="stealth" w="med" len="med"/>
                  </a:ln>
                </xdr:spPr>
              </xdr:cxnSp>
            </xdr:grpSp>
          </xdr:grpSp>
        </xdr:grpSp>
      </xdr:grpSp>
    </xdr:grpSp>
    <xdr:clientData fLocksWithSheet="0"/>
  </xdr:oneCellAnchor>
  <xdr:oneCellAnchor>
    <xdr:from>
      <xdr:col>1</xdr:col>
      <xdr:colOff>438150</xdr:colOff>
      <xdr:row>52</xdr:row>
      <xdr:rowOff>47625</xdr:rowOff>
    </xdr:from>
    <xdr:ext cx="6677025" cy="2371725"/>
    <xdr:grpSp>
      <xdr:nvGrpSpPr>
        <xdr:cNvPr id="34" name="Shape 2"/>
        <xdr:cNvGrpSpPr/>
      </xdr:nvGrpSpPr>
      <xdr:grpSpPr>
        <a:xfrm>
          <a:off x="876300" y="9620250"/>
          <a:ext cx="6677025" cy="2371725"/>
          <a:chOff x="2007488" y="2594138"/>
          <a:chExt cx="6677025" cy="2371725"/>
        </a:xfrm>
      </xdr:grpSpPr>
      <xdr:grpSp>
        <xdr:nvGrpSpPr>
          <xdr:cNvPr id="35" name="Shape 32"/>
          <xdr:cNvGrpSpPr/>
        </xdr:nvGrpSpPr>
        <xdr:grpSpPr>
          <a:xfrm>
            <a:off x="2007488" y="2594138"/>
            <a:ext cx="6677025" cy="2371725"/>
            <a:chOff x="2007488" y="2594138"/>
            <a:chExt cx="6677025" cy="2371725"/>
          </a:xfrm>
        </xdr:grpSpPr>
        <xdr:sp macro="" textlink="">
          <xdr:nvSpPr>
            <xdr:cNvPr id="36" name="Shape 4"/>
            <xdr:cNvSpPr/>
          </xdr:nvSpPr>
          <xdr:spPr>
            <a:xfrm>
              <a:off x="2007488" y="2594138"/>
              <a:ext cx="6677025" cy="2371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3"/>
            <xdr:cNvGrpSpPr/>
          </xdr:nvGrpSpPr>
          <xdr:grpSpPr>
            <a:xfrm>
              <a:off x="2007488" y="2594138"/>
              <a:ext cx="6677025" cy="2371725"/>
              <a:chOff x="895350" y="10687050"/>
              <a:chExt cx="6991350" cy="2552700"/>
            </a:xfrm>
          </xdr:grpSpPr>
          <xdr:sp macro="" textlink="">
            <xdr:nvSpPr>
              <xdr:cNvPr id="38" name="Shape 34"/>
              <xdr:cNvSpPr/>
            </xdr:nvSpPr>
            <xdr:spPr>
              <a:xfrm>
                <a:off x="895350" y="10687050"/>
                <a:ext cx="6991350" cy="2552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39" name="Shape 35"/>
              <xdr:cNvSpPr/>
            </xdr:nvSpPr>
            <xdr:spPr>
              <a:xfrm>
                <a:off x="895350" y="10687050"/>
                <a:ext cx="6991350" cy="2552700"/>
              </a:xfrm>
              <a:prstGeom prst="roundRect">
                <a:avLst>
                  <a:gd name="adj" fmla="val 16667"/>
                </a:avLst>
              </a:prstGeom>
              <a:solidFill>
                <a:srgbClr val="FF7D7D"/>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This Module is designed in VB interfaced (Macros) Excel Program. To activate this Macros, you have to enable the Macros settings. For this, do the following instruction:</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   Click the </a:t>
                </a:r>
                <a:r>
                  <a:rPr lang="en-US" sz="1400" b="1">
                    <a:solidFill>
                      <a:srgbClr val="366092"/>
                    </a:solidFill>
                    <a:latin typeface="Calibri"/>
                    <a:ea typeface="Calibri"/>
                    <a:cs typeface="Calibri"/>
                    <a:sym typeface="Calibri"/>
                  </a:rPr>
                  <a:t>Microsoft Office Button</a:t>
                </a:r>
                <a:r>
                  <a:rPr lang="en-US" sz="1400">
                    <a:solidFill>
                      <a:schemeClr val="lt1"/>
                    </a:solidFill>
                    <a:latin typeface="Calibri"/>
                    <a:ea typeface="Calibri"/>
                    <a:cs typeface="Calibri"/>
                    <a:sym typeface="Calibri"/>
                  </a:rPr>
                  <a:t>            , which is found at the top left corner in the screen and then click </a:t>
                </a:r>
                <a:r>
                  <a:rPr lang="en-US" sz="1400" b="1">
                    <a:solidFill>
                      <a:srgbClr val="366092"/>
                    </a:solidFill>
                    <a:latin typeface="Calibri"/>
                    <a:ea typeface="Calibri"/>
                    <a:cs typeface="Calibri"/>
                    <a:sym typeface="Calibri"/>
                  </a:rPr>
                  <a:t>Excel Options</a:t>
                </a:r>
                <a:r>
                  <a:rPr lang="en-US" sz="1400">
                    <a:solidFill>
                      <a:schemeClr val="lt1"/>
                    </a:solidFill>
                    <a:latin typeface="Calibri"/>
                    <a:ea typeface="Calibri"/>
                    <a:cs typeface="Calibri"/>
                    <a:sym typeface="Calibri"/>
                  </a:rPr>
                  <a:t>. </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lt1"/>
                  </a:buClr>
                  <a:buSzPts val="1600"/>
                  <a:buFont typeface="Calibri"/>
                  <a:buNone/>
                </a:pPr>
                <a:r>
                  <a:rPr lang="en-US" sz="1600">
                    <a:solidFill>
                      <a:schemeClr val="lt1"/>
                    </a:solidFill>
                    <a:latin typeface="Calibri"/>
                    <a:ea typeface="Calibri"/>
                    <a:cs typeface="Calibri"/>
                    <a:sym typeface="Calibri"/>
                  </a:rPr>
                  <a:t>●</a:t>
                </a:r>
                <a:r>
                  <a:rPr lang="en-US" sz="1100">
                    <a:solidFill>
                      <a:schemeClr val="lt1"/>
                    </a:solidFill>
                    <a:latin typeface="Calibri"/>
                    <a:ea typeface="Calibri"/>
                    <a:cs typeface="Calibri"/>
                    <a:sym typeface="Calibri"/>
                  </a:rPr>
                  <a:t>    </a:t>
                </a:r>
                <a:r>
                  <a:rPr lang="en-US" sz="1400">
                    <a:solidFill>
                      <a:schemeClr val="lt1"/>
                    </a:solidFill>
                    <a:latin typeface="Calibri"/>
                    <a:ea typeface="Calibri"/>
                    <a:cs typeface="Calibri"/>
                    <a:sym typeface="Calibri"/>
                  </a:rPr>
                  <a:t>Click </a:t>
                </a:r>
                <a:r>
                  <a:rPr lang="en-US" sz="1400" b="1">
                    <a:solidFill>
                      <a:srgbClr val="366092"/>
                    </a:solidFill>
                    <a:latin typeface="Calibri"/>
                    <a:ea typeface="Calibri"/>
                    <a:cs typeface="Calibri"/>
                    <a:sym typeface="Calibri"/>
                  </a:rPr>
                  <a:t>Trust Center</a:t>
                </a:r>
                <a:r>
                  <a:rPr lang="en-US" sz="1400">
                    <a:solidFill>
                      <a:schemeClr val="lt1"/>
                    </a:solidFill>
                    <a:latin typeface="Calibri"/>
                    <a:ea typeface="Calibri"/>
                    <a:cs typeface="Calibri"/>
                    <a:sym typeface="Calibri"/>
                  </a:rPr>
                  <a:t>, then click </a:t>
                </a:r>
                <a:r>
                  <a:rPr lang="en-US" sz="1400" b="1">
                    <a:solidFill>
                      <a:srgbClr val="366092"/>
                    </a:solidFill>
                    <a:latin typeface="Calibri"/>
                    <a:ea typeface="Calibri"/>
                    <a:cs typeface="Calibri"/>
                    <a:sym typeface="Calibri"/>
                  </a:rPr>
                  <a:t>Trust Center Settings</a:t>
                </a:r>
                <a:r>
                  <a:rPr lang="en-US" sz="1400">
                    <a:solidFill>
                      <a:schemeClr val="lt1"/>
                    </a:solidFill>
                    <a:latin typeface="Calibri"/>
                    <a:ea typeface="Calibri"/>
                    <a:cs typeface="Calibri"/>
                    <a:sym typeface="Calibri"/>
                  </a:rPr>
                  <a:t>, and then click </a:t>
                </a:r>
                <a:r>
                  <a:rPr lang="en-US" sz="1400" b="1">
                    <a:solidFill>
                      <a:srgbClr val="366092"/>
                    </a:solidFill>
                    <a:latin typeface="Calibri"/>
                    <a:ea typeface="Calibri"/>
                    <a:cs typeface="Calibri"/>
                    <a:sym typeface="Calibri"/>
                  </a:rPr>
                  <a:t>Macro Settings</a:t>
                </a:r>
                <a:r>
                  <a:rPr lang="en-US" sz="1400">
                    <a:solidFill>
                      <a:schemeClr val="lt1"/>
                    </a:solidFill>
                    <a:latin typeface="Calibri"/>
                    <a:ea typeface="Calibri"/>
                    <a:cs typeface="Calibri"/>
                    <a:sym typeface="Calibri"/>
                  </a:rPr>
                  <a:t>.</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   Select the options </a:t>
                </a:r>
                <a:r>
                  <a:rPr lang="en-US" sz="1400" b="1">
                    <a:solidFill>
                      <a:srgbClr val="366092"/>
                    </a:solidFill>
                    <a:latin typeface="Calibri"/>
                    <a:ea typeface="Calibri"/>
                    <a:cs typeface="Calibri"/>
                    <a:sym typeface="Calibri"/>
                  </a:rPr>
                  <a:t>Enable all macros </a:t>
                </a:r>
                <a:r>
                  <a:rPr lang="en-US" sz="1400" b="0">
                    <a:solidFill>
                      <a:schemeClr val="lt1"/>
                    </a:solidFill>
                    <a:latin typeface="Calibri"/>
                    <a:ea typeface="Calibri"/>
                    <a:cs typeface="Calibri"/>
                    <a:sym typeface="Calibri"/>
                  </a:rPr>
                  <a:t>and</a:t>
                </a:r>
                <a:r>
                  <a:rPr lang="en-US" sz="1400">
                    <a:solidFill>
                      <a:schemeClr val="lt1"/>
                    </a:solidFill>
                    <a:latin typeface="Calibri"/>
                    <a:ea typeface="Calibri"/>
                    <a:cs typeface="Calibri"/>
                    <a:sym typeface="Calibri"/>
                  </a:rPr>
                  <a:t> then click </a:t>
                </a:r>
                <a:r>
                  <a:rPr lang="en-US" sz="1400" b="1">
                    <a:solidFill>
                      <a:srgbClr val="366092"/>
                    </a:solidFill>
                    <a:latin typeface="Calibri"/>
                    <a:ea typeface="Calibri"/>
                    <a:cs typeface="Calibri"/>
                    <a:sym typeface="Calibri"/>
                  </a:rPr>
                  <a:t>OK</a:t>
                </a:r>
                <a:r>
                  <a:rPr lang="en-US" sz="1400">
                    <a:solidFill>
                      <a:schemeClr val="lt1"/>
                    </a:solidFill>
                    <a:latin typeface="Calibri"/>
                    <a:ea typeface="Calibri"/>
                    <a:cs typeface="Calibri"/>
                    <a:sym typeface="Calibri"/>
                  </a:rPr>
                  <a:t>  button.</a:t>
                </a:r>
                <a:endParaRPr sz="1400">
                  <a:solidFill>
                    <a:srgbClr val="366092"/>
                  </a:solidFill>
                </a:endParaRPr>
              </a:p>
              <a:p>
                <a:pPr marL="0" lvl="0" indent="0" algn="l"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  </a:t>
                </a:r>
                <a:endParaRPr sz="1400"/>
              </a:p>
            </xdr:txBody>
          </xdr:sp>
          <xdr:pic>
            <xdr:nvPicPr>
              <xdr:cNvPr id="40" name="Shape 36" descr="Button image"/>
              <xdr:cNvPicPr preferRelativeResize="0"/>
            </xdr:nvPicPr>
            <xdr:blipFill rotWithShape="1">
              <a:blip xmlns:r="http://schemas.openxmlformats.org/officeDocument/2006/relationships" r:embed="rId1">
                <a:alphaModFix/>
              </a:blip>
              <a:srcRect/>
              <a:stretch/>
            </xdr:blipFill>
            <xdr:spPr>
              <a:xfrm>
                <a:off x="3848100" y="11439525"/>
                <a:ext cx="247650" cy="247650"/>
              </a:xfrm>
              <a:prstGeom prst="rect">
                <a:avLst/>
              </a:prstGeom>
              <a:noFill/>
              <a:ln>
                <a:noFill/>
              </a:ln>
            </xdr:spPr>
          </xdr:pic>
        </xdr:grpSp>
      </xdr:grpSp>
    </xdr:grpSp>
    <xdr:clientData fLocksWithSheet="0"/>
  </xdr:oneCellAnchor>
  <xdr:oneCellAnchor>
    <xdr:from>
      <xdr:col>2</xdr:col>
      <xdr:colOff>314325</xdr:colOff>
      <xdr:row>85</xdr:row>
      <xdr:rowOff>57150</xdr:rowOff>
    </xdr:from>
    <xdr:ext cx="5829300" cy="4171950"/>
    <xdr:sp macro="" textlink="">
      <xdr:nvSpPr>
        <xdr:cNvPr id="41" name="Shape 37"/>
        <xdr:cNvSpPr/>
      </xdr:nvSpPr>
      <xdr:spPr>
        <a:xfrm>
          <a:off x="2440875" y="1703550"/>
          <a:ext cx="5810250" cy="4152900"/>
        </a:xfrm>
        <a:prstGeom prst="roundRect">
          <a:avLst>
            <a:gd name="adj" fmla="val 16667"/>
          </a:avLst>
        </a:prstGeom>
        <a:solidFill>
          <a:srgbClr val="FDE9D8"/>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538CD5"/>
            </a:buClr>
            <a:buSzPts val="1400"/>
            <a:buFont typeface="Calibri"/>
            <a:buNone/>
          </a:pPr>
          <a:r>
            <a:rPr lang="en-US" sz="1400" b="1" u="sng">
              <a:solidFill>
                <a:srgbClr val="538CD5"/>
              </a:solidFill>
              <a:latin typeface="Calibri"/>
              <a:ea typeface="Calibri"/>
              <a:cs typeface="Calibri"/>
              <a:sym typeface="Calibri"/>
            </a:rPr>
            <a:t>Change Date Format:</a:t>
          </a:r>
          <a:endParaRPr sz="1400" b="1" u="sng">
            <a:solidFill>
              <a:srgbClr val="538CD5"/>
            </a:solidFill>
          </a:endParaRPr>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a:t>
          </a:r>
          <a:r>
            <a:rPr lang="en-US" sz="1200">
              <a:solidFill>
                <a:srgbClr val="953734"/>
              </a:solidFill>
              <a:latin typeface="Calibri"/>
              <a:ea typeface="Calibri"/>
              <a:cs typeface="Calibri"/>
              <a:sym typeface="Calibri"/>
            </a:rPr>
            <a:t>Date of Birth and Date of Admission must be in </a:t>
          </a:r>
          <a:r>
            <a:rPr lang="en-US" sz="1200" b="1">
              <a:solidFill>
                <a:srgbClr val="FF0000"/>
              </a:solidFill>
              <a:latin typeface="Calibri"/>
              <a:ea typeface="Calibri"/>
              <a:cs typeface="Calibri"/>
              <a:sym typeface="Calibri"/>
            </a:rPr>
            <a:t>UK format </a:t>
          </a:r>
          <a:r>
            <a:rPr lang="en-US" sz="1200">
              <a:solidFill>
                <a:srgbClr val="953734"/>
              </a:solidFill>
              <a:latin typeface="Calibri"/>
              <a:ea typeface="Calibri"/>
              <a:cs typeface="Calibri"/>
              <a:sym typeface="Calibri"/>
            </a:rPr>
            <a:t>(i.e dd/mm/yyyy).  But most of our computers are defaultly designed as US format (i.e. mm/dd/yyyy). So, we have to change the date format in UK settings in the Control Panel as the instruction given below:</a:t>
          </a:r>
          <a:endParaRPr sz="1400"/>
        </a:p>
        <a:p>
          <a:pPr marL="0" lvl="0" indent="0" algn="l" rtl="0">
            <a:spcBef>
              <a:spcPts val="0"/>
            </a:spcBef>
            <a:spcAft>
              <a:spcPts val="0"/>
            </a:spcAft>
            <a:buSzPts val="1200"/>
            <a:buFont typeface="Arial"/>
            <a:buNone/>
          </a:pPr>
          <a:endParaRPr sz="1200" b="1">
            <a:solidFill>
              <a:srgbClr val="953734"/>
            </a:solidFill>
          </a:endParaRPr>
        </a:p>
        <a:p>
          <a:pPr marL="0" lvl="0" indent="0" algn="l" rtl="0">
            <a:spcBef>
              <a:spcPts val="0"/>
            </a:spcBef>
            <a:spcAft>
              <a:spcPts val="0"/>
            </a:spcAft>
            <a:buClr>
              <a:srgbClr val="FF0000"/>
            </a:buClr>
            <a:buSzPts val="1200"/>
            <a:buFont typeface="Calibri"/>
            <a:buNone/>
          </a:pPr>
          <a:r>
            <a:rPr lang="en-US" sz="1200" b="1" i="1" u="sng">
              <a:solidFill>
                <a:srgbClr val="FF0000"/>
              </a:solidFill>
              <a:latin typeface="Calibri"/>
              <a:ea typeface="Calibri"/>
              <a:cs typeface="Calibri"/>
              <a:sym typeface="Calibri"/>
            </a:rPr>
            <a:t>In Microsoft Windows 7 :  </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Click the </a:t>
          </a:r>
          <a:r>
            <a:rPr lang="en-US" sz="1200" b="1">
              <a:solidFill>
                <a:srgbClr val="FF0000"/>
              </a:solidFill>
              <a:latin typeface="Calibri"/>
              <a:ea typeface="Calibri"/>
              <a:cs typeface="Calibri"/>
              <a:sym typeface="Calibri"/>
            </a:rPr>
            <a:t>START</a:t>
          </a:r>
          <a:r>
            <a:rPr lang="en-US" sz="1200">
              <a:solidFill>
                <a:srgbClr val="953734"/>
              </a:solidFill>
              <a:latin typeface="Calibri"/>
              <a:ea typeface="Calibri"/>
              <a:cs typeface="Calibri"/>
              <a:sym typeface="Calibri"/>
            </a:rPr>
            <a:t> button and then select </a:t>
          </a:r>
          <a:r>
            <a:rPr lang="en-US" sz="1200" b="1">
              <a:solidFill>
                <a:srgbClr val="FF0000"/>
              </a:solidFill>
              <a:latin typeface="Calibri"/>
              <a:ea typeface="Calibri"/>
              <a:cs typeface="Calibri"/>
              <a:sym typeface="Calibri"/>
            </a:rPr>
            <a:t>CONTROL PANEL.</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A window will be opened . In that, select </a:t>
          </a:r>
          <a:r>
            <a:rPr lang="en-US" sz="1200" b="1">
              <a:solidFill>
                <a:srgbClr val="FF0000"/>
              </a:solidFill>
              <a:latin typeface="Calibri"/>
              <a:ea typeface="Calibri"/>
              <a:cs typeface="Calibri"/>
              <a:sym typeface="Calibri"/>
            </a:rPr>
            <a:t>REGION AND LANGUAGE.</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In that window, select FORMAT tab. Select </a:t>
          </a:r>
          <a:r>
            <a:rPr lang="en-US" sz="1200" b="1">
              <a:solidFill>
                <a:srgbClr val="FF0000"/>
              </a:solidFill>
              <a:latin typeface="Calibri"/>
              <a:ea typeface="Calibri"/>
              <a:cs typeface="Calibri"/>
              <a:sym typeface="Calibri"/>
            </a:rPr>
            <a:t>English (United Kingdom) </a:t>
          </a:r>
          <a:r>
            <a:rPr lang="en-US" sz="1200" b="0">
              <a:solidFill>
                <a:srgbClr val="953734"/>
              </a:solidFill>
              <a:latin typeface="Calibri"/>
              <a:ea typeface="Calibri"/>
              <a:cs typeface="Calibri"/>
              <a:sym typeface="Calibri"/>
            </a:rPr>
            <a:t>option . Then in    </a:t>
          </a:r>
          <a:endParaRPr sz="1400"/>
        </a:p>
        <a:p>
          <a:pPr marL="0" lvl="0" indent="0" algn="l" rtl="0">
            <a:spcBef>
              <a:spcPts val="0"/>
            </a:spcBef>
            <a:spcAft>
              <a:spcPts val="0"/>
            </a:spcAft>
            <a:buClr>
              <a:srgbClr val="953734"/>
            </a:buClr>
            <a:buSzPts val="1200"/>
            <a:buFont typeface="Calibri"/>
            <a:buNone/>
          </a:pPr>
          <a:r>
            <a:rPr lang="en-US" sz="1200" b="0">
              <a:solidFill>
                <a:srgbClr val="953734"/>
              </a:solidFill>
              <a:latin typeface="Calibri"/>
              <a:ea typeface="Calibri"/>
              <a:cs typeface="Calibri"/>
              <a:sym typeface="Calibri"/>
            </a:rPr>
            <a:t>     </a:t>
          </a:r>
          <a:r>
            <a:rPr lang="en-US" sz="1200" b="1">
              <a:solidFill>
                <a:srgbClr val="FF0000"/>
              </a:solidFill>
              <a:latin typeface="Calibri"/>
              <a:ea typeface="Calibri"/>
              <a:cs typeface="Calibri"/>
              <a:sym typeface="Calibri"/>
            </a:rPr>
            <a:t>DATE and TIME FORMAT </a:t>
          </a:r>
          <a:r>
            <a:rPr lang="en-US" sz="1200" b="0">
              <a:solidFill>
                <a:srgbClr val="953734"/>
              </a:solidFill>
              <a:latin typeface="Calibri"/>
              <a:ea typeface="Calibri"/>
              <a:cs typeface="Calibri"/>
              <a:sym typeface="Calibri"/>
            </a:rPr>
            <a:t>setting select </a:t>
          </a:r>
          <a:r>
            <a:rPr lang="en-US" sz="1200" b="1">
              <a:solidFill>
                <a:srgbClr val="FF0000"/>
              </a:solidFill>
              <a:latin typeface="Calibri"/>
              <a:ea typeface="Calibri"/>
              <a:cs typeface="Calibri"/>
              <a:sym typeface="Calibri"/>
            </a:rPr>
            <a:t>dd/mm/yyyy</a:t>
          </a:r>
          <a:r>
            <a:rPr lang="en-US" sz="1200" b="0">
              <a:solidFill>
                <a:srgbClr val="FF0000"/>
              </a:solidFill>
              <a:latin typeface="Calibri"/>
              <a:ea typeface="Calibri"/>
              <a:cs typeface="Calibri"/>
              <a:sym typeface="Calibri"/>
            </a:rPr>
            <a:t> </a:t>
          </a:r>
          <a:r>
            <a:rPr lang="en-US" sz="1200" b="0">
              <a:solidFill>
                <a:srgbClr val="953734"/>
              </a:solidFill>
              <a:latin typeface="Calibri"/>
              <a:ea typeface="Calibri"/>
              <a:cs typeface="Calibri"/>
              <a:sym typeface="Calibri"/>
            </a:rPr>
            <a:t>as short date settings.</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Then click </a:t>
          </a:r>
          <a:r>
            <a:rPr lang="en-US" sz="1200" b="1">
              <a:solidFill>
                <a:srgbClr val="FF0000"/>
              </a:solidFill>
              <a:latin typeface="Calibri"/>
              <a:ea typeface="Calibri"/>
              <a:cs typeface="Calibri"/>
              <a:sym typeface="Calibri"/>
            </a:rPr>
            <a:t>OK</a:t>
          </a:r>
          <a:r>
            <a:rPr lang="en-US" sz="1200">
              <a:solidFill>
                <a:srgbClr val="FF0000"/>
              </a:solidFill>
              <a:latin typeface="Calibri"/>
              <a:ea typeface="Calibri"/>
              <a:cs typeface="Calibri"/>
              <a:sym typeface="Calibri"/>
            </a:rPr>
            <a:t> </a:t>
          </a:r>
          <a:r>
            <a:rPr lang="en-US" sz="1200">
              <a:solidFill>
                <a:srgbClr val="953734"/>
              </a:solidFill>
              <a:latin typeface="Calibri"/>
              <a:ea typeface="Calibri"/>
              <a:cs typeface="Calibri"/>
              <a:sym typeface="Calibri"/>
            </a:rPr>
            <a:t>button.</a:t>
          </a:r>
          <a:endParaRPr sz="1400"/>
        </a:p>
        <a:p>
          <a:pPr marL="0" lvl="0" indent="0" algn="l" rtl="0">
            <a:spcBef>
              <a:spcPts val="0"/>
            </a:spcBef>
            <a:spcAft>
              <a:spcPts val="0"/>
            </a:spcAft>
            <a:buSzPts val="1200"/>
            <a:buFont typeface="Arial"/>
            <a:buNone/>
          </a:pPr>
          <a:endParaRPr sz="1200">
            <a:solidFill>
              <a:srgbClr val="953734"/>
            </a:solidFill>
            <a:latin typeface="Calibri"/>
            <a:ea typeface="Calibri"/>
            <a:cs typeface="Calibri"/>
            <a:sym typeface="Calibri"/>
          </a:endParaRPr>
        </a:p>
        <a:p>
          <a:pPr marL="0" lvl="0" indent="0" algn="l" rtl="0">
            <a:spcBef>
              <a:spcPts val="0"/>
            </a:spcBef>
            <a:spcAft>
              <a:spcPts val="0"/>
            </a:spcAft>
            <a:buClr>
              <a:srgbClr val="FF0000"/>
            </a:buClr>
            <a:buSzPts val="1200"/>
            <a:buFont typeface="Calibri"/>
            <a:buNone/>
          </a:pPr>
          <a:r>
            <a:rPr lang="en-US" sz="1200" b="1" i="1" u="sng">
              <a:solidFill>
                <a:srgbClr val="FF0000"/>
              </a:solidFill>
              <a:latin typeface="Calibri"/>
              <a:ea typeface="Calibri"/>
              <a:cs typeface="Calibri"/>
              <a:sym typeface="Calibri"/>
            </a:rPr>
            <a:t>In Microsoft Windows XP:</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Click the </a:t>
          </a:r>
          <a:r>
            <a:rPr lang="en-US" sz="1200" b="1">
              <a:solidFill>
                <a:srgbClr val="FF0000"/>
              </a:solidFill>
              <a:latin typeface="Calibri"/>
              <a:ea typeface="Calibri"/>
              <a:cs typeface="Calibri"/>
              <a:sym typeface="Calibri"/>
            </a:rPr>
            <a:t>Start</a:t>
          </a:r>
          <a:r>
            <a:rPr lang="en-US" sz="1200">
              <a:solidFill>
                <a:srgbClr val="FF0000"/>
              </a:solidFill>
              <a:latin typeface="Calibri"/>
              <a:ea typeface="Calibri"/>
              <a:cs typeface="Calibri"/>
              <a:sym typeface="Calibri"/>
            </a:rPr>
            <a:t> </a:t>
          </a:r>
          <a:r>
            <a:rPr lang="en-US" sz="1200">
              <a:solidFill>
                <a:srgbClr val="953734"/>
              </a:solidFill>
              <a:latin typeface="Calibri"/>
              <a:ea typeface="Calibri"/>
              <a:cs typeface="Calibri"/>
              <a:sym typeface="Calibri"/>
            </a:rPr>
            <a:t>button, and then click </a:t>
          </a:r>
          <a:r>
            <a:rPr lang="en-US" sz="1200" b="1">
              <a:solidFill>
                <a:srgbClr val="FF0000"/>
              </a:solidFill>
              <a:latin typeface="Calibri"/>
              <a:ea typeface="Calibri"/>
              <a:cs typeface="Calibri"/>
              <a:sym typeface="Calibri"/>
            </a:rPr>
            <a:t>Control Panel</a:t>
          </a:r>
          <a:r>
            <a:rPr lang="en-US" sz="1200">
              <a:solidFill>
                <a:srgbClr val="953734"/>
              </a:solidFill>
              <a:latin typeface="Calibri"/>
              <a:ea typeface="Calibri"/>
              <a:cs typeface="Calibri"/>
              <a:sym typeface="Calibri"/>
            </a:rPr>
            <a:t>. </a:t>
          </a:r>
          <a:endParaRPr sz="1400"/>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Click </a:t>
          </a:r>
          <a:r>
            <a:rPr lang="en-US" sz="1200" b="1">
              <a:solidFill>
                <a:srgbClr val="FF0000"/>
              </a:solidFill>
              <a:latin typeface="Calibri"/>
              <a:ea typeface="Calibri"/>
              <a:cs typeface="Calibri"/>
              <a:sym typeface="Calibri"/>
            </a:rPr>
            <a:t>Date, Time, Language, and Regional Options</a:t>
          </a:r>
          <a:r>
            <a:rPr lang="en-US" sz="1200">
              <a:solidFill>
                <a:srgbClr val="FF0000"/>
              </a:solidFill>
              <a:latin typeface="Calibri"/>
              <a:ea typeface="Calibri"/>
              <a:cs typeface="Calibri"/>
              <a:sym typeface="Calibri"/>
            </a:rPr>
            <a:t>, </a:t>
          </a:r>
          <a:r>
            <a:rPr lang="en-US" sz="1200">
              <a:solidFill>
                <a:srgbClr val="953734"/>
              </a:solidFill>
              <a:latin typeface="Calibri"/>
              <a:ea typeface="Calibri"/>
              <a:cs typeface="Calibri"/>
              <a:sym typeface="Calibri"/>
            </a:rPr>
            <a:t>and then click </a:t>
          </a:r>
          <a:r>
            <a:rPr lang="en-US" sz="1200" b="1">
              <a:solidFill>
                <a:srgbClr val="FF0000"/>
              </a:solidFill>
              <a:latin typeface="Calibri"/>
              <a:ea typeface="Calibri"/>
              <a:cs typeface="Calibri"/>
              <a:sym typeface="Calibri"/>
            </a:rPr>
            <a:t>Regional and Language Options</a:t>
          </a:r>
          <a:r>
            <a:rPr lang="en-US" sz="1200">
              <a:solidFill>
                <a:srgbClr val="953734"/>
              </a:solidFill>
              <a:latin typeface="Calibri"/>
              <a:ea typeface="Calibri"/>
              <a:cs typeface="Calibri"/>
              <a:sym typeface="Calibri"/>
            </a:rPr>
            <a:t>. </a:t>
          </a:r>
          <a:r>
            <a:rPr lang="en-US" sz="1200" b="1">
              <a:solidFill>
                <a:srgbClr val="953734"/>
              </a:solidFill>
              <a:latin typeface="Calibri"/>
              <a:ea typeface="Calibri"/>
              <a:cs typeface="Calibri"/>
              <a:sym typeface="Calibri"/>
            </a:rPr>
            <a:t> </a:t>
          </a:r>
          <a:endParaRPr sz="1200">
            <a:solidFill>
              <a:srgbClr val="953734"/>
            </a:solidFill>
          </a:endParaRPr>
        </a:p>
        <a:p>
          <a:pPr marL="0" lvl="0" indent="0" algn="l" rtl="0">
            <a:spcBef>
              <a:spcPts val="0"/>
            </a:spcBef>
            <a:spcAft>
              <a:spcPts val="0"/>
            </a:spcAft>
            <a:buClr>
              <a:srgbClr val="953734"/>
            </a:buClr>
            <a:buSzPts val="1200"/>
            <a:buFont typeface="Calibri"/>
            <a:buNone/>
          </a:pPr>
          <a:r>
            <a:rPr lang="en-US" sz="1200">
              <a:solidFill>
                <a:srgbClr val="953734"/>
              </a:solidFill>
              <a:latin typeface="Calibri"/>
              <a:ea typeface="Calibri"/>
              <a:cs typeface="Calibri"/>
              <a:sym typeface="Calibri"/>
            </a:rPr>
            <a:t>●  On the </a:t>
          </a:r>
          <a:r>
            <a:rPr lang="en-US" sz="1200" b="1">
              <a:solidFill>
                <a:srgbClr val="FF0000"/>
              </a:solidFill>
              <a:latin typeface="Calibri"/>
              <a:ea typeface="Calibri"/>
              <a:cs typeface="Calibri"/>
              <a:sym typeface="Calibri"/>
            </a:rPr>
            <a:t>Regional Options</a:t>
          </a:r>
          <a:r>
            <a:rPr lang="en-US" sz="1200">
              <a:solidFill>
                <a:srgbClr val="FF0000"/>
              </a:solidFill>
              <a:latin typeface="Calibri"/>
              <a:ea typeface="Calibri"/>
              <a:cs typeface="Calibri"/>
              <a:sym typeface="Calibri"/>
            </a:rPr>
            <a:t> </a:t>
          </a:r>
          <a:r>
            <a:rPr lang="en-US" sz="1200">
              <a:solidFill>
                <a:srgbClr val="953734"/>
              </a:solidFill>
              <a:latin typeface="Calibri"/>
              <a:ea typeface="Calibri"/>
              <a:cs typeface="Calibri"/>
              <a:sym typeface="Calibri"/>
            </a:rPr>
            <a:t>tab, select the country/region as English (United Kingdom) in the list under </a:t>
          </a:r>
          <a:r>
            <a:rPr lang="en-US" sz="1200" b="1">
              <a:solidFill>
                <a:srgbClr val="FF0000"/>
              </a:solidFill>
              <a:latin typeface="Calibri"/>
              <a:ea typeface="Calibri"/>
              <a:cs typeface="Calibri"/>
              <a:sym typeface="Calibri"/>
            </a:rPr>
            <a:t>Standards and formats</a:t>
          </a:r>
          <a:r>
            <a:rPr lang="en-US" sz="1200">
              <a:solidFill>
                <a:srgbClr val="FF0000"/>
              </a:solidFill>
              <a:latin typeface="Calibri"/>
              <a:ea typeface="Calibri"/>
              <a:cs typeface="Calibri"/>
              <a:sym typeface="Calibri"/>
            </a:rPr>
            <a:t>. </a:t>
          </a:r>
          <a:endParaRPr sz="1200" b="1">
            <a:solidFill>
              <a:srgbClr val="FF0000"/>
            </a:solidFill>
          </a:endParaRPr>
        </a:p>
        <a:p>
          <a:pPr marL="0" lvl="0" indent="0" algn="l" rtl="0">
            <a:spcBef>
              <a:spcPts val="0"/>
            </a:spcBef>
            <a:spcAft>
              <a:spcPts val="0"/>
            </a:spcAft>
            <a:buSzPts val="1400"/>
            <a:buFont typeface="Arial"/>
            <a:buNone/>
          </a:pPr>
          <a:endParaRPr sz="1400" b="1">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xdr:txBody>
    </xdr:sp>
    <xdr:clientData fLocksWithSheet="0"/>
  </xdr:oneCellAnchor>
  <xdr:oneCellAnchor>
    <xdr:from>
      <xdr:col>2</xdr:col>
      <xdr:colOff>276225</xdr:colOff>
      <xdr:row>126</xdr:row>
      <xdr:rowOff>0</xdr:rowOff>
    </xdr:from>
    <xdr:ext cx="5886450" cy="2200275"/>
    <xdr:sp macro="" textlink="">
      <xdr:nvSpPr>
        <xdr:cNvPr id="42" name="Shape 38"/>
        <xdr:cNvSpPr/>
      </xdr:nvSpPr>
      <xdr:spPr>
        <a:xfrm>
          <a:off x="2412300" y="2689388"/>
          <a:ext cx="5867400" cy="2181225"/>
        </a:xfrm>
        <a:prstGeom prst="roundRect">
          <a:avLst>
            <a:gd name="adj" fmla="val 16667"/>
          </a:avLst>
        </a:prstGeom>
        <a:solidFill>
          <a:srgbClr val="3AF8CB"/>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400"/>
            <a:buFont typeface="Calibri"/>
            <a:buNone/>
          </a:pPr>
          <a:r>
            <a:rPr lang="en-US" sz="1400" b="1">
              <a:solidFill>
                <a:srgbClr val="C00000"/>
              </a:solidFill>
              <a:latin typeface="Calibri"/>
              <a:ea typeface="Calibri"/>
              <a:cs typeface="Calibri"/>
              <a:sym typeface="Calibri"/>
            </a:rPr>
            <a:t>While taking Print Out:</a:t>
          </a:r>
          <a:endParaRPr sz="1400"/>
        </a:p>
        <a:p>
          <a:pPr marL="0" lvl="0" indent="0" algn="l" rtl="0">
            <a:spcBef>
              <a:spcPts val="0"/>
            </a:spcBef>
            <a:spcAft>
              <a:spcPts val="0"/>
            </a:spcAft>
            <a:buSzPts val="1100"/>
            <a:buFont typeface="Arial"/>
            <a:buNone/>
          </a:pPr>
          <a:endParaRPr sz="11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a:t>
          </a:r>
          <a:r>
            <a:rPr lang="en-US" sz="1400">
              <a:solidFill>
                <a:srgbClr val="FF0000"/>
              </a:solidFill>
              <a:latin typeface="Times New Roman"/>
              <a:ea typeface="Times New Roman"/>
              <a:cs typeface="Times New Roman"/>
              <a:sym typeface="Times New Roman"/>
            </a:rPr>
            <a:t>☻</a:t>
          </a:r>
          <a:r>
            <a:rPr lang="en-US" sz="1400">
              <a:solidFill>
                <a:srgbClr val="000000"/>
              </a:solidFill>
              <a:latin typeface="Calibri"/>
              <a:ea typeface="Calibri"/>
              <a:cs typeface="Calibri"/>
              <a:sym typeface="Calibri"/>
            </a:rPr>
            <a:t> </a:t>
          </a:r>
          <a:r>
            <a:rPr lang="en-US" sz="1200">
              <a:solidFill>
                <a:srgbClr val="538CD5"/>
              </a:solidFill>
              <a:latin typeface="Calibri"/>
              <a:ea typeface="Calibri"/>
              <a:cs typeface="Calibri"/>
              <a:sym typeface="Calibri"/>
            </a:rPr>
            <a:t>Output pages  which is prefixed as </a:t>
          </a:r>
          <a:r>
            <a:rPr lang="en-US" sz="1200" b="1">
              <a:solidFill>
                <a:srgbClr val="C00000"/>
              </a:solidFill>
              <a:latin typeface="Calibri"/>
              <a:ea typeface="Calibri"/>
              <a:cs typeface="Calibri"/>
              <a:sym typeface="Calibri"/>
            </a:rPr>
            <a:t>'OUT_' </a:t>
          </a:r>
          <a:r>
            <a:rPr lang="en-US" sz="1200">
              <a:solidFill>
                <a:srgbClr val="C00000"/>
              </a:solidFill>
              <a:latin typeface="Calibri"/>
              <a:ea typeface="Calibri"/>
              <a:cs typeface="Calibri"/>
              <a:sym typeface="Calibri"/>
            </a:rPr>
            <a:t> </a:t>
          </a:r>
          <a:r>
            <a:rPr lang="en-US" sz="1200">
              <a:solidFill>
                <a:srgbClr val="538CD5"/>
              </a:solidFill>
              <a:latin typeface="Calibri"/>
              <a:ea typeface="Calibri"/>
              <a:cs typeface="Calibri"/>
              <a:sym typeface="Calibri"/>
            </a:rPr>
            <a:t>as mentioned above in the Chart only  are made for  Print Out.</a:t>
          </a:r>
          <a:endParaRPr sz="1400"/>
        </a:p>
        <a:p>
          <a:pPr marL="0" lvl="0" indent="0" algn="l"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a:t>
          </a:r>
          <a:r>
            <a:rPr lang="en-US" sz="1400">
              <a:solidFill>
                <a:srgbClr val="FF0000"/>
              </a:solidFill>
              <a:latin typeface="Calibri"/>
              <a:ea typeface="Calibri"/>
              <a:cs typeface="Calibri"/>
              <a:sym typeface="Calibri"/>
            </a:rPr>
            <a:t>☻</a:t>
          </a:r>
          <a:r>
            <a:rPr lang="en-US" sz="1100">
              <a:solidFill>
                <a:schemeClr val="lt1"/>
              </a:solidFill>
              <a:latin typeface="Calibri"/>
              <a:ea typeface="Calibri"/>
              <a:cs typeface="Calibri"/>
              <a:sym typeface="Calibri"/>
            </a:rPr>
            <a:t>  </a:t>
          </a:r>
          <a:r>
            <a:rPr lang="en-US" sz="1200">
              <a:solidFill>
                <a:srgbClr val="538CD5"/>
              </a:solidFill>
              <a:latin typeface="Calibri"/>
              <a:ea typeface="Calibri"/>
              <a:cs typeface="Calibri"/>
              <a:sym typeface="Calibri"/>
            </a:rPr>
            <a:t>Before taking print out, view that page in </a:t>
          </a:r>
          <a:r>
            <a:rPr lang="en-US" sz="1200" b="1">
              <a:solidFill>
                <a:srgbClr val="C00000"/>
              </a:solidFill>
              <a:latin typeface="Calibri"/>
              <a:ea typeface="Calibri"/>
              <a:cs typeface="Calibri"/>
              <a:sym typeface="Calibri"/>
            </a:rPr>
            <a:t>Print Preview </a:t>
          </a:r>
          <a:r>
            <a:rPr lang="en-US" sz="1200">
              <a:solidFill>
                <a:srgbClr val="C00000"/>
              </a:solidFill>
              <a:latin typeface="Calibri"/>
              <a:ea typeface="Calibri"/>
              <a:cs typeface="Calibri"/>
              <a:sym typeface="Calibri"/>
            </a:rPr>
            <a:t> </a:t>
          </a:r>
          <a:r>
            <a:rPr lang="en-US" sz="1200">
              <a:solidFill>
                <a:srgbClr val="538CD5"/>
              </a:solidFill>
              <a:latin typeface="Calibri"/>
              <a:ea typeface="Calibri"/>
              <a:cs typeface="Calibri"/>
              <a:sym typeface="Calibri"/>
            </a:rPr>
            <a:t>option in order to check the page allignment has not bee disturbed / modified and for taking printout of respective pages only. For eg., while taking printout of </a:t>
          </a:r>
          <a:r>
            <a:rPr lang="en-US" sz="1200">
              <a:solidFill>
                <a:srgbClr val="C00000"/>
              </a:solidFill>
              <a:latin typeface="Calibri"/>
              <a:ea typeface="Calibri"/>
              <a:cs typeface="Calibri"/>
              <a:sym typeface="Calibri"/>
            </a:rPr>
            <a:t>'</a:t>
          </a:r>
          <a:r>
            <a:rPr lang="en-US" sz="1200" b="1">
              <a:solidFill>
                <a:srgbClr val="C00000"/>
              </a:solidFill>
              <a:latin typeface="Calibri"/>
              <a:ea typeface="Calibri"/>
              <a:cs typeface="Calibri"/>
              <a:sym typeface="Calibri"/>
            </a:rPr>
            <a:t>OUT_Indi_Stud_Part' </a:t>
          </a:r>
          <a:r>
            <a:rPr lang="en-US" sz="1200" b="0">
              <a:solidFill>
                <a:srgbClr val="538CD5"/>
              </a:solidFill>
              <a:latin typeface="Calibri"/>
              <a:ea typeface="Calibri"/>
              <a:cs typeface="Calibri"/>
              <a:sym typeface="Calibri"/>
            </a:rPr>
            <a:t>and</a:t>
          </a:r>
          <a:r>
            <a:rPr lang="en-US" sz="1200" b="1">
              <a:solidFill>
                <a:srgbClr val="538CD5"/>
              </a:solidFill>
              <a:latin typeface="Calibri"/>
              <a:ea typeface="Calibri"/>
              <a:cs typeface="Calibri"/>
              <a:sym typeface="Calibri"/>
            </a:rPr>
            <a:t> </a:t>
          </a:r>
          <a:r>
            <a:rPr lang="en-US" sz="1200" b="1">
              <a:solidFill>
                <a:srgbClr val="C00000"/>
              </a:solidFill>
              <a:latin typeface="Calibri"/>
              <a:ea typeface="Calibri"/>
              <a:cs typeface="Calibri"/>
              <a:sym typeface="Calibri"/>
            </a:rPr>
            <a:t>'OUT_Grade Card'</a:t>
          </a:r>
          <a:r>
            <a:rPr lang="en-US" sz="1200" b="0">
              <a:solidFill>
                <a:srgbClr val="C00000"/>
              </a:solidFill>
              <a:latin typeface="Calibri"/>
              <a:ea typeface="Calibri"/>
              <a:cs typeface="Calibri"/>
              <a:sym typeface="Calibri"/>
            </a:rPr>
            <a:t> </a:t>
          </a:r>
          <a:r>
            <a:rPr lang="en-US" sz="1200">
              <a:solidFill>
                <a:srgbClr val="538CD5"/>
              </a:solidFill>
              <a:latin typeface="Calibri"/>
              <a:ea typeface="Calibri"/>
              <a:cs typeface="Calibri"/>
              <a:sym typeface="Calibri"/>
            </a:rPr>
            <a:t>, care should be given in print preview for cheking the number of pages to be taken printout as per the class strength. Otherwise the default settings of 50 pages will be printed inspite of the class strength.</a:t>
          </a:r>
          <a:r>
            <a:rPr lang="en-US" sz="1200">
              <a:solidFill>
                <a:srgbClr val="000000"/>
              </a:solidFill>
              <a:latin typeface="Calibri"/>
              <a:ea typeface="Calibri"/>
              <a:cs typeface="Calibri"/>
              <a:sym typeface="Calibri"/>
            </a:rPr>
            <a:t> </a:t>
          </a:r>
          <a:endParaRPr sz="1400"/>
        </a:p>
        <a:p>
          <a:pPr marL="0" lvl="0" indent="0" algn="l" rtl="0">
            <a:spcBef>
              <a:spcPts val="0"/>
            </a:spcBef>
            <a:spcAft>
              <a:spcPts val="0"/>
            </a:spcAft>
            <a:buSzPts val="1100"/>
            <a:buFont typeface="Arial"/>
            <a:buNone/>
          </a:pPr>
          <a:endParaRPr sz="1100">
            <a:solidFill>
              <a:srgbClr val="000000"/>
            </a:solidFill>
          </a:endParaRPr>
        </a:p>
        <a:p>
          <a:pPr marL="0" lvl="0" indent="0" algn="l" rtl="0">
            <a:spcBef>
              <a:spcPts val="0"/>
            </a:spcBef>
            <a:spcAft>
              <a:spcPts val="0"/>
            </a:spcAft>
            <a:buClr>
              <a:srgbClr val="000000"/>
            </a:buClr>
            <a:buSzPts val="1100"/>
            <a:buFont typeface="Calibri"/>
            <a:buNone/>
          </a:pPr>
          <a:r>
            <a:rPr lang="en-US" sz="1100">
              <a:solidFill>
                <a:srgbClr val="000000"/>
              </a:solidFill>
              <a:latin typeface="Calibri"/>
              <a:ea typeface="Calibri"/>
              <a:cs typeface="Calibri"/>
              <a:sym typeface="Calibri"/>
            </a:rPr>
            <a:t>   </a:t>
          </a:r>
          <a:endParaRPr sz="1100">
            <a:solidFill>
              <a:srgbClr val="000000"/>
            </a:solidFill>
          </a:endParaRPr>
        </a:p>
      </xdr:txBody>
    </xdr:sp>
    <xdr:clientData fLocksWithSheet="0"/>
  </xdr:oneCellAnchor>
  <xdr:oneCellAnchor>
    <xdr:from>
      <xdr:col>2</xdr:col>
      <xdr:colOff>57150</xdr:colOff>
      <xdr:row>141</xdr:row>
      <xdr:rowOff>0</xdr:rowOff>
    </xdr:from>
    <xdr:ext cx="6534150" cy="2971800"/>
    <xdr:sp macro="" textlink="">
      <xdr:nvSpPr>
        <xdr:cNvPr id="43" name="Shape 39"/>
        <xdr:cNvSpPr/>
      </xdr:nvSpPr>
      <xdr:spPr>
        <a:xfrm>
          <a:off x="2088450" y="2303625"/>
          <a:ext cx="6515100" cy="2952750"/>
        </a:xfrm>
        <a:prstGeom prst="roundRect">
          <a:avLst>
            <a:gd name="adj" fmla="val 16667"/>
          </a:avLst>
        </a:prstGeom>
        <a:solidFill>
          <a:srgbClr val="99CCFF"/>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400"/>
            <a:buFont typeface="Calibri"/>
            <a:buNone/>
          </a:pPr>
          <a:r>
            <a:rPr lang="en-US" sz="1400" b="1">
              <a:solidFill>
                <a:srgbClr val="C00000"/>
              </a:solidFill>
              <a:latin typeface="Calibri"/>
              <a:ea typeface="Calibri"/>
              <a:cs typeface="Calibri"/>
              <a:sym typeface="Calibri"/>
            </a:rPr>
            <a:t>Words for the Teacher: </a:t>
          </a:r>
          <a:endParaRPr sz="1400"/>
        </a:p>
        <a:p>
          <a:pPr marL="0" lvl="0" indent="0" algn="l" rtl="0">
            <a:spcBef>
              <a:spcPts val="0"/>
            </a:spcBef>
            <a:spcAft>
              <a:spcPts val="0"/>
            </a:spcAft>
            <a:buSzPts val="1100"/>
            <a:buFont typeface="Arial"/>
            <a:buNone/>
          </a:pPr>
          <a:endParaRPr sz="1100">
            <a:solidFill>
              <a:srgbClr val="C00000"/>
            </a:solidFill>
          </a:endParaRPr>
        </a:p>
        <a:p>
          <a:pPr marL="0" lvl="0" indent="0" algn="l" rtl="0">
            <a:spcBef>
              <a:spcPts val="0"/>
            </a:spcBef>
            <a:spcAft>
              <a:spcPts val="0"/>
            </a:spcAft>
            <a:buClr>
              <a:srgbClr val="C00000"/>
            </a:buClr>
            <a:buSzPts val="1100"/>
            <a:buFont typeface="Calibri"/>
            <a:buNone/>
          </a:pPr>
          <a:r>
            <a:rPr lang="en-US" sz="1100">
              <a:solidFill>
                <a:srgbClr val="C00000"/>
              </a:solidFill>
              <a:latin typeface="Calibri"/>
              <a:ea typeface="Calibri"/>
              <a:cs typeface="Calibri"/>
              <a:sym typeface="Calibri"/>
            </a:rPr>
            <a:t>                  </a:t>
          </a:r>
          <a:r>
            <a:rPr lang="en-US" sz="1200">
              <a:solidFill>
                <a:srgbClr val="C00000"/>
              </a:solidFill>
              <a:latin typeface="Calibri"/>
              <a:ea typeface="Calibri"/>
              <a:cs typeface="Calibri"/>
              <a:sym typeface="Calibri"/>
            </a:rPr>
            <a:t>This great job is to focus the teachers for utilizing their valuable time in Activity performance and   remedial  teaching   without   concentrating  / spending   more  time    in record  making  and  maintenance. So, i asked the teacher to fully utilise this module to  save your time and concentrating more on Activities of  Continuous Comprehensive Evaluation.</a:t>
          </a:r>
          <a:endParaRPr sz="1400"/>
        </a:p>
        <a:p>
          <a:pPr marL="0" lvl="0" indent="0" algn="l" rtl="0">
            <a:spcBef>
              <a:spcPts val="0"/>
            </a:spcBef>
            <a:spcAft>
              <a:spcPts val="0"/>
            </a:spcAft>
            <a:buClr>
              <a:srgbClr val="C00000"/>
            </a:buClr>
            <a:buSzPts val="1200"/>
            <a:buFont typeface="Calibri"/>
            <a:buNone/>
          </a:pPr>
          <a:r>
            <a:rPr lang="en-US" sz="1200">
              <a:solidFill>
                <a:srgbClr val="C00000"/>
              </a:solidFill>
              <a:latin typeface="Calibri"/>
              <a:ea typeface="Calibri"/>
              <a:cs typeface="Calibri"/>
              <a:sym typeface="Calibri"/>
            </a:rPr>
            <a:t>      </a:t>
          </a:r>
          <a:endParaRPr sz="1400"/>
        </a:p>
        <a:p>
          <a:pPr marL="0" lvl="0" indent="0" algn="l" rtl="0">
            <a:spcBef>
              <a:spcPts val="0"/>
            </a:spcBef>
            <a:spcAft>
              <a:spcPts val="0"/>
            </a:spcAft>
            <a:buClr>
              <a:srgbClr val="C00000"/>
            </a:buClr>
            <a:buSzPts val="1200"/>
            <a:buFont typeface="Calibri"/>
            <a:buNone/>
          </a:pPr>
          <a:r>
            <a:rPr lang="en-US" sz="1200">
              <a:solidFill>
                <a:srgbClr val="C00000"/>
              </a:solidFill>
              <a:latin typeface="Calibri"/>
              <a:ea typeface="Calibri"/>
              <a:cs typeface="Calibri"/>
              <a:sym typeface="Calibri"/>
            </a:rPr>
            <a:t>                 I cordially thank Mr. S. Manickavelu, PST, GPS Nathamedu and Mr. K. Uthayakumar, PST, GPS Perungalore to render thier  tremendous service to design this module.</a:t>
          </a:r>
          <a:endParaRPr sz="1400"/>
        </a:p>
        <a:p>
          <a:pPr marL="0" lvl="0" indent="0" algn="l" rtl="0">
            <a:spcBef>
              <a:spcPts val="0"/>
            </a:spcBef>
            <a:spcAft>
              <a:spcPts val="0"/>
            </a:spcAft>
            <a:buSzPts val="1200"/>
            <a:buFont typeface="Arial"/>
            <a:buNone/>
          </a:pPr>
          <a:endParaRPr sz="1200">
            <a:solidFill>
              <a:srgbClr val="C00000"/>
            </a:solidFill>
          </a:endParaRPr>
        </a:p>
        <a:p>
          <a:pPr marL="0" lvl="0" indent="0" algn="l" rtl="0">
            <a:spcBef>
              <a:spcPts val="0"/>
            </a:spcBef>
            <a:spcAft>
              <a:spcPts val="0"/>
            </a:spcAft>
            <a:buClr>
              <a:srgbClr val="C00000"/>
            </a:buClr>
            <a:buSzPts val="1200"/>
            <a:buFont typeface="Calibri"/>
            <a:buNone/>
          </a:pPr>
          <a:r>
            <a:rPr lang="en-US" sz="1200">
              <a:solidFill>
                <a:srgbClr val="C00000"/>
              </a:solidFill>
              <a:latin typeface="Calibri"/>
              <a:ea typeface="Calibri"/>
              <a:cs typeface="Calibri"/>
              <a:sym typeface="Calibri"/>
            </a:rPr>
            <a:t>					                                     Yours,</a:t>
          </a:r>
          <a:endParaRPr sz="1400"/>
        </a:p>
        <a:p>
          <a:pPr marL="0" lvl="0" indent="0" algn="l" rtl="0">
            <a:spcBef>
              <a:spcPts val="0"/>
            </a:spcBef>
            <a:spcAft>
              <a:spcPts val="0"/>
            </a:spcAft>
            <a:buClr>
              <a:srgbClr val="C00000"/>
            </a:buClr>
            <a:buSzPts val="1200"/>
            <a:buFont typeface="Calibri"/>
            <a:buNone/>
          </a:pPr>
          <a:r>
            <a:rPr lang="en-US" sz="1200">
              <a:solidFill>
                <a:srgbClr val="C00000"/>
              </a:solidFill>
              <a:latin typeface="Calibri"/>
              <a:ea typeface="Calibri"/>
              <a:cs typeface="Calibri"/>
              <a:sym typeface="Calibri"/>
            </a:rPr>
            <a:t>				                        </a:t>
          </a:r>
          <a:r>
            <a:rPr lang="en-US" sz="1400" b="1">
              <a:solidFill>
                <a:srgbClr val="C00000"/>
              </a:solidFill>
              <a:latin typeface="Calibri"/>
              <a:ea typeface="Calibri"/>
              <a:cs typeface="Calibri"/>
              <a:sym typeface="Calibri"/>
            </a:rPr>
            <a:t>  JEGASIRPIAN COLBERT</a:t>
          </a:r>
          <a:r>
            <a:rPr lang="en-US" sz="1200">
              <a:solidFill>
                <a:srgbClr val="C00000"/>
              </a:solidFill>
              <a:latin typeface="Calibri"/>
              <a:ea typeface="Calibri"/>
              <a:cs typeface="Calibri"/>
              <a:sym typeface="Calibri"/>
            </a:rPr>
            <a:t>	   			                        Deputy Inspector of Schools,</a:t>
          </a:r>
          <a:endParaRPr sz="1400"/>
        </a:p>
        <a:p>
          <a:pPr marL="0" lvl="0" indent="0" algn="l" rtl="0">
            <a:spcBef>
              <a:spcPts val="0"/>
            </a:spcBef>
            <a:spcAft>
              <a:spcPts val="0"/>
            </a:spcAft>
            <a:buClr>
              <a:srgbClr val="C00000"/>
            </a:buClr>
            <a:buSzPts val="1200"/>
            <a:buFont typeface="Calibri"/>
            <a:buNone/>
          </a:pPr>
          <a:r>
            <a:rPr lang="en-US" sz="1200">
              <a:solidFill>
                <a:srgbClr val="C00000"/>
              </a:solidFill>
              <a:latin typeface="Calibri"/>
              <a:ea typeface="Calibri"/>
              <a:cs typeface="Calibri"/>
              <a:sym typeface="Calibri"/>
            </a:rPr>
            <a:t>					              Zone - IV, Villianur.</a:t>
          </a:r>
          <a:endParaRPr sz="1200">
            <a:solidFill>
              <a:srgbClr val="C00000"/>
            </a:solidFill>
          </a:endParaRPr>
        </a:p>
      </xdr:txBody>
    </xdr:sp>
    <xdr:clientData fLocksWithSheet="0"/>
  </xdr:oneCellAnchor>
  <xdr:oneCellAnchor>
    <xdr:from>
      <xdr:col>4</xdr:col>
      <xdr:colOff>161925</xdr:colOff>
      <xdr:row>159</xdr:row>
      <xdr:rowOff>-9525</xdr:rowOff>
    </xdr:from>
    <xdr:ext cx="4314825" cy="2152650"/>
    <xdr:sp macro="" textlink="">
      <xdr:nvSpPr>
        <xdr:cNvPr id="44" name="Shape 40"/>
        <xdr:cNvSpPr/>
      </xdr:nvSpPr>
      <xdr:spPr>
        <a:xfrm>
          <a:off x="3198113" y="2713200"/>
          <a:ext cx="4295775" cy="2133600"/>
        </a:xfrm>
        <a:prstGeom prst="roundRect">
          <a:avLst>
            <a:gd name="adj" fmla="val 16667"/>
          </a:avLst>
        </a:prstGeom>
        <a:solidFill>
          <a:srgbClr val="CCFFCC"/>
        </a:solidFill>
        <a:ln w="25400" cap="flat" cmpd="sng">
          <a:solidFill>
            <a:srgbClr val="95373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Bodoni"/>
            <a:buNone/>
          </a:pPr>
          <a:r>
            <a:rPr lang="en-US" sz="1100" b="1" i="1">
              <a:solidFill>
                <a:srgbClr val="C00000"/>
              </a:solidFill>
              <a:latin typeface="Bodoni"/>
              <a:ea typeface="Bodoni"/>
              <a:cs typeface="Bodoni"/>
              <a:sym typeface="Bodoni"/>
            </a:rPr>
            <a:t>CRM Committee Members:</a:t>
          </a:r>
          <a:endParaRPr sz="1400"/>
        </a:p>
        <a:p>
          <a:pPr marL="0" lvl="0" indent="0" algn="ctr" rtl="0">
            <a:spcBef>
              <a:spcPts val="0"/>
            </a:spcBef>
            <a:spcAft>
              <a:spcPts val="0"/>
            </a:spcAft>
            <a:buSzPts val="1100"/>
            <a:buFont typeface="Arial"/>
            <a:buNone/>
          </a:pPr>
          <a:endParaRPr sz="1100">
            <a:solidFill>
              <a:srgbClr val="C00000"/>
            </a:solidFill>
          </a:endParaRPr>
        </a:p>
        <a:p>
          <a:pPr marL="0" lvl="0" indent="0" algn="ctr" rtl="0">
            <a:spcBef>
              <a:spcPts val="0"/>
            </a:spcBef>
            <a:spcAft>
              <a:spcPts val="0"/>
            </a:spcAft>
            <a:buClr>
              <a:srgbClr val="0066FF"/>
            </a:buClr>
            <a:buSzPts val="1100"/>
            <a:buFont typeface="Calibri"/>
            <a:buNone/>
          </a:pPr>
          <a:r>
            <a:rPr lang="en-US" sz="1100" u="sng">
              <a:solidFill>
                <a:srgbClr val="0066FF"/>
              </a:solidFill>
              <a:latin typeface="Calibri"/>
              <a:ea typeface="Calibri"/>
              <a:cs typeface="Calibri"/>
              <a:sym typeface="Calibri"/>
            </a:rPr>
            <a:t>Committee Head </a:t>
          </a:r>
          <a:endParaRPr sz="1400"/>
        </a:p>
        <a:p>
          <a:pPr marL="0" lvl="0" indent="0" algn="ctr" rtl="0">
            <a:spcBef>
              <a:spcPts val="0"/>
            </a:spcBef>
            <a:spcAft>
              <a:spcPts val="0"/>
            </a:spcAft>
            <a:buClr>
              <a:srgbClr val="0066FF"/>
            </a:buClr>
            <a:buSzPts val="1400"/>
            <a:buFont typeface="Calibri"/>
            <a:buNone/>
          </a:pPr>
          <a:r>
            <a:rPr lang="en-US" sz="1400" b="1">
              <a:solidFill>
                <a:srgbClr val="0066FF"/>
              </a:solidFill>
              <a:latin typeface="Calibri"/>
              <a:ea typeface="Calibri"/>
              <a:cs typeface="Calibri"/>
              <a:sym typeface="Calibri"/>
            </a:rPr>
            <a:t>JEGASIRPIAN COLBERT</a:t>
          </a:r>
          <a:endParaRPr sz="1400"/>
        </a:p>
        <a:p>
          <a:pPr marL="0" lvl="0" indent="0" algn="ctr" rtl="0">
            <a:spcBef>
              <a:spcPts val="0"/>
            </a:spcBef>
            <a:spcAft>
              <a:spcPts val="0"/>
            </a:spcAft>
            <a:buClr>
              <a:srgbClr val="0066FF"/>
            </a:buClr>
            <a:buSzPts val="1100"/>
            <a:buFont typeface="Calibri"/>
            <a:buNone/>
          </a:pPr>
          <a:r>
            <a:rPr lang="en-US" sz="1100">
              <a:solidFill>
                <a:srgbClr val="0066FF"/>
              </a:solidFill>
              <a:latin typeface="Calibri"/>
              <a:ea typeface="Calibri"/>
              <a:cs typeface="Calibri"/>
              <a:sym typeface="Calibri"/>
            </a:rPr>
            <a:t>Deputy Inspector of Schools, Zone - IV, Villianur</a:t>
          </a:r>
          <a:endParaRPr sz="1400"/>
        </a:p>
        <a:p>
          <a:pPr marL="0" lvl="0" indent="0" algn="l" rtl="0">
            <a:spcBef>
              <a:spcPts val="0"/>
            </a:spcBef>
            <a:spcAft>
              <a:spcPts val="0"/>
            </a:spcAft>
            <a:buSzPts val="1100"/>
            <a:buFont typeface="Arial"/>
            <a:buNone/>
          </a:pPr>
          <a:endParaRPr sz="1100">
            <a:solidFill>
              <a:srgbClr val="0066FF"/>
            </a:solidFill>
          </a:endParaRPr>
        </a:p>
        <a:p>
          <a:pPr marL="0" lvl="0" indent="0" algn="l" rtl="0">
            <a:spcBef>
              <a:spcPts val="0"/>
            </a:spcBef>
            <a:spcAft>
              <a:spcPts val="0"/>
            </a:spcAft>
            <a:buClr>
              <a:srgbClr val="0066FF"/>
            </a:buClr>
            <a:buSzPts val="1100"/>
            <a:buFont typeface="Calibri"/>
            <a:buNone/>
          </a:pPr>
          <a:r>
            <a:rPr lang="en-US" sz="1100">
              <a:solidFill>
                <a:srgbClr val="0066FF"/>
              </a:solidFill>
              <a:latin typeface="Calibri"/>
              <a:ea typeface="Calibri"/>
              <a:cs typeface="Calibri"/>
              <a:sym typeface="Calibri"/>
            </a:rPr>
            <a:t>           </a:t>
          </a:r>
          <a:r>
            <a:rPr lang="en-US" sz="1100" u="sng">
              <a:solidFill>
                <a:srgbClr val="0066FF"/>
              </a:solidFill>
              <a:latin typeface="Calibri"/>
              <a:ea typeface="Calibri"/>
              <a:cs typeface="Calibri"/>
              <a:sym typeface="Calibri"/>
            </a:rPr>
            <a:t>Module Design </a:t>
          </a:r>
          <a:r>
            <a:rPr lang="en-US" sz="1100">
              <a:solidFill>
                <a:srgbClr val="0066FF"/>
              </a:solidFill>
              <a:latin typeface="Calibri"/>
              <a:ea typeface="Calibri"/>
              <a:cs typeface="Calibri"/>
              <a:sym typeface="Calibri"/>
            </a:rPr>
            <a:t>		</a:t>
          </a:r>
          <a:r>
            <a:rPr lang="en-US" sz="1100" u="sng">
              <a:solidFill>
                <a:srgbClr val="0066FF"/>
              </a:solidFill>
              <a:latin typeface="Calibri"/>
              <a:ea typeface="Calibri"/>
              <a:cs typeface="Calibri"/>
              <a:sym typeface="Calibri"/>
            </a:rPr>
            <a:t>Program Design</a:t>
          </a:r>
          <a:endParaRPr sz="1400"/>
        </a:p>
        <a:p>
          <a:pPr marL="0" lvl="0" indent="0" algn="l" rtl="0">
            <a:spcBef>
              <a:spcPts val="0"/>
            </a:spcBef>
            <a:spcAft>
              <a:spcPts val="0"/>
            </a:spcAft>
            <a:buClr>
              <a:srgbClr val="0066FF"/>
            </a:buClr>
            <a:buSzPts val="1400"/>
            <a:buFont typeface="Calibri"/>
            <a:buNone/>
          </a:pPr>
          <a:r>
            <a:rPr lang="en-US" sz="1400" b="1">
              <a:solidFill>
                <a:srgbClr val="0066FF"/>
              </a:solidFill>
              <a:latin typeface="Calibri"/>
              <a:ea typeface="Calibri"/>
              <a:cs typeface="Calibri"/>
              <a:sym typeface="Calibri"/>
            </a:rPr>
            <a:t>     K. Uthayakumar	                    S. Manickavelu</a:t>
          </a:r>
          <a:endParaRPr sz="1400"/>
        </a:p>
        <a:p>
          <a:pPr marL="0" marR="0" lvl="0" indent="0" algn="l" rtl="0">
            <a:lnSpc>
              <a:spcPct val="100000"/>
            </a:lnSpc>
            <a:spcBef>
              <a:spcPts val="0"/>
            </a:spcBef>
            <a:spcAft>
              <a:spcPts val="0"/>
            </a:spcAft>
            <a:buClr>
              <a:srgbClr val="0066FF"/>
            </a:buClr>
            <a:buSzPts val="1100"/>
            <a:buFont typeface="Calibri"/>
            <a:buNone/>
          </a:pPr>
          <a:r>
            <a:rPr lang="en-US" sz="1100" b="1">
              <a:solidFill>
                <a:srgbClr val="0066FF"/>
              </a:solidFill>
              <a:latin typeface="Calibri"/>
              <a:ea typeface="Calibri"/>
              <a:cs typeface="Calibri"/>
              <a:sym typeface="Calibri"/>
            </a:rPr>
            <a:t>  </a:t>
          </a:r>
          <a:r>
            <a:rPr lang="en-US" sz="1100" b="0">
              <a:solidFill>
                <a:srgbClr val="0066FF"/>
              </a:solidFill>
              <a:latin typeface="Calibri"/>
              <a:ea typeface="Calibri"/>
              <a:cs typeface="Calibri"/>
              <a:sym typeface="Calibri"/>
            </a:rPr>
            <a:t>                   PST			            PST</a:t>
          </a:r>
          <a:endParaRPr sz="1400"/>
        </a:p>
        <a:p>
          <a:pPr marL="0" marR="0" lvl="0" indent="0" algn="l" rtl="0">
            <a:lnSpc>
              <a:spcPct val="100000"/>
            </a:lnSpc>
            <a:spcBef>
              <a:spcPts val="0"/>
            </a:spcBef>
            <a:spcAft>
              <a:spcPts val="0"/>
            </a:spcAft>
            <a:buClr>
              <a:srgbClr val="0066FF"/>
            </a:buClr>
            <a:buSzPts val="1100"/>
            <a:buFont typeface="Calibri"/>
            <a:buNone/>
          </a:pPr>
          <a:r>
            <a:rPr lang="en-US" sz="1100" b="0">
              <a:solidFill>
                <a:srgbClr val="0066FF"/>
              </a:solidFill>
              <a:latin typeface="Calibri"/>
              <a:ea typeface="Calibri"/>
              <a:cs typeface="Calibri"/>
              <a:sym typeface="Calibri"/>
            </a:rPr>
            <a:t>         GPS, Perungalore	                            GPS, Nathamedu</a:t>
          </a:r>
          <a:endParaRPr sz="1400"/>
        </a:p>
        <a:p>
          <a:pPr marL="0" lvl="0" indent="0" algn="l" rtl="0">
            <a:spcBef>
              <a:spcPts val="0"/>
            </a:spcBef>
            <a:spcAft>
              <a:spcPts val="0"/>
            </a:spcAft>
            <a:buSzPts val="1400"/>
            <a:buFont typeface="Arial"/>
            <a:buNone/>
          </a:pPr>
          <a:endParaRPr sz="1400" b="1">
            <a:solidFill>
              <a:srgbClr val="0066FF"/>
            </a:solidFill>
          </a:endParaRPr>
        </a:p>
        <a:p>
          <a:pPr marL="0" lvl="0" indent="0" algn="ctr" rtl="0">
            <a:spcBef>
              <a:spcPts val="0"/>
            </a:spcBef>
            <a:spcAft>
              <a:spcPts val="0"/>
            </a:spcAft>
            <a:buSzPts val="1100"/>
            <a:buFont typeface="Arial"/>
            <a:buNone/>
          </a:pPr>
          <a:endParaRPr sz="1100">
            <a:solidFill>
              <a:srgbClr val="C00000"/>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-9525</xdr:colOff>
      <xdr:row>5</xdr:row>
      <xdr:rowOff>-19050</xdr:rowOff>
    </xdr:from>
    <xdr:ext cx="1447800" cy="1562100"/>
    <xdr:sp macro="" textlink="">
      <xdr:nvSpPr>
        <xdr:cNvPr id="41"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-19050</xdr:colOff>
      <xdr:row>30</xdr:row>
      <xdr:rowOff>-19050</xdr:rowOff>
    </xdr:from>
    <xdr:ext cx="1447800" cy="1562100"/>
    <xdr:sp macro="" textlink="">
      <xdr:nvSpPr>
        <xdr:cNvPr id="2"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29</xdr:row>
      <xdr:rowOff>333375</xdr:rowOff>
    </xdr:from>
    <xdr:ext cx="1447800" cy="1562100"/>
    <xdr:sp macro="" textlink="">
      <xdr:nvSpPr>
        <xdr:cNvPr id="3"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55</xdr:row>
      <xdr:rowOff>-19050</xdr:rowOff>
    </xdr:from>
    <xdr:ext cx="1447800" cy="1562100"/>
    <xdr:sp macro="" textlink="">
      <xdr:nvSpPr>
        <xdr:cNvPr id="4"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55</xdr:row>
      <xdr:rowOff>-19050</xdr:rowOff>
    </xdr:from>
    <xdr:ext cx="1447800" cy="1562100"/>
    <xdr:sp macro="" textlink="">
      <xdr:nvSpPr>
        <xdr:cNvPr id="5"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80</xdr:row>
      <xdr:rowOff>-19050</xdr:rowOff>
    </xdr:from>
    <xdr:ext cx="1447800" cy="1562100"/>
    <xdr:sp macro="" textlink="">
      <xdr:nvSpPr>
        <xdr:cNvPr id="6"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80</xdr:row>
      <xdr:rowOff>-19050</xdr:rowOff>
    </xdr:from>
    <xdr:ext cx="1447800" cy="1562100"/>
    <xdr:sp macro="" textlink="">
      <xdr:nvSpPr>
        <xdr:cNvPr id="7"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105</xdr:row>
      <xdr:rowOff>-19050</xdr:rowOff>
    </xdr:from>
    <xdr:ext cx="1447800" cy="1562100"/>
    <xdr:sp macro="" textlink="">
      <xdr:nvSpPr>
        <xdr:cNvPr id="8"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105</xdr:row>
      <xdr:rowOff>-19050</xdr:rowOff>
    </xdr:from>
    <xdr:ext cx="1447800" cy="1562100"/>
    <xdr:sp macro="" textlink="">
      <xdr:nvSpPr>
        <xdr:cNvPr id="9"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130</xdr:row>
      <xdr:rowOff>-19050</xdr:rowOff>
    </xdr:from>
    <xdr:ext cx="1447800" cy="1562100"/>
    <xdr:sp macro="" textlink="">
      <xdr:nvSpPr>
        <xdr:cNvPr id="10"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130</xdr:row>
      <xdr:rowOff>-19050</xdr:rowOff>
    </xdr:from>
    <xdr:ext cx="1447800" cy="1562100"/>
    <xdr:sp macro="" textlink="">
      <xdr:nvSpPr>
        <xdr:cNvPr id="11"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155</xdr:row>
      <xdr:rowOff>-19050</xdr:rowOff>
    </xdr:from>
    <xdr:ext cx="1447800" cy="1562100"/>
    <xdr:sp macro="" textlink="">
      <xdr:nvSpPr>
        <xdr:cNvPr id="12"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155</xdr:row>
      <xdr:rowOff>-19050</xdr:rowOff>
    </xdr:from>
    <xdr:ext cx="1447800" cy="1562100"/>
    <xdr:sp macro="" textlink="">
      <xdr:nvSpPr>
        <xdr:cNvPr id="13"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180</xdr:row>
      <xdr:rowOff>-19050</xdr:rowOff>
    </xdr:from>
    <xdr:ext cx="1447800" cy="1562100"/>
    <xdr:sp macro="" textlink="">
      <xdr:nvSpPr>
        <xdr:cNvPr id="14"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180</xdr:row>
      <xdr:rowOff>-19050</xdr:rowOff>
    </xdr:from>
    <xdr:ext cx="1447800" cy="1562100"/>
    <xdr:sp macro="" textlink="">
      <xdr:nvSpPr>
        <xdr:cNvPr id="15"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205</xdr:row>
      <xdr:rowOff>-19050</xdr:rowOff>
    </xdr:from>
    <xdr:ext cx="1447800" cy="1562100"/>
    <xdr:sp macro="" textlink="">
      <xdr:nvSpPr>
        <xdr:cNvPr id="16"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205</xdr:row>
      <xdr:rowOff>-19050</xdr:rowOff>
    </xdr:from>
    <xdr:ext cx="1447800" cy="1562100"/>
    <xdr:sp macro="" textlink="">
      <xdr:nvSpPr>
        <xdr:cNvPr id="17"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230</xdr:row>
      <xdr:rowOff>-19050</xdr:rowOff>
    </xdr:from>
    <xdr:ext cx="1447800" cy="1562100"/>
    <xdr:sp macro="" textlink="">
      <xdr:nvSpPr>
        <xdr:cNvPr id="18"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230</xdr:row>
      <xdr:rowOff>-19050</xdr:rowOff>
    </xdr:from>
    <xdr:ext cx="1447800" cy="1562100"/>
    <xdr:sp macro="" textlink="">
      <xdr:nvSpPr>
        <xdr:cNvPr id="19"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255</xdr:row>
      <xdr:rowOff>-19050</xdr:rowOff>
    </xdr:from>
    <xdr:ext cx="1447800" cy="1562100"/>
    <xdr:sp macro="" textlink="">
      <xdr:nvSpPr>
        <xdr:cNvPr id="20"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255</xdr:row>
      <xdr:rowOff>-19050</xdr:rowOff>
    </xdr:from>
    <xdr:ext cx="1447800" cy="1562100"/>
    <xdr:sp macro="" textlink="">
      <xdr:nvSpPr>
        <xdr:cNvPr id="21"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280</xdr:row>
      <xdr:rowOff>-19050</xdr:rowOff>
    </xdr:from>
    <xdr:ext cx="1447800" cy="1562100"/>
    <xdr:sp macro="" textlink="">
      <xdr:nvSpPr>
        <xdr:cNvPr id="22"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280</xdr:row>
      <xdr:rowOff>-19050</xdr:rowOff>
    </xdr:from>
    <xdr:ext cx="1447800" cy="1562100"/>
    <xdr:sp macro="" textlink="">
      <xdr:nvSpPr>
        <xdr:cNvPr id="23"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305</xdr:row>
      <xdr:rowOff>-19050</xdr:rowOff>
    </xdr:from>
    <xdr:ext cx="1447800" cy="1562100"/>
    <xdr:sp macro="" textlink="">
      <xdr:nvSpPr>
        <xdr:cNvPr id="24"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305</xdr:row>
      <xdr:rowOff>-19050</xdr:rowOff>
    </xdr:from>
    <xdr:ext cx="1447800" cy="1562100"/>
    <xdr:sp macro="" textlink="">
      <xdr:nvSpPr>
        <xdr:cNvPr id="25"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330</xdr:row>
      <xdr:rowOff>-19050</xdr:rowOff>
    </xdr:from>
    <xdr:ext cx="1447800" cy="1562100"/>
    <xdr:sp macro="" textlink="">
      <xdr:nvSpPr>
        <xdr:cNvPr id="26"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330</xdr:row>
      <xdr:rowOff>-19050</xdr:rowOff>
    </xdr:from>
    <xdr:ext cx="1447800" cy="1562100"/>
    <xdr:sp macro="" textlink="">
      <xdr:nvSpPr>
        <xdr:cNvPr id="27"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355</xdr:row>
      <xdr:rowOff>-19050</xdr:rowOff>
    </xdr:from>
    <xdr:ext cx="1447800" cy="1562100"/>
    <xdr:sp macro="" textlink="">
      <xdr:nvSpPr>
        <xdr:cNvPr id="28"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355</xdr:row>
      <xdr:rowOff>-19050</xdr:rowOff>
    </xdr:from>
    <xdr:ext cx="1447800" cy="1562100"/>
    <xdr:sp macro="" textlink="">
      <xdr:nvSpPr>
        <xdr:cNvPr id="29"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380</xdr:row>
      <xdr:rowOff>-19050</xdr:rowOff>
    </xdr:from>
    <xdr:ext cx="1447800" cy="1562100"/>
    <xdr:sp macro="" textlink="">
      <xdr:nvSpPr>
        <xdr:cNvPr id="30"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380</xdr:row>
      <xdr:rowOff>-19050</xdr:rowOff>
    </xdr:from>
    <xdr:ext cx="1447800" cy="1562100"/>
    <xdr:sp macro="" textlink="">
      <xdr:nvSpPr>
        <xdr:cNvPr id="31"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405</xdr:row>
      <xdr:rowOff>-19050</xdr:rowOff>
    </xdr:from>
    <xdr:ext cx="1447800" cy="1562100"/>
    <xdr:sp macro="" textlink="">
      <xdr:nvSpPr>
        <xdr:cNvPr id="32"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405</xdr:row>
      <xdr:rowOff>-19050</xdr:rowOff>
    </xdr:from>
    <xdr:ext cx="1447800" cy="1562100"/>
    <xdr:sp macro="" textlink="">
      <xdr:nvSpPr>
        <xdr:cNvPr id="33"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430</xdr:row>
      <xdr:rowOff>-19050</xdr:rowOff>
    </xdr:from>
    <xdr:ext cx="1447800" cy="1562100"/>
    <xdr:sp macro="" textlink="">
      <xdr:nvSpPr>
        <xdr:cNvPr id="34"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430</xdr:row>
      <xdr:rowOff>-19050</xdr:rowOff>
    </xdr:from>
    <xdr:ext cx="1447800" cy="1562100"/>
    <xdr:sp macro="" textlink="">
      <xdr:nvSpPr>
        <xdr:cNvPr id="35"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455</xdr:row>
      <xdr:rowOff>-19050</xdr:rowOff>
    </xdr:from>
    <xdr:ext cx="1447800" cy="1562100"/>
    <xdr:sp macro="" textlink="">
      <xdr:nvSpPr>
        <xdr:cNvPr id="36"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455</xdr:row>
      <xdr:rowOff>-19050</xdr:rowOff>
    </xdr:from>
    <xdr:ext cx="1447800" cy="1562100"/>
    <xdr:sp macro="" textlink="">
      <xdr:nvSpPr>
        <xdr:cNvPr id="37"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480</xdr:row>
      <xdr:rowOff>-19050</xdr:rowOff>
    </xdr:from>
    <xdr:ext cx="1447800" cy="1562100"/>
    <xdr:sp macro="" textlink="">
      <xdr:nvSpPr>
        <xdr:cNvPr id="38"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480</xdr:row>
      <xdr:rowOff>-19050</xdr:rowOff>
    </xdr:from>
    <xdr:ext cx="1447800" cy="1562100"/>
    <xdr:sp macro="" textlink="">
      <xdr:nvSpPr>
        <xdr:cNvPr id="39"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505</xdr:row>
      <xdr:rowOff>-19050</xdr:rowOff>
    </xdr:from>
    <xdr:ext cx="1447800" cy="1562100"/>
    <xdr:sp macro="" textlink="">
      <xdr:nvSpPr>
        <xdr:cNvPr id="40"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505</xdr:row>
      <xdr:rowOff>-19050</xdr:rowOff>
    </xdr:from>
    <xdr:ext cx="1447800" cy="1562100"/>
    <xdr:sp macro="" textlink="">
      <xdr:nvSpPr>
        <xdr:cNvPr id="42"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530</xdr:row>
      <xdr:rowOff>-19050</xdr:rowOff>
    </xdr:from>
    <xdr:ext cx="1447800" cy="1562100"/>
    <xdr:sp macro="" textlink="">
      <xdr:nvSpPr>
        <xdr:cNvPr id="43"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530</xdr:row>
      <xdr:rowOff>-19050</xdr:rowOff>
    </xdr:from>
    <xdr:ext cx="1447800" cy="1562100"/>
    <xdr:sp macro="" textlink="">
      <xdr:nvSpPr>
        <xdr:cNvPr id="44"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555</xdr:row>
      <xdr:rowOff>-19050</xdr:rowOff>
    </xdr:from>
    <xdr:ext cx="1447800" cy="1562100"/>
    <xdr:sp macro="" textlink="">
      <xdr:nvSpPr>
        <xdr:cNvPr id="45"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555</xdr:row>
      <xdr:rowOff>-19050</xdr:rowOff>
    </xdr:from>
    <xdr:ext cx="1447800" cy="1562100"/>
    <xdr:sp macro="" textlink="">
      <xdr:nvSpPr>
        <xdr:cNvPr id="46"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580</xdr:row>
      <xdr:rowOff>-19050</xdr:rowOff>
    </xdr:from>
    <xdr:ext cx="1447800" cy="1562100"/>
    <xdr:sp macro="" textlink="">
      <xdr:nvSpPr>
        <xdr:cNvPr id="47"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580</xdr:row>
      <xdr:rowOff>-19050</xdr:rowOff>
    </xdr:from>
    <xdr:ext cx="1447800" cy="1562100"/>
    <xdr:sp macro="" textlink="">
      <xdr:nvSpPr>
        <xdr:cNvPr id="48"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605</xdr:row>
      <xdr:rowOff>-19050</xdr:rowOff>
    </xdr:from>
    <xdr:ext cx="1447800" cy="1562100"/>
    <xdr:sp macro="" textlink="">
      <xdr:nvSpPr>
        <xdr:cNvPr id="49"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15</xdr:col>
      <xdr:colOff>-9525</xdr:colOff>
      <xdr:row>605</xdr:row>
      <xdr:rowOff>-19050</xdr:rowOff>
    </xdr:from>
    <xdr:ext cx="1447800" cy="1562100"/>
    <xdr:sp macro="" textlink="">
      <xdr:nvSpPr>
        <xdr:cNvPr id="50"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6</xdr:col>
      <xdr:colOff>-9525</xdr:colOff>
      <xdr:row>5</xdr:row>
      <xdr:rowOff>-19050</xdr:rowOff>
    </xdr:from>
    <xdr:ext cx="1447800" cy="1562100"/>
    <xdr:sp macro="" textlink="">
      <xdr:nvSpPr>
        <xdr:cNvPr id="51" name="Shape 41"/>
        <xdr:cNvSpPr/>
      </xdr:nvSpPr>
      <xdr:spPr>
        <a:xfrm>
          <a:off x="4631625" y="3008475"/>
          <a:ext cx="1428750" cy="1543050"/>
        </a:xfrm>
        <a:prstGeom prst="rect">
          <a:avLst/>
        </a:prstGeom>
        <a:solidFill>
          <a:schemeClr val="accent1">
            <a:alpha val="49411"/>
          </a:schemeClr>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H220"/>
  <sheetViews>
    <sheetView topLeftCell="A169" workbookViewId="0"/>
  </sheetViews>
  <sheetFormatPr defaultColWidth="14.42578125" defaultRowHeight="15" customHeight="1"/>
  <cols>
    <col min="1" max="1" width="6.5703125" customWidth="1"/>
    <col min="2" max="2" width="7.7109375" customWidth="1"/>
    <col min="3" max="52" width="8.7109375" customWidth="1"/>
    <col min="53" max="163" width="8.7109375" hidden="1" customWidth="1"/>
    <col min="164" max="164" width="21.42578125" hidden="1" customWidth="1"/>
  </cols>
  <sheetData>
    <row r="1" spans="1:164" ht="14.25" customHeight="1">
      <c r="A1" s="1"/>
      <c r="B1" s="247" t="s">
        <v>0</v>
      </c>
      <c r="C1" s="248"/>
      <c r="D1" s="249"/>
      <c r="E1" s="2"/>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164" ht="19.5" customHeight="1">
      <c r="A2" s="1"/>
      <c r="B2" s="250"/>
      <c r="C2" s="248"/>
      <c r="D2" s="249"/>
      <c r="E2" s="2"/>
      <c r="F2" s="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1:164" ht="15" customHeight="1">
      <c r="A3" s="1"/>
      <c r="B3" s="1"/>
      <c r="C3" s="1"/>
      <c r="D3" s="1"/>
      <c r="E3" s="2"/>
      <c r="F3" s="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1:164" ht="14.25" customHeight="1">
      <c r="A4" s="1"/>
      <c r="B4" s="3"/>
      <c r="C4" s="4"/>
      <c r="D4" s="4"/>
      <c r="E4" s="4"/>
      <c r="F4" s="4"/>
      <c r="G4" s="4"/>
      <c r="H4" s="4"/>
      <c r="I4" s="4"/>
      <c r="J4" s="4"/>
      <c r="K4" s="4"/>
      <c r="L4" s="4"/>
      <c r="M4" s="4"/>
      <c r="N4" s="5"/>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1:164" ht="21" customHeight="1">
      <c r="A5" s="1"/>
      <c r="B5" s="6"/>
      <c r="C5" s="7"/>
      <c r="D5" s="7"/>
      <c r="E5" s="251" t="s">
        <v>1</v>
      </c>
      <c r="F5" s="252"/>
      <c r="G5" s="252"/>
      <c r="H5" s="252"/>
      <c r="I5" s="252"/>
      <c r="J5" s="252"/>
      <c r="K5" s="253"/>
      <c r="L5" s="7"/>
      <c r="M5" s="7"/>
      <c r="N5" s="8"/>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1:164" ht="14.25" customHeight="1">
      <c r="A6" s="1"/>
      <c r="B6" s="6"/>
      <c r="C6" s="7"/>
      <c r="D6" s="7"/>
      <c r="E6" s="7"/>
      <c r="F6" s="7"/>
      <c r="G6" s="7"/>
      <c r="H6" s="7"/>
      <c r="I6" s="7"/>
      <c r="J6" s="7"/>
      <c r="K6" s="9" t="s">
        <v>2</v>
      </c>
      <c r="L6" s="7"/>
      <c r="M6" s="7"/>
      <c r="N6" s="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spans="1:164" ht="14.25" customHeight="1">
      <c r="A7" s="1"/>
      <c r="B7" s="6"/>
      <c r="C7" s="7"/>
      <c r="D7" s="7"/>
      <c r="E7" s="7"/>
      <c r="F7" s="7"/>
      <c r="G7" s="7"/>
      <c r="H7" s="7"/>
      <c r="I7" s="7"/>
      <c r="J7" s="7"/>
      <c r="K7" s="7"/>
      <c r="L7" s="7"/>
      <c r="M7" s="7"/>
      <c r="N7" s="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spans="1:164" ht="14.25" customHeight="1">
      <c r="A8" s="1"/>
      <c r="B8" s="6"/>
      <c r="C8" s="7"/>
      <c r="D8" s="7"/>
      <c r="E8" s="7"/>
      <c r="F8" s="7"/>
      <c r="G8" s="7"/>
      <c r="H8" s="7"/>
      <c r="I8" s="7"/>
      <c r="J8" s="7"/>
      <c r="K8" s="7"/>
      <c r="L8" s="7"/>
      <c r="M8" s="7"/>
      <c r="N8" s="8"/>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row>
    <row r="9" spans="1:164" ht="14.25" customHeight="1">
      <c r="A9" s="1"/>
      <c r="B9" s="6"/>
      <c r="C9" s="7"/>
      <c r="D9" s="7"/>
      <c r="E9" s="7"/>
      <c r="F9" s="7"/>
      <c r="G9" s="7"/>
      <c r="H9" s="7"/>
      <c r="I9" s="7"/>
      <c r="J9" s="7"/>
      <c r="K9" s="7"/>
      <c r="L9" s="7"/>
      <c r="M9" s="7"/>
      <c r="N9" s="8"/>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spans="1:164" ht="14.25" customHeight="1">
      <c r="A10" s="1"/>
      <c r="B10" s="6"/>
      <c r="C10" s="7"/>
      <c r="D10" s="7"/>
      <c r="E10" s="7"/>
      <c r="F10" s="7"/>
      <c r="G10" s="7"/>
      <c r="H10" s="7"/>
      <c r="I10" s="7"/>
      <c r="J10" s="7"/>
      <c r="K10" s="7"/>
      <c r="L10" s="7"/>
      <c r="M10" s="7"/>
      <c r="N10" s="8"/>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row>
    <row r="11" spans="1:164" ht="14.25" customHeight="1">
      <c r="A11" s="1"/>
      <c r="B11" s="6"/>
      <c r="C11" s="7"/>
      <c r="D11" s="7"/>
      <c r="E11" s="7"/>
      <c r="F11" s="7"/>
      <c r="G11" s="7"/>
      <c r="H11" s="7"/>
      <c r="I11" s="7"/>
      <c r="J11" s="7"/>
      <c r="K11" s="7"/>
      <c r="L11" s="7"/>
      <c r="M11" s="7"/>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spans="1:164" ht="14.25" customHeight="1">
      <c r="A12" s="1"/>
      <c r="B12" s="6"/>
      <c r="C12" s="7"/>
      <c r="D12" s="7"/>
      <c r="E12" s="7"/>
      <c r="F12" s="7"/>
      <c r="G12" s="7"/>
      <c r="H12" s="7"/>
      <c r="I12" s="7"/>
      <c r="J12" s="7"/>
      <c r="K12" s="7"/>
      <c r="L12" s="7"/>
      <c r="M12" s="7"/>
      <c r="N12" s="8"/>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row>
    <row r="13" spans="1:164" ht="14.25" customHeight="1">
      <c r="A13" s="1"/>
      <c r="B13" s="6"/>
      <c r="C13" s="7"/>
      <c r="D13" s="7"/>
      <c r="E13" s="7"/>
      <c r="F13" s="7"/>
      <c r="G13" s="7"/>
      <c r="H13" s="7"/>
      <c r="I13" s="7"/>
      <c r="J13" s="7"/>
      <c r="K13" s="7"/>
      <c r="L13" s="7"/>
      <c r="M13" s="7"/>
      <c r="N13" s="8"/>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row>
    <row r="14" spans="1:164" ht="14.25" customHeight="1">
      <c r="A14" s="1"/>
      <c r="B14" s="6"/>
      <c r="C14" s="7"/>
      <c r="D14" s="7"/>
      <c r="E14" s="7"/>
      <c r="F14" s="7"/>
      <c r="G14" s="7"/>
      <c r="H14" s="7"/>
      <c r="I14" s="7"/>
      <c r="J14" s="7"/>
      <c r="K14" s="7"/>
      <c r="L14" s="7"/>
      <c r="M14" s="7"/>
      <c r="N14" s="8"/>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row>
    <row r="15" spans="1:164" ht="14.25" customHeight="1">
      <c r="A15" s="1"/>
      <c r="B15" s="6"/>
      <c r="C15" s="7"/>
      <c r="D15" s="7"/>
      <c r="E15" s="7"/>
      <c r="F15" s="7"/>
      <c r="G15" s="7"/>
      <c r="H15" s="7"/>
      <c r="I15" s="7"/>
      <c r="J15" s="7"/>
      <c r="K15" s="7"/>
      <c r="L15" s="7"/>
      <c r="M15" s="7"/>
      <c r="N15" s="8"/>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FG15" s="10">
        <v>2</v>
      </c>
      <c r="FH15" s="10" t="s">
        <v>3</v>
      </c>
    </row>
    <row r="16" spans="1:164" ht="14.25" customHeight="1">
      <c r="A16" s="1"/>
      <c r="B16" s="6"/>
      <c r="C16" s="7"/>
      <c r="D16" s="7"/>
      <c r="E16" s="7"/>
      <c r="F16" s="7"/>
      <c r="G16" s="7"/>
      <c r="H16" s="7"/>
      <c r="I16" s="7"/>
      <c r="J16" s="7"/>
      <c r="K16" s="7"/>
      <c r="L16" s="7"/>
      <c r="M16" s="7"/>
      <c r="N16" s="8"/>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FG16" s="10"/>
      <c r="FH16" s="10" t="s">
        <v>4</v>
      </c>
    </row>
    <row r="17" spans="1:164" ht="14.25" customHeight="1">
      <c r="A17" s="1"/>
      <c r="B17" s="6"/>
      <c r="C17" s="7"/>
      <c r="D17" s="7"/>
      <c r="E17" s="7"/>
      <c r="F17" s="7"/>
      <c r="G17" s="7"/>
      <c r="H17" s="7"/>
      <c r="I17" s="7"/>
      <c r="J17" s="7"/>
      <c r="K17" s="7"/>
      <c r="L17" s="7"/>
      <c r="M17" s="7"/>
      <c r="N17" s="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FG17" s="10"/>
      <c r="FH17" s="10" t="s">
        <v>5</v>
      </c>
    </row>
    <row r="18" spans="1:164" ht="14.25" customHeight="1">
      <c r="A18" s="1"/>
      <c r="B18" s="6"/>
      <c r="C18" s="7"/>
      <c r="D18" s="7"/>
      <c r="E18" s="7"/>
      <c r="F18" s="7"/>
      <c r="G18" s="7"/>
      <c r="H18" s="7"/>
      <c r="I18" s="7"/>
      <c r="J18" s="7"/>
      <c r="K18" s="7"/>
      <c r="L18" s="7"/>
      <c r="M18" s="7"/>
      <c r="N18" s="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FG18" s="10"/>
      <c r="FH18" s="10" t="s">
        <v>6</v>
      </c>
    </row>
    <row r="19" spans="1:164" ht="14.25" customHeight="1">
      <c r="A19" s="1"/>
      <c r="B19" s="6"/>
      <c r="C19" s="7"/>
      <c r="D19" s="7"/>
      <c r="E19" s="7"/>
      <c r="F19" s="7"/>
      <c r="G19" s="7"/>
      <c r="H19" s="7"/>
      <c r="I19" s="7"/>
      <c r="J19" s="7"/>
      <c r="K19" s="7"/>
      <c r="L19" s="7"/>
      <c r="M19" s="7"/>
      <c r="N19" s="8"/>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FG19" s="10"/>
      <c r="FH19" s="10" t="s">
        <v>7</v>
      </c>
    </row>
    <row r="20" spans="1:164" ht="14.25" customHeight="1">
      <c r="A20" s="1"/>
      <c r="B20" s="6"/>
      <c r="C20" s="7"/>
      <c r="D20" s="7"/>
      <c r="E20" s="7"/>
      <c r="F20" s="7"/>
      <c r="G20" s="7"/>
      <c r="H20" s="7"/>
      <c r="I20" s="7"/>
      <c r="J20" s="7"/>
      <c r="K20" s="7"/>
      <c r="L20" s="7"/>
      <c r="M20" s="7"/>
      <c r="N20" s="8"/>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FG20" s="10"/>
      <c r="FH20" s="10" t="s">
        <v>8</v>
      </c>
    </row>
    <row r="21" spans="1:164" ht="14.25" customHeight="1">
      <c r="A21" s="1"/>
      <c r="B21" s="6"/>
      <c r="C21" s="7"/>
      <c r="D21" s="7"/>
      <c r="E21" s="7"/>
      <c r="F21" s="7"/>
      <c r="G21" s="7"/>
      <c r="H21" s="7"/>
      <c r="I21" s="7"/>
      <c r="J21" s="7"/>
      <c r="K21" s="7"/>
      <c r="L21" s="7"/>
      <c r="M21" s="7"/>
      <c r="N21" s="8"/>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FG21" s="10"/>
      <c r="FH21" s="10" t="s">
        <v>9</v>
      </c>
    </row>
    <row r="22" spans="1:164" ht="14.25" customHeight="1">
      <c r="A22" s="1"/>
      <c r="B22" s="6"/>
      <c r="C22" s="7"/>
      <c r="D22" s="7"/>
      <c r="E22" s="7"/>
      <c r="F22" s="7"/>
      <c r="G22" s="7"/>
      <c r="H22" s="7"/>
      <c r="I22" s="7"/>
      <c r="J22" s="7"/>
      <c r="K22" s="7"/>
      <c r="L22" s="7"/>
      <c r="M22" s="7"/>
      <c r="N22" s="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FG22" s="10"/>
      <c r="FH22" s="10" t="s">
        <v>10</v>
      </c>
    </row>
    <row r="23" spans="1:164" ht="14.25" customHeight="1">
      <c r="A23" s="1"/>
      <c r="B23" s="6"/>
      <c r="C23" s="7"/>
      <c r="D23" s="7"/>
      <c r="E23" s="7"/>
      <c r="F23" s="7"/>
      <c r="G23" s="7"/>
      <c r="H23" s="7"/>
      <c r="I23" s="7"/>
      <c r="J23" s="7"/>
      <c r="K23" s="7"/>
      <c r="L23" s="7"/>
      <c r="M23" s="7"/>
      <c r="N23" s="8"/>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FG23" s="10"/>
      <c r="FH23" s="10" t="s">
        <v>11</v>
      </c>
    </row>
    <row r="24" spans="1:164" ht="14.25" customHeight="1">
      <c r="A24" s="1"/>
      <c r="B24" s="6"/>
      <c r="C24" s="7"/>
      <c r="D24" s="7"/>
      <c r="E24" s="7"/>
      <c r="F24" s="7"/>
      <c r="G24" s="7"/>
      <c r="H24" s="7"/>
      <c r="I24" s="7"/>
      <c r="J24" s="7"/>
      <c r="K24" s="7"/>
      <c r="L24" s="7"/>
      <c r="M24" s="7"/>
      <c r="N24" s="8"/>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FG24" s="10"/>
      <c r="FH24" s="10" t="s">
        <v>12</v>
      </c>
    </row>
    <row r="25" spans="1:164" ht="14.25" customHeight="1">
      <c r="A25" s="1"/>
      <c r="B25" s="6"/>
      <c r="C25" s="7"/>
      <c r="D25" s="7"/>
      <c r="E25" s="7"/>
      <c r="F25" s="7"/>
      <c r="G25" s="7"/>
      <c r="H25" s="7"/>
      <c r="I25" s="7"/>
      <c r="J25" s="7"/>
      <c r="K25" s="7"/>
      <c r="L25" s="7"/>
      <c r="M25" s="7"/>
      <c r="N25" s="8"/>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FG25" s="10"/>
      <c r="FH25" s="10" t="s">
        <v>13</v>
      </c>
    </row>
    <row r="26" spans="1:164" ht="14.25" customHeight="1">
      <c r="A26" s="1"/>
      <c r="B26" s="6"/>
      <c r="C26" s="7"/>
      <c r="D26" s="7"/>
      <c r="E26" s="7"/>
      <c r="F26" s="7"/>
      <c r="G26" s="7"/>
      <c r="H26" s="7"/>
      <c r="I26" s="7"/>
      <c r="J26" s="7"/>
      <c r="K26" s="7"/>
      <c r="L26" s="7"/>
      <c r="M26" s="7"/>
      <c r="N26" s="8"/>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FG26" s="10"/>
      <c r="FH26" s="10" t="s">
        <v>14</v>
      </c>
    </row>
    <row r="27" spans="1:164" ht="14.25" customHeight="1">
      <c r="A27" s="1"/>
      <c r="B27" s="6"/>
      <c r="C27" s="7"/>
      <c r="D27" s="7"/>
      <c r="E27" s="7"/>
      <c r="F27" s="7"/>
      <c r="G27" s="7"/>
      <c r="H27" s="7"/>
      <c r="I27" s="7"/>
      <c r="J27" s="7"/>
      <c r="K27" s="7"/>
      <c r="L27" s="7"/>
      <c r="M27" s="7"/>
      <c r="N27" s="8"/>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FG27" s="10"/>
      <c r="FH27" s="10" t="s">
        <v>15</v>
      </c>
    </row>
    <row r="28" spans="1:164" ht="14.25" customHeight="1">
      <c r="A28" s="1"/>
      <c r="B28" s="6"/>
      <c r="C28" s="7"/>
      <c r="D28" s="7"/>
      <c r="E28" s="7"/>
      <c r="F28" s="7"/>
      <c r="G28" s="7"/>
      <c r="H28" s="7"/>
      <c r="I28" s="7"/>
      <c r="J28" s="7"/>
      <c r="K28" s="7"/>
      <c r="L28" s="7"/>
      <c r="M28" s="7"/>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FG28" s="10"/>
      <c r="FH28" s="10" t="s">
        <v>16</v>
      </c>
    </row>
    <row r="29" spans="1:164" ht="14.25" customHeight="1">
      <c r="A29" s="1"/>
      <c r="B29" s="6"/>
      <c r="C29" s="7"/>
      <c r="D29" s="7"/>
      <c r="E29" s="7"/>
      <c r="F29" s="7"/>
      <c r="G29" s="7"/>
      <c r="H29" s="7"/>
      <c r="I29" s="7"/>
      <c r="J29" s="7"/>
      <c r="K29" s="7"/>
      <c r="L29" s="7"/>
      <c r="M29" s="7"/>
      <c r="N29" s="8"/>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FG29" s="10"/>
      <c r="FH29" s="10" t="s">
        <v>17</v>
      </c>
    </row>
    <row r="30" spans="1:164" ht="14.25" customHeight="1">
      <c r="A30" s="1"/>
      <c r="B30" s="6"/>
      <c r="C30" s="7"/>
      <c r="D30" s="7"/>
      <c r="E30" s="7"/>
      <c r="F30" s="7"/>
      <c r="G30" s="7"/>
      <c r="H30" s="7"/>
      <c r="I30" s="7"/>
      <c r="J30" s="7"/>
      <c r="K30" s="7"/>
      <c r="L30" s="7"/>
      <c r="M30" s="7"/>
      <c r="N30" s="8"/>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FG30" s="10"/>
      <c r="FH30" s="10" t="s">
        <v>18</v>
      </c>
    </row>
    <row r="31" spans="1:164" ht="14.25" customHeight="1">
      <c r="A31" s="1"/>
      <c r="B31" s="6"/>
      <c r="C31" s="7"/>
      <c r="D31" s="7"/>
      <c r="E31" s="7"/>
      <c r="F31" s="7"/>
      <c r="G31" s="7"/>
      <c r="H31" s="7"/>
      <c r="I31" s="7"/>
      <c r="J31" s="7"/>
      <c r="K31" s="7"/>
      <c r="L31" s="7"/>
      <c r="M31" s="7"/>
      <c r="N31" s="8"/>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FH31" s="10" t="s">
        <v>19</v>
      </c>
    </row>
    <row r="32" spans="1:164" ht="14.25" customHeight="1">
      <c r="A32" s="1"/>
      <c r="B32" s="6"/>
      <c r="C32" s="7"/>
      <c r="D32" s="7"/>
      <c r="E32" s="7"/>
      <c r="F32" s="7"/>
      <c r="G32" s="7"/>
      <c r="H32" s="7"/>
      <c r="I32" s="7"/>
      <c r="J32" s="7"/>
      <c r="K32" s="7"/>
      <c r="L32" s="7"/>
      <c r="M32" s="7"/>
      <c r="N32" s="8"/>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4.25" customHeight="1">
      <c r="A33" s="1"/>
      <c r="B33" s="6"/>
      <c r="C33" s="7"/>
      <c r="D33" s="7"/>
      <c r="E33" s="7"/>
      <c r="F33" s="7"/>
      <c r="G33" s="7"/>
      <c r="H33" s="7"/>
      <c r="I33" s="7"/>
      <c r="J33" s="7"/>
      <c r="K33" s="7"/>
      <c r="L33" s="7"/>
      <c r="M33" s="7"/>
      <c r="N33" s="8"/>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4.25" customHeight="1">
      <c r="A34" s="1"/>
      <c r="B34" s="6"/>
      <c r="C34" s="7"/>
      <c r="D34" s="7"/>
      <c r="E34" s="7"/>
      <c r="F34" s="7"/>
      <c r="G34" s="7"/>
      <c r="H34" s="7"/>
      <c r="I34" s="7"/>
      <c r="J34" s="7"/>
      <c r="K34" s="7"/>
      <c r="L34" s="7"/>
      <c r="M34" s="7"/>
      <c r="N34" s="8"/>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4.25" customHeight="1">
      <c r="A35" s="1"/>
      <c r="B35" s="6"/>
      <c r="C35" s="7"/>
      <c r="D35" s="7"/>
      <c r="E35" s="7"/>
      <c r="F35" s="7"/>
      <c r="G35" s="7"/>
      <c r="H35" s="7"/>
      <c r="I35" s="7"/>
      <c r="J35" s="7"/>
      <c r="K35" s="7"/>
      <c r="L35" s="7"/>
      <c r="M35" s="7"/>
      <c r="N35" s="8"/>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4.25" customHeight="1">
      <c r="A36" s="1"/>
      <c r="B36" s="6"/>
      <c r="C36" s="7"/>
      <c r="D36" s="7"/>
      <c r="E36" s="7"/>
      <c r="F36" s="7"/>
      <c r="G36" s="7"/>
      <c r="H36" s="7"/>
      <c r="I36" s="7"/>
      <c r="J36" s="7"/>
      <c r="K36" s="7"/>
      <c r="L36" s="7"/>
      <c r="M36" s="7"/>
      <c r="N36" s="8"/>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4.25" customHeight="1">
      <c r="A37" s="1"/>
      <c r="B37" s="6"/>
      <c r="C37" s="7"/>
      <c r="D37" s="7"/>
      <c r="E37" s="7"/>
      <c r="F37" s="7"/>
      <c r="G37" s="7"/>
      <c r="H37" s="7"/>
      <c r="I37" s="7"/>
      <c r="J37" s="7"/>
      <c r="K37" s="7"/>
      <c r="L37" s="7"/>
      <c r="M37" s="7"/>
      <c r="N37" s="8"/>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4.25" customHeight="1">
      <c r="A38" s="1"/>
      <c r="B38" s="6"/>
      <c r="C38" s="7"/>
      <c r="D38" s="7"/>
      <c r="E38" s="7"/>
      <c r="F38" s="7"/>
      <c r="G38" s="7"/>
      <c r="H38" s="7"/>
      <c r="I38" s="7"/>
      <c r="J38" s="7"/>
      <c r="K38" s="7"/>
      <c r="L38" s="7"/>
      <c r="M38" s="7"/>
      <c r="N38" s="8"/>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4.25" customHeight="1">
      <c r="A39" s="1"/>
      <c r="B39" s="6"/>
      <c r="C39" s="7"/>
      <c r="D39" s="7"/>
      <c r="E39" s="7"/>
      <c r="F39" s="7"/>
      <c r="G39" s="7"/>
      <c r="H39" s="7"/>
      <c r="I39" s="7"/>
      <c r="J39" s="7"/>
      <c r="K39" s="7"/>
      <c r="L39" s="7"/>
      <c r="M39" s="7"/>
      <c r="N39" s="8"/>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4.25" customHeight="1">
      <c r="A40" s="1"/>
      <c r="B40" s="6"/>
      <c r="C40" s="7"/>
      <c r="D40" s="7"/>
      <c r="E40" s="7"/>
      <c r="F40" s="7"/>
      <c r="G40" s="7"/>
      <c r="H40" s="7"/>
      <c r="I40" s="7"/>
      <c r="J40" s="7"/>
      <c r="K40" s="7"/>
      <c r="L40" s="7"/>
      <c r="M40" s="7"/>
      <c r="N40" s="8"/>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4.25" customHeight="1">
      <c r="A41" s="1"/>
      <c r="B41" s="6"/>
      <c r="C41" s="7"/>
      <c r="D41" s="7"/>
      <c r="E41" s="7"/>
      <c r="F41" s="7"/>
      <c r="G41" s="7"/>
      <c r="H41" s="7"/>
      <c r="I41" s="7"/>
      <c r="J41" s="7"/>
      <c r="K41" s="7"/>
      <c r="L41" s="7"/>
      <c r="M41" s="7"/>
      <c r="N41" s="8"/>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4.25" customHeight="1">
      <c r="A42" s="1"/>
      <c r="B42" s="6"/>
      <c r="C42" s="7"/>
      <c r="D42" s="7"/>
      <c r="E42" s="7"/>
      <c r="F42" s="7"/>
      <c r="G42" s="7"/>
      <c r="H42" s="7"/>
      <c r="I42" s="7"/>
      <c r="J42" s="7"/>
      <c r="K42" s="7"/>
      <c r="L42" s="7"/>
      <c r="M42" s="7"/>
      <c r="N42" s="8"/>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4.25" customHeight="1">
      <c r="A43" s="1"/>
      <c r="B43" s="6"/>
      <c r="C43" s="7"/>
      <c r="D43" s="7"/>
      <c r="E43" s="7"/>
      <c r="F43" s="7"/>
      <c r="G43" s="7"/>
      <c r="H43" s="7"/>
      <c r="I43" s="7"/>
      <c r="J43" s="7"/>
      <c r="K43" s="7"/>
      <c r="L43" s="7"/>
      <c r="M43" s="7"/>
      <c r="N43" s="8"/>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4.25" customHeight="1">
      <c r="A44" s="1"/>
      <c r="B44" s="6"/>
      <c r="C44" s="7"/>
      <c r="D44" s="7"/>
      <c r="E44" s="7"/>
      <c r="F44" s="7"/>
      <c r="G44" s="7"/>
      <c r="H44" s="7"/>
      <c r="I44" s="7"/>
      <c r="J44" s="7"/>
      <c r="K44" s="7"/>
      <c r="L44" s="7"/>
      <c r="M44" s="7"/>
      <c r="N44" s="8"/>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4.25" customHeight="1">
      <c r="A45" s="1"/>
      <c r="B45" s="6"/>
      <c r="C45" s="7"/>
      <c r="D45" s="7"/>
      <c r="E45" s="7"/>
      <c r="F45" s="7"/>
      <c r="G45" s="7"/>
      <c r="H45" s="7"/>
      <c r="I45" s="7"/>
      <c r="J45" s="7"/>
      <c r="K45" s="7"/>
      <c r="L45" s="7"/>
      <c r="M45" s="7"/>
      <c r="N45" s="8"/>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4.25" customHeight="1">
      <c r="A46" s="1"/>
      <c r="B46" s="6"/>
      <c r="C46" s="7"/>
      <c r="D46" s="7"/>
      <c r="E46" s="7"/>
      <c r="F46" s="7"/>
      <c r="G46" s="7"/>
      <c r="H46" s="7"/>
      <c r="I46" s="7"/>
      <c r="J46" s="7"/>
      <c r="K46" s="7"/>
      <c r="L46" s="7"/>
      <c r="M46" s="7"/>
      <c r="N46" s="8"/>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4.25" customHeight="1">
      <c r="A47" s="1"/>
      <c r="B47" s="6"/>
      <c r="C47" s="7"/>
      <c r="D47" s="7"/>
      <c r="E47" s="7"/>
      <c r="F47" s="7"/>
      <c r="G47" s="7"/>
      <c r="H47" s="7"/>
      <c r="I47" s="7"/>
      <c r="J47" s="7"/>
      <c r="K47" s="7"/>
      <c r="L47" s="7"/>
      <c r="M47" s="7"/>
      <c r="N47" s="8"/>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4.25" customHeight="1">
      <c r="A48" s="1"/>
      <c r="B48" s="6"/>
      <c r="C48" s="7"/>
      <c r="D48" s="7"/>
      <c r="E48" s="7"/>
      <c r="F48" s="7"/>
      <c r="G48" s="7"/>
      <c r="H48" s="7"/>
      <c r="I48" s="7"/>
      <c r="J48" s="7"/>
      <c r="K48" s="7"/>
      <c r="L48" s="7"/>
      <c r="M48" s="7"/>
      <c r="N48" s="8"/>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4.25" customHeight="1">
      <c r="A49" s="1"/>
      <c r="B49" s="6"/>
      <c r="C49" s="7"/>
      <c r="D49" s="7"/>
      <c r="E49" s="7"/>
      <c r="F49" s="7"/>
      <c r="G49" s="7"/>
      <c r="H49" s="7"/>
      <c r="I49" s="7"/>
      <c r="J49" s="7"/>
      <c r="K49" s="7"/>
      <c r="L49" s="7"/>
      <c r="M49" s="7"/>
      <c r="N49" s="8"/>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4.25" customHeight="1">
      <c r="A50" s="1"/>
      <c r="B50" s="6"/>
      <c r="C50" s="7"/>
      <c r="D50" s="7"/>
      <c r="E50" s="7"/>
      <c r="F50" s="7"/>
      <c r="G50" s="7"/>
      <c r="H50" s="7"/>
      <c r="I50" s="7"/>
      <c r="J50" s="7"/>
      <c r="K50" s="7"/>
      <c r="L50" s="7"/>
      <c r="M50" s="7"/>
      <c r="N50" s="8"/>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4.25" customHeight="1">
      <c r="A51" s="1"/>
      <c r="B51" s="6"/>
      <c r="C51" s="7"/>
      <c r="D51" s="7"/>
      <c r="E51" s="7"/>
      <c r="F51" s="7"/>
      <c r="G51" s="7"/>
      <c r="H51" s="7"/>
      <c r="I51" s="7"/>
      <c r="J51" s="7"/>
      <c r="K51" s="7"/>
      <c r="L51" s="7"/>
      <c r="M51" s="7"/>
      <c r="N51" s="8"/>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4.25" customHeight="1">
      <c r="A52" s="1"/>
      <c r="B52" s="6"/>
      <c r="C52" s="7"/>
      <c r="D52" s="7"/>
      <c r="E52" s="7"/>
      <c r="F52" s="7"/>
      <c r="G52" s="7"/>
      <c r="H52" s="7"/>
      <c r="I52" s="7"/>
      <c r="J52" s="7"/>
      <c r="K52" s="7"/>
      <c r="L52" s="7"/>
      <c r="M52" s="7"/>
      <c r="N52" s="8"/>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4.25" customHeight="1">
      <c r="A53" s="1"/>
      <c r="B53" s="6"/>
      <c r="C53" s="7"/>
      <c r="D53" s="7"/>
      <c r="E53" s="7"/>
      <c r="F53" s="7"/>
      <c r="G53" s="7"/>
      <c r="H53" s="7"/>
      <c r="I53" s="7"/>
      <c r="J53" s="7"/>
      <c r="K53" s="7"/>
      <c r="L53" s="7"/>
      <c r="M53" s="7"/>
      <c r="N53" s="8"/>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4.25" customHeight="1">
      <c r="A54" s="1"/>
      <c r="B54" s="6"/>
      <c r="C54" s="7"/>
      <c r="D54" s="7"/>
      <c r="E54" s="7"/>
      <c r="F54" s="7"/>
      <c r="G54" s="7"/>
      <c r="H54" s="7"/>
      <c r="I54" s="7"/>
      <c r="J54" s="7"/>
      <c r="K54" s="7"/>
      <c r="L54" s="7"/>
      <c r="M54" s="7"/>
      <c r="N54" s="8"/>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4.25" customHeight="1">
      <c r="A55" s="1"/>
      <c r="B55" s="6"/>
      <c r="C55" s="7"/>
      <c r="D55" s="7"/>
      <c r="E55" s="7"/>
      <c r="F55" s="7"/>
      <c r="G55" s="7"/>
      <c r="H55" s="7"/>
      <c r="I55" s="7"/>
      <c r="J55" s="7"/>
      <c r="K55" s="7"/>
      <c r="L55" s="7"/>
      <c r="M55" s="7"/>
      <c r="N55" s="8"/>
      <c r="O55" s="1"/>
      <c r="P55" s="1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4.25" customHeight="1">
      <c r="A56" s="1"/>
      <c r="B56" s="6"/>
      <c r="C56" s="7"/>
      <c r="D56" s="7"/>
      <c r="E56" s="7"/>
      <c r="F56" s="7"/>
      <c r="G56" s="7"/>
      <c r="H56" s="7"/>
      <c r="I56" s="7"/>
      <c r="J56" s="7"/>
      <c r="K56" s="7"/>
      <c r="L56" s="7"/>
      <c r="M56" s="7"/>
      <c r="N56" s="8"/>
      <c r="O56" s="1"/>
      <c r="P56" s="12"/>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4.25" customHeight="1">
      <c r="A57" s="1"/>
      <c r="B57" s="6"/>
      <c r="C57" s="7"/>
      <c r="D57" s="7"/>
      <c r="E57" s="7"/>
      <c r="F57" s="7"/>
      <c r="G57" s="7"/>
      <c r="H57" s="7"/>
      <c r="I57" s="7"/>
      <c r="J57" s="7"/>
      <c r="K57" s="7"/>
      <c r="L57" s="7"/>
      <c r="M57" s="7"/>
      <c r="N57" s="8"/>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4.25" customHeight="1">
      <c r="A58" s="1"/>
      <c r="B58" s="6"/>
      <c r="C58" s="7"/>
      <c r="D58" s="7"/>
      <c r="E58" s="7"/>
      <c r="F58" s="7"/>
      <c r="G58" s="7"/>
      <c r="H58" s="7"/>
      <c r="I58" s="7"/>
      <c r="J58" s="7"/>
      <c r="K58" s="7"/>
      <c r="L58" s="7"/>
      <c r="M58" s="7"/>
      <c r="N58" s="8"/>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4.25" customHeight="1">
      <c r="A59" s="1"/>
      <c r="B59" s="6"/>
      <c r="C59" s="7"/>
      <c r="D59" s="7"/>
      <c r="E59" s="7"/>
      <c r="F59" s="7"/>
      <c r="G59" s="7"/>
      <c r="H59" s="7"/>
      <c r="I59" s="7"/>
      <c r="J59" s="7"/>
      <c r="K59" s="7"/>
      <c r="L59" s="7"/>
      <c r="M59" s="7"/>
      <c r="N59" s="8"/>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4.25" customHeight="1">
      <c r="A60" s="1"/>
      <c r="B60" s="6"/>
      <c r="C60" s="7"/>
      <c r="D60" s="7"/>
      <c r="E60" s="7"/>
      <c r="F60" s="7"/>
      <c r="G60" s="7"/>
      <c r="H60" s="7"/>
      <c r="I60" s="7"/>
      <c r="J60" s="7"/>
      <c r="K60" s="7"/>
      <c r="L60" s="7"/>
      <c r="M60" s="7"/>
      <c r="N60" s="8"/>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4.25" customHeight="1">
      <c r="A61" s="1"/>
      <c r="B61" s="6"/>
      <c r="C61" s="7"/>
      <c r="D61" s="7"/>
      <c r="E61" s="7"/>
      <c r="F61" s="7"/>
      <c r="G61" s="7"/>
      <c r="H61" s="7"/>
      <c r="I61" s="7"/>
      <c r="J61" s="7"/>
      <c r="K61" s="7"/>
      <c r="L61" s="7"/>
      <c r="M61" s="7"/>
      <c r="N61" s="8"/>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4.25" customHeight="1">
      <c r="A62" s="1"/>
      <c r="B62" s="6"/>
      <c r="C62" s="7"/>
      <c r="D62" s="7"/>
      <c r="E62" s="7"/>
      <c r="F62" s="7"/>
      <c r="G62" s="7"/>
      <c r="H62" s="7"/>
      <c r="I62" s="7"/>
      <c r="J62" s="7"/>
      <c r="K62" s="7"/>
      <c r="L62" s="7"/>
      <c r="M62" s="7"/>
      <c r="N62" s="8"/>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4.25" customHeight="1">
      <c r="A63" s="1"/>
      <c r="B63" s="6"/>
      <c r="C63" s="7"/>
      <c r="D63" s="7"/>
      <c r="E63" s="7"/>
      <c r="F63" s="7"/>
      <c r="G63" s="7"/>
      <c r="H63" s="7"/>
      <c r="I63" s="7"/>
      <c r="J63" s="7"/>
      <c r="K63" s="7"/>
      <c r="L63" s="7"/>
      <c r="M63" s="7"/>
      <c r="N63" s="8"/>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4.25" customHeight="1">
      <c r="A64" s="1"/>
      <c r="B64" s="6"/>
      <c r="C64" s="7"/>
      <c r="D64" s="7"/>
      <c r="E64" s="7"/>
      <c r="F64" s="7"/>
      <c r="G64" s="7"/>
      <c r="H64" s="7"/>
      <c r="I64" s="7"/>
      <c r="J64" s="7"/>
      <c r="K64" s="7"/>
      <c r="L64" s="7"/>
      <c r="M64" s="7"/>
      <c r="N64" s="8"/>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4.25" customHeight="1">
      <c r="A65" s="1"/>
      <c r="B65" s="6"/>
      <c r="C65" s="7"/>
      <c r="D65" s="7"/>
      <c r="E65" s="7"/>
      <c r="F65" s="7"/>
      <c r="G65" s="7"/>
      <c r="H65" s="7"/>
      <c r="I65" s="7"/>
      <c r="J65" s="7"/>
      <c r="K65" s="7"/>
      <c r="L65" s="7"/>
      <c r="M65" s="7"/>
      <c r="N65" s="8"/>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4.25" customHeight="1">
      <c r="A66" s="1"/>
      <c r="B66" s="6"/>
      <c r="C66" s="7"/>
      <c r="D66" s="7"/>
      <c r="E66" s="7"/>
      <c r="F66" s="7"/>
      <c r="G66" s="7"/>
      <c r="H66" s="7"/>
      <c r="I66" s="7"/>
      <c r="J66" s="7"/>
      <c r="K66" s="7"/>
      <c r="L66" s="7"/>
      <c r="M66" s="7"/>
      <c r="N66" s="8"/>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4.25" customHeight="1">
      <c r="A67" s="1"/>
      <c r="B67" s="6"/>
      <c r="C67" s="7"/>
      <c r="D67" s="7"/>
      <c r="E67" s="7"/>
      <c r="F67" s="7"/>
      <c r="G67" s="7"/>
      <c r="H67" s="7"/>
      <c r="I67" s="7"/>
      <c r="J67" s="7"/>
      <c r="K67" s="7"/>
      <c r="L67" s="7"/>
      <c r="M67" s="7"/>
      <c r="N67" s="8"/>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4.25" customHeight="1">
      <c r="A68" s="1"/>
      <c r="B68" s="6"/>
      <c r="C68" s="7"/>
      <c r="D68" s="7"/>
      <c r="E68" s="7"/>
      <c r="F68" s="7"/>
      <c r="G68" s="7"/>
      <c r="H68" s="7"/>
      <c r="I68" s="7"/>
      <c r="J68" s="7"/>
      <c r="K68" s="7"/>
      <c r="L68" s="7"/>
      <c r="M68" s="7"/>
      <c r="N68" s="8"/>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4.25" customHeight="1">
      <c r="A69" s="1"/>
      <c r="B69" s="6"/>
      <c r="C69" s="7"/>
      <c r="D69" s="7"/>
      <c r="E69" s="7"/>
      <c r="F69" s="7"/>
      <c r="G69" s="7"/>
      <c r="H69" s="7"/>
      <c r="I69" s="7"/>
      <c r="J69" s="7"/>
      <c r="K69" s="7"/>
      <c r="L69" s="7"/>
      <c r="M69" s="7"/>
      <c r="N69" s="8"/>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4.25" customHeight="1">
      <c r="A70" s="1"/>
      <c r="B70" s="6"/>
      <c r="C70" s="7"/>
      <c r="D70" s="7"/>
      <c r="E70" s="7"/>
      <c r="F70" s="7"/>
      <c r="G70" s="7"/>
      <c r="H70" s="7"/>
      <c r="I70" s="7"/>
      <c r="J70" s="7"/>
      <c r="K70" s="7"/>
      <c r="L70" s="7"/>
      <c r="M70" s="7"/>
      <c r="N70" s="8"/>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4.25" customHeight="1">
      <c r="A71" s="1"/>
      <c r="B71" s="6"/>
      <c r="C71" s="7"/>
      <c r="D71" s="7"/>
      <c r="E71" s="7"/>
      <c r="F71" s="7"/>
      <c r="G71" s="7"/>
      <c r="H71" s="7"/>
      <c r="I71" s="7"/>
      <c r="J71" s="7"/>
      <c r="K71" s="7"/>
      <c r="L71" s="7"/>
      <c r="M71" s="7"/>
      <c r="N71" s="8"/>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4.25" customHeight="1">
      <c r="A72" s="1"/>
      <c r="B72" s="6"/>
      <c r="C72" s="7"/>
      <c r="D72" s="7"/>
      <c r="E72" s="7"/>
      <c r="F72" s="7"/>
      <c r="G72" s="7"/>
      <c r="H72" s="7"/>
      <c r="I72" s="7"/>
      <c r="J72" s="7"/>
      <c r="K72" s="7"/>
      <c r="L72" s="7"/>
      <c r="M72" s="7"/>
      <c r="N72" s="8"/>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4.25" customHeight="1">
      <c r="A73" s="1"/>
      <c r="B73" s="6"/>
      <c r="C73" s="7"/>
      <c r="D73" s="7"/>
      <c r="E73" s="7"/>
      <c r="F73" s="7"/>
      <c r="G73" s="7"/>
      <c r="H73" s="7"/>
      <c r="I73" s="7"/>
      <c r="J73" s="7"/>
      <c r="K73" s="7"/>
      <c r="L73" s="7"/>
      <c r="M73" s="7"/>
      <c r="N73" s="8"/>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4.25" customHeight="1">
      <c r="A74" s="1"/>
      <c r="B74" s="6"/>
      <c r="C74" s="7"/>
      <c r="D74" s="7"/>
      <c r="E74" s="7"/>
      <c r="F74" s="7"/>
      <c r="G74" s="7"/>
      <c r="H74" s="7"/>
      <c r="I74" s="7"/>
      <c r="J74" s="7"/>
      <c r="K74" s="7"/>
      <c r="L74" s="7"/>
      <c r="M74" s="7"/>
      <c r="N74" s="8"/>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4.25" customHeight="1">
      <c r="A75" s="1"/>
      <c r="B75" s="6"/>
      <c r="C75" s="7"/>
      <c r="D75" s="7"/>
      <c r="E75" s="7"/>
      <c r="F75" s="7"/>
      <c r="G75" s="7"/>
      <c r="H75" s="7"/>
      <c r="I75" s="7"/>
      <c r="J75" s="7"/>
      <c r="K75" s="7"/>
      <c r="L75" s="7"/>
      <c r="M75" s="7"/>
      <c r="N75" s="8"/>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4.25" customHeight="1">
      <c r="A76" s="1"/>
      <c r="B76" s="6"/>
      <c r="C76" s="7"/>
      <c r="D76" s="7"/>
      <c r="E76" s="7"/>
      <c r="F76" s="7"/>
      <c r="G76" s="7"/>
      <c r="H76" s="7"/>
      <c r="I76" s="7"/>
      <c r="J76" s="7"/>
      <c r="K76" s="7"/>
      <c r="L76" s="7"/>
      <c r="M76" s="7"/>
      <c r="N76" s="8"/>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4.25" customHeight="1">
      <c r="A77" s="1"/>
      <c r="B77" s="6"/>
      <c r="C77" s="7"/>
      <c r="D77" s="7"/>
      <c r="E77" s="7"/>
      <c r="F77" s="7"/>
      <c r="G77" s="7"/>
      <c r="H77" s="7"/>
      <c r="I77" s="7"/>
      <c r="J77" s="7"/>
      <c r="K77" s="7"/>
      <c r="L77" s="7"/>
      <c r="M77" s="7"/>
      <c r="N77" s="8"/>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4.25" customHeight="1">
      <c r="A78" s="1"/>
      <c r="B78" s="6"/>
      <c r="C78" s="7"/>
      <c r="D78" s="7"/>
      <c r="E78" s="7"/>
      <c r="F78" s="7"/>
      <c r="G78" s="7"/>
      <c r="H78" s="7"/>
      <c r="I78" s="7"/>
      <c r="J78" s="7"/>
      <c r="K78" s="7"/>
      <c r="L78" s="7"/>
      <c r="M78" s="7"/>
      <c r="N78" s="8"/>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4.25" customHeight="1">
      <c r="A79" s="1"/>
      <c r="B79" s="6"/>
      <c r="C79" s="7"/>
      <c r="D79" s="7"/>
      <c r="E79" s="7"/>
      <c r="F79" s="7"/>
      <c r="G79" s="7"/>
      <c r="H79" s="7"/>
      <c r="I79" s="7"/>
      <c r="J79" s="7"/>
      <c r="K79" s="7"/>
      <c r="L79" s="7"/>
      <c r="M79" s="7"/>
      <c r="N79" s="8"/>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4.25" customHeight="1">
      <c r="A80" s="1"/>
      <c r="B80" s="6"/>
      <c r="C80" s="7"/>
      <c r="D80" s="7"/>
      <c r="E80" s="7"/>
      <c r="F80" s="7"/>
      <c r="G80" s="7"/>
      <c r="H80" s="7"/>
      <c r="I80" s="7"/>
      <c r="J80" s="7"/>
      <c r="K80" s="7"/>
      <c r="L80" s="7"/>
      <c r="M80" s="7"/>
      <c r="N80" s="8"/>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4.25" customHeight="1">
      <c r="A81" s="1"/>
      <c r="B81" s="6"/>
      <c r="C81" s="7"/>
      <c r="D81" s="7"/>
      <c r="E81" s="7"/>
      <c r="F81" s="7"/>
      <c r="G81" s="7"/>
      <c r="H81" s="7"/>
      <c r="I81" s="7"/>
      <c r="J81" s="7"/>
      <c r="K81" s="7"/>
      <c r="L81" s="7"/>
      <c r="M81" s="7"/>
      <c r="N81" s="8"/>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4.25" customHeight="1">
      <c r="A82" s="1"/>
      <c r="B82" s="6"/>
      <c r="C82" s="7"/>
      <c r="D82" s="7"/>
      <c r="E82" s="7"/>
      <c r="F82" s="7"/>
      <c r="G82" s="7"/>
      <c r="H82" s="7"/>
      <c r="I82" s="7"/>
      <c r="J82" s="7"/>
      <c r="K82" s="7"/>
      <c r="L82" s="7"/>
      <c r="M82" s="7"/>
      <c r="N82" s="8"/>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4.25" customHeight="1">
      <c r="A83" s="1"/>
      <c r="B83" s="6"/>
      <c r="C83" s="7"/>
      <c r="D83" s="7"/>
      <c r="E83" s="7"/>
      <c r="F83" s="7"/>
      <c r="G83" s="7"/>
      <c r="H83" s="7"/>
      <c r="I83" s="7"/>
      <c r="J83" s="7"/>
      <c r="K83" s="7"/>
      <c r="L83" s="7"/>
      <c r="M83" s="7"/>
      <c r="N83" s="8"/>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4.25" customHeight="1">
      <c r="A84" s="1"/>
      <c r="B84" s="6"/>
      <c r="C84" s="7"/>
      <c r="D84" s="7"/>
      <c r="E84" s="7"/>
      <c r="F84" s="7"/>
      <c r="G84" s="7"/>
      <c r="H84" s="7"/>
      <c r="I84" s="7"/>
      <c r="J84" s="7"/>
      <c r="K84" s="7"/>
      <c r="L84" s="7"/>
      <c r="M84" s="7"/>
      <c r="N84" s="8"/>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4.25" customHeight="1">
      <c r="A85" s="1"/>
      <c r="B85" s="6"/>
      <c r="C85" s="7"/>
      <c r="D85" s="7"/>
      <c r="E85" s="7"/>
      <c r="F85" s="7"/>
      <c r="G85" s="7"/>
      <c r="H85" s="7"/>
      <c r="I85" s="7"/>
      <c r="J85" s="7"/>
      <c r="K85" s="7"/>
      <c r="L85" s="7"/>
      <c r="M85" s="7"/>
      <c r="N85" s="8"/>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4.25" customHeight="1">
      <c r="A86" s="1"/>
      <c r="B86" s="6"/>
      <c r="C86" s="7"/>
      <c r="D86" s="7"/>
      <c r="E86" s="7"/>
      <c r="F86" s="7"/>
      <c r="G86" s="7"/>
      <c r="H86" s="7"/>
      <c r="I86" s="7"/>
      <c r="J86" s="7"/>
      <c r="K86" s="7"/>
      <c r="L86" s="7"/>
      <c r="M86" s="7"/>
      <c r="N86" s="8"/>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4.25" customHeight="1">
      <c r="A87" s="1"/>
      <c r="B87" s="6"/>
      <c r="C87" s="7"/>
      <c r="D87" s="7"/>
      <c r="E87" s="7"/>
      <c r="F87" s="7"/>
      <c r="G87" s="7"/>
      <c r="H87" s="7"/>
      <c r="I87" s="7"/>
      <c r="J87" s="7"/>
      <c r="K87" s="7"/>
      <c r="L87" s="7"/>
      <c r="M87" s="7"/>
      <c r="N87" s="8"/>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4.25" customHeight="1">
      <c r="A88" s="1"/>
      <c r="B88" s="6"/>
      <c r="C88" s="7"/>
      <c r="D88" s="7"/>
      <c r="E88" s="7"/>
      <c r="F88" s="7"/>
      <c r="G88" s="7"/>
      <c r="H88" s="7"/>
      <c r="I88" s="7"/>
      <c r="J88" s="7"/>
      <c r="K88" s="7"/>
      <c r="L88" s="7"/>
      <c r="M88" s="7"/>
      <c r="N88" s="8"/>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4.25" customHeight="1">
      <c r="A89" s="1"/>
      <c r="B89" s="6"/>
      <c r="C89" s="7"/>
      <c r="D89" s="7"/>
      <c r="E89" s="7"/>
      <c r="F89" s="7"/>
      <c r="G89" s="7"/>
      <c r="H89" s="7"/>
      <c r="I89" s="7"/>
      <c r="J89" s="7"/>
      <c r="K89" s="7"/>
      <c r="L89" s="7"/>
      <c r="M89" s="7"/>
      <c r="N89" s="8"/>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4.25" customHeight="1">
      <c r="A90" s="1"/>
      <c r="B90" s="6"/>
      <c r="C90" s="7"/>
      <c r="D90" s="7"/>
      <c r="E90" s="7"/>
      <c r="F90" s="7"/>
      <c r="G90" s="7"/>
      <c r="H90" s="7"/>
      <c r="I90" s="7"/>
      <c r="J90" s="7"/>
      <c r="K90" s="7"/>
      <c r="L90" s="7"/>
      <c r="M90" s="7"/>
      <c r="N90" s="8"/>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4.25" customHeight="1">
      <c r="A91" s="1"/>
      <c r="B91" s="6"/>
      <c r="C91" s="7"/>
      <c r="D91" s="7"/>
      <c r="E91" s="7"/>
      <c r="F91" s="7"/>
      <c r="G91" s="7"/>
      <c r="H91" s="7"/>
      <c r="I91" s="7"/>
      <c r="J91" s="7"/>
      <c r="K91" s="7"/>
      <c r="L91" s="7"/>
      <c r="M91" s="7"/>
      <c r="N91" s="8"/>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4.25" customHeight="1">
      <c r="A92" s="1"/>
      <c r="B92" s="6"/>
      <c r="C92" s="7"/>
      <c r="D92" s="7"/>
      <c r="E92" s="7"/>
      <c r="F92" s="7"/>
      <c r="G92" s="7"/>
      <c r="H92" s="7"/>
      <c r="I92" s="7"/>
      <c r="J92" s="7"/>
      <c r="K92" s="7"/>
      <c r="L92" s="7"/>
      <c r="M92" s="7"/>
      <c r="N92" s="8"/>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4.25" customHeight="1">
      <c r="A93" s="1"/>
      <c r="B93" s="6"/>
      <c r="C93" s="7"/>
      <c r="D93" s="7"/>
      <c r="E93" s="7"/>
      <c r="F93" s="7"/>
      <c r="G93" s="7"/>
      <c r="H93" s="7"/>
      <c r="I93" s="7"/>
      <c r="J93" s="7"/>
      <c r="K93" s="7"/>
      <c r="L93" s="7"/>
      <c r="M93" s="7"/>
      <c r="N93" s="8"/>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4.25" customHeight="1">
      <c r="A94" s="1"/>
      <c r="B94" s="6"/>
      <c r="C94" s="7"/>
      <c r="D94" s="7"/>
      <c r="E94" s="7"/>
      <c r="F94" s="7"/>
      <c r="G94" s="7"/>
      <c r="H94" s="7"/>
      <c r="I94" s="7"/>
      <c r="J94" s="7"/>
      <c r="K94" s="7"/>
      <c r="L94" s="7"/>
      <c r="M94" s="7"/>
      <c r="N94" s="8"/>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4.25" customHeight="1">
      <c r="A95" s="1"/>
      <c r="B95" s="6"/>
      <c r="C95" s="7"/>
      <c r="D95" s="7"/>
      <c r="E95" s="7"/>
      <c r="F95" s="7"/>
      <c r="G95" s="7"/>
      <c r="H95" s="7"/>
      <c r="I95" s="7"/>
      <c r="J95" s="7"/>
      <c r="K95" s="7"/>
      <c r="L95" s="7"/>
      <c r="M95" s="7"/>
      <c r="N95" s="8"/>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4.25" customHeight="1">
      <c r="A96" s="1"/>
      <c r="B96" s="6"/>
      <c r="C96" s="7"/>
      <c r="D96" s="7"/>
      <c r="E96" s="7"/>
      <c r="F96" s="7"/>
      <c r="G96" s="7"/>
      <c r="H96" s="7"/>
      <c r="I96" s="7"/>
      <c r="J96" s="7"/>
      <c r="K96" s="7"/>
      <c r="L96" s="7"/>
      <c r="M96" s="7"/>
      <c r="N96" s="8"/>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4.25" customHeight="1">
      <c r="A97" s="1"/>
      <c r="B97" s="6"/>
      <c r="C97" s="7"/>
      <c r="D97" s="7"/>
      <c r="E97" s="7"/>
      <c r="F97" s="7"/>
      <c r="G97" s="7"/>
      <c r="H97" s="7"/>
      <c r="I97" s="7"/>
      <c r="J97" s="7"/>
      <c r="K97" s="7"/>
      <c r="L97" s="7"/>
      <c r="M97" s="7"/>
      <c r="N97" s="8"/>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4.25" customHeight="1">
      <c r="A98" s="1"/>
      <c r="B98" s="6"/>
      <c r="C98" s="7"/>
      <c r="D98" s="7"/>
      <c r="E98" s="7"/>
      <c r="F98" s="7"/>
      <c r="G98" s="7"/>
      <c r="H98" s="7"/>
      <c r="I98" s="7"/>
      <c r="J98" s="7"/>
      <c r="K98" s="7"/>
      <c r="L98" s="7"/>
      <c r="M98" s="7"/>
      <c r="N98" s="8"/>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4.25" customHeight="1">
      <c r="A99" s="1"/>
      <c r="B99" s="6"/>
      <c r="C99" s="7"/>
      <c r="D99" s="7"/>
      <c r="E99" s="7"/>
      <c r="F99" s="7"/>
      <c r="G99" s="7"/>
      <c r="H99" s="7"/>
      <c r="I99" s="7"/>
      <c r="J99" s="7"/>
      <c r="K99" s="7"/>
      <c r="L99" s="7"/>
      <c r="M99" s="7"/>
      <c r="N99" s="8"/>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4.25" customHeight="1">
      <c r="A100" s="1"/>
      <c r="B100" s="6"/>
      <c r="C100" s="7"/>
      <c r="D100" s="7"/>
      <c r="E100" s="7"/>
      <c r="F100" s="7"/>
      <c r="G100" s="7"/>
      <c r="H100" s="7"/>
      <c r="I100" s="7"/>
      <c r="J100" s="7"/>
      <c r="K100" s="7"/>
      <c r="L100" s="7"/>
      <c r="M100" s="7"/>
      <c r="N100" s="8"/>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4.25" customHeight="1">
      <c r="A101" s="1"/>
      <c r="B101" s="6"/>
      <c r="C101" s="7"/>
      <c r="D101" s="7"/>
      <c r="E101" s="7"/>
      <c r="F101" s="7"/>
      <c r="G101" s="7"/>
      <c r="H101" s="7"/>
      <c r="I101" s="7"/>
      <c r="J101" s="7"/>
      <c r="K101" s="7"/>
      <c r="L101" s="7"/>
      <c r="M101" s="7"/>
      <c r="N101" s="8"/>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4.25" customHeight="1">
      <c r="A102" s="1"/>
      <c r="B102" s="6"/>
      <c r="C102" s="7"/>
      <c r="D102" s="7"/>
      <c r="E102" s="7"/>
      <c r="F102" s="7"/>
      <c r="G102" s="7"/>
      <c r="H102" s="7"/>
      <c r="I102" s="7"/>
      <c r="J102" s="7"/>
      <c r="K102" s="7"/>
      <c r="L102" s="7"/>
      <c r="M102" s="7"/>
      <c r="N102" s="8"/>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4.25" customHeight="1">
      <c r="A103" s="1"/>
      <c r="B103" s="6"/>
      <c r="C103" s="7"/>
      <c r="D103" s="7"/>
      <c r="E103" s="7"/>
      <c r="F103" s="7"/>
      <c r="G103" s="7"/>
      <c r="H103" s="7"/>
      <c r="I103" s="7"/>
      <c r="J103" s="7"/>
      <c r="K103" s="7"/>
      <c r="L103" s="7"/>
      <c r="M103" s="7"/>
      <c r="N103" s="8"/>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4.25" customHeight="1">
      <c r="A104" s="1"/>
      <c r="B104" s="6"/>
      <c r="C104" s="7"/>
      <c r="D104" s="7"/>
      <c r="E104" s="7"/>
      <c r="F104" s="7"/>
      <c r="G104" s="7"/>
      <c r="H104" s="7"/>
      <c r="I104" s="7"/>
      <c r="J104" s="7"/>
      <c r="K104" s="7"/>
      <c r="L104" s="7"/>
      <c r="M104" s="7"/>
      <c r="N104" s="8"/>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4.25" customHeight="1">
      <c r="A105" s="1"/>
      <c r="B105" s="6"/>
      <c r="C105" s="7"/>
      <c r="D105" s="7"/>
      <c r="E105" s="7"/>
      <c r="F105" s="7"/>
      <c r="G105" s="7"/>
      <c r="H105" s="7"/>
      <c r="I105" s="7"/>
      <c r="J105" s="7"/>
      <c r="K105" s="7"/>
      <c r="L105" s="7"/>
      <c r="M105" s="7"/>
      <c r="N105" s="8"/>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4.25" customHeight="1">
      <c r="A106" s="1"/>
      <c r="B106" s="6"/>
      <c r="C106" s="7"/>
      <c r="D106" s="7"/>
      <c r="E106" s="7"/>
      <c r="F106" s="7"/>
      <c r="G106" s="7"/>
      <c r="H106" s="7"/>
      <c r="I106" s="7"/>
      <c r="J106" s="7"/>
      <c r="K106" s="7"/>
      <c r="L106" s="7"/>
      <c r="M106" s="7"/>
      <c r="N106" s="8"/>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4.25" customHeight="1">
      <c r="A107" s="1"/>
      <c r="B107" s="6"/>
      <c r="C107" s="7"/>
      <c r="D107" s="7"/>
      <c r="E107" s="7"/>
      <c r="F107" s="7"/>
      <c r="G107" s="7"/>
      <c r="H107" s="7"/>
      <c r="I107" s="7"/>
      <c r="J107" s="7"/>
      <c r="K107" s="7"/>
      <c r="L107" s="7"/>
      <c r="M107" s="7"/>
      <c r="N107" s="8"/>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4.25" customHeight="1">
      <c r="A108" s="1"/>
      <c r="B108" s="6"/>
      <c r="C108" s="7"/>
      <c r="D108" s="7"/>
      <c r="E108" s="7"/>
      <c r="F108" s="7"/>
      <c r="G108" s="7"/>
      <c r="H108" s="7"/>
      <c r="I108" s="7"/>
      <c r="J108" s="7"/>
      <c r="K108" s="7"/>
      <c r="L108" s="7"/>
      <c r="M108" s="7"/>
      <c r="N108" s="8"/>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4.25" customHeight="1">
      <c r="A109" s="1"/>
      <c r="B109" s="6"/>
      <c r="C109" s="7"/>
      <c r="D109" s="7"/>
      <c r="E109" s="7"/>
      <c r="F109" s="7"/>
      <c r="G109" s="7"/>
      <c r="H109" s="7"/>
      <c r="I109" s="7"/>
      <c r="J109" s="7"/>
      <c r="K109" s="7"/>
      <c r="L109" s="7"/>
      <c r="M109" s="7"/>
      <c r="N109" s="8"/>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4.25" customHeight="1">
      <c r="A110" s="1"/>
      <c r="B110" s="6"/>
      <c r="C110" s="7"/>
      <c r="D110" s="7"/>
      <c r="E110" s="7"/>
      <c r="F110" s="7"/>
      <c r="G110" s="7"/>
      <c r="H110" s="7"/>
      <c r="I110" s="7"/>
      <c r="J110" s="7"/>
      <c r="K110" s="7"/>
      <c r="L110" s="7"/>
      <c r="M110" s="7"/>
      <c r="N110" s="8"/>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4.25" customHeight="1">
      <c r="A111" s="1"/>
      <c r="B111" s="6"/>
      <c r="C111" s="7"/>
      <c r="D111" s="7"/>
      <c r="E111" s="7"/>
      <c r="F111" s="7"/>
      <c r="G111" s="7"/>
      <c r="H111" s="7"/>
      <c r="I111" s="7"/>
      <c r="J111" s="7"/>
      <c r="K111" s="7"/>
      <c r="L111" s="7"/>
      <c r="M111" s="7"/>
      <c r="N111" s="8"/>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4.25" customHeight="1">
      <c r="A112" s="1"/>
      <c r="B112" s="6"/>
      <c r="C112" s="7"/>
      <c r="D112" s="7"/>
      <c r="E112" s="7"/>
      <c r="F112" s="7"/>
      <c r="G112" s="7"/>
      <c r="H112" s="7"/>
      <c r="I112" s="7"/>
      <c r="J112" s="7"/>
      <c r="K112" s="7"/>
      <c r="L112" s="7"/>
      <c r="M112" s="7"/>
      <c r="N112" s="8"/>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4.25" customHeight="1">
      <c r="A113" s="1"/>
      <c r="B113" s="6"/>
      <c r="C113" s="7"/>
      <c r="D113" s="7"/>
      <c r="E113" s="7"/>
      <c r="F113" s="7"/>
      <c r="G113" s="7"/>
      <c r="H113" s="7"/>
      <c r="I113" s="7"/>
      <c r="J113" s="7"/>
      <c r="K113" s="7"/>
      <c r="L113" s="7"/>
      <c r="M113" s="7"/>
      <c r="N113" s="8"/>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4.25" customHeight="1">
      <c r="A114" s="1"/>
      <c r="B114" s="6"/>
      <c r="C114" s="7"/>
      <c r="D114" s="7"/>
      <c r="E114" s="7"/>
      <c r="F114" s="7"/>
      <c r="G114" s="7"/>
      <c r="H114" s="7"/>
      <c r="I114" s="7"/>
      <c r="J114" s="7"/>
      <c r="K114" s="7"/>
      <c r="L114" s="7"/>
      <c r="M114" s="7"/>
      <c r="N114" s="8"/>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4.25" customHeight="1">
      <c r="A115" s="1"/>
      <c r="B115" s="6"/>
      <c r="C115" s="7"/>
      <c r="D115" s="7"/>
      <c r="E115" s="7"/>
      <c r="F115" s="7"/>
      <c r="G115" s="7"/>
      <c r="H115" s="7"/>
      <c r="I115" s="7"/>
      <c r="J115" s="7"/>
      <c r="K115" s="7"/>
      <c r="L115" s="7"/>
      <c r="M115" s="7"/>
      <c r="N115" s="8"/>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4.25" customHeight="1">
      <c r="A116" s="1"/>
      <c r="B116" s="6"/>
      <c r="C116" s="7"/>
      <c r="D116" s="7"/>
      <c r="E116" s="7"/>
      <c r="F116" s="7"/>
      <c r="G116" s="7"/>
      <c r="H116" s="7"/>
      <c r="I116" s="7"/>
      <c r="J116" s="7"/>
      <c r="K116" s="7"/>
      <c r="L116" s="7"/>
      <c r="M116" s="7"/>
      <c r="N116" s="8"/>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4.25" customHeight="1">
      <c r="A117" s="1"/>
      <c r="B117" s="6"/>
      <c r="C117" s="7"/>
      <c r="D117" s="7"/>
      <c r="E117" s="7"/>
      <c r="F117" s="7"/>
      <c r="G117" s="7"/>
      <c r="H117" s="7"/>
      <c r="I117" s="7"/>
      <c r="J117" s="7"/>
      <c r="K117" s="7"/>
      <c r="L117" s="7"/>
      <c r="M117" s="7"/>
      <c r="N117" s="8"/>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4.25" customHeight="1">
      <c r="A118" s="1"/>
      <c r="B118" s="6"/>
      <c r="C118" s="7"/>
      <c r="D118" s="7"/>
      <c r="E118" s="7"/>
      <c r="F118" s="7"/>
      <c r="G118" s="7"/>
      <c r="H118" s="7"/>
      <c r="I118" s="7"/>
      <c r="J118" s="7"/>
      <c r="K118" s="7"/>
      <c r="L118" s="7"/>
      <c r="M118" s="7"/>
      <c r="N118" s="8"/>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4.25" customHeight="1">
      <c r="A119" s="1"/>
      <c r="B119" s="6"/>
      <c r="C119" s="7"/>
      <c r="D119" s="7"/>
      <c r="E119" s="7"/>
      <c r="F119" s="7"/>
      <c r="G119" s="7"/>
      <c r="H119" s="7"/>
      <c r="I119" s="7"/>
      <c r="J119" s="7"/>
      <c r="K119" s="7"/>
      <c r="L119" s="7"/>
      <c r="M119" s="7"/>
      <c r="N119" s="8"/>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4.25" customHeight="1">
      <c r="A120" s="1"/>
      <c r="B120" s="6"/>
      <c r="C120" s="7"/>
      <c r="D120" s="7"/>
      <c r="E120" s="7"/>
      <c r="F120" s="7"/>
      <c r="G120" s="7"/>
      <c r="H120" s="7"/>
      <c r="I120" s="7"/>
      <c r="J120" s="7"/>
      <c r="K120" s="7"/>
      <c r="L120" s="7"/>
      <c r="M120" s="7"/>
      <c r="N120" s="8"/>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4.25" customHeight="1">
      <c r="A121" s="1"/>
      <c r="B121" s="6"/>
      <c r="C121" s="7"/>
      <c r="D121" s="7"/>
      <c r="E121" s="7"/>
      <c r="F121" s="7"/>
      <c r="G121" s="7"/>
      <c r="H121" s="7"/>
      <c r="I121" s="7"/>
      <c r="J121" s="7"/>
      <c r="K121" s="7"/>
      <c r="L121" s="7"/>
      <c r="M121" s="7"/>
      <c r="N121" s="8"/>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4.25" customHeight="1">
      <c r="A122" s="1"/>
      <c r="B122" s="6"/>
      <c r="C122" s="7"/>
      <c r="D122" s="7"/>
      <c r="E122" s="7"/>
      <c r="F122" s="7"/>
      <c r="G122" s="7"/>
      <c r="H122" s="7"/>
      <c r="I122" s="7"/>
      <c r="J122" s="7"/>
      <c r="K122" s="7"/>
      <c r="L122" s="7"/>
      <c r="M122" s="7"/>
      <c r="N122" s="8"/>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4.25" customHeight="1">
      <c r="A123" s="1"/>
      <c r="B123" s="6"/>
      <c r="C123" s="7"/>
      <c r="D123" s="7"/>
      <c r="E123" s="7"/>
      <c r="F123" s="7"/>
      <c r="G123" s="7"/>
      <c r="H123" s="7"/>
      <c r="I123" s="7"/>
      <c r="J123" s="7"/>
      <c r="K123" s="7"/>
      <c r="L123" s="7"/>
      <c r="M123" s="7"/>
      <c r="N123" s="8"/>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4.25" customHeight="1">
      <c r="A124" s="1"/>
      <c r="B124" s="6"/>
      <c r="C124" s="7"/>
      <c r="D124" s="7"/>
      <c r="E124" s="7"/>
      <c r="F124" s="7"/>
      <c r="G124" s="7"/>
      <c r="H124" s="7"/>
      <c r="I124" s="7"/>
      <c r="J124" s="7"/>
      <c r="K124" s="7"/>
      <c r="L124" s="7"/>
      <c r="M124" s="7"/>
      <c r="N124" s="8"/>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4.25" customHeight="1">
      <c r="A125" s="1"/>
      <c r="B125" s="6"/>
      <c r="C125" s="7"/>
      <c r="D125" s="7"/>
      <c r="E125" s="7"/>
      <c r="F125" s="7"/>
      <c r="G125" s="7"/>
      <c r="H125" s="7"/>
      <c r="I125" s="7"/>
      <c r="J125" s="7"/>
      <c r="K125" s="7"/>
      <c r="L125" s="7"/>
      <c r="M125" s="7"/>
      <c r="N125" s="8"/>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4.25" customHeight="1">
      <c r="A126" s="1"/>
      <c r="B126" s="6"/>
      <c r="C126" s="7"/>
      <c r="D126" s="7"/>
      <c r="E126" s="7"/>
      <c r="F126" s="7"/>
      <c r="G126" s="7"/>
      <c r="H126" s="7"/>
      <c r="I126" s="7"/>
      <c r="J126" s="7"/>
      <c r="K126" s="7"/>
      <c r="L126" s="7"/>
      <c r="M126" s="7"/>
      <c r="N126" s="8"/>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4.25" customHeight="1">
      <c r="A127" s="1"/>
      <c r="B127" s="6"/>
      <c r="C127" s="7"/>
      <c r="D127" s="7"/>
      <c r="E127" s="7"/>
      <c r="F127" s="7"/>
      <c r="G127" s="7"/>
      <c r="H127" s="7"/>
      <c r="I127" s="7"/>
      <c r="J127" s="7"/>
      <c r="K127" s="7"/>
      <c r="L127" s="7"/>
      <c r="M127" s="7"/>
      <c r="N127" s="8"/>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4.25" customHeight="1">
      <c r="A128" s="1"/>
      <c r="B128" s="6"/>
      <c r="C128" s="7"/>
      <c r="D128" s="7"/>
      <c r="E128" s="7"/>
      <c r="F128" s="7"/>
      <c r="G128" s="7"/>
      <c r="H128" s="7"/>
      <c r="I128" s="7"/>
      <c r="J128" s="7"/>
      <c r="K128" s="7"/>
      <c r="L128" s="7"/>
      <c r="M128" s="7"/>
      <c r="N128" s="8"/>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4.25" customHeight="1">
      <c r="A129" s="1"/>
      <c r="B129" s="6"/>
      <c r="C129" s="7"/>
      <c r="D129" s="7"/>
      <c r="E129" s="7"/>
      <c r="F129" s="7"/>
      <c r="G129" s="7"/>
      <c r="H129" s="7"/>
      <c r="I129" s="7"/>
      <c r="J129" s="7"/>
      <c r="K129" s="7"/>
      <c r="L129" s="7"/>
      <c r="M129" s="7"/>
      <c r="N129" s="8"/>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4.25" customHeight="1">
      <c r="A130" s="1"/>
      <c r="B130" s="6"/>
      <c r="C130" s="7"/>
      <c r="D130" s="7"/>
      <c r="E130" s="7"/>
      <c r="F130" s="7"/>
      <c r="G130" s="7"/>
      <c r="H130" s="7"/>
      <c r="I130" s="7"/>
      <c r="J130" s="7"/>
      <c r="K130" s="7"/>
      <c r="L130" s="7"/>
      <c r="M130" s="7"/>
      <c r="N130" s="8"/>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4.25" customHeight="1">
      <c r="A131" s="1"/>
      <c r="B131" s="6"/>
      <c r="C131" s="7"/>
      <c r="D131" s="7"/>
      <c r="E131" s="7"/>
      <c r="F131" s="7"/>
      <c r="G131" s="7"/>
      <c r="H131" s="7"/>
      <c r="I131" s="7"/>
      <c r="J131" s="7"/>
      <c r="K131" s="7"/>
      <c r="L131" s="7"/>
      <c r="M131" s="7"/>
      <c r="N131" s="8"/>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4.25" customHeight="1">
      <c r="A132" s="1"/>
      <c r="B132" s="6"/>
      <c r="C132" s="7"/>
      <c r="D132" s="7"/>
      <c r="E132" s="7"/>
      <c r="F132" s="7"/>
      <c r="G132" s="7"/>
      <c r="H132" s="7"/>
      <c r="I132" s="7"/>
      <c r="J132" s="7"/>
      <c r="K132" s="7"/>
      <c r="L132" s="7"/>
      <c r="M132" s="7"/>
      <c r="N132" s="8"/>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4.25" customHeight="1">
      <c r="A133" s="1"/>
      <c r="B133" s="6"/>
      <c r="C133" s="7"/>
      <c r="D133" s="7"/>
      <c r="E133" s="7"/>
      <c r="F133" s="7"/>
      <c r="G133" s="7"/>
      <c r="H133" s="7"/>
      <c r="I133" s="7"/>
      <c r="J133" s="7"/>
      <c r="K133" s="7"/>
      <c r="L133" s="7"/>
      <c r="M133" s="7"/>
      <c r="N133" s="8"/>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4.25" customHeight="1">
      <c r="A134" s="1"/>
      <c r="B134" s="6"/>
      <c r="C134" s="7"/>
      <c r="D134" s="7"/>
      <c r="E134" s="7"/>
      <c r="F134" s="7"/>
      <c r="G134" s="7"/>
      <c r="H134" s="7"/>
      <c r="I134" s="7"/>
      <c r="J134" s="7"/>
      <c r="K134" s="7"/>
      <c r="L134" s="7"/>
      <c r="M134" s="7"/>
      <c r="N134" s="8"/>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4.25" customHeight="1">
      <c r="A135" s="1"/>
      <c r="B135" s="6"/>
      <c r="C135" s="7"/>
      <c r="D135" s="7"/>
      <c r="E135" s="7"/>
      <c r="F135" s="7"/>
      <c r="G135" s="7"/>
      <c r="H135" s="7"/>
      <c r="I135" s="7"/>
      <c r="J135" s="7"/>
      <c r="K135" s="7"/>
      <c r="L135" s="7"/>
      <c r="M135" s="7"/>
      <c r="N135" s="8"/>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4.25" customHeight="1">
      <c r="A136" s="1"/>
      <c r="B136" s="6"/>
      <c r="C136" s="7"/>
      <c r="D136" s="7"/>
      <c r="E136" s="7"/>
      <c r="F136" s="7"/>
      <c r="G136" s="7"/>
      <c r="H136" s="7"/>
      <c r="I136" s="7"/>
      <c r="J136" s="7"/>
      <c r="K136" s="7"/>
      <c r="L136" s="7"/>
      <c r="M136" s="7"/>
      <c r="N136" s="8"/>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4.25" customHeight="1">
      <c r="A137" s="1"/>
      <c r="B137" s="6"/>
      <c r="C137" s="7"/>
      <c r="D137" s="7"/>
      <c r="E137" s="7"/>
      <c r="F137" s="7"/>
      <c r="G137" s="7"/>
      <c r="H137" s="7"/>
      <c r="I137" s="7"/>
      <c r="J137" s="7"/>
      <c r="K137" s="7"/>
      <c r="L137" s="7"/>
      <c r="M137" s="7"/>
      <c r="N137" s="8"/>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4.25" customHeight="1">
      <c r="A138" s="1"/>
      <c r="B138" s="6"/>
      <c r="C138" s="7"/>
      <c r="D138" s="7"/>
      <c r="E138" s="7"/>
      <c r="F138" s="7"/>
      <c r="G138" s="7"/>
      <c r="H138" s="7"/>
      <c r="I138" s="7"/>
      <c r="J138" s="7"/>
      <c r="K138" s="7"/>
      <c r="L138" s="7"/>
      <c r="M138" s="7"/>
      <c r="N138" s="8"/>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4.25" customHeight="1">
      <c r="A139" s="1"/>
      <c r="B139" s="6"/>
      <c r="C139" s="7"/>
      <c r="D139" s="7"/>
      <c r="E139" s="7"/>
      <c r="F139" s="7"/>
      <c r="G139" s="7"/>
      <c r="H139" s="7"/>
      <c r="I139" s="7"/>
      <c r="J139" s="7"/>
      <c r="K139" s="7"/>
      <c r="L139" s="7"/>
      <c r="M139" s="7"/>
      <c r="N139" s="8"/>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4.25" customHeight="1">
      <c r="A140" s="1"/>
      <c r="B140" s="6"/>
      <c r="C140" s="7"/>
      <c r="D140" s="7"/>
      <c r="E140" s="7"/>
      <c r="F140" s="7"/>
      <c r="G140" s="7"/>
      <c r="H140" s="7"/>
      <c r="I140" s="7"/>
      <c r="J140" s="7"/>
      <c r="K140" s="7"/>
      <c r="L140" s="7"/>
      <c r="M140" s="7"/>
      <c r="N140" s="8"/>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4.25" customHeight="1">
      <c r="A141" s="1"/>
      <c r="B141" s="6"/>
      <c r="C141" s="7"/>
      <c r="D141" s="7"/>
      <c r="E141" s="7"/>
      <c r="F141" s="7"/>
      <c r="G141" s="7"/>
      <c r="H141" s="7"/>
      <c r="I141" s="7"/>
      <c r="J141" s="7"/>
      <c r="K141" s="7"/>
      <c r="L141" s="7"/>
      <c r="M141" s="7"/>
      <c r="N141" s="8"/>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4.25" customHeight="1">
      <c r="A142" s="1"/>
      <c r="B142" s="6"/>
      <c r="C142" s="7"/>
      <c r="D142" s="7"/>
      <c r="E142" s="7"/>
      <c r="F142" s="7"/>
      <c r="G142" s="7"/>
      <c r="H142" s="7"/>
      <c r="I142" s="7"/>
      <c r="J142" s="7"/>
      <c r="K142" s="7"/>
      <c r="L142" s="7"/>
      <c r="M142" s="7"/>
      <c r="N142" s="8"/>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4.25" customHeight="1">
      <c r="A143" s="1"/>
      <c r="B143" s="6"/>
      <c r="C143" s="7"/>
      <c r="D143" s="7"/>
      <c r="E143" s="7"/>
      <c r="F143" s="7"/>
      <c r="G143" s="7"/>
      <c r="H143" s="7"/>
      <c r="I143" s="7"/>
      <c r="J143" s="7"/>
      <c r="K143" s="7"/>
      <c r="L143" s="7"/>
      <c r="M143" s="7"/>
      <c r="N143" s="8"/>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4.25" customHeight="1">
      <c r="A144" s="1"/>
      <c r="B144" s="6"/>
      <c r="C144" s="7"/>
      <c r="D144" s="7"/>
      <c r="E144" s="7"/>
      <c r="F144" s="7"/>
      <c r="G144" s="7"/>
      <c r="H144" s="7"/>
      <c r="I144" s="7"/>
      <c r="J144" s="7"/>
      <c r="K144" s="7"/>
      <c r="L144" s="7"/>
      <c r="M144" s="7"/>
      <c r="N144" s="8"/>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4.25" customHeight="1">
      <c r="A145" s="1"/>
      <c r="B145" s="6"/>
      <c r="C145" s="7"/>
      <c r="D145" s="7"/>
      <c r="E145" s="7"/>
      <c r="F145" s="7"/>
      <c r="G145" s="7"/>
      <c r="H145" s="7"/>
      <c r="I145" s="7"/>
      <c r="J145" s="7"/>
      <c r="K145" s="7"/>
      <c r="L145" s="7"/>
      <c r="M145" s="7"/>
      <c r="N145" s="8"/>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4.25" customHeight="1">
      <c r="A146" s="1"/>
      <c r="B146" s="6"/>
      <c r="C146" s="7"/>
      <c r="D146" s="7"/>
      <c r="E146" s="7"/>
      <c r="F146" s="7"/>
      <c r="G146" s="7"/>
      <c r="H146" s="7"/>
      <c r="I146" s="7"/>
      <c r="J146" s="7"/>
      <c r="K146" s="7"/>
      <c r="L146" s="7"/>
      <c r="M146" s="7"/>
      <c r="N146" s="8"/>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4.25" customHeight="1">
      <c r="A147" s="1"/>
      <c r="B147" s="6"/>
      <c r="C147" s="7"/>
      <c r="D147" s="7"/>
      <c r="E147" s="7"/>
      <c r="F147" s="7"/>
      <c r="G147" s="7"/>
      <c r="H147" s="7"/>
      <c r="I147" s="7"/>
      <c r="J147" s="7"/>
      <c r="K147" s="7"/>
      <c r="L147" s="7"/>
      <c r="M147" s="7"/>
      <c r="N147" s="8"/>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4.25" customHeight="1">
      <c r="A148" s="1"/>
      <c r="B148" s="6"/>
      <c r="C148" s="7"/>
      <c r="D148" s="7"/>
      <c r="E148" s="7"/>
      <c r="F148" s="7"/>
      <c r="G148" s="7"/>
      <c r="H148" s="7"/>
      <c r="I148" s="7"/>
      <c r="J148" s="7"/>
      <c r="K148" s="7"/>
      <c r="L148" s="7"/>
      <c r="M148" s="7"/>
      <c r="N148" s="8"/>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4.25" customHeight="1">
      <c r="A149" s="1"/>
      <c r="B149" s="6"/>
      <c r="C149" s="7"/>
      <c r="D149" s="7"/>
      <c r="E149" s="7"/>
      <c r="F149" s="7"/>
      <c r="G149" s="7"/>
      <c r="H149" s="7"/>
      <c r="I149" s="7"/>
      <c r="J149" s="7"/>
      <c r="K149" s="7"/>
      <c r="L149" s="7"/>
      <c r="M149" s="7"/>
      <c r="N149" s="8"/>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4.25" customHeight="1">
      <c r="A150" s="1"/>
      <c r="B150" s="6"/>
      <c r="C150" s="7"/>
      <c r="D150" s="7"/>
      <c r="E150" s="7"/>
      <c r="F150" s="7"/>
      <c r="G150" s="7"/>
      <c r="H150" s="7"/>
      <c r="I150" s="7"/>
      <c r="J150" s="7"/>
      <c r="K150" s="7"/>
      <c r="L150" s="7"/>
      <c r="M150" s="7"/>
      <c r="N150" s="8"/>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4.25" customHeight="1">
      <c r="A151" s="1"/>
      <c r="B151" s="6"/>
      <c r="C151" s="7"/>
      <c r="D151" s="7"/>
      <c r="E151" s="7"/>
      <c r="F151" s="7"/>
      <c r="G151" s="7"/>
      <c r="H151" s="7"/>
      <c r="I151" s="7"/>
      <c r="J151" s="7"/>
      <c r="K151" s="7"/>
      <c r="L151" s="7"/>
      <c r="M151" s="7"/>
      <c r="N151" s="8"/>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4.25" customHeight="1">
      <c r="A152" s="1"/>
      <c r="B152" s="6"/>
      <c r="C152" s="7"/>
      <c r="D152" s="7"/>
      <c r="E152" s="7"/>
      <c r="F152" s="7"/>
      <c r="G152" s="7"/>
      <c r="H152" s="7"/>
      <c r="I152" s="7"/>
      <c r="J152" s="7"/>
      <c r="K152" s="7"/>
      <c r="L152" s="7"/>
      <c r="M152" s="7"/>
      <c r="N152" s="8"/>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4.25" customHeight="1">
      <c r="A153" s="1"/>
      <c r="B153" s="6"/>
      <c r="C153" s="7"/>
      <c r="D153" s="7"/>
      <c r="E153" s="7"/>
      <c r="F153" s="7"/>
      <c r="G153" s="7"/>
      <c r="H153" s="7"/>
      <c r="I153" s="7"/>
      <c r="J153" s="7"/>
      <c r="K153" s="7"/>
      <c r="L153" s="7"/>
      <c r="M153" s="7"/>
      <c r="N153" s="8"/>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4.25" customHeight="1">
      <c r="A154" s="1"/>
      <c r="B154" s="6"/>
      <c r="C154" s="7"/>
      <c r="D154" s="7"/>
      <c r="E154" s="7"/>
      <c r="F154" s="7"/>
      <c r="G154" s="7"/>
      <c r="H154" s="7"/>
      <c r="I154" s="7"/>
      <c r="J154" s="7"/>
      <c r="K154" s="7"/>
      <c r="L154" s="7"/>
      <c r="M154" s="7"/>
      <c r="N154" s="8"/>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4.25" customHeight="1">
      <c r="A155" s="1"/>
      <c r="B155" s="6"/>
      <c r="C155" s="7"/>
      <c r="D155" s="7"/>
      <c r="E155" s="7"/>
      <c r="F155" s="7"/>
      <c r="G155" s="7"/>
      <c r="H155" s="7"/>
      <c r="I155" s="7"/>
      <c r="J155" s="7"/>
      <c r="K155" s="7"/>
      <c r="L155" s="7"/>
      <c r="M155" s="7"/>
      <c r="N155" s="8"/>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4.25" customHeight="1">
      <c r="A156" s="1"/>
      <c r="B156" s="6"/>
      <c r="C156" s="7"/>
      <c r="D156" s="7"/>
      <c r="E156" s="7"/>
      <c r="F156" s="7"/>
      <c r="G156" s="7"/>
      <c r="H156" s="7"/>
      <c r="I156" s="7"/>
      <c r="J156" s="7"/>
      <c r="K156" s="7"/>
      <c r="L156" s="7"/>
      <c r="M156" s="7"/>
      <c r="N156" s="8"/>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4.25" customHeight="1">
      <c r="A157" s="1"/>
      <c r="B157" s="6"/>
      <c r="C157" s="7"/>
      <c r="D157" s="7"/>
      <c r="E157" s="7"/>
      <c r="F157" s="7"/>
      <c r="G157" s="7"/>
      <c r="H157" s="7"/>
      <c r="I157" s="7"/>
      <c r="J157" s="7"/>
      <c r="K157" s="7"/>
      <c r="L157" s="7"/>
      <c r="M157" s="7"/>
      <c r="N157" s="8"/>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4.25" customHeight="1">
      <c r="A158" s="1"/>
      <c r="B158" s="6"/>
      <c r="C158" s="7"/>
      <c r="D158" s="7"/>
      <c r="E158" s="7"/>
      <c r="F158" s="7"/>
      <c r="G158" s="7"/>
      <c r="H158" s="7"/>
      <c r="I158" s="7"/>
      <c r="J158" s="7"/>
      <c r="K158" s="7"/>
      <c r="L158" s="7"/>
      <c r="M158" s="7"/>
      <c r="N158" s="8"/>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4.25" customHeight="1">
      <c r="A159" s="1"/>
      <c r="B159" s="6"/>
      <c r="C159" s="7"/>
      <c r="D159" s="7"/>
      <c r="E159" s="7"/>
      <c r="F159" s="7"/>
      <c r="G159" s="7"/>
      <c r="H159" s="7"/>
      <c r="I159" s="7"/>
      <c r="J159" s="7"/>
      <c r="K159" s="7"/>
      <c r="L159" s="7"/>
      <c r="M159" s="7"/>
      <c r="N159" s="8"/>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4.25" customHeight="1">
      <c r="A160" s="1"/>
      <c r="B160" s="6"/>
      <c r="C160" s="7"/>
      <c r="D160" s="7"/>
      <c r="E160" s="7"/>
      <c r="F160" s="7"/>
      <c r="G160" s="7"/>
      <c r="H160" s="7"/>
      <c r="I160" s="7"/>
      <c r="J160" s="7"/>
      <c r="K160" s="7"/>
      <c r="L160" s="7"/>
      <c r="M160" s="7"/>
      <c r="N160" s="8"/>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4.25" customHeight="1">
      <c r="A161" s="1"/>
      <c r="B161" s="6"/>
      <c r="C161" s="7"/>
      <c r="D161" s="7"/>
      <c r="E161" s="7"/>
      <c r="F161" s="7"/>
      <c r="G161" s="7"/>
      <c r="H161" s="7"/>
      <c r="I161" s="7"/>
      <c r="J161" s="7"/>
      <c r="K161" s="7"/>
      <c r="L161" s="7"/>
      <c r="M161" s="7"/>
      <c r="N161" s="8"/>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4.25" customHeight="1">
      <c r="A162" s="1"/>
      <c r="B162" s="6"/>
      <c r="C162" s="7"/>
      <c r="D162" s="7"/>
      <c r="E162" s="7"/>
      <c r="F162" s="7"/>
      <c r="G162" s="7"/>
      <c r="H162" s="7"/>
      <c r="I162" s="7"/>
      <c r="J162" s="7"/>
      <c r="K162" s="7"/>
      <c r="L162" s="7"/>
      <c r="M162" s="7"/>
      <c r="N162" s="8"/>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4.25" customHeight="1">
      <c r="A163" s="1"/>
      <c r="B163" s="6"/>
      <c r="C163" s="7"/>
      <c r="D163" s="7"/>
      <c r="E163" s="7"/>
      <c r="F163" s="7"/>
      <c r="G163" s="7"/>
      <c r="H163" s="7"/>
      <c r="I163" s="7"/>
      <c r="J163" s="7"/>
      <c r="K163" s="7"/>
      <c r="L163" s="7"/>
      <c r="M163" s="7"/>
      <c r="N163" s="8"/>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4.25" customHeight="1">
      <c r="A164" s="1"/>
      <c r="B164" s="6"/>
      <c r="C164" s="7"/>
      <c r="D164" s="7"/>
      <c r="E164" s="7"/>
      <c r="F164" s="7"/>
      <c r="G164" s="7"/>
      <c r="H164" s="7"/>
      <c r="I164" s="7"/>
      <c r="J164" s="7"/>
      <c r="K164" s="7"/>
      <c r="L164" s="7"/>
      <c r="M164" s="7"/>
      <c r="N164" s="8"/>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4.25" customHeight="1">
      <c r="A165" s="1"/>
      <c r="B165" s="6"/>
      <c r="C165" s="7"/>
      <c r="D165" s="7"/>
      <c r="E165" s="7"/>
      <c r="F165" s="7"/>
      <c r="G165" s="7"/>
      <c r="H165" s="7"/>
      <c r="I165" s="7"/>
      <c r="J165" s="7"/>
      <c r="K165" s="7"/>
      <c r="L165" s="7"/>
      <c r="M165" s="7"/>
      <c r="N165" s="8"/>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4.25" customHeight="1">
      <c r="A166" s="1"/>
      <c r="B166" s="6"/>
      <c r="C166" s="7"/>
      <c r="D166" s="7"/>
      <c r="E166" s="7"/>
      <c r="F166" s="7"/>
      <c r="G166" s="7"/>
      <c r="H166" s="7"/>
      <c r="I166" s="7"/>
      <c r="J166" s="7"/>
      <c r="K166" s="7"/>
      <c r="L166" s="7"/>
      <c r="M166" s="7"/>
      <c r="N166" s="8"/>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4.25" customHeight="1">
      <c r="A167" s="1"/>
      <c r="B167" s="6"/>
      <c r="C167" s="7"/>
      <c r="D167" s="7"/>
      <c r="E167" s="7"/>
      <c r="F167" s="7"/>
      <c r="G167" s="7"/>
      <c r="H167" s="7"/>
      <c r="I167" s="7"/>
      <c r="J167" s="7"/>
      <c r="K167" s="7"/>
      <c r="L167" s="7"/>
      <c r="M167" s="7"/>
      <c r="N167" s="8"/>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4.25" customHeight="1">
      <c r="A168" s="1"/>
      <c r="B168" s="6"/>
      <c r="C168" s="7"/>
      <c r="D168" s="7"/>
      <c r="E168" s="7"/>
      <c r="F168" s="7"/>
      <c r="G168" s="7"/>
      <c r="H168" s="7"/>
      <c r="I168" s="7"/>
      <c r="J168" s="7"/>
      <c r="K168" s="7"/>
      <c r="L168" s="7"/>
      <c r="M168" s="7"/>
      <c r="N168" s="8"/>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4.25" customHeight="1">
      <c r="A169" s="1"/>
      <c r="B169" s="6"/>
      <c r="C169" s="7"/>
      <c r="D169" s="7"/>
      <c r="E169" s="7"/>
      <c r="F169" s="7"/>
      <c r="G169" s="7"/>
      <c r="H169" s="7"/>
      <c r="I169" s="7"/>
      <c r="J169" s="7"/>
      <c r="K169" s="7"/>
      <c r="L169" s="7"/>
      <c r="M169" s="7"/>
      <c r="N169" s="8"/>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4.25" customHeight="1">
      <c r="A170" s="1"/>
      <c r="B170" s="6"/>
      <c r="C170" s="7"/>
      <c r="D170" s="7"/>
      <c r="E170" s="7"/>
      <c r="F170" s="7"/>
      <c r="G170" s="7"/>
      <c r="H170" s="7"/>
      <c r="I170" s="7"/>
      <c r="J170" s="7"/>
      <c r="K170" s="7"/>
      <c r="L170" s="7"/>
      <c r="M170" s="7"/>
      <c r="N170" s="8"/>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4.25" customHeight="1">
      <c r="A171" s="1"/>
      <c r="B171" s="6"/>
      <c r="C171" s="7"/>
      <c r="D171" s="7"/>
      <c r="E171" s="7"/>
      <c r="F171" s="7"/>
      <c r="G171" s="7"/>
      <c r="H171" s="7"/>
      <c r="I171" s="7"/>
      <c r="J171" s="7"/>
      <c r="K171" s="7"/>
      <c r="L171" s="7"/>
      <c r="M171" s="7"/>
      <c r="N171" s="8"/>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4.25" customHeight="1">
      <c r="A172" s="1"/>
      <c r="B172" s="6"/>
      <c r="C172" s="7"/>
      <c r="D172" s="7"/>
      <c r="E172" s="7"/>
      <c r="F172" s="7"/>
      <c r="G172" s="7"/>
      <c r="H172" s="7"/>
      <c r="I172" s="7"/>
      <c r="J172" s="7"/>
      <c r="K172" s="7"/>
      <c r="L172" s="7"/>
      <c r="M172" s="7"/>
      <c r="N172" s="8"/>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4.25" customHeight="1">
      <c r="A173" s="1"/>
      <c r="B173" s="13"/>
      <c r="C173" s="14"/>
      <c r="D173" s="14"/>
      <c r="E173" s="14"/>
      <c r="F173" s="14"/>
      <c r="G173" s="14"/>
      <c r="H173" s="14"/>
      <c r="I173" s="14"/>
      <c r="J173" s="14"/>
      <c r="K173" s="14"/>
      <c r="L173" s="14"/>
      <c r="M173" s="14"/>
      <c r="N173" s="15"/>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4.25" customHeight="1">
      <c r="A200" s="16">
        <v>123</v>
      </c>
      <c r="B200" s="17"/>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sheetData>
  <mergeCells count="3">
    <mergeCell ref="B1:D1"/>
    <mergeCell ref="B2:D2"/>
    <mergeCell ref="E5:K5"/>
  </mergeCells>
  <pageMargins left="0.7" right="0.7" top="0.45" bottom="0.95" header="0" footer="0"/>
  <pageSetup paperSize="5" scale="9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5.75">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185" t="s">
        <v>372</v>
      </c>
      <c r="C5" s="186" t="s">
        <v>285</v>
      </c>
      <c r="D5" s="184"/>
      <c r="E5" s="411" t="s">
        <v>373</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6.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39</v>
      </c>
      <c r="B8" s="412" t="s">
        <v>353</v>
      </c>
      <c r="C8" s="413" t="s">
        <v>69</v>
      </c>
      <c r="D8" s="187" t="s">
        <v>293</v>
      </c>
      <c r="E8" s="188" t="s">
        <v>374</v>
      </c>
      <c r="F8" s="187" t="s">
        <v>208</v>
      </c>
      <c r="G8" s="189"/>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40</v>
      </c>
      <c r="E9" s="187">
        <v>10</v>
      </c>
      <c r="F9" s="187">
        <v>50</v>
      </c>
      <c r="G9" s="189"/>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PER-TEST-1,2)(TERM-1)'!E15)</f>
        <v/>
      </c>
      <c r="E10" s="193" t="str">
        <f>IF('IN - Stud_part'!H13="","", 'IN-Mark( PER-TEST-1,2)(TERM-1)'!F15)</f>
        <v/>
      </c>
      <c r="F10" s="193" t="str">
        <f>IF('IN - Stud_part'!H13="","", 'IN-Mark( PER-TEST-1,2)(TERM-1)'!G15)</f>
        <v/>
      </c>
      <c r="G10" s="189"/>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PER-TEST-1,2)(TERM-1)'!E16)</f>
        <v/>
      </c>
      <c r="E11" s="193" t="str">
        <f>IF('IN - Stud_part'!H14="","", 'IN-Mark( PER-TEST-1,2)(TERM-1)'!F16)</f>
        <v/>
      </c>
      <c r="F11" s="193" t="str">
        <f>IF('IN - Stud_part'!H14="","", 'IN-Mark( PER-TEST-1,2)(TERM-1)'!G16)</f>
        <v/>
      </c>
      <c r="G11" s="189"/>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PER-TEST-1,2)(TERM-1)'!E17)</f>
        <v/>
      </c>
      <c r="E12" s="193" t="str">
        <f>IF('IN - Stud_part'!H15="","", 'IN-Mark( PER-TEST-1,2)(TERM-1)'!F17)</f>
        <v/>
      </c>
      <c r="F12" s="193" t="str">
        <f>IF('IN - Stud_part'!H15="","", 'IN-Mark( PER-TEST-1,2)(TERM-1)'!G17)</f>
        <v/>
      </c>
      <c r="G12" s="189"/>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PER-TEST-1,2)(TERM-1)'!E18)</f>
        <v/>
      </c>
      <c r="E13" s="193" t="str">
        <f>IF('IN - Stud_part'!H16="","", 'IN-Mark( PER-TEST-1,2)(TERM-1)'!F18)</f>
        <v/>
      </c>
      <c r="F13" s="193" t="str">
        <f>IF('IN - Stud_part'!H16="","", 'IN-Mark( PER-TEST-1,2)(TERM-1)'!G18)</f>
        <v/>
      </c>
      <c r="G13" s="189"/>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PER-TEST-1,2)(TERM-1)'!E19)</f>
        <v/>
      </c>
      <c r="E14" s="193" t="str">
        <f>IF('IN - Stud_part'!H17="","", 'IN-Mark( PER-TEST-1,2)(TERM-1)'!F19)</f>
        <v/>
      </c>
      <c r="F14" s="193" t="str">
        <f>IF('IN - Stud_part'!H17="","", 'IN-Mark( PER-TEST-1,2)(TERM-1)'!G19)</f>
        <v/>
      </c>
      <c r="G14" s="189"/>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PER-TEST-1,2)(TERM-1)'!E20)</f>
        <v/>
      </c>
      <c r="E15" s="193" t="str">
        <f>IF('IN - Stud_part'!H18="","", 'IN-Mark( PER-TEST-1,2)(TERM-1)'!F20)</f>
        <v/>
      </c>
      <c r="F15" s="193" t="str">
        <f>IF('IN - Stud_part'!H18="","", 'IN-Mark( PER-TEST-1,2)(TERM-1)'!G20)</f>
        <v/>
      </c>
      <c r="G15" s="189"/>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PER-TEST-1,2)(TERM-1)'!E21)</f>
        <v/>
      </c>
      <c r="E16" s="193" t="str">
        <f>IF('IN - Stud_part'!H19="","", 'IN-Mark( PER-TEST-1,2)(TERM-1)'!F21)</f>
        <v/>
      </c>
      <c r="F16" s="193" t="str">
        <f>IF('IN - Stud_part'!H19="","", 'IN-Mark( PER-TEST-1,2)(TERM-1)'!G21)</f>
        <v/>
      </c>
      <c r="G16" s="189"/>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PER-TEST-1,2)(TERM-1)'!E22)</f>
        <v/>
      </c>
      <c r="E17" s="193" t="str">
        <f>IF('IN - Stud_part'!H20="","", 'IN-Mark( PER-TEST-1,2)(TERM-1)'!F22)</f>
        <v/>
      </c>
      <c r="F17" s="193" t="str">
        <f>IF('IN - Stud_part'!H20="","", 'IN-Mark( PER-TEST-1,2)(TERM-1)'!G22)</f>
        <v/>
      </c>
      <c r="G17" s="189"/>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PER-TEST-1,2)(TERM-1)'!E23)</f>
        <v/>
      </c>
      <c r="E18" s="193" t="str">
        <f>IF('IN - Stud_part'!H21="","", 'IN-Mark( PER-TEST-1,2)(TERM-1)'!F23)</f>
        <v/>
      </c>
      <c r="F18" s="193" t="str">
        <f>IF('IN - Stud_part'!H21="","", 'IN-Mark( PER-TEST-1,2)(TERM-1)'!G23)</f>
        <v/>
      </c>
      <c r="G18" s="189"/>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PER-TEST-1,2)(TERM-1)'!E24)</f>
        <v/>
      </c>
      <c r="E19" s="193" t="str">
        <f>IF('IN - Stud_part'!H22="","", 'IN-Mark( PER-TEST-1,2)(TERM-1)'!F24)</f>
        <v/>
      </c>
      <c r="F19" s="193" t="str">
        <f>IF('IN - Stud_part'!H22="","", 'IN-Mark( PER-TEST-1,2)(TERM-1)'!G24)</f>
        <v/>
      </c>
      <c r="G19" s="189"/>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PER-TEST-1,2)(TERM-1)'!E25)</f>
        <v/>
      </c>
      <c r="E20" s="193" t="str">
        <f>IF('IN - Stud_part'!H23="","", 'IN-Mark( PER-TEST-1,2)(TERM-1)'!F25)</f>
        <v/>
      </c>
      <c r="F20" s="193" t="str">
        <f>IF('IN - Stud_part'!H23="","", 'IN-Mark( PER-TEST-1,2)(TERM-1)'!G25)</f>
        <v/>
      </c>
      <c r="G20" s="189"/>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PER-TEST-1,2)(TERM-1)'!E26)</f>
        <v/>
      </c>
      <c r="E21" s="193" t="str">
        <f>IF('IN - Stud_part'!H24="","", 'IN-Mark( PER-TEST-1,2)(TERM-1)'!F26)</f>
        <v/>
      </c>
      <c r="F21" s="193" t="str">
        <f>IF('IN - Stud_part'!H24="","", 'IN-Mark( PER-TEST-1,2)(TERM-1)'!G26)</f>
        <v/>
      </c>
      <c r="G21" s="189"/>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PER-TEST-1,2)(TERM-1)'!E27)</f>
        <v/>
      </c>
      <c r="E22" s="193" t="str">
        <f>IF('IN - Stud_part'!H25="","", 'IN-Mark( PER-TEST-1,2)(TERM-1)'!F27)</f>
        <v/>
      </c>
      <c r="F22" s="193" t="str">
        <f>IF('IN - Stud_part'!H25="","", 'IN-Mark( PER-TEST-1,2)(TERM-1)'!G27)</f>
        <v/>
      </c>
      <c r="G22" s="189"/>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PER-TEST-1,2)(TERM-1)'!E28)</f>
        <v/>
      </c>
      <c r="E23" s="190" t="str">
        <f>IF('IN - Stud_part'!H26="","", 'IN-Mark( PER-TEST-1,2)(TERM-1)'!F28)</f>
        <v/>
      </c>
      <c r="F23" s="190" t="str">
        <f>IF('IN - Stud_part'!H26="","", 'IN-Mark( PER-TEST-1,2)(TERM-1)'!G28)</f>
        <v/>
      </c>
      <c r="G23" s="189"/>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PER-TEST-1,2)(TERM-1)'!E29)</f>
        <v/>
      </c>
      <c r="E24" s="190" t="str">
        <f>IF('IN - Stud_part'!H27="","", 'IN-Mark( PER-TEST-1,2)(TERM-1)'!F29)</f>
        <v/>
      </c>
      <c r="F24" s="190" t="str">
        <f>IF('IN - Stud_part'!H27="","", 'IN-Mark( PER-TEST-1,2)(TERM-1)'!G29)</f>
        <v/>
      </c>
      <c r="G24" s="189"/>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PER-TEST-1,2)(TERM-1)'!E30)</f>
        <v/>
      </c>
      <c r="E25" s="190" t="str">
        <f>IF('IN - Stud_part'!H28="","", 'IN-Mark( PER-TEST-1,2)(TERM-1)'!F30)</f>
        <v/>
      </c>
      <c r="F25" s="190" t="str">
        <f>IF('IN - Stud_part'!H28="","", 'IN-Mark( PER-TEST-1,2)(TERM-1)'!G30)</f>
        <v/>
      </c>
      <c r="G25" s="189"/>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PER-TEST-1,2)(TERM-1)'!E31)</f>
        <v/>
      </c>
      <c r="E26" s="190" t="str">
        <f>IF('IN - Stud_part'!H29="","", 'IN-Mark( PER-TEST-1,2)(TERM-1)'!F31)</f>
        <v/>
      </c>
      <c r="F26" s="190" t="str">
        <f>IF('IN - Stud_part'!H29="","", 'IN-Mark( PER-TEST-1,2)(TERM-1)'!G31)</f>
        <v/>
      </c>
      <c r="G26" s="189"/>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PER-TEST-1,2)(TERM-1)'!E32)</f>
        <v/>
      </c>
      <c r="E27" s="190" t="str">
        <f>IF('IN - Stud_part'!H30="","", 'IN-Mark( PER-TEST-1,2)(TERM-1)'!F32)</f>
        <v/>
      </c>
      <c r="F27" s="190" t="str">
        <f>IF('IN - Stud_part'!H30="","", 'IN-Mark( PER-TEST-1,2)(TERM-1)'!G32)</f>
        <v/>
      </c>
      <c r="G27" s="189"/>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PER-TEST-1,2)(TERM-1)'!E33)</f>
        <v/>
      </c>
      <c r="E28" s="190" t="str">
        <f>IF('IN - Stud_part'!H31="","", 'IN-Mark( PER-TEST-1,2)(TERM-1)'!F33)</f>
        <v/>
      </c>
      <c r="F28" s="190" t="str">
        <f>IF('IN - Stud_part'!H31="","", 'IN-Mark( PER-TEST-1,2)(TERM-1)'!G33)</f>
        <v/>
      </c>
      <c r="G28" s="189"/>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PER-TEST-1,2)(TERM-1)'!E34)</f>
        <v/>
      </c>
      <c r="E29" s="190" t="str">
        <f>IF('IN - Stud_part'!H32="","", 'IN-Mark( PER-TEST-1,2)(TERM-1)'!F34)</f>
        <v/>
      </c>
      <c r="F29" s="190" t="str">
        <f>IF('IN - Stud_part'!H32="","", 'IN-Mark( PER-TEST-1,2)(TERM-1)'!G34)</f>
        <v/>
      </c>
      <c r="G29" s="189"/>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PER-TEST-1,2)(TERM-1)'!E35)</f>
        <v/>
      </c>
      <c r="E30" s="190" t="str">
        <f>IF('IN - Stud_part'!H33="","", 'IN-Mark( PER-TEST-1,2)(TERM-1)'!F35)</f>
        <v/>
      </c>
      <c r="F30" s="190" t="str">
        <f>IF('IN - Stud_part'!H33="","", 'IN-Mark( PER-TEST-1,2)(TERM-1)'!G35)</f>
        <v/>
      </c>
      <c r="G30" s="189"/>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PER-TEST-1,2)(TERM-1)'!E36)</f>
        <v/>
      </c>
      <c r="E31" s="190" t="str">
        <f>IF('IN - Stud_part'!H34="","", 'IN-Mark( PER-TEST-1,2)(TERM-1)'!F36)</f>
        <v/>
      </c>
      <c r="F31" s="190" t="str">
        <f>IF('IN - Stud_part'!H34="","", 'IN-Mark( PER-TEST-1,2)(TERM-1)'!G36)</f>
        <v/>
      </c>
      <c r="G31" s="189"/>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PER-TEST-1,2)(TERM-1)'!E37)</f>
        <v/>
      </c>
      <c r="E32" s="190" t="str">
        <f>IF('IN - Stud_part'!H35="","", 'IN-Mark( PER-TEST-1,2)(TERM-1)'!F37)</f>
        <v/>
      </c>
      <c r="F32" s="190" t="str">
        <f>IF('IN - Stud_part'!H35="","", 'IN-Mark( PER-TEST-1,2)(TERM-1)'!G37)</f>
        <v/>
      </c>
      <c r="G32" s="189"/>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PER-TEST-1,2)(TERM-1)'!E38)</f>
        <v/>
      </c>
      <c r="E33" s="190" t="str">
        <f>IF('IN - Stud_part'!H36="","", 'IN-Mark( PER-TEST-1,2)(TERM-1)'!F38)</f>
        <v/>
      </c>
      <c r="F33" s="190" t="str">
        <f>IF('IN - Stud_part'!H36="","", 'IN-Mark( PER-TEST-1,2)(TERM-1)'!G38)</f>
        <v/>
      </c>
      <c r="G33" s="189"/>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PER-TEST-1,2)(TERM-1)'!E39)</f>
        <v/>
      </c>
      <c r="E34" s="190" t="str">
        <f>IF('IN - Stud_part'!H37="","", 'IN-Mark( PER-TEST-1,2)(TERM-1)'!F39)</f>
        <v/>
      </c>
      <c r="F34" s="190" t="str">
        <f>IF('IN - Stud_part'!H37="","", 'IN-Mark( PER-TEST-1,2)(TERM-1)'!G39)</f>
        <v/>
      </c>
      <c r="G34" s="189"/>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PER-TEST-1,2)(TERM-1)'!E40)</f>
        <v/>
      </c>
      <c r="E35" s="190" t="str">
        <f>IF('IN - Stud_part'!H38="","", 'IN-Mark( PER-TEST-1,2)(TERM-1)'!F40)</f>
        <v/>
      </c>
      <c r="F35" s="190" t="str">
        <f>IF('IN - Stud_part'!H38="","", 'IN-Mark( PER-TEST-1,2)(TERM-1)'!G40)</f>
        <v/>
      </c>
      <c r="G35" s="189"/>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PER-TEST-1,2)(TERM-1)'!E41)</f>
        <v/>
      </c>
      <c r="E36" s="190" t="str">
        <f>IF('IN - Stud_part'!H39="","", 'IN-Mark( PER-TEST-1,2)(TERM-1)'!F41)</f>
        <v/>
      </c>
      <c r="F36" s="190" t="str">
        <f>IF('IN - Stud_part'!H39="","", 'IN-Mark( PER-TEST-1,2)(TERM-1)'!G41)</f>
        <v/>
      </c>
      <c r="G36" s="189"/>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PER-TEST-1,2)(TERM-1)'!E42)</f>
        <v/>
      </c>
      <c r="E37" s="190" t="str">
        <f>IF('IN - Stud_part'!H40="","", 'IN-Mark( PER-TEST-1,2)(TERM-1)'!F42)</f>
        <v/>
      </c>
      <c r="F37" s="190" t="str">
        <f>IF('IN - Stud_part'!H40="","", 'IN-Mark( PER-TEST-1,2)(TERM-1)'!G42)</f>
        <v/>
      </c>
      <c r="G37" s="189"/>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PER-TEST-1,2)(TERM-1)'!E43)</f>
        <v/>
      </c>
      <c r="E38" s="190" t="str">
        <f>IF('IN - Stud_part'!H41="","", 'IN-Mark( PER-TEST-1,2)(TERM-1)'!F43)</f>
        <v/>
      </c>
      <c r="F38" s="190" t="str">
        <f>IF('IN - Stud_part'!H41="","", 'IN-Mark( PER-TEST-1,2)(TERM-1)'!G43)</f>
        <v/>
      </c>
      <c r="G38" s="189"/>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PER-TEST-1,2)(TERM-1)'!E44)</f>
        <v/>
      </c>
      <c r="E39" s="190" t="str">
        <f>IF('IN - Stud_part'!H42="","", 'IN-Mark( PER-TEST-1,2)(TERM-1)'!F44)</f>
        <v/>
      </c>
      <c r="F39" s="190" t="str">
        <f>IF('IN - Stud_part'!H42="","", 'IN-Mark( PER-TEST-1,2)(TERM-1)'!G44)</f>
        <v/>
      </c>
      <c r="G39" s="189"/>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185" t="s">
        <v>372</v>
      </c>
      <c r="C43" s="196" t="s">
        <v>285</v>
      </c>
      <c r="D43" s="184"/>
      <c r="E43" s="411" t="s">
        <v>373</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39</v>
      </c>
      <c r="B46" s="412" t="s">
        <v>353</v>
      </c>
      <c r="C46" s="413" t="s">
        <v>69</v>
      </c>
      <c r="D46" s="187" t="s">
        <v>293</v>
      </c>
      <c r="E46" s="188" t="s">
        <v>374</v>
      </c>
      <c r="F46" s="187" t="s">
        <v>208</v>
      </c>
      <c r="G46" s="189"/>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40</v>
      </c>
      <c r="E47" s="187">
        <v>10</v>
      </c>
      <c r="F47" s="187">
        <v>50</v>
      </c>
      <c r="G47" s="189"/>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PER-TEST-1,2)(TERM-1)'!E45)</f>
        <v/>
      </c>
      <c r="E48" s="190" t="str">
        <f>IF('IN - Stud_part'!H43="","", 'IN-Mark( PER-TEST-1,2)(TERM-1)'!F45)</f>
        <v/>
      </c>
      <c r="F48" s="190" t="str">
        <f>IF('IN - Stud_part'!H43="","", 'IN-Mark( PER-TEST-1,2)(TERM-1)'!G45)</f>
        <v/>
      </c>
      <c r="G48" s="189"/>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PER-TEST-1,2)(TERM-1)'!E46)</f>
        <v/>
      </c>
      <c r="E49" s="190" t="str">
        <f>IF('IN - Stud_part'!H44="","", 'IN-Mark( PER-TEST-1,2)(TERM-1)'!F46)</f>
        <v/>
      </c>
      <c r="F49" s="190" t="str">
        <f>IF('IN - Stud_part'!H44="","", 'IN-Mark( PER-TEST-1,2)(TERM-1)'!G46)</f>
        <v/>
      </c>
      <c r="G49" s="189"/>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PER-TEST-1,2)(TERM-1)'!E47)</f>
        <v/>
      </c>
      <c r="E50" s="190" t="str">
        <f>IF('IN - Stud_part'!H45="","", 'IN-Mark( PER-TEST-1,2)(TERM-1)'!F47)</f>
        <v/>
      </c>
      <c r="F50" s="190" t="str">
        <f>IF('IN - Stud_part'!H45="","", 'IN-Mark( PER-TEST-1,2)(TERM-1)'!G47)</f>
        <v/>
      </c>
      <c r="G50" s="189"/>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PER-TEST-1,2)(TERM-1)'!E48)</f>
        <v/>
      </c>
      <c r="E51" s="190" t="str">
        <f>IF('IN - Stud_part'!H46="","", 'IN-Mark( PER-TEST-1,2)(TERM-1)'!F48)</f>
        <v/>
      </c>
      <c r="F51" s="190" t="str">
        <f>IF('IN - Stud_part'!H46="","", 'IN-Mark( PER-TEST-1,2)(TERM-1)'!G48)</f>
        <v/>
      </c>
      <c r="G51" s="189"/>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PER-TEST-1,2)(TERM-1)'!E49)</f>
        <v/>
      </c>
      <c r="E52" s="190" t="str">
        <f>IF('IN - Stud_part'!H47="","", 'IN-Mark( PER-TEST-1,2)(TERM-1)'!F49)</f>
        <v/>
      </c>
      <c r="F52" s="190" t="str">
        <f>IF('IN - Stud_part'!H47="","", 'IN-Mark( PER-TEST-1,2)(TERM-1)'!G49)</f>
        <v/>
      </c>
      <c r="G52" s="189"/>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PER-TEST-1,2)(TERM-1)'!E50)</f>
        <v/>
      </c>
      <c r="E53" s="190" t="str">
        <f>IF('IN - Stud_part'!H48="","", 'IN-Mark( PER-TEST-1,2)(TERM-1)'!F50)</f>
        <v/>
      </c>
      <c r="F53" s="190" t="str">
        <f>IF('IN - Stud_part'!H48="","", 'IN-Mark( PER-TEST-1,2)(TERM-1)'!G50)</f>
        <v/>
      </c>
      <c r="G53" s="189"/>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PER-TEST-1,2)(TERM-1)'!E51)</f>
        <v/>
      </c>
      <c r="E54" s="190" t="str">
        <f>IF('IN - Stud_part'!H49="","", 'IN-Mark( PER-TEST-1,2)(TERM-1)'!F51)</f>
        <v/>
      </c>
      <c r="F54" s="190" t="str">
        <f>IF('IN - Stud_part'!H49="","", 'IN-Mark( PER-TEST-1,2)(TERM-1)'!G51)</f>
        <v/>
      </c>
      <c r="G54" s="189"/>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PER-TEST-1,2)(TERM-1)'!E52)</f>
        <v/>
      </c>
      <c r="E55" s="190" t="str">
        <f>IF('IN - Stud_part'!H50="","", 'IN-Mark( PER-TEST-1,2)(TERM-1)'!F52)</f>
        <v/>
      </c>
      <c r="F55" s="190" t="str">
        <f>IF('IN - Stud_part'!H50="","", 'IN-Mark( PER-TEST-1,2)(TERM-1)'!G52)</f>
        <v/>
      </c>
      <c r="G55" s="189"/>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PER-TEST-1,2)(TERM-1)'!E53)</f>
        <v/>
      </c>
      <c r="E56" s="190" t="str">
        <f>IF('IN - Stud_part'!H51="","", 'IN-Mark( PER-TEST-1,2)(TERM-1)'!F53)</f>
        <v/>
      </c>
      <c r="F56" s="190" t="str">
        <f>IF('IN - Stud_part'!H51="","", 'IN-Mark( PER-TEST-1,2)(TERM-1)'!G53)</f>
        <v/>
      </c>
      <c r="G56" s="189"/>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PER-TEST-1,2)(TERM-1)'!E54)</f>
        <v/>
      </c>
      <c r="E57" s="190" t="str">
        <f>IF('IN - Stud_part'!H52="","", 'IN-Mark( PER-TEST-1,2)(TERM-1)'!F54)</f>
        <v/>
      </c>
      <c r="F57" s="190" t="str">
        <f>IF('IN - Stud_part'!H52="","", 'IN-Mark( PER-TEST-1,2)(TERM-1)'!G54)</f>
        <v/>
      </c>
      <c r="G57" s="189"/>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PER-TEST-1,2)(TERM-1)'!E55)</f>
        <v/>
      </c>
      <c r="E58" s="190" t="str">
        <f>IF('IN - Stud_part'!H53="","", 'IN-Mark( PER-TEST-1,2)(TERM-1)'!F55)</f>
        <v/>
      </c>
      <c r="F58" s="190" t="str">
        <f>IF('IN - Stud_part'!H53="","", 'IN-Mark( PER-TEST-1,2)(TERM-1)'!G55)</f>
        <v/>
      </c>
      <c r="G58" s="189"/>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PER-TEST-1,2)(TERM-1)'!E56)</f>
        <v/>
      </c>
      <c r="E59" s="190" t="str">
        <f>IF('IN - Stud_part'!H54="","", 'IN-Mark( PER-TEST-1,2)(TERM-1)'!F56)</f>
        <v/>
      </c>
      <c r="F59" s="190" t="str">
        <f>IF('IN - Stud_part'!H54="","", 'IN-Mark( PER-TEST-1,2)(TERM-1)'!G56)</f>
        <v/>
      </c>
      <c r="G59" s="189"/>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PER-TEST-1,2)(TERM-1)'!E57)</f>
        <v/>
      </c>
      <c r="E60" s="190" t="str">
        <f>IF('IN - Stud_part'!H55="","", 'IN-Mark( PER-TEST-1,2)(TERM-1)'!F57)</f>
        <v/>
      </c>
      <c r="F60" s="190" t="str">
        <f>IF('IN - Stud_part'!H55="","", 'IN-Mark( PER-TEST-1,2)(TERM-1)'!G57)</f>
        <v/>
      </c>
      <c r="G60" s="189"/>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PER-TEST-1,2)(TERM-1)'!E58)</f>
        <v/>
      </c>
      <c r="E61" s="190" t="str">
        <f>IF('IN - Stud_part'!H56="","", 'IN-Mark( PER-TEST-1,2)(TERM-1)'!F58)</f>
        <v/>
      </c>
      <c r="F61" s="190" t="str">
        <f>IF('IN - Stud_part'!H56="","", 'IN-Mark( PER-TEST-1,2)(TERM-1)'!G58)</f>
        <v/>
      </c>
      <c r="G61" s="189"/>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PER-TEST-1,2)(TERM-1)'!E59)</f>
        <v/>
      </c>
      <c r="E62" s="190" t="str">
        <f>IF('IN - Stud_part'!H57="","", 'IN-Mark( PER-TEST-1,2)(TERM-1)'!F59)</f>
        <v/>
      </c>
      <c r="F62" s="190" t="str">
        <f>IF('IN - Stud_part'!H57="","", 'IN-Mark( PER-TEST-1,2)(TERM-1)'!G59)</f>
        <v/>
      </c>
      <c r="G62" s="189"/>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PER-TEST-1,2)(TERM-1)'!E60)</f>
        <v/>
      </c>
      <c r="E63" s="190" t="str">
        <f>IF('IN - Stud_part'!H58="","", 'IN-Mark( PER-TEST-1,2)(TERM-1)'!F60)</f>
        <v/>
      </c>
      <c r="F63" s="190" t="str">
        <f>IF('IN - Stud_part'!H58="","", 'IN-Mark( PER-TEST-1,2)(TERM-1)'!G60)</f>
        <v/>
      </c>
      <c r="G63" s="189"/>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PER-TEST-1,2)(TERM-1)'!E61)</f>
        <v/>
      </c>
      <c r="E64" s="190" t="str">
        <f>IF('IN - Stud_part'!H59="","", 'IN-Mark( PER-TEST-1,2)(TERM-1)'!F61)</f>
        <v/>
      </c>
      <c r="F64" s="190" t="str">
        <f>IF('IN - Stud_part'!H59="","", 'IN-Mark( PER-TEST-1,2)(TERM-1)'!G61)</f>
        <v/>
      </c>
      <c r="G64" s="189"/>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PER-TEST-1,2)(TERM-1)'!E62)</f>
        <v/>
      </c>
      <c r="E65" s="190" t="str">
        <f>IF('IN - Stud_part'!H60="","", 'IN-Mark( PER-TEST-1,2)(TERM-1)'!F62)</f>
        <v/>
      </c>
      <c r="F65" s="190" t="str">
        <f>IF('IN - Stud_part'!H60="","", 'IN-Mark( PER-TEST-1,2)(TERM-1)'!G62)</f>
        <v/>
      </c>
      <c r="G65" s="189"/>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PER-TEST-1,2)(TERM-1)'!E63)</f>
        <v/>
      </c>
      <c r="E66" s="190" t="str">
        <f>IF('IN - Stud_part'!H61="","", 'IN-Mark( PER-TEST-1,2)(TERM-1)'!F63)</f>
        <v/>
      </c>
      <c r="F66" s="190" t="str">
        <f>IF('IN - Stud_part'!H61="","", 'IN-Mark( PER-TEST-1,2)(TERM-1)'!G63)</f>
        <v/>
      </c>
      <c r="G66" s="189"/>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PER-TEST-1,2)(TERM-1)'!E64)</f>
        <v/>
      </c>
      <c r="E67" s="190" t="str">
        <f>IF('IN - Stud_part'!H62="","", 'IN-Mark( PER-TEST-1,2)(TERM-1)'!F64)</f>
        <v/>
      </c>
      <c r="F67" s="190" t="str">
        <f>IF('IN - Stud_part'!H62="","", 'IN-Mark( PER-TEST-1,2)(TERM-1)'!G64)</f>
        <v/>
      </c>
      <c r="G67" s="189"/>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185" t="s">
        <v>372</v>
      </c>
      <c r="C82" s="186" t="s">
        <v>286</v>
      </c>
      <c r="D82" s="184"/>
      <c r="E82" s="411" t="s">
        <v>373</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39</v>
      </c>
      <c r="B85" s="412" t="s">
        <v>353</v>
      </c>
      <c r="C85" s="413" t="s">
        <v>69</v>
      </c>
      <c r="D85" s="187" t="s">
        <v>293</v>
      </c>
      <c r="E85" s="188" t="s">
        <v>374</v>
      </c>
      <c r="F85" s="187" t="s">
        <v>208</v>
      </c>
      <c r="G85" s="189"/>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40</v>
      </c>
      <c r="E86" s="187">
        <v>10</v>
      </c>
      <c r="F86" s="187">
        <v>50</v>
      </c>
      <c r="G86" s="189"/>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PER-TEST-1,2)(TERM-1)'!H15)</f>
        <v/>
      </c>
      <c r="E87" s="193" t="str">
        <f>IF('IN - Stud_part'!H13="","",'IN-Mark( PER-TEST-1,2)(TERM-1)'!I15)</f>
        <v/>
      </c>
      <c r="F87" s="193" t="str">
        <f>IF('IN - Stud_part'!H13="","",'IN-Mark( PER-TEST-1,2)(TERM-1)'!J15)</f>
        <v/>
      </c>
      <c r="G87" s="189"/>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PER-TEST-1,2)(TERM-1)'!H16)</f>
        <v/>
      </c>
      <c r="E88" s="193" t="str">
        <f>IF('IN - Stud_part'!H14="","",'IN-Mark( PER-TEST-1,2)(TERM-1)'!I16)</f>
        <v/>
      </c>
      <c r="F88" s="193" t="str">
        <f>IF('IN - Stud_part'!H14="","",'IN-Mark( PER-TEST-1,2)(TERM-1)'!J16)</f>
        <v/>
      </c>
      <c r="G88" s="189"/>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PER-TEST-1,2)(TERM-1)'!H17)</f>
        <v/>
      </c>
      <c r="E89" s="193" t="str">
        <f>IF('IN - Stud_part'!H15="","",'IN-Mark( PER-TEST-1,2)(TERM-1)'!I17)</f>
        <v/>
      </c>
      <c r="F89" s="193" t="str">
        <f>IF('IN - Stud_part'!H15="","",'IN-Mark( PER-TEST-1,2)(TERM-1)'!J17)</f>
        <v/>
      </c>
      <c r="G89" s="189"/>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PER-TEST-1,2)(TERM-1)'!H18)</f>
        <v/>
      </c>
      <c r="E90" s="193" t="str">
        <f>IF('IN - Stud_part'!H16="","",'IN-Mark( PER-TEST-1,2)(TERM-1)'!I18)</f>
        <v/>
      </c>
      <c r="F90" s="193" t="str">
        <f>IF('IN - Stud_part'!H16="","",'IN-Mark( PER-TEST-1,2)(TERM-1)'!J18)</f>
        <v/>
      </c>
      <c r="G90" s="189"/>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PER-TEST-1,2)(TERM-1)'!H19)</f>
        <v/>
      </c>
      <c r="E91" s="193" t="str">
        <f>IF('IN - Stud_part'!H17="","",'IN-Mark( PER-TEST-1,2)(TERM-1)'!I19)</f>
        <v/>
      </c>
      <c r="F91" s="193" t="str">
        <f>IF('IN - Stud_part'!H17="","",'IN-Mark( PER-TEST-1,2)(TERM-1)'!J19)</f>
        <v/>
      </c>
      <c r="G91" s="189"/>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PER-TEST-1,2)(TERM-1)'!H20)</f>
        <v/>
      </c>
      <c r="E92" s="193" t="str">
        <f>IF('IN - Stud_part'!H18="","",'IN-Mark( PER-TEST-1,2)(TERM-1)'!I20)</f>
        <v/>
      </c>
      <c r="F92" s="193" t="str">
        <f>IF('IN - Stud_part'!H18="","",'IN-Mark( PER-TEST-1,2)(TERM-1)'!J20)</f>
        <v/>
      </c>
      <c r="G92" s="189"/>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PER-TEST-1,2)(TERM-1)'!H21)</f>
        <v/>
      </c>
      <c r="E93" s="193" t="str">
        <f>IF('IN - Stud_part'!H19="","",'IN-Mark( PER-TEST-1,2)(TERM-1)'!I21)</f>
        <v/>
      </c>
      <c r="F93" s="193" t="str">
        <f>IF('IN - Stud_part'!H19="","",'IN-Mark( PER-TEST-1,2)(TERM-1)'!J21)</f>
        <v/>
      </c>
      <c r="G93" s="189"/>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PER-TEST-1,2)(TERM-1)'!H22)</f>
        <v/>
      </c>
      <c r="E94" s="193" t="str">
        <f>IF('IN - Stud_part'!H20="","",'IN-Mark( PER-TEST-1,2)(TERM-1)'!I22)</f>
        <v/>
      </c>
      <c r="F94" s="193" t="str">
        <f>IF('IN - Stud_part'!H20="","",'IN-Mark( PER-TEST-1,2)(TERM-1)'!J22)</f>
        <v/>
      </c>
      <c r="G94" s="189"/>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PER-TEST-1,2)(TERM-1)'!H23)</f>
        <v/>
      </c>
      <c r="E95" s="193" t="str">
        <f>IF('IN - Stud_part'!H21="","",'IN-Mark( PER-TEST-1,2)(TERM-1)'!I23)</f>
        <v/>
      </c>
      <c r="F95" s="193" t="str">
        <f>IF('IN - Stud_part'!H21="","",'IN-Mark( PER-TEST-1,2)(TERM-1)'!J23)</f>
        <v/>
      </c>
      <c r="G95" s="189"/>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PER-TEST-1,2)(TERM-1)'!H24)</f>
        <v/>
      </c>
      <c r="E96" s="193" t="str">
        <f>IF('IN - Stud_part'!H22="","",'IN-Mark( PER-TEST-1,2)(TERM-1)'!I24)</f>
        <v/>
      </c>
      <c r="F96" s="193" t="str">
        <f>IF('IN - Stud_part'!H22="","",'IN-Mark( PER-TEST-1,2)(TERM-1)'!J24)</f>
        <v/>
      </c>
      <c r="G96" s="189"/>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PER-TEST-1,2)(TERM-1)'!H25)</f>
        <v/>
      </c>
      <c r="E97" s="193" t="str">
        <f>IF('IN - Stud_part'!H23="","",'IN-Mark( PER-TEST-1,2)(TERM-1)'!I25)</f>
        <v/>
      </c>
      <c r="F97" s="193" t="str">
        <f>IF('IN - Stud_part'!H23="","",'IN-Mark( PER-TEST-1,2)(TERM-1)'!J25)</f>
        <v/>
      </c>
      <c r="G97" s="189"/>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PER-TEST-1,2)(TERM-1)'!H26)</f>
        <v/>
      </c>
      <c r="E98" s="193" t="str">
        <f>IF('IN - Stud_part'!H24="","",'IN-Mark( PER-TEST-1,2)(TERM-1)'!I26)</f>
        <v/>
      </c>
      <c r="F98" s="193" t="str">
        <f>IF('IN - Stud_part'!H24="","",'IN-Mark( PER-TEST-1,2)(TERM-1)'!J26)</f>
        <v/>
      </c>
      <c r="G98" s="189"/>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PER-TEST-1,2)(TERM-1)'!H27)</f>
        <v/>
      </c>
      <c r="E99" s="193" t="str">
        <f>IF('IN - Stud_part'!H25="","",'IN-Mark( PER-TEST-1,2)(TERM-1)'!I27)</f>
        <v/>
      </c>
      <c r="F99" s="193" t="str">
        <f>IF('IN - Stud_part'!H25="","",'IN-Mark( PER-TEST-1,2)(TERM-1)'!J27)</f>
        <v/>
      </c>
      <c r="G99" s="189"/>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PER-TEST-1,2)(TERM-1)'!H28)</f>
        <v/>
      </c>
      <c r="E100" s="190" t="str">
        <f>IF('IN - Stud_part'!H26="","",'IN-Mark( PER-TEST-1,2)(TERM-1)'!I28)</f>
        <v/>
      </c>
      <c r="F100" s="190" t="str">
        <f>IF('IN - Stud_part'!H26="","",'IN-Mark( PER-TEST-1,2)(TERM-1)'!J28)</f>
        <v/>
      </c>
      <c r="G100" s="189"/>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PER-TEST-1,2)(TERM-1)'!H29)</f>
        <v/>
      </c>
      <c r="E101" s="190" t="str">
        <f>IF('IN - Stud_part'!H27="","",'IN-Mark( PER-TEST-1,2)(TERM-1)'!I29)</f>
        <v/>
      </c>
      <c r="F101" s="190" t="str">
        <f>IF('IN - Stud_part'!H27="","",'IN-Mark( PER-TEST-1,2)(TERM-1)'!J29)</f>
        <v/>
      </c>
      <c r="G101" s="189"/>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PER-TEST-1,2)(TERM-1)'!H30)</f>
        <v/>
      </c>
      <c r="E102" s="190" t="str">
        <f>IF('IN - Stud_part'!H28="","",'IN-Mark( PER-TEST-1,2)(TERM-1)'!I30)</f>
        <v/>
      </c>
      <c r="F102" s="190" t="str">
        <f>IF('IN - Stud_part'!H28="","",'IN-Mark( PER-TEST-1,2)(TERM-1)'!J30)</f>
        <v/>
      </c>
      <c r="G102" s="189"/>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PER-TEST-1,2)(TERM-1)'!H31)</f>
        <v/>
      </c>
      <c r="E103" s="190" t="str">
        <f>IF('IN - Stud_part'!H29="","",'IN-Mark( PER-TEST-1,2)(TERM-1)'!I31)</f>
        <v/>
      </c>
      <c r="F103" s="190" t="str">
        <f>IF('IN - Stud_part'!H29="","",'IN-Mark( PER-TEST-1,2)(TERM-1)'!J31)</f>
        <v/>
      </c>
      <c r="G103" s="189"/>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PER-TEST-1,2)(TERM-1)'!H32)</f>
        <v/>
      </c>
      <c r="E104" s="190" t="str">
        <f>IF('IN - Stud_part'!H30="","",'IN-Mark( PER-TEST-1,2)(TERM-1)'!I32)</f>
        <v/>
      </c>
      <c r="F104" s="190" t="str">
        <f>IF('IN - Stud_part'!H30="","",'IN-Mark( PER-TEST-1,2)(TERM-1)'!J32)</f>
        <v/>
      </c>
      <c r="G104" s="189"/>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PER-TEST-1,2)(TERM-1)'!H33)</f>
        <v/>
      </c>
      <c r="E105" s="190" t="str">
        <f>IF('IN - Stud_part'!H31="","",'IN-Mark( PER-TEST-1,2)(TERM-1)'!I33)</f>
        <v/>
      </c>
      <c r="F105" s="190" t="str">
        <f>IF('IN - Stud_part'!H31="","",'IN-Mark( PER-TEST-1,2)(TERM-1)'!J33)</f>
        <v/>
      </c>
      <c r="G105" s="189"/>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PER-TEST-1,2)(TERM-1)'!H34)</f>
        <v/>
      </c>
      <c r="E106" s="190" t="str">
        <f>IF('IN - Stud_part'!H32="","",'IN-Mark( PER-TEST-1,2)(TERM-1)'!I34)</f>
        <v/>
      </c>
      <c r="F106" s="190" t="str">
        <f>IF('IN - Stud_part'!H32="","",'IN-Mark( PER-TEST-1,2)(TERM-1)'!J34)</f>
        <v/>
      </c>
      <c r="G106" s="189"/>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PER-TEST-1,2)(TERM-1)'!H35)</f>
        <v/>
      </c>
      <c r="E107" s="190" t="str">
        <f>IF('IN - Stud_part'!H33="","",'IN-Mark( PER-TEST-1,2)(TERM-1)'!I35)</f>
        <v/>
      </c>
      <c r="F107" s="190" t="str">
        <f>IF('IN - Stud_part'!H33="","",'IN-Mark( PER-TEST-1,2)(TERM-1)'!J35)</f>
        <v/>
      </c>
      <c r="G107" s="189"/>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PER-TEST-1,2)(TERM-1)'!H36)</f>
        <v/>
      </c>
      <c r="E108" s="190" t="str">
        <f>IF('IN - Stud_part'!H34="","",'IN-Mark( PER-TEST-1,2)(TERM-1)'!I36)</f>
        <v/>
      </c>
      <c r="F108" s="190" t="str">
        <f>IF('IN - Stud_part'!H34="","",'IN-Mark( PER-TEST-1,2)(TERM-1)'!J36)</f>
        <v/>
      </c>
      <c r="G108" s="189"/>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PER-TEST-1,2)(TERM-1)'!H37)</f>
        <v/>
      </c>
      <c r="E109" s="190" t="str">
        <f>IF('IN - Stud_part'!H35="","",'IN-Mark( PER-TEST-1,2)(TERM-1)'!I37)</f>
        <v/>
      </c>
      <c r="F109" s="190" t="str">
        <f>IF('IN - Stud_part'!H35="","",'IN-Mark( PER-TEST-1,2)(TERM-1)'!J37)</f>
        <v/>
      </c>
      <c r="G109" s="189"/>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PER-TEST-1,2)(TERM-1)'!H38)</f>
        <v/>
      </c>
      <c r="E110" s="190" t="str">
        <f>IF('IN - Stud_part'!H36="","",'IN-Mark( PER-TEST-1,2)(TERM-1)'!I38)</f>
        <v/>
      </c>
      <c r="F110" s="190" t="str">
        <f>IF('IN - Stud_part'!H36="","",'IN-Mark( PER-TEST-1,2)(TERM-1)'!J38)</f>
        <v/>
      </c>
      <c r="G110" s="189"/>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PER-TEST-1,2)(TERM-1)'!H39)</f>
        <v/>
      </c>
      <c r="E111" s="190" t="str">
        <f>IF('IN - Stud_part'!H37="","",'IN-Mark( PER-TEST-1,2)(TERM-1)'!I39)</f>
        <v/>
      </c>
      <c r="F111" s="190" t="str">
        <f>IF('IN - Stud_part'!H37="","",'IN-Mark( PER-TEST-1,2)(TERM-1)'!J39)</f>
        <v/>
      </c>
      <c r="G111" s="189"/>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PER-TEST-1,2)(TERM-1)'!H40)</f>
        <v/>
      </c>
      <c r="E112" s="190" t="str">
        <f>IF('IN - Stud_part'!H38="","",'IN-Mark( PER-TEST-1,2)(TERM-1)'!I40)</f>
        <v/>
      </c>
      <c r="F112" s="190" t="str">
        <f>IF('IN - Stud_part'!H38="","",'IN-Mark( PER-TEST-1,2)(TERM-1)'!J40)</f>
        <v/>
      </c>
      <c r="G112" s="189"/>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PER-TEST-1,2)(TERM-1)'!H41)</f>
        <v/>
      </c>
      <c r="E113" s="190" t="str">
        <f>IF('IN - Stud_part'!H39="","",'IN-Mark( PER-TEST-1,2)(TERM-1)'!I41)</f>
        <v/>
      </c>
      <c r="F113" s="190" t="str">
        <f>IF('IN - Stud_part'!H39="","",'IN-Mark( PER-TEST-1,2)(TERM-1)'!J41)</f>
        <v/>
      </c>
      <c r="G113" s="189"/>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PER-TEST-1,2)(TERM-1)'!H42)</f>
        <v/>
      </c>
      <c r="E114" s="190" t="str">
        <f>IF('IN - Stud_part'!H40="","",'IN-Mark( PER-TEST-1,2)(TERM-1)'!I42)</f>
        <v/>
      </c>
      <c r="F114" s="190" t="str">
        <f>IF('IN - Stud_part'!H40="","",'IN-Mark( PER-TEST-1,2)(TERM-1)'!J42)</f>
        <v/>
      </c>
      <c r="G114" s="189"/>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PER-TEST-1,2)(TERM-1)'!H43)</f>
        <v/>
      </c>
      <c r="E115" s="190" t="str">
        <f>IF('IN - Stud_part'!H41="","",'IN-Mark( PER-TEST-1,2)(TERM-1)'!I43)</f>
        <v/>
      </c>
      <c r="F115" s="190" t="str">
        <f>IF('IN - Stud_part'!H41="","",'IN-Mark( PER-TEST-1,2)(TERM-1)'!J43)</f>
        <v/>
      </c>
      <c r="G115" s="189"/>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PER-TEST-1,2)(TERM-1)'!H44)</f>
        <v/>
      </c>
      <c r="E116" s="190" t="str">
        <f>IF('IN - Stud_part'!H42="","",'IN-Mark( PER-TEST-1,2)(TERM-1)'!I44)</f>
        <v/>
      </c>
      <c r="F116" s="190" t="str">
        <f>IF('IN - Stud_part'!H42="","",'IN-Mark( PER-TEST-1,2)(TERM-1)'!J44)</f>
        <v/>
      </c>
      <c r="G116" s="189"/>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185" t="s">
        <v>372</v>
      </c>
      <c r="C120" s="186" t="s">
        <v>286</v>
      </c>
      <c r="D120" s="184"/>
      <c r="E120" s="411" t="s">
        <v>373</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39</v>
      </c>
      <c r="B123" s="412" t="s">
        <v>353</v>
      </c>
      <c r="C123" s="413" t="s">
        <v>69</v>
      </c>
      <c r="D123" s="187" t="s">
        <v>293</v>
      </c>
      <c r="E123" s="188" t="s">
        <v>374</v>
      </c>
      <c r="F123" s="187" t="s">
        <v>208</v>
      </c>
      <c r="G123" s="189"/>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40</v>
      </c>
      <c r="E124" s="187">
        <v>10</v>
      </c>
      <c r="F124" s="187">
        <v>50</v>
      </c>
      <c r="G124" s="189"/>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PER-TEST-1,2)(TERM-1)'!H45)</f>
        <v/>
      </c>
      <c r="E125" s="190" t="str">
        <f>IF('IN - Stud_part'!H43="","",'IN-Mark( PER-TEST-1,2)(TERM-1)'!I45)</f>
        <v/>
      </c>
      <c r="F125" s="190" t="str">
        <f>IF('IN - Stud_part'!H43="","",'IN-Mark( PER-TEST-1,2)(TERM-1)'!J45)</f>
        <v/>
      </c>
      <c r="G125" s="189"/>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PER-TEST-1,2)(TERM-1)'!H46)</f>
        <v/>
      </c>
      <c r="E126" s="190" t="str">
        <f>IF('IN - Stud_part'!H44="","",'IN-Mark( PER-TEST-1,2)(TERM-1)'!I46)</f>
        <v/>
      </c>
      <c r="F126" s="190" t="str">
        <f>IF('IN - Stud_part'!H44="","",'IN-Mark( PER-TEST-1,2)(TERM-1)'!J46)</f>
        <v/>
      </c>
      <c r="G126" s="189"/>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PER-TEST-1,2)(TERM-1)'!H47)</f>
        <v/>
      </c>
      <c r="E127" s="190" t="str">
        <f>IF('IN - Stud_part'!H45="","",'IN-Mark( PER-TEST-1,2)(TERM-1)'!I47)</f>
        <v/>
      </c>
      <c r="F127" s="190" t="str">
        <f>IF('IN - Stud_part'!H45="","",'IN-Mark( PER-TEST-1,2)(TERM-1)'!J47)</f>
        <v/>
      </c>
      <c r="G127" s="189"/>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PER-TEST-1,2)(TERM-1)'!H48)</f>
        <v/>
      </c>
      <c r="E128" s="190" t="str">
        <f>IF('IN - Stud_part'!H46="","",'IN-Mark( PER-TEST-1,2)(TERM-1)'!I48)</f>
        <v/>
      </c>
      <c r="F128" s="190" t="str">
        <f>IF('IN - Stud_part'!H46="","",'IN-Mark( PER-TEST-1,2)(TERM-1)'!J48)</f>
        <v/>
      </c>
      <c r="G128" s="189"/>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PER-TEST-1,2)(TERM-1)'!H49)</f>
        <v/>
      </c>
      <c r="E129" s="190" t="str">
        <f>IF('IN - Stud_part'!H47="","",'IN-Mark( PER-TEST-1,2)(TERM-1)'!I49)</f>
        <v/>
      </c>
      <c r="F129" s="190" t="str">
        <f>IF('IN - Stud_part'!H47="","",'IN-Mark( PER-TEST-1,2)(TERM-1)'!J49)</f>
        <v/>
      </c>
      <c r="G129" s="189"/>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PER-TEST-1,2)(TERM-1)'!H50)</f>
        <v/>
      </c>
      <c r="E130" s="190" t="str">
        <f>IF('IN - Stud_part'!H48="","",'IN-Mark( PER-TEST-1,2)(TERM-1)'!I50)</f>
        <v/>
      </c>
      <c r="F130" s="190" t="str">
        <f>IF('IN - Stud_part'!H48="","",'IN-Mark( PER-TEST-1,2)(TERM-1)'!J50)</f>
        <v/>
      </c>
      <c r="G130" s="189"/>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PER-TEST-1,2)(TERM-1)'!H51)</f>
        <v/>
      </c>
      <c r="E131" s="190" t="str">
        <f>IF('IN - Stud_part'!H49="","",'IN-Mark( PER-TEST-1,2)(TERM-1)'!I51)</f>
        <v/>
      </c>
      <c r="F131" s="190" t="str">
        <f>IF('IN - Stud_part'!H49="","",'IN-Mark( PER-TEST-1,2)(TERM-1)'!J51)</f>
        <v/>
      </c>
      <c r="G131" s="189"/>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PER-TEST-1,2)(TERM-1)'!H52)</f>
        <v/>
      </c>
      <c r="E132" s="190" t="str">
        <f>IF('IN - Stud_part'!H50="","",'IN-Mark( PER-TEST-1,2)(TERM-1)'!I52)</f>
        <v/>
      </c>
      <c r="F132" s="190" t="str">
        <f>IF('IN - Stud_part'!H50="","",'IN-Mark( PER-TEST-1,2)(TERM-1)'!J52)</f>
        <v/>
      </c>
      <c r="G132" s="189"/>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PER-TEST-1,2)(TERM-1)'!H53)</f>
        <v/>
      </c>
      <c r="E133" s="190" t="str">
        <f>IF('IN - Stud_part'!H51="","",'IN-Mark( PER-TEST-1,2)(TERM-1)'!I53)</f>
        <v/>
      </c>
      <c r="F133" s="190" t="str">
        <f>IF('IN - Stud_part'!H51="","",'IN-Mark( PER-TEST-1,2)(TERM-1)'!J53)</f>
        <v/>
      </c>
      <c r="G133" s="189"/>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PER-TEST-1,2)(TERM-1)'!H54)</f>
        <v/>
      </c>
      <c r="E134" s="190" t="str">
        <f>IF('IN - Stud_part'!H52="","",'IN-Mark( PER-TEST-1,2)(TERM-1)'!I54)</f>
        <v/>
      </c>
      <c r="F134" s="190" t="str">
        <f>IF('IN - Stud_part'!H52="","",'IN-Mark( PER-TEST-1,2)(TERM-1)'!J54)</f>
        <v/>
      </c>
      <c r="G134" s="189"/>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PER-TEST-1,2)(TERM-1)'!H55)</f>
        <v/>
      </c>
      <c r="E135" s="190" t="str">
        <f>IF('IN - Stud_part'!H53="","",'IN-Mark( PER-TEST-1,2)(TERM-1)'!I55)</f>
        <v/>
      </c>
      <c r="F135" s="190" t="str">
        <f>IF('IN - Stud_part'!H53="","",'IN-Mark( PER-TEST-1,2)(TERM-1)'!J55)</f>
        <v/>
      </c>
      <c r="G135" s="189"/>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PER-TEST-1,2)(TERM-1)'!H56)</f>
        <v/>
      </c>
      <c r="E136" s="190" t="str">
        <f>IF('IN - Stud_part'!H54="","",'IN-Mark( PER-TEST-1,2)(TERM-1)'!I56)</f>
        <v/>
      </c>
      <c r="F136" s="190" t="str">
        <f>IF('IN - Stud_part'!H54="","",'IN-Mark( PER-TEST-1,2)(TERM-1)'!J56)</f>
        <v/>
      </c>
      <c r="G136" s="189"/>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PER-TEST-1,2)(TERM-1)'!H57)</f>
        <v/>
      </c>
      <c r="E137" s="190" t="str">
        <f>IF('IN - Stud_part'!H55="","",'IN-Mark( PER-TEST-1,2)(TERM-1)'!I57)</f>
        <v/>
      </c>
      <c r="F137" s="190" t="str">
        <f>IF('IN - Stud_part'!H55="","",'IN-Mark( PER-TEST-1,2)(TERM-1)'!J57)</f>
        <v/>
      </c>
      <c r="G137" s="189"/>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PER-TEST-1,2)(TERM-1)'!H58)</f>
        <v/>
      </c>
      <c r="E138" s="190" t="str">
        <f>IF('IN - Stud_part'!H56="","",'IN-Mark( PER-TEST-1,2)(TERM-1)'!I58)</f>
        <v/>
      </c>
      <c r="F138" s="190" t="str">
        <f>IF('IN - Stud_part'!H56="","",'IN-Mark( PER-TEST-1,2)(TERM-1)'!J58)</f>
        <v/>
      </c>
      <c r="G138" s="189"/>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PER-TEST-1,2)(TERM-1)'!H59)</f>
        <v/>
      </c>
      <c r="E139" s="190" t="str">
        <f>IF('IN - Stud_part'!H57="","",'IN-Mark( PER-TEST-1,2)(TERM-1)'!I59)</f>
        <v/>
      </c>
      <c r="F139" s="190" t="str">
        <f>IF('IN - Stud_part'!H57="","",'IN-Mark( PER-TEST-1,2)(TERM-1)'!J59)</f>
        <v/>
      </c>
      <c r="G139" s="189"/>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PER-TEST-1,2)(TERM-1)'!H60)</f>
        <v/>
      </c>
      <c r="E140" s="190" t="str">
        <f>IF('IN - Stud_part'!H58="","",'IN-Mark( PER-TEST-1,2)(TERM-1)'!I60)</f>
        <v/>
      </c>
      <c r="F140" s="190" t="str">
        <f>IF('IN - Stud_part'!H58="","",'IN-Mark( PER-TEST-1,2)(TERM-1)'!J60)</f>
        <v/>
      </c>
      <c r="G140" s="189"/>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PER-TEST-1,2)(TERM-1)'!H61)</f>
        <v/>
      </c>
      <c r="E141" s="190" t="str">
        <f>IF('IN - Stud_part'!H59="","",'IN-Mark( PER-TEST-1,2)(TERM-1)'!I61)</f>
        <v/>
      </c>
      <c r="F141" s="190" t="str">
        <f>IF('IN - Stud_part'!H59="","",'IN-Mark( PER-TEST-1,2)(TERM-1)'!J61)</f>
        <v/>
      </c>
      <c r="G141" s="189"/>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PER-TEST-1,2)(TERM-1)'!H62)</f>
        <v/>
      </c>
      <c r="E142" s="190" t="str">
        <f>IF('IN - Stud_part'!H60="","",'IN-Mark( PER-TEST-1,2)(TERM-1)'!I62)</f>
        <v/>
      </c>
      <c r="F142" s="190" t="str">
        <f>IF('IN - Stud_part'!H60="","",'IN-Mark( PER-TEST-1,2)(TERM-1)'!J62)</f>
        <v/>
      </c>
      <c r="G142" s="189"/>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PER-TEST-1,2)(TERM-1)'!H63)</f>
        <v/>
      </c>
      <c r="E143" s="190" t="str">
        <f>IF('IN - Stud_part'!H61="","",'IN-Mark( PER-TEST-1,2)(TERM-1)'!I63)</f>
        <v/>
      </c>
      <c r="F143" s="190" t="str">
        <f>IF('IN - Stud_part'!H61="","",'IN-Mark( PER-TEST-1,2)(TERM-1)'!J63)</f>
        <v/>
      </c>
      <c r="G143" s="189"/>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PER-TEST-1,2)(TERM-1)'!H64)</f>
        <v/>
      </c>
      <c r="E144" s="190" t="str">
        <f>IF('IN - Stud_part'!H62="","",'IN-Mark( PER-TEST-1,2)(TERM-1)'!I64)</f>
        <v/>
      </c>
      <c r="F144" s="190" t="str">
        <f>IF('IN - Stud_part'!H62="","",'IN-Mark( PER-TEST-1,2)(TERM-1)'!J64)</f>
        <v/>
      </c>
      <c r="G144" s="189"/>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185" t="s">
        <v>372</v>
      </c>
      <c r="C159" s="186" t="s">
        <v>287</v>
      </c>
      <c r="D159" s="184"/>
      <c r="E159" s="411" t="s">
        <v>373</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39</v>
      </c>
      <c r="B162" s="412" t="s">
        <v>353</v>
      </c>
      <c r="C162" s="413" t="s">
        <v>69</v>
      </c>
      <c r="D162" s="187" t="s">
        <v>293</v>
      </c>
      <c r="E162" s="188" t="s">
        <v>374</v>
      </c>
      <c r="F162" s="187" t="s">
        <v>208</v>
      </c>
      <c r="G162" s="189"/>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40</v>
      </c>
      <c r="E163" s="187">
        <v>10</v>
      </c>
      <c r="F163" s="187">
        <v>50</v>
      </c>
      <c r="G163" s="189"/>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 'IN-Mark( PER-TEST-1,2)(TERM-1)'!K15)</f>
        <v/>
      </c>
      <c r="E164" s="193" t="str">
        <f>IF('IN - Stud_part'!H13="","", 'IN-Mark( PER-TEST-1,2)(TERM-1)'!L15)</f>
        <v/>
      </c>
      <c r="F164" s="193" t="str">
        <f>IF('IN - Stud_part'!H13="","", 'IN-Mark( PER-TEST-1,2)(TERM-1)'!M15)</f>
        <v/>
      </c>
      <c r="G164" s="189"/>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 'IN-Mark( PER-TEST-1,2)(TERM-1)'!K16)</f>
        <v/>
      </c>
      <c r="E165" s="193" t="str">
        <f>IF('IN - Stud_part'!H14="","", 'IN-Mark( PER-TEST-1,2)(TERM-1)'!L16)</f>
        <v/>
      </c>
      <c r="F165" s="193" t="str">
        <f>IF('IN - Stud_part'!H14="","", 'IN-Mark( PER-TEST-1,2)(TERM-1)'!M16)</f>
        <v/>
      </c>
      <c r="G165" s="189"/>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 'IN-Mark( PER-TEST-1,2)(TERM-1)'!K17)</f>
        <v/>
      </c>
      <c r="E166" s="193" t="str">
        <f>IF('IN - Stud_part'!H15="","", 'IN-Mark( PER-TEST-1,2)(TERM-1)'!L17)</f>
        <v/>
      </c>
      <c r="F166" s="193" t="str">
        <f>IF('IN - Stud_part'!H15="","", 'IN-Mark( PER-TEST-1,2)(TERM-1)'!M17)</f>
        <v/>
      </c>
      <c r="G166" s="189"/>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 'IN-Mark( PER-TEST-1,2)(TERM-1)'!K18)</f>
        <v/>
      </c>
      <c r="E167" s="193" t="str">
        <f>IF('IN - Stud_part'!H16="","", 'IN-Mark( PER-TEST-1,2)(TERM-1)'!L18)</f>
        <v/>
      </c>
      <c r="F167" s="193" t="str">
        <f>IF('IN - Stud_part'!H16="","", 'IN-Mark( PER-TEST-1,2)(TERM-1)'!M18)</f>
        <v/>
      </c>
      <c r="G167" s="189"/>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 'IN-Mark( PER-TEST-1,2)(TERM-1)'!K19)</f>
        <v/>
      </c>
      <c r="E168" s="193" t="str">
        <f>IF('IN - Stud_part'!H17="","", 'IN-Mark( PER-TEST-1,2)(TERM-1)'!L19)</f>
        <v/>
      </c>
      <c r="F168" s="193" t="str">
        <f>IF('IN - Stud_part'!H17="","", 'IN-Mark( PER-TEST-1,2)(TERM-1)'!M19)</f>
        <v/>
      </c>
      <c r="G168" s="189"/>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 'IN-Mark( PER-TEST-1,2)(TERM-1)'!K20)</f>
        <v/>
      </c>
      <c r="E169" s="193" t="str">
        <f>IF('IN - Stud_part'!H18="","", 'IN-Mark( PER-TEST-1,2)(TERM-1)'!L20)</f>
        <v/>
      </c>
      <c r="F169" s="193" t="str">
        <f>IF('IN - Stud_part'!H18="","", 'IN-Mark( PER-TEST-1,2)(TERM-1)'!M20)</f>
        <v/>
      </c>
      <c r="G169" s="189"/>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 'IN-Mark( PER-TEST-1,2)(TERM-1)'!K21)</f>
        <v/>
      </c>
      <c r="E170" s="193" t="str">
        <f>IF('IN - Stud_part'!H19="","", 'IN-Mark( PER-TEST-1,2)(TERM-1)'!L21)</f>
        <v/>
      </c>
      <c r="F170" s="193" t="str">
        <f>IF('IN - Stud_part'!H19="","", 'IN-Mark( PER-TEST-1,2)(TERM-1)'!M21)</f>
        <v/>
      </c>
      <c r="G170" s="189"/>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 'IN-Mark( PER-TEST-1,2)(TERM-1)'!K22)</f>
        <v/>
      </c>
      <c r="E171" s="193" t="str">
        <f>IF('IN - Stud_part'!H20="","", 'IN-Mark( PER-TEST-1,2)(TERM-1)'!L22)</f>
        <v/>
      </c>
      <c r="F171" s="193" t="str">
        <f>IF('IN - Stud_part'!H20="","", 'IN-Mark( PER-TEST-1,2)(TERM-1)'!M22)</f>
        <v/>
      </c>
      <c r="G171" s="189"/>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 'IN-Mark( PER-TEST-1,2)(TERM-1)'!K23)</f>
        <v/>
      </c>
      <c r="E172" s="193" t="str">
        <f>IF('IN - Stud_part'!H21="","", 'IN-Mark( PER-TEST-1,2)(TERM-1)'!L23)</f>
        <v/>
      </c>
      <c r="F172" s="193" t="str">
        <f>IF('IN - Stud_part'!H21="","", 'IN-Mark( PER-TEST-1,2)(TERM-1)'!M23)</f>
        <v/>
      </c>
      <c r="G172" s="189"/>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 'IN-Mark( PER-TEST-1,2)(TERM-1)'!K24)</f>
        <v/>
      </c>
      <c r="E173" s="193" t="str">
        <f>IF('IN - Stud_part'!H22="","", 'IN-Mark( PER-TEST-1,2)(TERM-1)'!L24)</f>
        <v/>
      </c>
      <c r="F173" s="193" t="str">
        <f>IF('IN - Stud_part'!H22="","", 'IN-Mark( PER-TEST-1,2)(TERM-1)'!M24)</f>
        <v/>
      </c>
      <c r="G173" s="189"/>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 'IN-Mark( PER-TEST-1,2)(TERM-1)'!K25)</f>
        <v/>
      </c>
      <c r="E174" s="193" t="str">
        <f>IF('IN - Stud_part'!H23="","", 'IN-Mark( PER-TEST-1,2)(TERM-1)'!L25)</f>
        <v/>
      </c>
      <c r="F174" s="193" t="str">
        <f>IF('IN - Stud_part'!H23="","", 'IN-Mark( PER-TEST-1,2)(TERM-1)'!M25)</f>
        <v/>
      </c>
      <c r="G174" s="189"/>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 'IN-Mark( PER-TEST-1,2)(TERM-1)'!K26)</f>
        <v/>
      </c>
      <c r="E175" s="193" t="str">
        <f>IF('IN - Stud_part'!H24="","", 'IN-Mark( PER-TEST-1,2)(TERM-1)'!L26)</f>
        <v/>
      </c>
      <c r="F175" s="193" t="str">
        <f>IF('IN - Stud_part'!H24="","", 'IN-Mark( PER-TEST-1,2)(TERM-1)'!M26)</f>
        <v/>
      </c>
      <c r="G175" s="189"/>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 'IN-Mark( PER-TEST-1,2)(TERM-1)'!K27)</f>
        <v/>
      </c>
      <c r="E176" s="193" t="str">
        <f>IF('IN - Stud_part'!H25="","", 'IN-Mark( PER-TEST-1,2)(TERM-1)'!L27)</f>
        <v/>
      </c>
      <c r="F176" s="193" t="str">
        <f>IF('IN - Stud_part'!H25="","", 'IN-Mark( PER-TEST-1,2)(TERM-1)'!M27)</f>
        <v/>
      </c>
      <c r="G176" s="189"/>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 'IN-Mark( PER-TEST-1,2)(TERM-1)'!K28)</f>
        <v/>
      </c>
      <c r="E177" s="190" t="str">
        <f>IF('IN - Stud_part'!H26="","", 'IN-Mark( PER-TEST-1,2)(TERM-1)'!L28)</f>
        <v/>
      </c>
      <c r="F177" s="190" t="str">
        <f>IF('IN - Stud_part'!H26="","", 'IN-Mark( PER-TEST-1,2)(TERM-1)'!M28)</f>
        <v/>
      </c>
      <c r="G177" s="189"/>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 'IN-Mark( PER-TEST-1,2)(TERM-1)'!K29)</f>
        <v/>
      </c>
      <c r="E178" s="190" t="str">
        <f>IF('IN - Stud_part'!H27="","", 'IN-Mark( PER-TEST-1,2)(TERM-1)'!L29)</f>
        <v/>
      </c>
      <c r="F178" s="190" t="str">
        <f>IF('IN - Stud_part'!H27="","", 'IN-Mark( PER-TEST-1,2)(TERM-1)'!M29)</f>
        <v/>
      </c>
      <c r="G178" s="189"/>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 'IN-Mark( PER-TEST-1,2)(TERM-1)'!K30)</f>
        <v/>
      </c>
      <c r="E179" s="190" t="str">
        <f>IF('IN - Stud_part'!H28="","", 'IN-Mark( PER-TEST-1,2)(TERM-1)'!L30)</f>
        <v/>
      </c>
      <c r="F179" s="190" t="str">
        <f>IF('IN - Stud_part'!H28="","", 'IN-Mark( PER-TEST-1,2)(TERM-1)'!M30)</f>
        <v/>
      </c>
      <c r="G179" s="189"/>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 'IN-Mark( PER-TEST-1,2)(TERM-1)'!K31)</f>
        <v/>
      </c>
      <c r="E180" s="190" t="str">
        <f>IF('IN - Stud_part'!H29="","", 'IN-Mark( PER-TEST-1,2)(TERM-1)'!L31)</f>
        <v/>
      </c>
      <c r="F180" s="190" t="str">
        <f>IF('IN - Stud_part'!H29="","", 'IN-Mark( PER-TEST-1,2)(TERM-1)'!M31)</f>
        <v/>
      </c>
      <c r="G180" s="189"/>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 'IN-Mark( PER-TEST-1,2)(TERM-1)'!K32)</f>
        <v/>
      </c>
      <c r="E181" s="190" t="str">
        <f>IF('IN - Stud_part'!H30="","", 'IN-Mark( PER-TEST-1,2)(TERM-1)'!L32)</f>
        <v/>
      </c>
      <c r="F181" s="190" t="str">
        <f>IF('IN - Stud_part'!H30="","", 'IN-Mark( PER-TEST-1,2)(TERM-1)'!M32)</f>
        <v/>
      </c>
      <c r="G181" s="189"/>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 'IN-Mark( PER-TEST-1,2)(TERM-1)'!K33)</f>
        <v/>
      </c>
      <c r="E182" s="190" t="str">
        <f>IF('IN - Stud_part'!H31="","", 'IN-Mark( PER-TEST-1,2)(TERM-1)'!L33)</f>
        <v/>
      </c>
      <c r="F182" s="190" t="str">
        <f>IF('IN - Stud_part'!H31="","", 'IN-Mark( PER-TEST-1,2)(TERM-1)'!M33)</f>
        <v/>
      </c>
      <c r="G182" s="189"/>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 'IN-Mark( PER-TEST-1,2)(TERM-1)'!K34)</f>
        <v/>
      </c>
      <c r="E183" s="190" t="str">
        <f>IF('IN - Stud_part'!H32="","", 'IN-Mark( PER-TEST-1,2)(TERM-1)'!L34)</f>
        <v/>
      </c>
      <c r="F183" s="190" t="str">
        <f>IF('IN - Stud_part'!H32="","", 'IN-Mark( PER-TEST-1,2)(TERM-1)'!M34)</f>
        <v/>
      </c>
      <c r="G183" s="189"/>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 'IN-Mark( PER-TEST-1,2)(TERM-1)'!K35)</f>
        <v/>
      </c>
      <c r="E184" s="190" t="str">
        <f>IF('IN - Stud_part'!H33="","", 'IN-Mark( PER-TEST-1,2)(TERM-1)'!L35)</f>
        <v/>
      </c>
      <c r="F184" s="190" t="str">
        <f>IF('IN - Stud_part'!H33="","", 'IN-Mark( PER-TEST-1,2)(TERM-1)'!M35)</f>
        <v/>
      </c>
      <c r="G184" s="189"/>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 'IN-Mark( PER-TEST-1,2)(TERM-1)'!K36)</f>
        <v/>
      </c>
      <c r="E185" s="190" t="str">
        <f>IF('IN - Stud_part'!H34="","", 'IN-Mark( PER-TEST-1,2)(TERM-1)'!L36)</f>
        <v/>
      </c>
      <c r="F185" s="190" t="str">
        <f>IF('IN - Stud_part'!H34="","", 'IN-Mark( PER-TEST-1,2)(TERM-1)'!M36)</f>
        <v/>
      </c>
      <c r="G185" s="189"/>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 'IN-Mark( PER-TEST-1,2)(TERM-1)'!K37)</f>
        <v/>
      </c>
      <c r="E186" s="190" t="str">
        <f>IF('IN - Stud_part'!H35="","", 'IN-Mark( PER-TEST-1,2)(TERM-1)'!L37)</f>
        <v/>
      </c>
      <c r="F186" s="190" t="str">
        <f>IF('IN - Stud_part'!H35="","", 'IN-Mark( PER-TEST-1,2)(TERM-1)'!M37)</f>
        <v/>
      </c>
      <c r="G186" s="189"/>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 'IN-Mark( PER-TEST-1,2)(TERM-1)'!K38)</f>
        <v/>
      </c>
      <c r="E187" s="190" t="str">
        <f>IF('IN - Stud_part'!H36="","", 'IN-Mark( PER-TEST-1,2)(TERM-1)'!L38)</f>
        <v/>
      </c>
      <c r="F187" s="190" t="str">
        <f>IF('IN - Stud_part'!H36="","", 'IN-Mark( PER-TEST-1,2)(TERM-1)'!M38)</f>
        <v/>
      </c>
      <c r="G187" s="189"/>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 'IN-Mark( PER-TEST-1,2)(TERM-1)'!K39)</f>
        <v/>
      </c>
      <c r="E188" s="190" t="str">
        <f>IF('IN - Stud_part'!H37="","", 'IN-Mark( PER-TEST-1,2)(TERM-1)'!L39)</f>
        <v/>
      </c>
      <c r="F188" s="190" t="str">
        <f>IF('IN - Stud_part'!H37="","", 'IN-Mark( PER-TEST-1,2)(TERM-1)'!M39)</f>
        <v/>
      </c>
      <c r="G188" s="189"/>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 'IN-Mark( PER-TEST-1,2)(TERM-1)'!K40)</f>
        <v/>
      </c>
      <c r="E189" s="190" t="str">
        <f>IF('IN - Stud_part'!H38="","", 'IN-Mark( PER-TEST-1,2)(TERM-1)'!L40)</f>
        <v/>
      </c>
      <c r="F189" s="190" t="str">
        <f>IF('IN - Stud_part'!H38="","", 'IN-Mark( PER-TEST-1,2)(TERM-1)'!M40)</f>
        <v/>
      </c>
      <c r="G189" s="189"/>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 'IN-Mark( PER-TEST-1,2)(TERM-1)'!K41)</f>
        <v/>
      </c>
      <c r="E190" s="190" t="str">
        <f>IF('IN - Stud_part'!H39="","", 'IN-Mark( PER-TEST-1,2)(TERM-1)'!L41)</f>
        <v/>
      </c>
      <c r="F190" s="190" t="str">
        <f>IF('IN - Stud_part'!H39="","", 'IN-Mark( PER-TEST-1,2)(TERM-1)'!M41)</f>
        <v/>
      </c>
      <c r="G190" s="189"/>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 'IN-Mark( PER-TEST-1,2)(TERM-1)'!K42)</f>
        <v/>
      </c>
      <c r="E191" s="190" t="str">
        <f>IF('IN - Stud_part'!H40="","", 'IN-Mark( PER-TEST-1,2)(TERM-1)'!L42)</f>
        <v/>
      </c>
      <c r="F191" s="190" t="str">
        <f>IF('IN - Stud_part'!H40="","", 'IN-Mark( PER-TEST-1,2)(TERM-1)'!M42)</f>
        <v/>
      </c>
      <c r="G191" s="189"/>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 'IN-Mark( PER-TEST-1,2)(TERM-1)'!K43)</f>
        <v/>
      </c>
      <c r="E192" s="190" t="str">
        <f>IF('IN - Stud_part'!H41="","", 'IN-Mark( PER-TEST-1,2)(TERM-1)'!L43)</f>
        <v/>
      </c>
      <c r="F192" s="190" t="str">
        <f>IF('IN - Stud_part'!H41="","", 'IN-Mark( PER-TEST-1,2)(TERM-1)'!M43)</f>
        <v/>
      </c>
      <c r="G192" s="189"/>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 'IN-Mark( PER-TEST-1,2)(TERM-1)'!K44)</f>
        <v/>
      </c>
      <c r="E193" s="190" t="str">
        <f>IF('IN - Stud_part'!H42="","", 'IN-Mark( PER-TEST-1,2)(TERM-1)'!L44)</f>
        <v/>
      </c>
      <c r="F193" s="190" t="str">
        <f>IF('IN - Stud_part'!H42="","", 'IN-Mark( PER-TEST-1,2)(TERM-1)'!M44)</f>
        <v/>
      </c>
      <c r="G193" s="189"/>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185" t="s">
        <v>372</v>
      </c>
      <c r="C197" s="186" t="s">
        <v>287</v>
      </c>
      <c r="D197" s="184"/>
      <c r="E197" s="411" t="s">
        <v>373</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39</v>
      </c>
      <c r="B200" s="412" t="s">
        <v>353</v>
      </c>
      <c r="C200" s="413" t="s">
        <v>69</v>
      </c>
      <c r="D200" s="187" t="s">
        <v>293</v>
      </c>
      <c r="E200" s="188" t="s">
        <v>374</v>
      </c>
      <c r="F200" s="187" t="s">
        <v>208</v>
      </c>
      <c r="G200" s="189"/>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40</v>
      </c>
      <c r="E201" s="187">
        <v>10</v>
      </c>
      <c r="F201" s="187">
        <v>50</v>
      </c>
      <c r="G201" s="189"/>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PER-TEST-1,2)(TERM-1)'!K45)</f>
        <v/>
      </c>
      <c r="E202" s="190" t="str">
        <f>IF('IN - Stud_part'!H43="","", 'IN-Mark( PER-TEST-1,2)(TERM-1)'!L45)</f>
        <v/>
      </c>
      <c r="F202" s="190" t="str">
        <f>IF('IN - Stud_part'!H43="","", 'IN-Mark( PER-TEST-1,2)(TERM-1)'!M45)</f>
        <v/>
      </c>
      <c r="G202" s="189"/>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PER-TEST-1,2)(TERM-1)'!K46)</f>
        <v/>
      </c>
      <c r="E203" s="190" t="str">
        <f>IF('IN - Stud_part'!H44="","", 'IN-Mark( PER-TEST-1,2)(TERM-1)'!L46)</f>
        <v/>
      </c>
      <c r="F203" s="190" t="str">
        <f>IF('IN - Stud_part'!H44="","", 'IN-Mark( PER-TEST-1,2)(TERM-1)'!M46)</f>
        <v/>
      </c>
      <c r="G203" s="189"/>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PER-TEST-1,2)(TERM-1)'!K47)</f>
        <v/>
      </c>
      <c r="E204" s="190" t="str">
        <f>IF('IN - Stud_part'!H45="","", 'IN-Mark( PER-TEST-1,2)(TERM-1)'!L47)</f>
        <v/>
      </c>
      <c r="F204" s="190" t="str">
        <f>IF('IN - Stud_part'!H45="","", 'IN-Mark( PER-TEST-1,2)(TERM-1)'!M47)</f>
        <v/>
      </c>
      <c r="G204" s="189"/>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PER-TEST-1,2)(TERM-1)'!K48)</f>
        <v/>
      </c>
      <c r="E205" s="190" t="str">
        <f>IF('IN - Stud_part'!H46="","", 'IN-Mark( PER-TEST-1,2)(TERM-1)'!L48)</f>
        <v/>
      </c>
      <c r="F205" s="190" t="str">
        <f>IF('IN - Stud_part'!H46="","", 'IN-Mark( PER-TEST-1,2)(TERM-1)'!M48)</f>
        <v/>
      </c>
      <c r="G205" s="189"/>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PER-TEST-1,2)(TERM-1)'!K49)</f>
        <v/>
      </c>
      <c r="E206" s="190" t="str">
        <f>IF('IN - Stud_part'!H47="","", 'IN-Mark( PER-TEST-1,2)(TERM-1)'!L49)</f>
        <v/>
      </c>
      <c r="F206" s="190" t="str">
        <f>IF('IN - Stud_part'!H47="","", 'IN-Mark( PER-TEST-1,2)(TERM-1)'!M49)</f>
        <v/>
      </c>
      <c r="G206" s="189"/>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PER-TEST-1,2)(TERM-1)'!K50)</f>
        <v/>
      </c>
      <c r="E207" s="190" t="str">
        <f>IF('IN - Stud_part'!H48="","", 'IN-Mark( PER-TEST-1,2)(TERM-1)'!L50)</f>
        <v/>
      </c>
      <c r="F207" s="190" t="str">
        <f>IF('IN - Stud_part'!H48="","", 'IN-Mark( PER-TEST-1,2)(TERM-1)'!M50)</f>
        <v/>
      </c>
      <c r="G207" s="189"/>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PER-TEST-1,2)(TERM-1)'!K51)</f>
        <v/>
      </c>
      <c r="E208" s="190" t="str">
        <f>IF('IN - Stud_part'!H49="","", 'IN-Mark( PER-TEST-1,2)(TERM-1)'!L51)</f>
        <v/>
      </c>
      <c r="F208" s="190" t="str">
        <f>IF('IN - Stud_part'!H49="","", 'IN-Mark( PER-TEST-1,2)(TERM-1)'!M51)</f>
        <v/>
      </c>
      <c r="G208" s="189"/>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PER-TEST-1,2)(TERM-1)'!K52)</f>
        <v/>
      </c>
      <c r="E209" s="190" t="str">
        <f>IF('IN - Stud_part'!H50="","", 'IN-Mark( PER-TEST-1,2)(TERM-1)'!L52)</f>
        <v/>
      </c>
      <c r="F209" s="190" t="str">
        <f>IF('IN - Stud_part'!H50="","", 'IN-Mark( PER-TEST-1,2)(TERM-1)'!M52)</f>
        <v/>
      </c>
      <c r="G209" s="189"/>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PER-TEST-1,2)(TERM-1)'!K53)</f>
        <v/>
      </c>
      <c r="E210" s="190" t="str">
        <f>IF('IN - Stud_part'!H51="","", 'IN-Mark( PER-TEST-1,2)(TERM-1)'!L53)</f>
        <v/>
      </c>
      <c r="F210" s="190" t="str">
        <f>IF('IN - Stud_part'!H51="","", 'IN-Mark( PER-TEST-1,2)(TERM-1)'!M53)</f>
        <v/>
      </c>
      <c r="G210" s="189"/>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PER-TEST-1,2)(TERM-1)'!K54)</f>
        <v/>
      </c>
      <c r="E211" s="190" t="str">
        <f>IF('IN - Stud_part'!H52="","", 'IN-Mark( PER-TEST-1,2)(TERM-1)'!L54)</f>
        <v/>
      </c>
      <c r="F211" s="190" t="str">
        <f>IF('IN - Stud_part'!H52="","", 'IN-Mark( PER-TEST-1,2)(TERM-1)'!M54)</f>
        <v/>
      </c>
      <c r="G211" s="189"/>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PER-TEST-1,2)(TERM-1)'!K55)</f>
        <v/>
      </c>
      <c r="E212" s="190" t="str">
        <f>IF('IN - Stud_part'!H53="","", 'IN-Mark( PER-TEST-1,2)(TERM-1)'!L55)</f>
        <v/>
      </c>
      <c r="F212" s="190" t="str">
        <f>IF('IN - Stud_part'!H53="","", 'IN-Mark( PER-TEST-1,2)(TERM-1)'!M55)</f>
        <v/>
      </c>
      <c r="G212" s="189"/>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PER-TEST-1,2)(TERM-1)'!K56)</f>
        <v/>
      </c>
      <c r="E213" s="190" t="str">
        <f>IF('IN - Stud_part'!H54="","", 'IN-Mark( PER-TEST-1,2)(TERM-1)'!L56)</f>
        <v/>
      </c>
      <c r="F213" s="190" t="str">
        <f>IF('IN - Stud_part'!H54="","", 'IN-Mark( PER-TEST-1,2)(TERM-1)'!M56)</f>
        <v/>
      </c>
      <c r="G213" s="189"/>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PER-TEST-1,2)(TERM-1)'!K57)</f>
        <v/>
      </c>
      <c r="E214" s="190" t="str">
        <f>IF('IN - Stud_part'!H55="","", 'IN-Mark( PER-TEST-1,2)(TERM-1)'!L57)</f>
        <v/>
      </c>
      <c r="F214" s="190" t="str">
        <f>IF('IN - Stud_part'!H55="","", 'IN-Mark( PER-TEST-1,2)(TERM-1)'!M57)</f>
        <v/>
      </c>
      <c r="G214" s="189"/>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PER-TEST-1,2)(TERM-1)'!K58)</f>
        <v/>
      </c>
      <c r="E215" s="190" t="str">
        <f>IF('IN - Stud_part'!H56="","", 'IN-Mark( PER-TEST-1,2)(TERM-1)'!L58)</f>
        <v/>
      </c>
      <c r="F215" s="190" t="str">
        <f>IF('IN - Stud_part'!H56="","", 'IN-Mark( PER-TEST-1,2)(TERM-1)'!M58)</f>
        <v/>
      </c>
      <c r="G215" s="189"/>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PER-TEST-1,2)(TERM-1)'!K59)</f>
        <v/>
      </c>
      <c r="E216" s="190" t="str">
        <f>IF('IN - Stud_part'!H57="","", 'IN-Mark( PER-TEST-1,2)(TERM-1)'!L59)</f>
        <v/>
      </c>
      <c r="F216" s="190" t="str">
        <f>IF('IN - Stud_part'!H57="","", 'IN-Mark( PER-TEST-1,2)(TERM-1)'!M59)</f>
        <v/>
      </c>
      <c r="G216" s="189"/>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PER-TEST-1,2)(TERM-1)'!K60)</f>
        <v/>
      </c>
      <c r="E217" s="190" t="str">
        <f>IF('IN - Stud_part'!H58="","", 'IN-Mark( PER-TEST-1,2)(TERM-1)'!L60)</f>
        <v/>
      </c>
      <c r="F217" s="190" t="str">
        <f>IF('IN - Stud_part'!H58="","", 'IN-Mark( PER-TEST-1,2)(TERM-1)'!M60)</f>
        <v/>
      </c>
      <c r="G217" s="189"/>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PER-TEST-1,2)(TERM-1)'!K61)</f>
        <v/>
      </c>
      <c r="E218" s="190" t="str">
        <f>IF('IN - Stud_part'!H59="","", 'IN-Mark( PER-TEST-1,2)(TERM-1)'!L61)</f>
        <v/>
      </c>
      <c r="F218" s="190" t="str">
        <f>IF('IN - Stud_part'!H59="","", 'IN-Mark( PER-TEST-1,2)(TERM-1)'!M61)</f>
        <v/>
      </c>
      <c r="G218" s="189"/>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PER-TEST-1,2)(TERM-1)'!K62)</f>
        <v/>
      </c>
      <c r="E219" s="190" t="str">
        <f>IF('IN - Stud_part'!H60="","", 'IN-Mark( PER-TEST-1,2)(TERM-1)'!L62)</f>
        <v/>
      </c>
      <c r="F219" s="190" t="str">
        <f>IF('IN - Stud_part'!H60="","", 'IN-Mark( PER-TEST-1,2)(TERM-1)'!M62)</f>
        <v/>
      </c>
      <c r="G219" s="189"/>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PER-TEST-1,2)(TERM-1)'!K63)</f>
        <v/>
      </c>
      <c r="E220" s="190" t="str">
        <f>IF('IN - Stud_part'!H61="","", 'IN-Mark( PER-TEST-1,2)(TERM-1)'!L63)</f>
        <v/>
      </c>
      <c r="F220" s="190" t="str">
        <f>IF('IN - Stud_part'!H61="","", 'IN-Mark( PER-TEST-1,2)(TERM-1)'!M63)</f>
        <v/>
      </c>
      <c r="G220" s="189"/>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PER-TEST-1,2)(TERM-1)'!K64)</f>
        <v/>
      </c>
      <c r="E221" s="190" t="str">
        <f>IF('IN - Stud_part'!H62="","", 'IN-Mark( PER-TEST-1,2)(TERM-1)'!L64)</f>
        <v/>
      </c>
      <c r="F221" s="190" t="str">
        <f>IF('IN - Stud_part'!H62="","", 'IN-Mark( PER-TEST-1,2)(TERM-1)'!M64)</f>
        <v/>
      </c>
      <c r="G221" s="189"/>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15.7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185" t="s">
        <v>372</v>
      </c>
      <c r="C236" s="186" t="s">
        <v>288</v>
      </c>
      <c r="D236" s="184"/>
      <c r="E236" s="411" t="s">
        <v>373</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39</v>
      </c>
      <c r="B239" s="412" t="s">
        <v>353</v>
      </c>
      <c r="C239" s="413" t="s">
        <v>69</v>
      </c>
      <c r="D239" s="187" t="s">
        <v>293</v>
      </c>
      <c r="E239" s="188" t="s">
        <v>374</v>
      </c>
      <c r="F239" s="187" t="s">
        <v>208</v>
      </c>
      <c r="G239" s="18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40</v>
      </c>
      <c r="E240" s="187">
        <v>10</v>
      </c>
      <c r="F240" s="187">
        <v>50</v>
      </c>
      <c r="G240" s="189"/>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PER-TEST-1,2)(TERM-1)'!N15)</f>
        <v/>
      </c>
      <c r="E241" s="193" t="str">
        <f>IF('IN - Stud_part'!H13="","", 'IN-Mark( PER-TEST-1,2)(TERM-1)'!O15)</f>
        <v/>
      </c>
      <c r="F241" s="193" t="str">
        <f>IF('IN - Stud_part'!H13="","", 'IN-Mark( PER-TEST-1,2)(TERM-1)'!P15)</f>
        <v/>
      </c>
      <c r="G241" s="189"/>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PER-TEST-1,2)(TERM-1)'!N16)</f>
        <v/>
      </c>
      <c r="E242" s="193" t="str">
        <f>IF('IN - Stud_part'!H14="","", 'IN-Mark( PER-TEST-1,2)(TERM-1)'!O16)</f>
        <v/>
      </c>
      <c r="F242" s="193" t="str">
        <f>IF('IN - Stud_part'!H14="","", 'IN-Mark( PER-TEST-1,2)(TERM-1)'!P16)</f>
        <v/>
      </c>
      <c r="G242" s="189"/>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PER-TEST-1,2)(TERM-1)'!N17)</f>
        <v/>
      </c>
      <c r="E243" s="193" t="str">
        <f>IF('IN - Stud_part'!H15="","", 'IN-Mark( PER-TEST-1,2)(TERM-1)'!O17)</f>
        <v/>
      </c>
      <c r="F243" s="193" t="str">
        <f>IF('IN - Stud_part'!H15="","", 'IN-Mark( PER-TEST-1,2)(TERM-1)'!P17)</f>
        <v/>
      </c>
      <c r="G243" s="189"/>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PER-TEST-1,2)(TERM-1)'!N18)</f>
        <v/>
      </c>
      <c r="E244" s="193" t="str">
        <f>IF('IN - Stud_part'!H16="","", 'IN-Mark( PER-TEST-1,2)(TERM-1)'!O18)</f>
        <v/>
      </c>
      <c r="F244" s="193" t="str">
        <f>IF('IN - Stud_part'!H16="","", 'IN-Mark( PER-TEST-1,2)(TERM-1)'!P18)</f>
        <v/>
      </c>
      <c r="G244" s="189"/>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PER-TEST-1,2)(TERM-1)'!N19)</f>
        <v/>
      </c>
      <c r="E245" s="193" t="str">
        <f>IF('IN - Stud_part'!H17="","", 'IN-Mark( PER-TEST-1,2)(TERM-1)'!O19)</f>
        <v/>
      </c>
      <c r="F245" s="193" t="str">
        <f>IF('IN - Stud_part'!H17="","", 'IN-Mark( PER-TEST-1,2)(TERM-1)'!P19)</f>
        <v/>
      </c>
      <c r="G245" s="189"/>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PER-TEST-1,2)(TERM-1)'!N20)</f>
        <v/>
      </c>
      <c r="E246" s="193" t="str">
        <f>IF('IN - Stud_part'!H18="","", 'IN-Mark( PER-TEST-1,2)(TERM-1)'!O20)</f>
        <v/>
      </c>
      <c r="F246" s="193" t="str">
        <f>IF('IN - Stud_part'!H18="","", 'IN-Mark( PER-TEST-1,2)(TERM-1)'!P20)</f>
        <v/>
      </c>
      <c r="G246" s="189"/>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PER-TEST-1,2)(TERM-1)'!N21)</f>
        <v/>
      </c>
      <c r="E247" s="193" t="str">
        <f>IF('IN - Stud_part'!H19="","", 'IN-Mark( PER-TEST-1,2)(TERM-1)'!O21)</f>
        <v/>
      </c>
      <c r="F247" s="193" t="str">
        <f>IF('IN - Stud_part'!H19="","", 'IN-Mark( PER-TEST-1,2)(TERM-1)'!P21)</f>
        <v/>
      </c>
      <c r="G247" s="189"/>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PER-TEST-1,2)(TERM-1)'!N22)</f>
        <v/>
      </c>
      <c r="E248" s="193" t="str">
        <f>IF('IN - Stud_part'!H20="","", 'IN-Mark( PER-TEST-1,2)(TERM-1)'!O22)</f>
        <v/>
      </c>
      <c r="F248" s="193" t="str">
        <f>IF('IN - Stud_part'!H20="","", 'IN-Mark( PER-TEST-1,2)(TERM-1)'!P22)</f>
        <v/>
      </c>
      <c r="G248" s="189"/>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PER-TEST-1,2)(TERM-1)'!N23)</f>
        <v/>
      </c>
      <c r="E249" s="193" t="str">
        <f>IF('IN - Stud_part'!H21="","", 'IN-Mark( PER-TEST-1,2)(TERM-1)'!O23)</f>
        <v/>
      </c>
      <c r="F249" s="193" t="str">
        <f>IF('IN - Stud_part'!H21="","", 'IN-Mark( PER-TEST-1,2)(TERM-1)'!P23)</f>
        <v/>
      </c>
      <c r="G249" s="189"/>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PER-TEST-1,2)(TERM-1)'!N24)</f>
        <v/>
      </c>
      <c r="E250" s="193" t="str">
        <f>IF('IN - Stud_part'!H22="","", 'IN-Mark( PER-TEST-1,2)(TERM-1)'!O24)</f>
        <v/>
      </c>
      <c r="F250" s="193" t="str">
        <f>IF('IN - Stud_part'!H22="","", 'IN-Mark( PER-TEST-1,2)(TERM-1)'!P24)</f>
        <v/>
      </c>
      <c r="G250" s="189"/>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PER-TEST-1,2)(TERM-1)'!N25)</f>
        <v/>
      </c>
      <c r="E251" s="193" t="str">
        <f>IF('IN - Stud_part'!H23="","", 'IN-Mark( PER-TEST-1,2)(TERM-1)'!O25)</f>
        <v/>
      </c>
      <c r="F251" s="193" t="str">
        <f>IF('IN - Stud_part'!H23="","", 'IN-Mark( PER-TEST-1,2)(TERM-1)'!P25)</f>
        <v/>
      </c>
      <c r="G251" s="189"/>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PER-TEST-1,2)(TERM-1)'!N26)</f>
        <v/>
      </c>
      <c r="E252" s="193" t="str">
        <f>IF('IN - Stud_part'!H24="","", 'IN-Mark( PER-TEST-1,2)(TERM-1)'!O26)</f>
        <v/>
      </c>
      <c r="F252" s="193" t="str">
        <f>IF('IN - Stud_part'!H24="","", 'IN-Mark( PER-TEST-1,2)(TERM-1)'!P26)</f>
        <v/>
      </c>
      <c r="G252" s="189"/>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PER-TEST-1,2)(TERM-1)'!N27)</f>
        <v/>
      </c>
      <c r="E253" s="193" t="str">
        <f>IF('IN - Stud_part'!H25="","", 'IN-Mark( PER-TEST-1,2)(TERM-1)'!O27)</f>
        <v/>
      </c>
      <c r="F253" s="193" t="str">
        <f>IF('IN - Stud_part'!H25="","", 'IN-Mark( PER-TEST-1,2)(TERM-1)'!P27)</f>
        <v/>
      </c>
      <c r="G253" s="189"/>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PER-TEST-1,2)(TERM-1)'!N28)</f>
        <v/>
      </c>
      <c r="E254" s="190" t="str">
        <f>IF('IN - Stud_part'!H26="","", 'IN-Mark( PER-TEST-1,2)(TERM-1)'!O28)</f>
        <v/>
      </c>
      <c r="F254" s="190" t="str">
        <f>IF('IN - Stud_part'!H26="","", 'IN-Mark( PER-TEST-1,2)(TERM-1)'!P28)</f>
        <v/>
      </c>
      <c r="G254" s="189"/>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PER-TEST-1,2)(TERM-1)'!N29)</f>
        <v/>
      </c>
      <c r="E255" s="190" t="str">
        <f>IF('IN - Stud_part'!H27="","", 'IN-Mark( PER-TEST-1,2)(TERM-1)'!O29)</f>
        <v/>
      </c>
      <c r="F255" s="190" t="str">
        <f>IF('IN - Stud_part'!H27="","", 'IN-Mark( PER-TEST-1,2)(TERM-1)'!P29)</f>
        <v/>
      </c>
      <c r="G255" s="189"/>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PER-TEST-1,2)(TERM-1)'!N30)</f>
        <v/>
      </c>
      <c r="E256" s="190" t="str">
        <f>IF('IN - Stud_part'!H28="","", 'IN-Mark( PER-TEST-1,2)(TERM-1)'!O30)</f>
        <v/>
      </c>
      <c r="F256" s="190" t="str">
        <f>IF('IN - Stud_part'!H28="","", 'IN-Mark( PER-TEST-1,2)(TERM-1)'!P30)</f>
        <v/>
      </c>
      <c r="G256" s="189"/>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PER-TEST-1,2)(TERM-1)'!N31)</f>
        <v/>
      </c>
      <c r="E257" s="190" t="str">
        <f>IF('IN - Stud_part'!H29="","", 'IN-Mark( PER-TEST-1,2)(TERM-1)'!O31)</f>
        <v/>
      </c>
      <c r="F257" s="190" t="str">
        <f>IF('IN - Stud_part'!H29="","", 'IN-Mark( PER-TEST-1,2)(TERM-1)'!P31)</f>
        <v/>
      </c>
      <c r="G257" s="189"/>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PER-TEST-1,2)(TERM-1)'!N32)</f>
        <v/>
      </c>
      <c r="E258" s="190" t="str">
        <f>IF('IN - Stud_part'!H30="","", 'IN-Mark( PER-TEST-1,2)(TERM-1)'!O32)</f>
        <v/>
      </c>
      <c r="F258" s="190" t="str">
        <f>IF('IN - Stud_part'!H30="","", 'IN-Mark( PER-TEST-1,2)(TERM-1)'!P32)</f>
        <v/>
      </c>
      <c r="G258" s="189"/>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PER-TEST-1,2)(TERM-1)'!N33)</f>
        <v/>
      </c>
      <c r="E259" s="190" t="str">
        <f>IF('IN - Stud_part'!H31="","", 'IN-Mark( PER-TEST-1,2)(TERM-1)'!O33)</f>
        <v/>
      </c>
      <c r="F259" s="190" t="str">
        <f>IF('IN - Stud_part'!H31="","", 'IN-Mark( PER-TEST-1,2)(TERM-1)'!P33)</f>
        <v/>
      </c>
      <c r="G259" s="189"/>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PER-TEST-1,2)(TERM-1)'!N34)</f>
        <v/>
      </c>
      <c r="E260" s="190" t="str">
        <f>IF('IN - Stud_part'!H32="","", 'IN-Mark( PER-TEST-1,2)(TERM-1)'!O34)</f>
        <v/>
      </c>
      <c r="F260" s="190" t="str">
        <f>IF('IN - Stud_part'!H32="","", 'IN-Mark( PER-TEST-1,2)(TERM-1)'!P34)</f>
        <v/>
      </c>
      <c r="G260" s="189"/>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PER-TEST-1,2)(TERM-1)'!N35)</f>
        <v/>
      </c>
      <c r="E261" s="190" t="str">
        <f>IF('IN - Stud_part'!H33="","", 'IN-Mark( PER-TEST-1,2)(TERM-1)'!O35)</f>
        <v/>
      </c>
      <c r="F261" s="190" t="str">
        <f>IF('IN - Stud_part'!H33="","", 'IN-Mark( PER-TEST-1,2)(TERM-1)'!P35)</f>
        <v/>
      </c>
      <c r="G261" s="189"/>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PER-TEST-1,2)(TERM-1)'!N36)</f>
        <v/>
      </c>
      <c r="E262" s="190" t="str">
        <f>IF('IN - Stud_part'!H34="","", 'IN-Mark( PER-TEST-1,2)(TERM-1)'!O36)</f>
        <v/>
      </c>
      <c r="F262" s="190" t="str">
        <f>IF('IN - Stud_part'!H34="","", 'IN-Mark( PER-TEST-1,2)(TERM-1)'!P36)</f>
        <v/>
      </c>
      <c r="G262" s="189"/>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PER-TEST-1,2)(TERM-1)'!N37)</f>
        <v/>
      </c>
      <c r="E263" s="190" t="str">
        <f>IF('IN - Stud_part'!H35="","", 'IN-Mark( PER-TEST-1,2)(TERM-1)'!O37)</f>
        <v/>
      </c>
      <c r="F263" s="190" t="str">
        <f>IF('IN - Stud_part'!H35="","", 'IN-Mark( PER-TEST-1,2)(TERM-1)'!P37)</f>
        <v/>
      </c>
      <c r="G263" s="189"/>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PER-TEST-1,2)(TERM-1)'!N38)</f>
        <v/>
      </c>
      <c r="E264" s="190" t="str">
        <f>IF('IN - Stud_part'!H36="","", 'IN-Mark( PER-TEST-1,2)(TERM-1)'!O38)</f>
        <v/>
      </c>
      <c r="F264" s="190" t="str">
        <f>IF('IN - Stud_part'!H36="","", 'IN-Mark( PER-TEST-1,2)(TERM-1)'!P38)</f>
        <v/>
      </c>
      <c r="G264" s="189"/>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PER-TEST-1,2)(TERM-1)'!N39)</f>
        <v/>
      </c>
      <c r="E265" s="190" t="str">
        <f>IF('IN - Stud_part'!H37="","", 'IN-Mark( PER-TEST-1,2)(TERM-1)'!O39)</f>
        <v/>
      </c>
      <c r="F265" s="190" t="str">
        <f>IF('IN - Stud_part'!H37="","", 'IN-Mark( PER-TEST-1,2)(TERM-1)'!P39)</f>
        <v/>
      </c>
      <c r="G265" s="189"/>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PER-TEST-1,2)(TERM-1)'!N40)</f>
        <v/>
      </c>
      <c r="E266" s="190" t="str">
        <f>IF('IN - Stud_part'!H38="","", 'IN-Mark( PER-TEST-1,2)(TERM-1)'!O40)</f>
        <v/>
      </c>
      <c r="F266" s="190" t="str">
        <f>IF('IN - Stud_part'!H38="","", 'IN-Mark( PER-TEST-1,2)(TERM-1)'!P40)</f>
        <v/>
      </c>
      <c r="G266" s="189"/>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PER-TEST-1,2)(TERM-1)'!N41)</f>
        <v/>
      </c>
      <c r="E267" s="190" t="str">
        <f>IF('IN - Stud_part'!H39="","", 'IN-Mark( PER-TEST-1,2)(TERM-1)'!O41)</f>
        <v/>
      </c>
      <c r="F267" s="190" t="str">
        <f>IF('IN - Stud_part'!H39="","", 'IN-Mark( PER-TEST-1,2)(TERM-1)'!P41)</f>
        <v/>
      </c>
      <c r="G267" s="189"/>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PER-TEST-1,2)(TERM-1)'!N42)</f>
        <v/>
      </c>
      <c r="E268" s="190" t="str">
        <f>IF('IN - Stud_part'!H40="","", 'IN-Mark( PER-TEST-1,2)(TERM-1)'!O42)</f>
        <v/>
      </c>
      <c r="F268" s="190" t="str">
        <f>IF('IN - Stud_part'!H40="","", 'IN-Mark( PER-TEST-1,2)(TERM-1)'!P42)</f>
        <v/>
      </c>
      <c r="G268" s="189"/>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PER-TEST-1,2)(TERM-1)'!N43)</f>
        <v/>
      </c>
      <c r="E269" s="190" t="str">
        <f>IF('IN - Stud_part'!H41="","", 'IN-Mark( PER-TEST-1,2)(TERM-1)'!O43)</f>
        <v/>
      </c>
      <c r="F269" s="190" t="str">
        <f>IF('IN - Stud_part'!H41="","", 'IN-Mark( PER-TEST-1,2)(TERM-1)'!P43)</f>
        <v/>
      </c>
      <c r="G269" s="189"/>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PER-TEST-1,2)(TERM-1)'!N44)</f>
        <v/>
      </c>
      <c r="E270" s="190" t="str">
        <f>IF('IN - Stud_part'!H42="","", 'IN-Mark( PER-TEST-1,2)(TERM-1)'!O44)</f>
        <v/>
      </c>
      <c r="F270" s="190" t="str">
        <f>IF('IN - Stud_part'!H42="","", 'IN-Mark( PER-TEST-1,2)(TERM-1)'!P44)</f>
        <v/>
      </c>
      <c r="G270" s="189"/>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185" t="s">
        <v>372</v>
      </c>
      <c r="C274" s="186" t="s">
        <v>288</v>
      </c>
      <c r="D274" s="184"/>
      <c r="E274" s="411" t="s">
        <v>373</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39</v>
      </c>
      <c r="B277" s="412" t="s">
        <v>353</v>
      </c>
      <c r="C277" s="413" t="s">
        <v>69</v>
      </c>
      <c r="D277" s="187" t="s">
        <v>293</v>
      </c>
      <c r="E277" s="188" t="s">
        <v>374</v>
      </c>
      <c r="F277" s="187" t="s">
        <v>208</v>
      </c>
      <c r="G277" s="189"/>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40</v>
      </c>
      <c r="E278" s="187">
        <v>10</v>
      </c>
      <c r="F278" s="187">
        <v>50</v>
      </c>
      <c r="G278" s="189"/>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PER-TEST-1,2)(TERM-1)'!N45)</f>
        <v/>
      </c>
      <c r="E279" s="190" t="str">
        <f>IF('IN - Stud_part'!H43="","", 'IN-Mark( PER-TEST-1,2)(TERM-1)'!O45)</f>
        <v/>
      </c>
      <c r="F279" s="190" t="str">
        <f>IF('IN - Stud_part'!H43="","", 'IN-Mark( PER-TEST-1,2)(TERM-1)'!P45)</f>
        <v/>
      </c>
      <c r="G279" s="189"/>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PER-TEST-1,2)(TERM-1)'!N46)</f>
        <v/>
      </c>
      <c r="E280" s="190" t="str">
        <f>IF('IN - Stud_part'!H44="","", 'IN-Mark( PER-TEST-1,2)(TERM-1)'!O46)</f>
        <v/>
      </c>
      <c r="F280" s="190" t="str">
        <f>IF('IN - Stud_part'!H44="","", 'IN-Mark( PER-TEST-1,2)(TERM-1)'!P46)</f>
        <v/>
      </c>
      <c r="G280" s="189"/>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PER-TEST-1,2)(TERM-1)'!N47)</f>
        <v/>
      </c>
      <c r="E281" s="190" t="str">
        <f>IF('IN - Stud_part'!H45="","", 'IN-Mark( PER-TEST-1,2)(TERM-1)'!O47)</f>
        <v/>
      </c>
      <c r="F281" s="190" t="str">
        <f>IF('IN - Stud_part'!H45="","", 'IN-Mark( PER-TEST-1,2)(TERM-1)'!P47)</f>
        <v/>
      </c>
      <c r="G281" s="189"/>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PER-TEST-1,2)(TERM-1)'!N48)</f>
        <v/>
      </c>
      <c r="E282" s="190" t="str">
        <f>IF('IN - Stud_part'!H46="","", 'IN-Mark( PER-TEST-1,2)(TERM-1)'!O48)</f>
        <v/>
      </c>
      <c r="F282" s="190" t="str">
        <f>IF('IN - Stud_part'!H46="","", 'IN-Mark( PER-TEST-1,2)(TERM-1)'!P48)</f>
        <v/>
      </c>
      <c r="G282" s="189"/>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PER-TEST-1,2)(TERM-1)'!N49)</f>
        <v/>
      </c>
      <c r="E283" s="190" t="str">
        <f>IF('IN - Stud_part'!H47="","", 'IN-Mark( PER-TEST-1,2)(TERM-1)'!O49)</f>
        <v/>
      </c>
      <c r="F283" s="190" t="str">
        <f>IF('IN - Stud_part'!H47="","", 'IN-Mark( PER-TEST-1,2)(TERM-1)'!P49)</f>
        <v/>
      </c>
      <c r="G283" s="189"/>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PER-TEST-1,2)(TERM-1)'!N50)</f>
        <v/>
      </c>
      <c r="E284" s="190" t="str">
        <f>IF('IN - Stud_part'!H48="","", 'IN-Mark( PER-TEST-1,2)(TERM-1)'!O50)</f>
        <v/>
      </c>
      <c r="F284" s="190" t="str">
        <f>IF('IN - Stud_part'!H48="","", 'IN-Mark( PER-TEST-1,2)(TERM-1)'!P50)</f>
        <v/>
      </c>
      <c r="G284" s="189"/>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PER-TEST-1,2)(TERM-1)'!N51)</f>
        <v/>
      </c>
      <c r="E285" s="190" t="str">
        <f>IF('IN - Stud_part'!H49="","", 'IN-Mark( PER-TEST-1,2)(TERM-1)'!O51)</f>
        <v/>
      </c>
      <c r="F285" s="190" t="str">
        <f>IF('IN - Stud_part'!H49="","", 'IN-Mark( PER-TEST-1,2)(TERM-1)'!P51)</f>
        <v/>
      </c>
      <c r="G285" s="189"/>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PER-TEST-1,2)(TERM-1)'!N52)</f>
        <v/>
      </c>
      <c r="E286" s="190" t="str">
        <f>IF('IN - Stud_part'!H50="","", 'IN-Mark( PER-TEST-1,2)(TERM-1)'!O52)</f>
        <v/>
      </c>
      <c r="F286" s="190" t="str">
        <f>IF('IN - Stud_part'!H50="","", 'IN-Mark( PER-TEST-1,2)(TERM-1)'!P52)</f>
        <v/>
      </c>
      <c r="G286" s="189"/>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PER-TEST-1,2)(TERM-1)'!N53)</f>
        <v/>
      </c>
      <c r="E287" s="190" t="str">
        <f>IF('IN - Stud_part'!H51="","", 'IN-Mark( PER-TEST-1,2)(TERM-1)'!O53)</f>
        <v/>
      </c>
      <c r="F287" s="190" t="str">
        <f>IF('IN - Stud_part'!H51="","", 'IN-Mark( PER-TEST-1,2)(TERM-1)'!P53)</f>
        <v/>
      </c>
      <c r="G287" s="189"/>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PER-TEST-1,2)(TERM-1)'!N54)</f>
        <v/>
      </c>
      <c r="E288" s="190" t="str">
        <f>IF('IN - Stud_part'!H52="","", 'IN-Mark( PER-TEST-1,2)(TERM-1)'!O54)</f>
        <v/>
      </c>
      <c r="F288" s="190" t="str">
        <f>IF('IN - Stud_part'!H52="","", 'IN-Mark( PER-TEST-1,2)(TERM-1)'!P54)</f>
        <v/>
      </c>
      <c r="G288" s="189"/>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PER-TEST-1,2)(TERM-1)'!N55)</f>
        <v/>
      </c>
      <c r="E289" s="190" t="str">
        <f>IF('IN - Stud_part'!H53="","", 'IN-Mark( PER-TEST-1,2)(TERM-1)'!O55)</f>
        <v/>
      </c>
      <c r="F289" s="190" t="str">
        <f>IF('IN - Stud_part'!H53="","", 'IN-Mark( PER-TEST-1,2)(TERM-1)'!P55)</f>
        <v/>
      </c>
      <c r="G289" s="189"/>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PER-TEST-1,2)(TERM-1)'!N56)</f>
        <v/>
      </c>
      <c r="E290" s="190" t="str">
        <f>IF('IN - Stud_part'!H54="","", 'IN-Mark( PER-TEST-1,2)(TERM-1)'!O56)</f>
        <v/>
      </c>
      <c r="F290" s="190" t="str">
        <f>IF('IN - Stud_part'!H54="","", 'IN-Mark( PER-TEST-1,2)(TERM-1)'!P56)</f>
        <v/>
      </c>
      <c r="G290" s="189"/>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PER-TEST-1,2)(TERM-1)'!N57)</f>
        <v/>
      </c>
      <c r="E291" s="190" t="str">
        <f>IF('IN - Stud_part'!H55="","", 'IN-Mark( PER-TEST-1,2)(TERM-1)'!O57)</f>
        <v/>
      </c>
      <c r="F291" s="190" t="str">
        <f>IF('IN - Stud_part'!H55="","", 'IN-Mark( PER-TEST-1,2)(TERM-1)'!P57)</f>
        <v/>
      </c>
      <c r="G291" s="189"/>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PER-TEST-1,2)(TERM-1)'!N58)</f>
        <v/>
      </c>
      <c r="E292" s="190" t="str">
        <f>IF('IN - Stud_part'!H56="","", 'IN-Mark( PER-TEST-1,2)(TERM-1)'!O58)</f>
        <v/>
      </c>
      <c r="F292" s="190" t="str">
        <f>IF('IN - Stud_part'!H56="","", 'IN-Mark( PER-TEST-1,2)(TERM-1)'!P58)</f>
        <v/>
      </c>
      <c r="G292" s="189"/>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PER-TEST-1,2)(TERM-1)'!N59)</f>
        <v/>
      </c>
      <c r="E293" s="190" t="str">
        <f>IF('IN - Stud_part'!H57="","", 'IN-Mark( PER-TEST-1,2)(TERM-1)'!O59)</f>
        <v/>
      </c>
      <c r="F293" s="190" t="str">
        <f>IF('IN - Stud_part'!H57="","", 'IN-Mark( PER-TEST-1,2)(TERM-1)'!P59)</f>
        <v/>
      </c>
      <c r="G293" s="189"/>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PER-TEST-1,2)(TERM-1)'!N60)</f>
        <v/>
      </c>
      <c r="E294" s="190" t="str">
        <f>IF('IN - Stud_part'!H58="","", 'IN-Mark( PER-TEST-1,2)(TERM-1)'!O60)</f>
        <v/>
      </c>
      <c r="F294" s="190" t="str">
        <f>IF('IN - Stud_part'!H58="","", 'IN-Mark( PER-TEST-1,2)(TERM-1)'!P60)</f>
        <v/>
      </c>
      <c r="G294" s="189"/>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PER-TEST-1,2)(TERM-1)'!N61)</f>
        <v/>
      </c>
      <c r="E295" s="190" t="str">
        <f>IF('IN - Stud_part'!H59="","", 'IN-Mark( PER-TEST-1,2)(TERM-1)'!O61)</f>
        <v/>
      </c>
      <c r="F295" s="190" t="str">
        <f>IF('IN - Stud_part'!H59="","", 'IN-Mark( PER-TEST-1,2)(TERM-1)'!P61)</f>
        <v/>
      </c>
      <c r="G295" s="189"/>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PER-TEST-1,2)(TERM-1)'!N62)</f>
        <v/>
      </c>
      <c r="E296" s="190" t="str">
        <f>IF('IN - Stud_part'!H60="","", 'IN-Mark( PER-TEST-1,2)(TERM-1)'!O62)</f>
        <v/>
      </c>
      <c r="F296" s="190" t="str">
        <f>IF('IN - Stud_part'!H60="","", 'IN-Mark( PER-TEST-1,2)(TERM-1)'!P62)</f>
        <v/>
      </c>
      <c r="G296" s="189"/>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PER-TEST-1,2)(TERM-1)'!N63)</f>
        <v/>
      </c>
      <c r="E297" s="190" t="str">
        <f>IF('IN - Stud_part'!H61="","", 'IN-Mark( PER-TEST-1,2)(TERM-1)'!O63)</f>
        <v/>
      </c>
      <c r="F297" s="190" t="str">
        <f>IF('IN - Stud_part'!H61="","", 'IN-Mark( PER-TEST-1,2)(TERM-1)'!P63)</f>
        <v/>
      </c>
      <c r="G297" s="189"/>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PER-TEST-1,2)(TERM-1)'!N64)</f>
        <v/>
      </c>
      <c r="E298" s="190" t="str">
        <f>IF('IN - Stud_part'!H62="","", 'IN-Mark( PER-TEST-1,2)(TERM-1)'!O64)</f>
        <v/>
      </c>
      <c r="F298" s="190" t="str">
        <f>IF('IN - Stud_part'!H62="","", 'IN-Mark( PER-TEST-1,2)(TERM-1)'!P64)</f>
        <v/>
      </c>
      <c r="G298" s="189"/>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0">
    <mergeCell ref="A272:G272"/>
    <mergeCell ref="D273:F273"/>
    <mergeCell ref="E274:G275"/>
    <mergeCell ref="A277:A278"/>
    <mergeCell ref="B277:B278"/>
    <mergeCell ref="C277:C278"/>
    <mergeCell ref="A195:G195"/>
    <mergeCell ref="D196:F196"/>
    <mergeCell ref="E197:G198"/>
    <mergeCell ref="B239:B240"/>
    <mergeCell ref="C239:C240"/>
    <mergeCell ref="A200:A201"/>
    <mergeCell ref="B200:B201"/>
    <mergeCell ref="C200:C201"/>
    <mergeCell ref="A234:G234"/>
    <mergeCell ref="D235:F235"/>
    <mergeCell ref="E236:G237"/>
    <mergeCell ref="A239:A240"/>
    <mergeCell ref="A157:G157"/>
    <mergeCell ref="D158:F158"/>
    <mergeCell ref="E159:G160"/>
    <mergeCell ref="A162:A163"/>
    <mergeCell ref="B162:B163"/>
    <mergeCell ref="C162:C163"/>
    <mergeCell ref="A118:G118"/>
    <mergeCell ref="D119:F119"/>
    <mergeCell ref="E120:G121"/>
    <mergeCell ref="A123:A124"/>
    <mergeCell ref="B123:B124"/>
    <mergeCell ref="C123:C124"/>
    <mergeCell ref="D81:F81"/>
    <mergeCell ref="E82:G83"/>
    <mergeCell ref="A85:A86"/>
    <mergeCell ref="B85:B86"/>
    <mergeCell ref="C85:C86"/>
    <mergeCell ref="E43:G44"/>
    <mergeCell ref="A46:A47"/>
    <mergeCell ref="B46:B47"/>
    <mergeCell ref="C46:C47"/>
    <mergeCell ref="A80:G80"/>
    <mergeCell ref="A8:A9"/>
    <mergeCell ref="B8:B9"/>
    <mergeCell ref="C8:C9"/>
    <mergeCell ref="A41:G41"/>
    <mergeCell ref="D42:F42"/>
    <mergeCell ref="B1:C1"/>
    <mergeCell ref="B2:C2"/>
    <mergeCell ref="A3:G3"/>
    <mergeCell ref="D4:F4"/>
    <mergeCell ref="E5:G6"/>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V264"/>
  <sheetViews>
    <sheetView workbookViewId="0"/>
  </sheetViews>
  <sheetFormatPr defaultColWidth="14.42578125" defaultRowHeight="15" customHeight="1"/>
  <cols>
    <col min="1" max="1" width="3.7109375" customWidth="1"/>
    <col min="2" max="2" width="6.28515625" customWidth="1"/>
    <col min="3" max="3" width="28.5703125" customWidth="1"/>
    <col min="4" max="20" width="5.7109375" customWidth="1"/>
    <col min="21" max="28" width="8.7109375" customWidth="1"/>
    <col min="29" max="30" width="9.140625" hidden="1" customWidth="1"/>
    <col min="31" max="31" width="24.140625" hidden="1" customWidth="1"/>
    <col min="32" max="97" width="9.140625" hidden="1" customWidth="1"/>
    <col min="98" max="152" width="8.7109375" customWidth="1"/>
  </cols>
  <sheetData>
    <row r="1" spans="1:152" ht="21" customHeight="1">
      <c r="B1" s="298" t="s">
        <v>0</v>
      </c>
      <c r="C1" s="249"/>
      <c r="M1" s="421" t="s">
        <v>376</v>
      </c>
      <c r="N1" s="284"/>
      <c r="O1" s="284"/>
      <c r="P1" s="284"/>
      <c r="Q1" s="284"/>
      <c r="R1" s="284"/>
      <c r="S1" s="284"/>
      <c r="T1" s="285"/>
    </row>
    <row r="2" spans="1:152" ht="21" customHeight="1">
      <c r="B2" s="307"/>
      <c r="C2" s="249"/>
      <c r="M2" s="286"/>
      <c r="N2" s="287"/>
      <c r="O2" s="287"/>
      <c r="P2" s="287"/>
      <c r="Q2" s="287"/>
      <c r="R2" s="287"/>
      <c r="S2" s="287"/>
      <c r="T2" s="288"/>
    </row>
    <row r="3" spans="1:152" ht="14.25" customHeight="1">
      <c r="A3" s="422" t="s">
        <v>377</v>
      </c>
      <c r="B3" s="272"/>
      <c r="C3" s="272"/>
      <c r="D3" s="272"/>
      <c r="E3" s="272"/>
      <c r="F3" s="272"/>
      <c r="G3" s="272"/>
      <c r="H3" s="272"/>
      <c r="I3" s="272"/>
      <c r="J3" s="272"/>
      <c r="K3" s="272"/>
      <c r="L3" s="272"/>
      <c r="M3" s="272"/>
      <c r="N3" s="272"/>
      <c r="O3" s="272"/>
      <c r="P3" s="272"/>
      <c r="Q3" s="272"/>
      <c r="R3" s="272"/>
      <c r="S3" s="272"/>
      <c r="T3" s="272"/>
    </row>
    <row r="4" spans="1:152" ht="14.25" customHeight="1">
      <c r="A4" s="148"/>
      <c r="H4" s="402"/>
      <c r="I4" s="272"/>
      <c r="J4" s="272"/>
      <c r="K4" s="272"/>
      <c r="L4" s="272"/>
      <c r="Q4" s="173"/>
      <c r="R4" s="173"/>
      <c r="S4" s="173"/>
      <c r="T4" s="173"/>
    </row>
    <row r="5" spans="1:152" ht="18" customHeight="1">
      <c r="A5" s="399" t="s">
        <v>378</v>
      </c>
      <c r="B5" s="285"/>
      <c r="C5" s="416">
        <f>'IN - Stud_part'!H4</f>
        <v>0</v>
      </c>
      <c r="D5" s="284"/>
      <c r="E5" s="285"/>
      <c r="F5" s="164"/>
      <c r="G5" s="109"/>
      <c r="H5" s="109"/>
      <c r="I5" s="164"/>
      <c r="J5" s="146"/>
      <c r="K5" s="146"/>
      <c r="L5" s="164"/>
      <c r="M5" s="414" t="s">
        <v>379</v>
      </c>
      <c r="N5" s="248"/>
      <c r="O5" s="248"/>
      <c r="P5" s="249"/>
      <c r="Q5" s="415">
        <f>'IN - Stud_part'!H3</f>
        <v>0</v>
      </c>
      <c r="R5" s="248"/>
      <c r="S5" s="249"/>
      <c r="T5" s="173"/>
    </row>
    <row r="6" spans="1:152" ht="12" customHeight="1">
      <c r="A6" s="302"/>
      <c r="B6" s="303"/>
      <c r="C6" s="286"/>
      <c r="D6" s="287"/>
      <c r="E6" s="288"/>
      <c r="F6" s="164"/>
      <c r="G6" s="71"/>
      <c r="H6" s="71"/>
      <c r="I6" s="164"/>
      <c r="J6" s="379"/>
      <c r="K6" s="198"/>
      <c r="L6" s="164"/>
      <c r="N6" s="146"/>
      <c r="O6" s="164"/>
      <c r="P6" s="164"/>
      <c r="Q6" s="173"/>
      <c r="R6" s="173"/>
      <c r="S6" s="173"/>
      <c r="T6" s="173"/>
    </row>
    <row r="7" spans="1:152" ht="13.5" customHeight="1">
      <c r="A7" s="286"/>
      <c r="B7" s="288"/>
      <c r="C7" s="417">
        <f>'IN - Stud_part'!H6</f>
        <v>0</v>
      </c>
      <c r="D7" s="248"/>
      <c r="E7" s="249"/>
      <c r="F7" s="71"/>
      <c r="G7" s="71"/>
      <c r="H7" s="71"/>
      <c r="I7" s="71"/>
      <c r="J7" s="272"/>
      <c r="K7" s="199"/>
      <c r="L7" s="71"/>
      <c r="M7" s="424" t="s">
        <v>380</v>
      </c>
      <c r="N7" s="284"/>
      <c r="O7" s="284"/>
      <c r="P7" s="285"/>
      <c r="Q7" s="426">
        <f>'IN - Stud_part'!BW14</f>
        <v>0</v>
      </c>
      <c r="R7" s="284"/>
      <c r="S7" s="284"/>
      <c r="T7" s="285"/>
    </row>
    <row r="8" spans="1:152" ht="15" customHeight="1">
      <c r="A8" s="418" t="s">
        <v>381</v>
      </c>
      <c r="B8" s="249"/>
      <c r="C8" s="183">
        <f>IF('IN - Stud_part'!H8="",'IN - Stud_part'!H7,CONCATENATE('IN - Stud_part'!H7,," - ",'IN - Stud_part'!H8))</f>
        <v>0</v>
      </c>
      <c r="D8" s="71"/>
      <c r="E8" s="71"/>
      <c r="F8" s="71"/>
      <c r="G8" s="71"/>
      <c r="H8" s="71"/>
      <c r="I8" s="71"/>
      <c r="J8" s="199"/>
      <c r="K8" s="199"/>
      <c r="L8" s="71"/>
      <c r="M8" s="425"/>
      <c r="N8" s="287"/>
      <c r="O8" s="287"/>
      <c r="P8" s="288"/>
      <c r="Q8" s="286"/>
      <c r="R8" s="287"/>
      <c r="S8" s="287"/>
      <c r="T8" s="288"/>
    </row>
    <row r="9" spans="1:152" ht="7.5" customHeight="1">
      <c r="A9" s="71"/>
      <c r="B9" s="71"/>
      <c r="C9" s="71"/>
      <c r="D9" s="71"/>
      <c r="E9" s="71"/>
      <c r="F9" s="71"/>
      <c r="G9" s="71"/>
      <c r="H9" s="71"/>
      <c r="I9" s="71"/>
      <c r="J9" s="71"/>
      <c r="K9" s="71"/>
      <c r="L9" s="71"/>
      <c r="M9" s="164"/>
      <c r="N9" s="164"/>
      <c r="O9" s="71"/>
      <c r="P9" s="71"/>
      <c r="Q9" s="200"/>
      <c r="R9" s="200"/>
      <c r="S9" s="200"/>
      <c r="T9" s="200"/>
    </row>
    <row r="10" spans="1:152" ht="15" customHeight="1">
      <c r="A10" s="419" t="s">
        <v>39</v>
      </c>
      <c r="B10" s="419" t="s">
        <v>353</v>
      </c>
      <c r="C10" s="420" t="s">
        <v>69</v>
      </c>
      <c r="D10" s="398" t="s">
        <v>224</v>
      </c>
      <c r="E10" s="248"/>
      <c r="F10" s="248"/>
      <c r="G10" s="248"/>
      <c r="H10" s="248"/>
      <c r="I10" s="248"/>
      <c r="J10" s="248"/>
      <c r="K10" s="248"/>
      <c r="L10" s="248"/>
      <c r="M10" s="248"/>
      <c r="N10" s="248"/>
      <c r="O10" s="248"/>
      <c r="P10" s="248"/>
      <c r="Q10" s="248"/>
      <c r="R10" s="248"/>
      <c r="S10" s="248"/>
      <c r="T10" s="249"/>
    </row>
    <row r="11" spans="1:152" ht="14.25" customHeight="1">
      <c r="A11" s="260"/>
      <c r="B11" s="260"/>
      <c r="C11" s="260"/>
      <c r="D11" s="398" t="s">
        <v>382</v>
      </c>
      <c r="E11" s="248"/>
      <c r="F11" s="248"/>
      <c r="G11" s="248"/>
      <c r="H11" s="248"/>
      <c r="I11" s="248"/>
      <c r="J11" s="248"/>
      <c r="K11" s="248"/>
      <c r="L11" s="248"/>
      <c r="M11" s="248"/>
      <c r="N11" s="248"/>
      <c r="O11" s="249"/>
      <c r="P11" s="427" t="s">
        <v>202</v>
      </c>
      <c r="Q11" s="398" t="s">
        <v>383</v>
      </c>
      <c r="R11" s="248"/>
      <c r="S11" s="248"/>
      <c r="T11" s="249"/>
    </row>
    <row r="12" spans="1:152" ht="14.25" customHeight="1">
      <c r="A12" s="260"/>
      <c r="B12" s="260"/>
      <c r="C12" s="260"/>
      <c r="D12" s="398" t="s">
        <v>285</v>
      </c>
      <c r="E12" s="248"/>
      <c r="F12" s="249"/>
      <c r="G12" s="398" t="s">
        <v>286</v>
      </c>
      <c r="H12" s="248"/>
      <c r="I12" s="249"/>
      <c r="J12" s="398" t="s">
        <v>287</v>
      </c>
      <c r="K12" s="248"/>
      <c r="L12" s="249"/>
      <c r="M12" s="418" t="s">
        <v>297</v>
      </c>
      <c r="N12" s="248"/>
      <c r="O12" s="249"/>
      <c r="P12" s="260"/>
      <c r="Q12" s="418" t="s">
        <v>384</v>
      </c>
      <c r="R12" s="248"/>
      <c r="S12" s="248"/>
      <c r="T12" s="249"/>
    </row>
    <row r="13" spans="1:152" ht="64.5" customHeight="1">
      <c r="A13" s="260"/>
      <c r="B13" s="260"/>
      <c r="C13" s="260"/>
      <c r="D13" s="201" t="s">
        <v>385</v>
      </c>
      <c r="E13" s="201" t="s">
        <v>296</v>
      </c>
      <c r="F13" s="201" t="s">
        <v>208</v>
      </c>
      <c r="G13" s="201" t="s">
        <v>385</v>
      </c>
      <c r="H13" s="201" t="s">
        <v>296</v>
      </c>
      <c r="I13" s="201" t="s">
        <v>208</v>
      </c>
      <c r="J13" s="201" t="s">
        <v>385</v>
      </c>
      <c r="K13" s="201" t="s">
        <v>296</v>
      </c>
      <c r="L13" s="201" t="s">
        <v>208</v>
      </c>
      <c r="M13" s="201" t="s">
        <v>385</v>
      </c>
      <c r="N13" s="201" t="s">
        <v>296</v>
      </c>
      <c r="O13" s="201" t="s">
        <v>208</v>
      </c>
      <c r="P13" s="260"/>
      <c r="Q13" s="423" t="s">
        <v>386</v>
      </c>
      <c r="R13" s="423" t="s">
        <v>387</v>
      </c>
      <c r="S13" s="423" t="s">
        <v>388</v>
      </c>
      <c r="T13" s="423" t="s">
        <v>389</v>
      </c>
    </row>
    <row r="14" spans="1:152" ht="22.5" customHeight="1">
      <c r="A14" s="255"/>
      <c r="B14" s="255"/>
      <c r="C14" s="255"/>
      <c r="D14" s="201">
        <v>40</v>
      </c>
      <c r="E14" s="201">
        <v>10</v>
      </c>
      <c r="F14" s="201">
        <v>50</v>
      </c>
      <c r="G14" s="201">
        <v>40</v>
      </c>
      <c r="H14" s="201">
        <v>10</v>
      </c>
      <c r="I14" s="201">
        <v>50</v>
      </c>
      <c r="J14" s="201">
        <v>40</v>
      </c>
      <c r="K14" s="201">
        <v>10</v>
      </c>
      <c r="L14" s="201">
        <v>50</v>
      </c>
      <c r="M14" s="201">
        <v>40</v>
      </c>
      <c r="N14" s="201">
        <v>10</v>
      </c>
      <c r="O14" s="201">
        <v>50</v>
      </c>
      <c r="P14" s="255"/>
      <c r="Q14" s="255"/>
      <c r="R14" s="255"/>
      <c r="S14" s="255"/>
      <c r="T14" s="255"/>
    </row>
    <row r="15" spans="1:152" ht="14.25" customHeight="1">
      <c r="A15" s="174" t="str">
        <f>IF(ISBLANK('IN - Stud_part'!F13),"",'IN - Stud_part'!F13)</f>
        <v/>
      </c>
      <c r="B15" s="179" t="str">
        <f>IF(ISBLANK('IN - Stud_part'!G13),"",'IN - Stud_part'!G13)</f>
        <v/>
      </c>
      <c r="C15" s="180" t="str">
        <f>IF('IN - Stud_part'!H13="","",UPPER('IN - Stud_part'!H13))</f>
        <v/>
      </c>
      <c r="D15" s="202" t="str">
        <f>IF(C15="","",'IN-Mark( PER-TEST-1,2)(TERM-1)'!E15)</f>
        <v/>
      </c>
      <c r="E15" s="202" t="str">
        <f>IF(D15="","",'IN-Mark( PER-TEST-1,2)(TERM-1)'!F15)</f>
        <v/>
      </c>
      <c r="F15" s="202" t="str">
        <f t="shared" ref="F15:F64" si="0">IF(C15="","",SUM(D15:E15))</f>
        <v/>
      </c>
      <c r="G15" s="202" t="str">
        <f>IF(C15="","",'IN-Mark( PER-TEST-1,2)(TERM-1)'!H15)</f>
        <v/>
      </c>
      <c r="H15" s="202" t="str">
        <f>IF(D15="","",'IN-Mark( PER-TEST-1,2)(TERM-1)'!I15)</f>
        <v/>
      </c>
      <c r="I15" s="202" t="str">
        <f t="shared" ref="I15:I64" si="1">IF(C15="","",SUM(G15:H15))</f>
        <v/>
      </c>
      <c r="J15" s="202" t="str">
        <f>IF(C15="","",'IN-Mark( PER-TEST-1,2)(TERM-1)'!K15)</f>
        <v/>
      </c>
      <c r="K15" s="202" t="str">
        <f>IF(D15="","",'IN-Mark( PER-TEST-1,2)(TERM-1)'!L15)</f>
        <v/>
      </c>
      <c r="L15" s="202" t="str">
        <f t="shared" ref="L15:L64" si="2">IF(C15="","",SUM(J15:K15))</f>
        <v/>
      </c>
      <c r="M15" s="202" t="str">
        <f>IF(C15="","",'IN-Mark( PER-TEST-1,2)(TERM-1)'!N15)</f>
        <v/>
      </c>
      <c r="N15" s="202" t="str">
        <f>IF(D15="","",'IN-Mark( PER-TEST-1,2)(TERM-1)'!O15)</f>
        <v/>
      </c>
      <c r="O15" s="202" t="str">
        <f t="shared" ref="O15:O64" si="3">IF(C15="","",SUM(M15:N15))</f>
        <v/>
      </c>
      <c r="P15" s="202" t="str">
        <f t="shared" ref="P15:P64" si="4">IF(C15="","",SUM(F15,I15,L15,O15))</f>
        <v/>
      </c>
      <c r="Q15" s="203"/>
      <c r="R15" s="203"/>
      <c r="S15" s="203"/>
      <c r="T15" s="203"/>
      <c r="CO15" s="91">
        <v>13</v>
      </c>
      <c r="CP15" s="81">
        <v>13</v>
      </c>
      <c r="CQ15" s="10" t="s">
        <v>3</v>
      </c>
      <c r="CR15" s="91">
        <v>13</v>
      </c>
      <c r="CS15" s="91">
        <v>13</v>
      </c>
      <c r="EV15" s="91">
        <v>13</v>
      </c>
    </row>
    <row r="16" spans="1:152" ht="14.25" customHeight="1">
      <c r="A16" s="174" t="str">
        <f>IF(ISBLANK('IN - Stud_part'!F14),"",'IN - Stud_part'!F14)</f>
        <v/>
      </c>
      <c r="B16" s="179" t="str">
        <f>IF(ISBLANK('IN - Stud_part'!G14),"",'IN - Stud_part'!G14)</f>
        <v/>
      </c>
      <c r="C16" s="180" t="str">
        <f>IF('IN - Stud_part'!H14="","",UPPER('IN - Stud_part'!H14))</f>
        <v/>
      </c>
      <c r="D16" s="202" t="str">
        <f>IF(C16="","",'IN-Mark( PER-TEST-1,2)(TERM-1)'!E16)</f>
        <v/>
      </c>
      <c r="E16" s="202" t="str">
        <f>IF(D16="","",'IN-Mark( PER-TEST-1,2)(TERM-1)'!F16)</f>
        <v/>
      </c>
      <c r="F16" s="202" t="str">
        <f t="shared" si="0"/>
        <v/>
      </c>
      <c r="G16" s="202" t="str">
        <f>IF(C16="","",'IN-Mark( PER-TEST-1,2)(TERM-1)'!H16)</f>
        <v/>
      </c>
      <c r="H16" s="202" t="str">
        <f>IF(D16="","",'IN-Mark( PER-TEST-1,2)(TERM-1)'!I16)</f>
        <v/>
      </c>
      <c r="I16" s="202" t="str">
        <f t="shared" si="1"/>
        <v/>
      </c>
      <c r="J16" s="202" t="str">
        <f>IF(C16="","",'IN-Mark( PER-TEST-1,2)(TERM-1)'!K16)</f>
        <v/>
      </c>
      <c r="K16" s="202" t="str">
        <f>IF(D16="","",'IN-Mark( PER-TEST-1,2)(TERM-1)'!L16)</f>
        <v/>
      </c>
      <c r="L16" s="202" t="str">
        <f t="shared" si="2"/>
        <v/>
      </c>
      <c r="M16" s="202" t="str">
        <f>IF(C16="","",'IN-Mark( PER-TEST-1,2)(TERM-1)'!N16)</f>
        <v/>
      </c>
      <c r="N16" s="202" t="str">
        <f>IF(D16="","",'IN-Mark( PER-TEST-1,2)(TERM-1)'!O16)</f>
        <v/>
      </c>
      <c r="O16" s="202" t="str">
        <f t="shared" si="3"/>
        <v/>
      </c>
      <c r="P16" s="202" t="str">
        <f t="shared" si="4"/>
        <v/>
      </c>
      <c r="Q16" s="203"/>
      <c r="R16" s="203"/>
      <c r="S16" s="203"/>
      <c r="T16" s="203"/>
      <c r="CQ16" s="10" t="s">
        <v>4</v>
      </c>
    </row>
    <row r="17" spans="1:95" ht="14.25" customHeight="1">
      <c r="A17" s="174" t="str">
        <f>IF(ISBLANK('IN - Stud_part'!F15),"",'IN - Stud_part'!F15)</f>
        <v/>
      </c>
      <c r="B17" s="179" t="str">
        <f>IF(ISBLANK('IN - Stud_part'!G15),"",'IN - Stud_part'!G15)</f>
        <v/>
      </c>
      <c r="C17" s="180" t="str">
        <f>IF('IN - Stud_part'!H15="","",UPPER('IN - Stud_part'!H15))</f>
        <v/>
      </c>
      <c r="D17" s="202" t="str">
        <f>IF(C17="","",'IN-Mark( PER-TEST-1,2)(TERM-1)'!E17)</f>
        <v/>
      </c>
      <c r="E17" s="202" t="str">
        <f>IF(D17="","",'IN-Mark( PER-TEST-1,2)(TERM-1)'!F17)</f>
        <v/>
      </c>
      <c r="F17" s="202" t="str">
        <f t="shared" si="0"/>
        <v/>
      </c>
      <c r="G17" s="202" t="str">
        <f>IF(C17="","",'IN-Mark( PER-TEST-1,2)(TERM-1)'!H17)</f>
        <v/>
      </c>
      <c r="H17" s="202" t="str">
        <f>IF(D17="","",'IN-Mark( PER-TEST-1,2)(TERM-1)'!I17)</f>
        <v/>
      </c>
      <c r="I17" s="202" t="str">
        <f t="shared" si="1"/>
        <v/>
      </c>
      <c r="J17" s="202" t="str">
        <f>IF(C17="","",'IN-Mark( PER-TEST-1,2)(TERM-1)'!K17)</f>
        <v/>
      </c>
      <c r="K17" s="202" t="str">
        <f>IF(D17="","",'IN-Mark( PER-TEST-1,2)(TERM-1)'!L17)</f>
        <v/>
      </c>
      <c r="L17" s="202" t="str">
        <f t="shared" si="2"/>
        <v/>
      </c>
      <c r="M17" s="202" t="str">
        <f>IF(C17="","",'IN-Mark( PER-TEST-1,2)(TERM-1)'!N17)</f>
        <v/>
      </c>
      <c r="N17" s="202" t="str">
        <f>IF(D17="","",'IN-Mark( PER-TEST-1,2)(TERM-1)'!O17)</f>
        <v/>
      </c>
      <c r="O17" s="202" t="str">
        <f t="shared" si="3"/>
        <v/>
      </c>
      <c r="P17" s="202" t="str">
        <f t="shared" si="4"/>
        <v/>
      </c>
      <c r="Q17" s="203"/>
      <c r="R17" s="203"/>
      <c r="S17" s="203"/>
      <c r="T17" s="203"/>
      <c r="CQ17" s="10" t="s">
        <v>5</v>
      </c>
    </row>
    <row r="18" spans="1:95" ht="14.25" customHeight="1">
      <c r="A18" s="174" t="str">
        <f>IF(ISBLANK('IN - Stud_part'!F16),"",'IN - Stud_part'!F16)</f>
        <v/>
      </c>
      <c r="B18" s="179" t="str">
        <f>IF(ISBLANK('IN - Stud_part'!G16),"",'IN - Stud_part'!G16)</f>
        <v/>
      </c>
      <c r="C18" s="180" t="str">
        <f>IF('IN - Stud_part'!H16="","",UPPER('IN - Stud_part'!H16))</f>
        <v/>
      </c>
      <c r="D18" s="202" t="str">
        <f>IF(C18="","",'IN-Mark( PER-TEST-1,2)(TERM-1)'!E18)</f>
        <v/>
      </c>
      <c r="E18" s="202" t="str">
        <f>IF(D18="","",'IN-Mark( PER-TEST-1,2)(TERM-1)'!F18)</f>
        <v/>
      </c>
      <c r="F18" s="202" t="str">
        <f t="shared" si="0"/>
        <v/>
      </c>
      <c r="G18" s="202" t="str">
        <f>IF(C18="","",'IN-Mark( PER-TEST-1,2)(TERM-1)'!H18)</f>
        <v/>
      </c>
      <c r="H18" s="202" t="str">
        <f>IF(D18="","",'IN-Mark( PER-TEST-1,2)(TERM-1)'!I18)</f>
        <v/>
      </c>
      <c r="I18" s="202" t="str">
        <f t="shared" si="1"/>
        <v/>
      </c>
      <c r="J18" s="202" t="str">
        <f>IF(C18="","",'IN-Mark( PER-TEST-1,2)(TERM-1)'!K18)</f>
        <v/>
      </c>
      <c r="K18" s="202" t="str">
        <f>IF(D18="","",'IN-Mark( PER-TEST-1,2)(TERM-1)'!L18)</f>
        <v/>
      </c>
      <c r="L18" s="202" t="str">
        <f t="shared" si="2"/>
        <v/>
      </c>
      <c r="M18" s="202" t="str">
        <f>IF(C18="","",'IN-Mark( PER-TEST-1,2)(TERM-1)'!N18)</f>
        <v/>
      </c>
      <c r="N18" s="202" t="str">
        <f>IF(D18="","",'IN-Mark( PER-TEST-1,2)(TERM-1)'!O18)</f>
        <v/>
      </c>
      <c r="O18" s="202" t="str">
        <f t="shared" si="3"/>
        <v/>
      </c>
      <c r="P18" s="202" t="str">
        <f t="shared" si="4"/>
        <v/>
      </c>
      <c r="Q18" s="203"/>
      <c r="R18" s="203"/>
      <c r="S18" s="203"/>
      <c r="T18" s="203"/>
      <c r="CQ18" s="10" t="s">
        <v>6</v>
      </c>
    </row>
    <row r="19" spans="1:95" ht="14.25" customHeight="1">
      <c r="A19" s="174" t="str">
        <f>IF(ISBLANK('IN - Stud_part'!F17),"",'IN - Stud_part'!F17)</f>
        <v/>
      </c>
      <c r="B19" s="179" t="str">
        <f>IF(ISBLANK('IN - Stud_part'!G17),"",'IN - Stud_part'!G17)</f>
        <v/>
      </c>
      <c r="C19" s="180" t="str">
        <f>IF('IN - Stud_part'!H17="","",UPPER('IN - Stud_part'!H17))</f>
        <v/>
      </c>
      <c r="D19" s="202" t="str">
        <f>IF(C19="","",'IN-Mark( PER-TEST-1,2)(TERM-1)'!E19)</f>
        <v/>
      </c>
      <c r="E19" s="202" t="str">
        <f>IF(D19="","",'IN-Mark( PER-TEST-1,2)(TERM-1)'!F19)</f>
        <v/>
      </c>
      <c r="F19" s="202" t="str">
        <f t="shared" si="0"/>
        <v/>
      </c>
      <c r="G19" s="202" t="str">
        <f>IF(C19="","",'IN-Mark( PER-TEST-1,2)(TERM-1)'!H19)</f>
        <v/>
      </c>
      <c r="H19" s="202" t="str">
        <f>IF(D19="","",'IN-Mark( PER-TEST-1,2)(TERM-1)'!I19)</f>
        <v/>
      </c>
      <c r="I19" s="202" t="str">
        <f t="shared" si="1"/>
        <v/>
      </c>
      <c r="J19" s="202" t="str">
        <f>IF(C19="","",'IN-Mark( PER-TEST-1,2)(TERM-1)'!K19)</f>
        <v/>
      </c>
      <c r="K19" s="202" t="str">
        <f>IF(D19="","",'IN-Mark( PER-TEST-1,2)(TERM-1)'!L19)</f>
        <v/>
      </c>
      <c r="L19" s="202" t="str">
        <f t="shared" si="2"/>
        <v/>
      </c>
      <c r="M19" s="202" t="str">
        <f>IF(C19="","",'IN-Mark( PER-TEST-1,2)(TERM-1)'!N19)</f>
        <v/>
      </c>
      <c r="N19" s="202" t="str">
        <f>IF(D19="","",'IN-Mark( PER-TEST-1,2)(TERM-1)'!O19)</f>
        <v/>
      </c>
      <c r="O19" s="202" t="str">
        <f t="shared" si="3"/>
        <v/>
      </c>
      <c r="P19" s="202" t="str">
        <f t="shared" si="4"/>
        <v/>
      </c>
      <c r="Q19" s="203"/>
      <c r="R19" s="203"/>
      <c r="S19" s="203"/>
      <c r="T19" s="203"/>
      <c r="CQ19" s="10" t="s">
        <v>7</v>
      </c>
    </row>
    <row r="20" spans="1:95" ht="14.25" customHeight="1">
      <c r="A20" s="174" t="str">
        <f>IF(ISBLANK('IN - Stud_part'!F18),"",'IN - Stud_part'!F18)</f>
        <v/>
      </c>
      <c r="B20" s="179" t="str">
        <f>IF(ISBLANK('IN - Stud_part'!G18),"",'IN - Stud_part'!G18)</f>
        <v/>
      </c>
      <c r="C20" s="180" t="str">
        <f>IF('IN - Stud_part'!H18="","",UPPER('IN - Stud_part'!H18))</f>
        <v/>
      </c>
      <c r="D20" s="202" t="str">
        <f>IF(C20="","",'IN-Mark( PER-TEST-1,2)(TERM-1)'!E20)</f>
        <v/>
      </c>
      <c r="E20" s="202" t="str">
        <f>IF(D20="","",'IN-Mark( PER-TEST-1,2)(TERM-1)'!F20)</f>
        <v/>
      </c>
      <c r="F20" s="202" t="str">
        <f t="shared" si="0"/>
        <v/>
      </c>
      <c r="G20" s="202" t="str">
        <f>IF(C20="","",'IN-Mark( PER-TEST-1,2)(TERM-1)'!H20)</f>
        <v/>
      </c>
      <c r="H20" s="202" t="str">
        <f>IF(D20="","",'IN-Mark( PER-TEST-1,2)(TERM-1)'!I20)</f>
        <v/>
      </c>
      <c r="I20" s="202" t="str">
        <f t="shared" si="1"/>
        <v/>
      </c>
      <c r="J20" s="202" t="str">
        <f>IF(C20="","",'IN-Mark( PER-TEST-1,2)(TERM-1)'!K20)</f>
        <v/>
      </c>
      <c r="K20" s="202" t="str">
        <f>IF(D20="","",'IN-Mark( PER-TEST-1,2)(TERM-1)'!L20)</f>
        <v/>
      </c>
      <c r="L20" s="202" t="str">
        <f t="shared" si="2"/>
        <v/>
      </c>
      <c r="M20" s="202" t="str">
        <f>IF(C20="","",'IN-Mark( PER-TEST-1,2)(TERM-1)'!N20)</f>
        <v/>
      </c>
      <c r="N20" s="202" t="str">
        <f>IF(D20="","",'IN-Mark( PER-TEST-1,2)(TERM-1)'!O20)</f>
        <v/>
      </c>
      <c r="O20" s="202" t="str">
        <f t="shared" si="3"/>
        <v/>
      </c>
      <c r="P20" s="202" t="str">
        <f t="shared" si="4"/>
        <v/>
      </c>
      <c r="Q20" s="203"/>
      <c r="R20" s="203"/>
      <c r="S20" s="203"/>
      <c r="T20" s="203"/>
      <c r="CQ20" s="10" t="s">
        <v>8</v>
      </c>
    </row>
    <row r="21" spans="1:95" ht="14.25" customHeight="1">
      <c r="A21" s="174" t="str">
        <f>IF(ISBLANK('IN - Stud_part'!F19),"",'IN - Stud_part'!F19)</f>
        <v/>
      </c>
      <c r="B21" s="179" t="str">
        <f>IF(ISBLANK('IN - Stud_part'!G19),"",'IN - Stud_part'!G19)</f>
        <v/>
      </c>
      <c r="C21" s="180" t="str">
        <f>IF('IN - Stud_part'!H19="","",UPPER('IN - Stud_part'!H19))</f>
        <v/>
      </c>
      <c r="D21" s="202" t="str">
        <f>IF(C21="","",'IN-Mark( PER-TEST-1,2)(TERM-1)'!E21)</f>
        <v/>
      </c>
      <c r="E21" s="202" t="str">
        <f>IF(D21="","",'IN-Mark( PER-TEST-1,2)(TERM-1)'!F21)</f>
        <v/>
      </c>
      <c r="F21" s="202" t="str">
        <f t="shared" si="0"/>
        <v/>
      </c>
      <c r="G21" s="202" t="str">
        <f>IF(C21="","",'IN-Mark( PER-TEST-1,2)(TERM-1)'!H21)</f>
        <v/>
      </c>
      <c r="H21" s="202" t="str">
        <f>IF(D21="","",'IN-Mark( PER-TEST-1,2)(TERM-1)'!I21)</f>
        <v/>
      </c>
      <c r="I21" s="202" t="str">
        <f t="shared" si="1"/>
        <v/>
      </c>
      <c r="J21" s="202" t="str">
        <f>IF(C21="","",'IN-Mark( PER-TEST-1,2)(TERM-1)'!K21)</f>
        <v/>
      </c>
      <c r="K21" s="202" t="str">
        <f>IF(D21="","",'IN-Mark( PER-TEST-1,2)(TERM-1)'!L21)</f>
        <v/>
      </c>
      <c r="L21" s="202" t="str">
        <f t="shared" si="2"/>
        <v/>
      </c>
      <c r="M21" s="202" t="str">
        <f>IF(C21="","",'IN-Mark( PER-TEST-1,2)(TERM-1)'!N21)</f>
        <v/>
      </c>
      <c r="N21" s="202" t="str">
        <f>IF(D21="","",'IN-Mark( PER-TEST-1,2)(TERM-1)'!O21)</f>
        <v/>
      </c>
      <c r="O21" s="202" t="str">
        <f t="shared" si="3"/>
        <v/>
      </c>
      <c r="P21" s="202" t="str">
        <f t="shared" si="4"/>
        <v/>
      </c>
      <c r="Q21" s="203"/>
      <c r="R21" s="203"/>
      <c r="S21" s="203"/>
      <c r="T21" s="203"/>
      <c r="CQ21" s="10" t="s">
        <v>9</v>
      </c>
    </row>
    <row r="22" spans="1:95" ht="14.25" customHeight="1">
      <c r="A22" s="174" t="str">
        <f>IF(ISBLANK('IN - Stud_part'!F20),"",'IN - Stud_part'!F20)</f>
        <v/>
      </c>
      <c r="B22" s="179" t="str">
        <f>IF(ISBLANK('IN - Stud_part'!G20),"",'IN - Stud_part'!G20)</f>
        <v/>
      </c>
      <c r="C22" s="180" t="str">
        <f>IF('IN - Stud_part'!H20="","",UPPER('IN - Stud_part'!H20))</f>
        <v/>
      </c>
      <c r="D22" s="202" t="str">
        <f>IF(C22="","",'IN-Mark( PER-TEST-1,2)(TERM-1)'!E22)</f>
        <v/>
      </c>
      <c r="E22" s="202" t="str">
        <f>IF(D22="","",'IN-Mark( PER-TEST-1,2)(TERM-1)'!F22)</f>
        <v/>
      </c>
      <c r="F22" s="202" t="str">
        <f t="shared" si="0"/>
        <v/>
      </c>
      <c r="G22" s="202" t="str">
        <f>IF(C22="","",'IN-Mark( PER-TEST-1,2)(TERM-1)'!H22)</f>
        <v/>
      </c>
      <c r="H22" s="202" t="str">
        <f>IF(D22="","",'IN-Mark( PER-TEST-1,2)(TERM-1)'!I22)</f>
        <v/>
      </c>
      <c r="I22" s="202" t="str">
        <f t="shared" si="1"/>
        <v/>
      </c>
      <c r="J22" s="202" t="str">
        <f>IF(C22="","",'IN-Mark( PER-TEST-1,2)(TERM-1)'!K22)</f>
        <v/>
      </c>
      <c r="K22" s="202" t="str">
        <f>IF(D22="","",'IN-Mark( PER-TEST-1,2)(TERM-1)'!L22)</f>
        <v/>
      </c>
      <c r="L22" s="202" t="str">
        <f t="shared" si="2"/>
        <v/>
      </c>
      <c r="M22" s="202" t="str">
        <f>IF(C22="","",'IN-Mark( PER-TEST-1,2)(TERM-1)'!N22)</f>
        <v/>
      </c>
      <c r="N22" s="202" t="str">
        <f>IF(D22="","",'IN-Mark( PER-TEST-1,2)(TERM-1)'!O22)</f>
        <v/>
      </c>
      <c r="O22" s="202" t="str">
        <f t="shared" si="3"/>
        <v/>
      </c>
      <c r="P22" s="202" t="str">
        <f t="shared" si="4"/>
        <v/>
      </c>
      <c r="Q22" s="203"/>
      <c r="R22" s="203"/>
      <c r="S22" s="203"/>
      <c r="T22" s="203"/>
      <c r="CQ22" s="10" t="s">
        <v>10</v>
      </c>
    </row>
    <row r="23" spans="1:95" ht="14.25" customHeight="1">
      <c r="A23" s="174" t="str">
        <f>IF(ISBLANK('IN - Stud_part'!F21),"",'IN - Stud_part'!F21)</f>
        <v/>
      </c>
      <c r="B23" s="179" t="str">
        <f>IF(ISBLANK('IN - Stud_part'!G21),"",'IN - Stud_part'!G21)</f>
        <v/>
      </c>
      <c r="C23" s="180" t="str">
        <f>IF('IN - Stud_part'!H21="","",UPPER('IN - Stud_part'!H21))</f>
        <v/>
      </c>
      <c r="D23" s="202" t="str">
        <f>IF(C23="","",'IN-Mark( PER-TEST-1,2)(TERM-1)'!E23)</f>
        <v/>
      </c>
      <c r="E23" s="202" t="str">
        <f>IF(D23="","",'IN-Mark( PER-TEST-1,2)(TERM-1)'!F23)</f>
        <v/>
      </c>
      <c r="F23" s="202" t="str">
        <f t="shared" si="0"/>
        <v/>
      </c>
      <c r="G23" s="202" t="str">
        <f>IF(C23="","",'IN-Mark( PER-TEST-1,2)(TERM-1)'!H23)</f>
        <v/>
      </c>
      <c r="H23" s="202" t="str">
        <f>IF(D23="","",'IN-Mark( PER-TEST-1,2)(TERM-1)'!I23)</f>
        <v/>
      </c>
      <c r="I23" s="202" t="str">
        <f t="shared" si="1"/>
        <v/>
      </c>
      <c r="J23" s="202" t="str">
        <f>IF(C23="","",'IN-Mark( PER-TEST-1,2)(TERM-1)'!K23)</f>
        <v/>
      </c>
      <c r="K23" s="202" t="str">
        <f>IF(D23="","",'IN-Mark( PER-TEST-1,2)(TERM-1)'!L23)</f>
        <v/>
      </c>
      <c r="L23" s="202" t="str">
        <f t="shared" si="2"/>
        <v/>
      </c>
      <c r="M23" s="202" t="str">
        <f>IF(C23="","",'IN-Mark( PER-TEST-1,2)(TERM-1)'!N23)</f>
        <v/>
      </c>
      <c r="N23" s="202" t="str">
        <f>IF(D23="","",'IN-Mark( PER-TEST-1,2)(TERM-1)'!O23)</f>
        <v/>
      </c>
      <c r="O23" s="202" t="str">
        <f t="shared" si="3"/>
        <v/>
      </c>
      <c r="P23" s="202" t="str">
        <f t="shared" si="4"/>
        <v/>
      </c>
      <c r="Q23" s="203"/>
      <c r="R23" s="203"/>
      <c r="S23" s="203"/>
      <c r="T23" s="203"/>
      <c r="CQ23" s="10" t="s">
        <v>11</v>
      </c>
    </row>
    <row r="24" spans="1:95" ht="14.25" customHeight="1">
      <c r="A24" s="174" t="str">
        <f>IF(ISBLANK('IN - Stud_part'!F22),"",'IN - Stud_part'!F22)</f>
        <v/>
      </c>
      <c r="B24" s="179" t="str">
        <f>IF(ISBLANK('IN - Stud_part'!G22),"",'IN - Stud_part'!G22)</f>
        <v/>
      </c>
      <c r="C24" s="180" t="str">
        <f>IF('IN - Stud_part'!H22="","",UPPER('IN - Stud_part'!H22))</f>
        <v/>
      </c>
      <c r="D24" s="202" t="str">
        <f>IF(C24="","",'IN-Mark( PER-TEST-1,2)(TERM-1)'!E24)</f>
        <v/>
      </c>
      <c r="E24" s="202" t="str">
        <f>IF(D24="","",'IN-Mark( PER-TEST-1,2)(TERM-1)'!F24)</f>
        <v/>
      </c>
      <c r="F24" s="202" t="str">
        <f t="shared" si="0"/>
        <v/>
      </c>
      <c r="G24" s="202" t="str">
        <f>IF(C24="","",'IN-Mark( PER-TEST-1,2)(TERM-1)'!H24)</f>
        <v/>
      </c>
      <c r="H24" s="202" t="str">
        <f>IF(D24="","",'IN-Mark( PER-TEST-1,2)(TERM-1)'!I24)</f>
        <v/>
      </c>
      <c r="I24" s="202" t="str">
        <f t="shared" si="1"/>
        <v/>
      </c>
      <c r="J24" s="202" t="str">
        <f>IF(C24="","",'IN-Mark( PER-TEST-1,2)(TERM-1)'!K24)</f>
        <v/>
      </c>
      <c r="K24" s="202" t="str">
        <f>IF(D24="","",'IN-Mark( PER-TEST-1,2)(TERM-1)'!L24)</f>
        <v/>
      </c>
      <c r="L24" s="202" t="str">
        <f t="shared" si="2"/>
        <v/>
      </c>
      <c r="M24" s="202" t="str">
        <f>IF(C24="","",'IN-Mark( PER-TEST-1,2)(TERM-1)'!N24)</f>
        <v/>
      </c>
      <c r="N24" s="202" t="str">
        <f>IF(D24="","",'IN-Mark( PER-TEST-1,2)(TERM-1)'!O24)</f>
        <v/>
      </c>
      <c r="O24" s="202" t="str">
        <f t="shared" si="3"/>
        <v/>
      </c>
      <c r="P24" s="202" t="str">
        <f t="shared" si="4"/>
        <v/>
      </c>
      <c r="Q24" s="203"/>
      <c r="R24" s="203"/>
      <c r="S24" s="203"/>
      <c r="T24" s="203"/>
      <c r="CQ24" s="10" t="s">
        <v>12</v>
      </c>
    </row>
    <row r="25" spans="1:95" ht="14.25" customHeight="1">
      <c r="A25" s="174" t="str">
        <f>IF(ISBLANK('IN - Stud_part'!F23),"",'IN - Stud_part'!F23)</f>
        <v/>
      </c>
      <c r="B25" s="179" t="str">
        <f>IF(ISBLANK('IN - Stud_part'!G23),"",'IN - Stud_part'!G23)</f>
        <v/>
      </c>
      <c r="C25" s="180" t="str">
        <f>IF('IN - Stud_part'!H23="","",UPPER('IN - Stud_part'!H23))</f>
        <v/>
      </c>
      <c r="D25" s="202" t="str">
        <f>IF(C25="","",'IN-Mark( PER-TEST-1,2)(TERM-1)'!E25)</f>
        <v/>
      </c>
      <c r="E25" s="202" t="str">
        <f>IF(D25="","",'IN-Mark( PER-TEST-1,2)(TERM-1)'!F25)</f>
        <v/>
      </c>
      <c r="F25" s="202" t="str">
        <f t="shared" si="0"/>
        <v/>
      </c>
      <c r="G25" s="202" t="str">
        <f>IF(C25="","",'IN-Mark( PER-TEST-1,2)(TERM-1)'!H25)</f>
        <v/>
      </c>
      <c r="H25" s="202" t="str">
        <f>IF(D25="","",'IN-Mark( PER-TEST-1,2)(TERM-1)'!I25)</f>
        <v/>
      </c>
      <c r="I25" s="202" t="str">
        <f t="shared" si="1"/>
        <v/>
      </c>
      <c r="J25" s="202" t="str">
        <f>IF(C25="","",'IN-Mark( PER-TEST-1,2)(TERM-1)'!K25)</f>
        <v/>
      </c>
      <c r="K25" s="202" t="str">
        <f>IF(D25="","",'IN-Mark( PER-TEST-1,2)(TERM-1)'!L25)</f>
        <v/>
      </c>
      <c r="L25" s="202" t="str">
        <f t="shared" si="2"/>
        <v/>
      </c>
      <c r="M25" s="202" t="str">
        <f>IF(C25="","",'IN-Mark( PER-TEST-1,2)(TERM-1)'!N25)</f>
        <v/>
      </c>
      <c r="N25" s="202" t="str">
        <f>IF(D25="","",'IN-Mark( PER-TEST-1,2)(TERM-1)'!O25)</f>
        <v/>
      </c>
      <c r="O25" s="202" t="str">
        <f t="shared" si="3"/>
        <v/>
      </c>
      <c r="P25" s="202" t="str">
        <f t="shared" si="4"/>
        <v/>
      </c>
      <c r="Q25" s="203"/>
      <c r="R25" s="203"/>
      <c r="S25" s="203"/>
      <c r="T25" s="203"/>
      <c r="CQ25" s="10" t="s">
        <v>13</v>
      </c>
    </row>
    <row r="26" spans="1:95" ht="14.25" customHeight="1">
      <c r="A26" s="174" t="str">
        <f>IF(ISBLANK('IN - Stud_part'!F24),"",'IN - Stud_part'!F24)</f>
        <v/>
      </c>
      <c r="B26" s="179" t="str">
        <f>IF(ISBLANK('IN - Stud_part'!G24),"",'IN - Stud_part'!G24)</f>
        <v/>
      </c>
      <c r="C26" s="180" t="str">
        <f>IF('IN - Stud_part'!H24="","",UPPER('IN - Stud_part'!H24))</f>
        <v/>
      </c>
      <c r="D26" s="202" t="str">
        <f>IF(C26="","",'IN-Mark( PER-TEST-1,2)(TERM-1)'!E26)</f>
        <v/>
      </c>
      <c r="E26" s="202" t="str">
        <f>IF(D26="","",'IN-Mark( PER-TEST-1,2)(TERM-1)'!F26)</f>
        <v/>
      </c>
      <c r="F26" s="202" t="str">
        <f t="shared" si="0"/>
        <v/>
      </c>
      <c r="G26" s="202" t="str">
        <f>IF(C26="","",'IN-Mark( PER-TEST-1,2)(TERM-1)'!H26)</f>
        <v/>
      </c>
      <c r="H26" s="202" t="str">
        <f>IF(D26="","",'IN-Mark( PER-TEST-1,2)(TERM-1)'!I26)</f>
        <v/>
      </c>
      <c r="I26" s="202" t="str">
        <f t="shared" si="1"/>
        <v/>
      </c>
      <c r="J26" s="202" t="str">
        <f>IF(C26="","",'IN-Mark( PER-TEST-1,2)(TERM-1)'!K26)</f>
        <v/>
      </c>
      <c r="K26" s="202" t="str">
        <f>IF(D26="","",'IN-Mark( PER-TEST-1,2)(TERM-1)'!L26)</f>
        <v/>
      </c>
      <c r="L26" s="202" t="str">
        <f t="shared" si="2"/>
        <v/>
      </c>
      <c r="M26" s="202" t="str">
        <f>IF(C26="","",'IN-Mark( PER-TEST-1,2)(TERM-1)'!N26)</f>
        <v/>
      </c>
      <c r="N26" s="202" t="str">
        <f>IF(D26="","",'IN-Mark( PER-TEST-1,2)(TERM-1)'!O26)</f>
        <v/>
      </c>
      <c r="O26" s="202" t="str">
        <f t="shared" si="3"/>
        <v/>
      </c>
      <c r="P26" s="202" t="str">
        <f t="shared" si="4"/>
        <v/>
      </c>
      <c r="Q26" s="203"/>
      <c r="R26" s="203"/>
      <c r="S26" s="203"/>
      <c r="T26" s="203"/>
      <c r="CQ26" s="10" t="s">
        <v>14</v>
      </c>
    </row>
    <row r="27" spans="1:95" ht="14.25" customHeight="1">
      <c r="A27" s="174" t="str">
        <f>IF(ISBLANK('IN - Stud_part'!F25),"",'IN - Stud_part'!F25)</f>
        <v/>
      </c>
      <c r="B27" s="179" t="str">
        <f>IF(ISBLANK('IN - Stud_part'!G25),"",'IN - Stud_part'!G25)</f>
        <v/>
      </c>
      <c r="C27" s="180" t="str">
        <f>IF('IN - Stud_part'!H25="","",UPPER('IN - Stud_part'!H25))</f>
        <v/>
      </c>
      <c r="D27" s="202" t="str">
        <f>IF(C27="","",'IN-Mark( PER-TEST-1,2)(TERM-1)'!E27)</f>
        <v/>
      </c>
      <c r="E27" s="202" t="str">
        <f>IF(D27="","",'IN-Mark( PER-TEST-1,2)(TERM-1)'!F27)</f>
        <v/>
      </c>
      <c r="F27" s="202" t="str">
        <f t="shared" si="0"/>
        <v/>
      </c>
      <c r="G27" s="202" t="str">
        <f>IF(C27="","",'IN-Mark( PER-TEST-1,2)(TERM-1)'!H27)</f>
        <v/>
      </c>
      <c r="H27" s="202" t="str">
        <f>IF(D27="","",'IN-Mark( PER-TEST-1,2)(TERM-1)'!I27)</f>
        <v/>
      </c>
      <c r="I27" s="202" t="str">
        <f t="shared" si="1"/>
        <v/>
      </c>
      <c r="J27" s="202" t="str">
        <f>IF(C27="","",'IN-Mark( PER-TEST-1,2)(TERM-1)'!K27)</f>
        <v/>
      </c>
      <c r="K27" s="202" t="str">
        <f>IF(D27="","",'IN-Mark( PER-TEST-1,2)(TERM-1)'!L27)</f>
        <v/>
      </c>
      <c r="L27" s="202" t="str">
        <f t="shared" si="2"/>
        <v/>
      </c>
      <c r="M27" s="202" t="str">
        <f>IF(C27="","",'IN-Mark( PER-TEST-1,2)(TERM-1)'!N27)</f>
        <v/>
      </c>
      <c r="N27" s="202" t="str">
        <f>IF(D27="","",'IN-Mark( PER-TEST-1,2)(TERM-1)'!O27)</f>
        <v/>
      </c>
      <c r="O27" s="202" t="str">
        <f t="shared" si="3"/>
        <v/>
      </c>
      <c r="P27" s="202" t="str">
        <f t="shared" si="4"/>
        <v/>
      </c>
      <c r="Q27" s="203"/>
      <c r="R27" s="203"/>
      <c r="S27" s="203"/>
      <c r="T27" s="203"/>
      <c r="CQ27" s="10" t="s">
        <v>15</v>
      </c>
    </row>
    <row r="28" spans="1:95" ht="14.25" customHeight="1">
      <c r="A28" s="174" t="str">
        <f>IF(ISBLANK('IN - Stud_part'!F26),"",'IN - Stud_part'!F26)</f>
        <v/>
      </c>
      <c r="B28" s="179" t="str">
        <f>IF(ISBLANK('IN - Stud_part'!G26),"",'IN - Stud_part'!G26)</f>
        <v/>
      </c>
      <c r="C28" s="180" t="str">
        <f>IF('IN - Stud_part'!H26="","",UPPER('IN - Stud_part'!H26))</f>
        <v/>
      </c>
      <c r="D28" s="174" t="str">
        <f>IF(C28="","",'IN-Mark( PER-TEST-1,2)(TERM-1)'!E28)</f>
        <v/>
      </c>
      <c r="E28" s="174" t="str">
        <f>IF(D28="","",'IN-Mark( PER-TEST-1,2)(TERM-1)'!F28)</f>
        <v/>
      </c>
      <c r="F28" s="174" t="str">
        <f t="shared" si="0"/>
        <v/>
      </c>
      <c r="G28" s="174" t="str">
        <f>IF(C28="","",'IN-Mark( PER-TEST-1,2)(TERM-1)'!H28)</f>
        <v/>
      </c>
      <c r="H28" s="174" t="str">
        <f>IF(D28="","",'IN-Mark( PER-TEST-1,2)(TERM-1)'!I28)</f>
        <v/>
      </c>
      <c r="I28" s="174" t="str">
        <f t="shared" si="1"/>
        <v/>
      </c>
      <c r="J28" s="174" t="str">
        <f>IF(C28="","",'IN-Mark( PER-TEST-1,2)(TERM-1)'!K28)</f>
        <v/>
      </c>
      <c r="K28" s="174" t="str">
        <f>IF(D28="","",'IN-Mark( PER-TEST-1,2)(TERM-1)'!L28)</f>
        <v/>
      </c>
      <c r="L28" s="174" t="str">
        <f t="shared" si="2"/>
        <v/>
      </c>
      <c r="M28" s="174" t="str">
        <f>IF(C28="","",'IN-Mark( PER-TEST-1,2)(TERM-1)'!N28)</f>
        <v/>
      </c>
      <c r="N28" s="174" t="str">
        <f>IF(D28="","",'IN-Mark( PER-TEST-1,2)(TERM-1)'!O28)</f>
        <v/>
      </c>
      <c r="O28" s="174" t="str">
        <f t="shared" si="3"/>
        <v/>
      </c>
      <c r="P28" s="174" t="str">
        <f t="shared" si="4"/>
        <v/>
      </c>
      <c r="Q28" s="203"/>
      <c r="R28" s="203"/>
      <c r="S28" s="203"/>
      <c r="T28" s="203"/>
      <c r="CQ28" s="10" t="s">
        <v>16</v>
      </c>
    </row>
    <row r="29" spans="1:95" ht="14.25" customHeight="1">
      <c r="A29" s="174" t="str">
        <f>IF(ISBLANK('IN - Stud_part'!F27),"",'IN - Stud_part'!F27)</f>
        <v/>
      </c>
      <c r="B29" s="179" t="str">
        <f>IF(ISBLANK('IN - Stud_part'!G27),"",'IN - Stud_part'!G27)</f>
        <v/>
      </c>
      <c r="C29" s="180" t="str">
        <f>IF('IN - Stud_part'!H27="","",UPPER('IN - Stud_part'!H27))</f>
        <v/>
      </c>
      <c r="D29" s="174" t="str">
        <f>IF(C29="","",'IN-Mark( PER-TEST-1,2)(TERM-1)'!E29)</f>
        <v/>
      </c>
      <c r="E29" s="174" t="str">
        <f>IF(D29="","",'IN-Mark( PER-TEST-1,2)(TERM-1)'!F29)</f>
        <v/>
      </c>
      <c r="F29" s="174" t="str">
        <f t="shared" si="0"/>
        <v/>
      </c>
      <c r="G29" s="174" t="str">
        <f>IF(C29="","",'IN-Mark( PER-TEST-1,2)(TERM-1)'!H29)</f>
        <v/>
      </c>
      <c r="H29" s="174" t="str">
        <f>IF(D29="","",'IN-Mark( PER-TEST-1,2)(TERM-1)'!I29)</f>
        <v/>
      </c>
      <c r="I29" s="174" t="str">
        <f t="shared" si="1"/>
        <v/>
      </c>
      <c r="J29" s="174" t="str">
        <f>IF(C29="","",'IN-Mark( PER-TEST-1,2)(TERM-1)'!K29)</f>
        <v/>
      </c>
      <c r="K29" s="174" t="str">
        <f>IF(D29="","",'IN-Mark( PER-TEST-1,2)(TERM-1)'!L29)</f>
        <v/>
      </c>
      <c r="L29" s="174" t="str">
        <f t="shared" si="2"/>
        <v/>
      </c>
      <c r="M29" s="174" t="str">
        <f>IF(C29="","",'IN-Mark( PER-TEST-1,2)(TERM-1)'!N29)</f>
        <v/>
      </c>
      <c r="N29" s="174" t="str">
        <f>IF(D29="","",'IN-Mark( PER-TEST-1,2)(TERM-1)'!O29)</f>
        <v/>
      </c>
      <c r="O29" s="174" t="str">
        <f t="shared" si="3"/>
        <v/>
      </c>
      <c r="P29" s="174" t="str">
        <f t="shared" si="4"/>
        <v/>
      </c>
      <c r="Q29" s="203"/>
      <c r="R29" s="203"/>
      <c r="S29" s="203"/>
      <c r="T29" s="203"/>
      <c r="CQ29" s="10" t="s">
        <v>17</v>
      </c>
    </row>
    <row r="30" spans="1:95" ht="14.25" customHeight="1">
      <c r="A30" s="174" t="str">
        <f>IF(ISBLANK('IN - Stud_part'!F28),"",'IN - Stud_part'!F28)</f>
        <v/>
      </c>
      <c r="B30" s="179" t="str">
        <f>IF(ISBLANK('IN - Stud_part'!G28),"",'IN - Stud_part'!G28)</f>
        <v/>
      </c>
      <c r="C30" s="180" t="str">
        <f>IF('IN - Stud_part'!H28="","",UPPER('IN - Stud_part'!H28))</f>
        <v/>
      </c>
      <c r="D30" s="174" t="str">
        <f>IF(C30="","",'IN-Mark( PER-TEST-1,2)(TERM-1)'!E30)</f>
        <v/>
      </c>
      <c r="E30" s="174" t="str">
        <f>IF(D30="","",'IN-Mark( PER-TEST-1,2)(TERM-1)'!F30)</f>
        <v/>
      </c>
      <c r="F30" s="174" t="str">
        <f t="shared" si="0"/>
        <v/>
      </c>
      <c r="G30" s="174" t="str">
        <f>IF(C30="","",'IN-Mark( PER-TEST-1,2)(TERM-1)'!H30)</f>
        <v/>
      </c>
      <c r="H30" s="174" t="str">
        <f>IF(D30="","",'IN-Mark( PER-TEST-1,2)(TERM-1)'!I30)</f>
        <v/>
      </c>
      <c r="I30" s="174" t="str">
        <f t="shared" si="1"/>
        <v/>
      </c>
      <c r="J30" s="174" t="str">
        <f>IF(C30="","",'IN-Mark( PER-TEST-1,2)(TERM-1)'!K30)</f>
        <v/>
      </c>
      <c r="K30" s="174" t="str">
        <f>IF(D30="","",'IN-Mark( PER-TEST-1,2)(TERM-1)'!L30)</f>
        <v/>
      </c>
      <c r="L30" s="174" t="str">
        <f t="shared" si="2"/>
        <v/>
      </c>
      <c r="M30" s="174" t="str">
        <f>IF(C30="","",'IN-Mark( PER-TEST-1,2)(TERM-1)'!N30)</f>
        <v/>
      </c>
      <c r="N30" s="174" t="str">
        <f>IF(D30="","",'IN-Mark( PER-TEST-1,2)(TERM-1)'!O30)</f>
        <v/>
      </c>
      <c r="O30" s="174" t="str">
        <f t="shared" si="3"/>
        <v/>
      </c>
      <c r="P30" s="174" t="str">
        <f t="shared" si="4"/>
        <v/>
      </c>
      <c r="Q30" s="203"/>
      <c r="R30" s="203"/>
      <c r="S30" s="203"/>
      <c r="T30" s="203"/>
      <c r="CQ30" s="10" t="s">
        <v>18</v>
      </c>
    </row>
    <row r="31" spans="1:95" ht="14.25" customHeight="1">
      <c r="A31" s="174" t="str">
        <f>IF(ISBLANK('IN - Stud_part'!F29),"",'IN - Stud_part'!F29)</f>
        <v/>
      </c>
      <c r="B31" s="179" t="str">
        <f>IF(ISBLANK('IN - Stud_part'!G29),"",'IN - Stud_part'!G29)</f>
        <v/>
      </c>
      <c r="C31" s="180" t="str">
        <f>IF('IN - Stud_part'!H29="","",UPPER('IN - Stud_part'!H29))</f>
        <v/>
      </c>
      <c r="D31" s="174" t="str">
        <f>IF(C31="","",'IN-Mark( PER-TEST-1,2)(TERM-1)'!E31)</f>
        <v/>
      </c>
      <c r="E31" s="174" t="str">
        <f>IF(D31="","",'IN-Mark( PER-TEST-1,2)(TERM-1)'!F31)</f>
        <v/>
      </c>
      <c r="F31" s="174" t="str">
        <f t="shared" si="0"/>
        <v/>
      </c>
      <c r="G31" s="174" t="str">
        <f>IF(C31="","",'IN-Mark( PER-TEST-1,2)(TERM-1)'!H31)</f>
        <v/>
      </c>
      <c r="H31" s="174" t="str">
        <f>IF(D31="","",'IN-Mark( PER-TEST-1,2)(TERM-1)'!I31)</f>
        <v/>
      </c>
      <c r="I31" s="174" t="str">
        <f t="shared" si="1"/>
        <v/>
      </c>
      <c r="J31" s="174" t="str">
        <f>IF(C31="","",'IN-Mark( PER-TEST-1,2)(TERM-1)'!K31)</f>
        <v/>
      </c>
      <c r="K31" s="174" t="str">
        <f>IF(D31="","",'IN-Mark( PER-TEST-1,2)(TERM-1)'!L31)</f>
        <v/>
      </c>
      <c r="L31" s="174" t="str">
        <f t="shared" si="2"/>
        <v/>
      </c>
      <c r="M31" s="174" t="str">
        <f>IF(C31="","",'IN-Mark( PER-TEST-1,2)(TERM-1)'!N31)</f>
        <v/>
      </c>
      <c r="N31" s="174" t="str">
        <f>IF(D31="","",'IN-Mark( PER-TEST-1,2)(TERM-1)'!O31)</f>
        <v/>
      </c>
      <c r="O31" s="174" t="str">
        <f t="shared" si="3"/>
        <v/>
      </c>
      <c r="P31" s="174" t="str">
        <f t="shared" si="4"/>
        <v/>
      </c>
      <c r="Q31" s="203"/>
      <c r="R31" s="203"/>
      <c r="S31" s="203"/>
      <c r="T31" s="203"/>
      <c r="CQ31" s="10" t="s">
        <v>19</v>
      </c>
    </row>
    <row r="32" spans="1:95" ht="14.25" customHeight="1">
      <c r="A32" s="151" t="str">
        <f>IF(ISBLANK('IN - Stud_part'!F30),"",'IN - Stud_part'!F30)</f>
        <v/>
      </c>
      <c r="B32" s="152" t="str">
        <f>IF(ISBLANK('IN - Stud_part'!G30),"",'IN - Stud_part'!G30)</f>
        <v/>
      </c>
      <c r="C32" s="180" t="str">
        <f>IF('IN - Stud_part'!H30="","",UPPER('IN - Stud_part'!H30))</f>
        <v/>
      </c>
      <c r="D32" s="174" t="str">
        <f>IF(C32="","",'IN-Mark( PER-TEST-1,2)(TERM-1)'!E32)</f>
        <v/>
      </c>
      <c r="E32" s="174" t="str">
        <f>IF(D32="","",'IN-Mark( PER-TEST-1,2)(TERM-1)'!F32)</f>
        <v/>
      </c>
      <c r="F32" s="174" t="str">
        <f t="shared" si="0"/>
        <v/>
      </c>
      <c r="G32" s="174" t="str">
        <f>IF(C32="","",'IN-Mark( PER-TEST-1,2)(TERM-1)'!H32)</f>
        <v/>
      </c>
      <c r="H32" s="174" t="str">
        <f>IF(D32="","",'IN-Mark( PER-TEST-1,2)(TERM-1)'!I32)</f>
        <v/>
      </c>
      <c r="I32" s="174" t="str">
        <f t="shared" si="1"/>
        <v/>
      </c>
      <c r="J32" s="174" t="str">
        <f>IF(C32="","",'IN-Mark( PER-TEST-1,2)(TERM-1)'!K32)</f>
        <v/>
      </c>
      <c r="K32" s="174" t="str">
        <f>IF(D32="","",'IN-Mark( PER-TEST-1,2)(TERM-1)'!L32)</f>
        <v/>
      </c>
      <c r="L32" s="174" t="str">
        <f t="shared" si="2"/>
        <v/>
      </c>
      <c r="M32" s="174" t="str">
        <f>IF(C32="","",'IN-Mark( PER-TEST-1,2)(TERM-1)'!N32)</f>
        <v/>
      </c>
      <c r="N32" s="174" t="str">
        <f>IF(D32="","",'IN-Mark( PER-TEST-1,2)(TERM-1)'!O32)</f>
        <v/>
      </c>
      <c r="O32" s="174" t="str">
        <f t="shared" si="3"/>
        <v/>
      </c>
      <c r="P32" s="174" t="str">
        <f t="shared" si="4"/>
        <v/>
      </c>
      <c r="Q32" s="203"/>
      <c r="R32" s="203"/>
      <c r="S32" s="203"/>
      <c r="T32" s="203"/>
    </row>
    <row r="33" spans="1:20" ht="14.25" customHeight="1">
      <c r="A33" s="174" t="str">
        <f>IF(ISBLANK('IN - Stud_part'!F31),"",'IN - Stud_part'!F31)</f>
        <v/>
      </c>
      <c r="B33" s="179" t="str">
        <f>IF(ISBLANK('IN - Stud_part'!G31),"",'IN - Stud_part'!G31)</f>
        <v/>
      </c>
      <c r="C33" s="180" t="str">
        <f>IF('IN - Stud_part'!H31="","",UPPER('IN - Stud_part'!H31))</f>
        <v/>
      </c>
      <c r="D33" s="174" t="str">
        <f>IF(C33="","",'IN-Mark( PER-TEST-1,2)(TERM-1)'!E33)</f>
        <v/>
      </c>
      <c r="E33" s="174" t="str">
        <f>IF(D33="","",'IN-Mark( PER-TEST-1,2)(TERM-1)'!F33)</f>
        <v/>
      </c>
      <c r="F33" s="174" t="str">
        <f t="shared" si="0"/>
        <v/>
      </c>
      <c r="G33" s="174" t="str">
        <f>IF(C33="","",'IN-Mark( PER-TEST-1,2)(TERM-1)'!H33)</f>
        <v/>
      </c>
      <c r="H33" s="174" t="str">
        <f>IF(D33="","",'IN-Mark( PER-TEST-1,2)(TERM-1)'!I33)</f>
        <v/>
      </c>
      <c r="I33" s="174" t="str">
        <f t="shared" si="1"/>
        <v/>
      </c>
      <c r="J33" s="174" t="str">
        <f>IF(C33="","",'IN-Mark( PER-TEST-1,2)(TERM-1)'!K33)</f>
        <v/>
      </c>
      <c r="K33" s="174" t="str">
        <f>IF(D33="","",'IN-Mark( PER-TEST-1,2)(TERM-1)'!L33)</f>
        <v/>
      </c>
      <c r="L33" s="174" t="str">
        <f t="shared" si="2"/>
        <v/>
      </c>
      <c r="M33" s="174" t="str">
        <f>IF(C33="","",'IN-Mark( PER-TEST-1,2)(TERM-1)'!N33)</f>
        <v/>
      </c>
      <c r="N33" s="174" t="str">
        <f>IF(D33="","",'IN-Mark( PER-TEST-1,2)(TERM-1)'!O33)</f>
        <v/>
      </c>
      <c r="O33" s="174" t="str">
        <f t="shared" si="3"/>
        <v/>
      </c>
      <c r="P33" s="174" t="str">
        <f t="shared" si="4"/>
        <v/>
      </c>
      <c r="Q33" s="203"/>
      <c r="R33" s="203"/>
      <c r="S33" s="203"/>
      <c r="T33" s="203"/>
    </row>
    <row r="34" spans="1:20" ht="14.25" customHeight="1">
      <c r="A34" s="174" t="str">
        <f>IF(ISBLANK('IN - Stud_part'!F32),"",'IN - Stud_part'!F32)</f>
        <v/>
      </c>
      <c r="B34" s="179" t="str">
        <f>IF(ISBLANK('IN - Stud_part'!G32),"",'IN - Stud_part'!G32)</f>
        <v/>
      </c>
      <c r="C34" s="180" t="str">
        <f>IF('IN - Stud_part'!H32="","",UPPER('IN - Stud_part'!H32))</f>
        <v/>
      </c>
      <c r="D34" s="174" t="str">
        <f>IF(C34="","",'IN-Mark( PER-TEST-1,2)(TERM-1)'!E34)</f>
        <v/>
      </c>
      <c r="E34" s="174" t="str">
        <f>IF(D34="","",'IN-Mark( PER-TEST-1,2)(TERM-1)'!F34)</f>
        <v/>
      </c>
      <c r="F34" s="174" t="str">
        <f t="shared" si="0"/>
        <v/>
      </c>
      <c r="G34" s="174" t="str">
        <f>IF(C34="","",'IN-Mark( PER-TEST-1,2)(TERM-1)'!H34)</f>
        <v/>
      </c>
      <c r="H34" s="174" t="str">
        <f>IF(D34="","",'IN-Mark( PER-TEST-1,2)(TERM-1)'!I34)</f>
        <v/>
      </c>
      <c r="I34" s="174" t="str">
        <f t="shared" si="1"/>
        <v/>
      </c>
      <c r="J34" s="174" t="str">
        <f>IF(C34="","",'IN-Mark( PER-TEST-1,2)(TERM-1)'!K34)</f>
        <v/>
      </c>
      <c r="K34" s="174" t="str">
        <f>IF(D34="","",'IN-Mark( PER-TEST-1,2)(TERM-1)'!L34)</f>
        <v/>
      </c>
      <c r="L34" s="174" t="str">
        <f t="shared" si="2"/>
        <v/>
      </c>
      <c r="M34" s="174" t="str">
        <f>IF(C34="","",'IN-Mark( PER-TEST-1,2)(TERM-1)'!N34)</f>
        <v/>
      </c>
      <c r="N34" s="174" t="str">
        <f>IF(D34="","",'IN-Mark( PER-TEST-1,2)(TERM-1)'!O34)</f>
        <v/>
      </c>
      <c r="O34" s="174" t="str">
        <f t="shared" si="3"/>
        <v/>
      </c>
      <c r="P34" s="174" t="str">
        <f t="shared" si="4"/>
        <v/>
      </c>
      <c r="Q34" s="203"/>
      <c r="R34" s="203"/>
      <c r="S34" s="203"/>
      <c r="T34" s="203"/>
    </row>
    <row r="35" spans="1:20" ht="14.25" customHeight="1">
      <c r="A35" s="174" t="str">
        <f>IF(ISBLANK('IN - Stud_part'!F33),"",'IN - Stud_part'!F33)</f>
        <v/>
      </c>
      <c r="B35" s="179" t="str">
        <f>IF(ISBLANK('IN - Stud_part'!G33),"",'IN - Stud_part'!G33)</f>
        <v/>
      </c>
      <c r="C35" s="180" t="str">
        <f>IF('IN - Stud_part'!H33="","",UPPER('IN - Stud_part'!H33))</f>
        <v/>
      </c>
      <c r="D35" s="174" t="str">
        <f>IF(C35="","",'IN-Mark( PER-TEST-1,2)(TERM-1)'!E35)</f>
        <v/>
      </c>
      <c r="E35" s="174" t="str">
        <f>IF(D35="","",'IN-Mark( PER-TEST-1,2)(TERM-1)'!F35)</f>
        <v/>
      </c>
      <c r="F35" s="174" t="str">
        <f t="shared" si="0"/>
        <v/>
      </c>
      <c r="G35" s="174" t="str">
        <f>IF(C35="","",'IN-Mark( PER-TEST-1,2)(TERM-1)'!H35)</f>
        <v/>
      </c>
      <c r="H35" s="174" t="str">
        <f>IF(D35="","",'IN-Mark( PER-TEST-1,2)(TERM-1)'!I35)</f>
        <v/>
      </c>
      <c r="I35" s="174" t="str">
        <f t="shared" si="1"/>
        <v/>
      </c>
      <c r="J35" s="174" t="str">
        <f>IF(C35="","",'IN-Mark( PER-TEST-1,2)(TERM-1)'!K35)</f>
        <v/>
      </c>
      <c r="K35" s="174" t="str">
        <f>IF(D35="","",'IN-Mark( PER-TEST-1,2)(TERM-1)'!L35)</f>
        <v/>
      </c>
      <c r="L35" s="174" t="str">
        <f t="shared" si="2"/>
        <v/>
      </c>
      <c r="M35" s="174" t="str">
        <f>IF(C35="","",'IN-Mark( PER-TEST-1,2)(TERM-1)'!N35)</f>
        <v/>
      </c>
      <c r="N35" s="174" t="str">
        <f>IF(D35="","",'IN-Mark( PER-TEST-1,2)(TERM-1)'!O35)</f>
        <v/>
      </c>
      <c r="O35" s="174" t="str">
        <f t="shared" si="3"/>
        <v/>
      </c>
      <c r="P35" s="174" t="str">
        <f t="shared" si="4"/>
        <v/>
      </c>
      <c r="Q35" s="203"/>
      <c r="R35" s="203"/>
      <c r="S35" s="203"/>
      <c r="T35" s="203"/>
    </row>
    <row r="36" spans="1:20" ht="14.25" customHeight="1">
      <c r="A36" s="174" t="str">
        <f>IF(ISBLANK('IN - Stud_part'!F34),"",'IN - Stud_part'!F34)</f>
        <v/>
      </c>
      <c r="B36" s="179" t="str">
        <f>IF(ISBLANK('IN - Stud_part'!G34),"",'IN - Stud_part'!G34)</f>
        <v/>
      </c>
      <c r="C36" s="180" t="str">
        <f>IF('IN - Stud_part'!H34="","",UPPER('IN - Stud_part'!H34))</f>
        <v/>
      </c>
      <c r="D36" s="174" t="str">
        <f>IF(C36="","",'IN-Mark( PER-TEST-1,2)(TERM-1)'!E36)</f>
        <v/>
      </c>
      <c r="E36" s="174" t="str">
        <f>IF(D36="","",'IN-Mark( PER-TEST-1,2)(TERM-1)'!F36)</f>
        <v/>
      </c>
      <c r="F36" s="174" t="str">
        <f t="shared" si="0"/>
        <v/>
      </c>
      <c r="G36" s="174" t="str">
        <f>IF(C36="","",'IN-Mark( PER-TEST-1,2)(TERM-1)'!H36)</f>
        <v/>
      </c>
      <c r="H36" s="174" t="str">
        <f>IF(D36="","",'IN-Mark( PER-TEST-1,2)(TERM-1)'!I36)</f>
        <v/>
      </c>
      <c r="I36" s="174" t="str">
        <f t="shared" si="1"/>
        <v/>
      </c>
      <c r="J36" s="174" t="str">
        <f>IF(C36="","",'IN-Mark( PER-TEST-1,2)(TERM-1)'!K36)</f>
        <v/>
      </c>
      <c r="K36" s="174" t="str">
        <f>IF(D36="","",'IN-Mark( PER-TEST-1,2)(TERM-1)'!L36)</f>
        <v/>
      </c>
      <c r="L36" s="174" t="str">
        <f t="shared" si="2"/>
        <v/>
      </c>
      <c r="M36" s="174" t="str">
        <f>IF(C36="","",'IN-Mark( PER-TEST-1,2)(TERM-1)'!N36)</f>
        <v/>
      </c>
      <c r="N36" s="174" t="str">
        <f>IF(D36="","",'IN-Mark( PER-TEST-1,2)(TERM-1)'!O36)</f>
        <v/>
      </c>
      <c r="O36" s="174" t="str">
        <f t="shared" si="3"/>
        <v/>
      </c>
      <c r="P36" s="174" t="str">
        <f t="shared" si="4"/>
        <v/>
      </c>
      <c r="Q36" s="203"/>
      <c r="R36" s="203"/>
      <c r="S36" s="203"/>
      <c r="T36" s="203"/>
    </row>
    <row r="37" spans="1:20" ht="14.25" customHeight="1">
      <c r="A37" s="174" t="str">
        <f>IF(ISBLANK('IN - Stud_part'!F35),"",'IN - Stud_part'!F35)</f>
        <v/>
      </c>
      <c r="B37" s="179" t="str">
        <f>IF(ISBLANK('IN - Stud_part'!G35),"",'IN - Stud_part'!G35)</f>
        <v/>
      </c>
      <c r="C37" s="180" t="str">
        <f>IF('IN - Stud_part'!H35="","",UPPER('IN - Stud_part'!H35))</f>
        <v/>
      </c>
      <c r="D37" s="174" t="str">
        <f>IF(C37="","",'IN-Mark( PER-TEST-1,2)(TERM-1)'!E37)</f>
        <v/>
      </c>
      <c r="E37" s="174" t="str">
        <f>IF(D37="","",'IN-Mark( PER-TEST-1,2)(TERM-1)'!F37)</f>
        <v/>
      </c>
      <c r="F37" s="174" t="str">
        <f t="shared" si="0"/>
        <v/>
      </c>
      <c r="G37" s="174" t="str">
        <f>IF(C37="","",'IN-Mark( PER-TEST-1,2)(TERM-1)'!H37)</f>
        <v/>
      </c>
      <c r="H37" s="174" t="str">
        <f>IF(D37="","",'IN-Mark( PER-TEST-1,2)(TERM-1)'!I37)</f>
        <v/>
      </c>
      <c r="I37" s="174" t="str">
        <f t="shared" si="1"/>
        <v/>
      </c>
      <c r="J37" s="174" t="str">
        <f>IF(C37="","",'IN-Mark( PER-TEST-1,2)(TERM-1)'!K37)</f>
        <v/>
      </c>
      <c r="K37" s="174" t="str">
        <f>IF(D37="","",'IN-Mark( PER-TEST-1,2)(TERM-1)'!L37)</f>
        <v/>
      </c>
      <c r="L37" s="174" t="str">
        <f t="shared" si="2"/>
        <v/>
      </c>
      <c r="M37" s="174" t="str">
        <f>IF(C37="","",'IN-Mark( PER-TEST-1,2)(TERM-1)'!N37)</f>
        <v/>
      </c>
      <c r="N37" s="174" t="str">
        <f>IF(D37="","",'IN-Mark( PER-TEST-1,2)(TERM-1)'!O37)</f>
        <v/>
      </c>
      <c r="O37" s="174" t="str">
        <f t="shared" si="3"/>
        <v/>
      </c>
      <c r="P37" s="174" t="str">
        <f t="shared" si="4"/>
        <v/>
      </c>
      <c r="Q37" s="203"/>
      <c r="R37" s="203"/>
      <c r="S37" s="203"/>
      <c r="T37" s="203"/>
    </row>
    <row r="38" spans="1:20" ht="14.25" customHeight="1">
      <c r="A38" s="174" t="str">
        <f>IF(ISBLANK('IN - Stud_part'!F36),"",'IN - Stud_part'!F36)</f>
        <v/>
      </c>
      <c r="B38" s="179" t="str">
        <f>IF(ISBLANK('IN - Stud_part'!G36),"",'IN - Stud_part'!G36)</f>
        <v/>
      </c>
      <c r="C38" s="180" t="str">
        <f>IF('IN - Stud_part'!H36="","",UPPER('IN - Stud_part'!H36))</f>
        <v/>
      </c>
      <c r="D38" s="174" t="str">
        <f>IF(C38="","",'IN-Mark( PER-TEST-1,2)(TERM-1)'!E38)</f>
        <v/>
      </c>
      <c r="E38" s="174" t="str">
        <f>IF(D38="","",'IN-Mark( PER-TEST-1,2)(TERM-1)'!F38)</f>
        <v/>
      </c>
      <c r="F38" s="174" t="str">
        <f t="shared" si="0"/>
        <v/>
      </c>
      <c r="G38" s="174" t="str">
        <f>IF(C38="","",'IN-Mark( PER-TEST-1,2)(TERM-1)'!H38)</f>
        <v/>
      </c>
      <c r="H38" s="174" t="str">
        <f>IF(D38="","",'IN-Mark( PER-TEST-1,2)(TERM-1)'!I38)</f>
        <v/>
      </c>
      <c r="I38" s="174" t="str">
        <f t="shared" si="1"/>
        <v/>
      </c>
      <c r="J38" s="174" t="str">
        <f>IF(C38="","",'IN-Mark( PER-TEST-1,2)(TERM-1)'!K38)</f>
        <v/>
      </c>
      <c r="K38" s="174" t="str">
        <f>IF(D38="","",'IN-Mark( PER-TEST-1,2)(TERM-1)'!L38)</f>
        <v/>
      </c>
      <c r="L38" s="174" t="str">
        <f t="shared" si="2"/>
        <v/>
      </c>
      <c r="M38" s="174" t="str">
        <f>IF(C38="","",'IN-Mark( PER-TEST-1,2)(TERM-1)'!N38)</f>
        <v/>
      </c>
      <c r="N38" s="174" t="str">
        <f>IF(D38="","",'IN-Mark( PER-TEST-1,2)(TERM-1)'!O38)</f>
        <v/>
      </c>
      <c r="O38" s="174" t="str">
        <f t="shared" si="3"/>
        <v/>
      </c>
      <c r="P38" s="174" t="str">
        <f t="shared" si="4"/>
        <v/>
      </c>
      <c r="Q38" s="203"/>
      <c r="R38" s="203"/>
      <c r="S38" s="203"/>
      <c r="T38" s="203"/>
    </row>
    <row r="39" spans="1:20" ht="14.25" customHeight="1">
      <c r="A39" s="174" t="str">
        <f>IF(ISBLANK('IN - Stud_part'!F37),"",'IN - Stud_part'!F37)</f>
        <v/>
      </c>
      <c r="B39" s="179" t="str">
        <f>IF(ISBLANK('IN - Stud_part'!G37),"",'IN - Stud_part'!G37)</f>
        <v/>
      </c>
      <c r="C39" s="180" t="str">
        <f>IF('IN - Stud_part'!H37="","",UPPER('IN - Stud_part'!H37))</f>
        <v/>
      </c>
      <c r="D39" s="174" t="str">
        <f>IF(C39="","",'IN-Mark( PER-TEST-1,2)(TERM-1)'!E39)</f>
        <v/>
      </c>
      <c r="E39" s="174" t="str">
        <f>IF(D39="","",'IN-Mark( PER-TEST-1,2)(TERM-1)'!F39)</f>
        <v/>
      </c>
      <c r="F39" s="174" t="str">
        <f t="shared" si="0"/>
        <v/>
      </c>
      <c r="G39" s="174" t="str">
        <f>IF(C39="","",'IN-Mark( PER-TEST-1,2)(TERM-1)'!H39)</f>
        <v/>
      </c>
      <c r="H39" s="174" t="str">
        <f>IF(D39="","",'IN-Mark( PER-TEST-1,2)(TERM-1)'!I39)</f>
        <v/>
      </c>
      <c r="I39" s="174" t="str">
        <f t="shared" si="1"/>
        <v/>
      </c>
      <c r="J39" s="174" t="str">
        <f>IF(C39="","",'IN-Mark( PER-TEST-1,2)(TERM-1)'!K39)</f>
        <v/>
      </c>
      <c r="K39" s="174" t="str">
        <f>IF(D39="","",'IN-Mark( PER-TEST-1,2)(TERM-1)'!L39)</f>
        <v/>
      </c>
      <c r="L39" s="174" t="str">
        <f t="shared" si="2"/>
        <v/>
      </c>
      <c r="M39" s="174" t="str">
        <f>IF(C39="","",'IN-Mark( PER-TEST-1,2)(TERM-1)'!N39)</f>
        <v/>
      </c>
      <c r="N39" s="174" t="str">
        <f>IF(D39="","",'IN-Mark( PER-TEST-1,2)(TERM-1)'!O39)</f>
        <v/>
      </c>
      <c r="O39" s="174" t="str">
        <f t="shared" si="3"/>
        <v/>
      </c>
      <c r="P39" s="174" t="str">
        <f t="shared" si="4"/>
        <v/>
      </c>
      <c r="Q39" s="203"/>
      <c r="R39" s="203"/>
      <c r="S39" s="203"/>
      <c r="T39" s="203"/>
    </row>
    <row r="40" spans="1:20" ht="14.25" customHeight="1">
      <c r="A40" s="174" t="str">
        <f>IF(ISBLANK('IN - Stud_part'!F38),"",'IN - Stud_part'!F38)</f>
        <v/>
      </c>
      <c r="B40" s="179" t="str">
        <f>IF(ISBLANK('IN - Stud_part'!G38),"",'IN - Stud_part'!G38)</f>
        <v/>
      </c>
      <c r="C40" s="180" t="str">
        <f>IF('IN - Stud_part'!H38="","",UPPER('IN - Stud_part'!H38))</f>
        <v/>
      </c>
      <c r="D40" s="174" t="str">
        <f>IF(C40="","",'IN-Mark( PER-TEST-1,2)(TERM-1)'!E40)</f>
        <v/>
      </c>
      <c r="E40" s="174" t="str">
        <f>IF(D40="","",'IN-Mark( PER-TEST-1,2)(TERM-1)'!F40)</f>
        <v/>
      </c>
      <c r="F40" s="174" t="str">
        <f t="shared" si="0"/>
        <v/>
      </c>
      <c r="G40" s="174" t="str">
        <f>IF(C40="","",'IN-Mark( PER-TEST-1,2)(TERM-1)'!H40)</f>
        <v/>
      </c>
      <c r="H40" s="174" t="str">
        <f>IF(D40="","",'IN-Mark( PER-TEST-1,2)(TERM-1)'!I40)</f>
        <v/>
      </c>
      <c r="I40" s="174" t="str">
        <f t="shared" si="1"/>
        <v/>
      </c>
      <c r="J40" s="174" t="str">
        <f>IF(C40="","",'IN-Mark( PER-TEST-1,2)(TERM-1)'!K40)</f>
        <v/>
      </c>
      <c r="K40" s="174" t="str">
        <f>IF(D40="","",'IN-Mark( PER-TEST-1,2)(TERM-1)'!L40)</f>
        <v/>
      </c>
      <c r="L40" s="174" t="str">
        <f t="shared" si="2"/>
        <v/>
      </c>
      <c r="M40" s="174" t="str">
        <f>IF(C40="","",'IN-Mark( PER-TEST-1,2)(TERM-1)'!N40)</f>
        <v/>
      </c>
      <c r="N40" s="174" t="str">
        <f>IF(D40="","",'IN-Mark( PER-TEST-1,2)(TERM-1)'!O40)</f>
        <v/>
      </c>
      <c r="O40" s="174" t="str">
        <f t="shared" si="3"/>
        <v/>
      </c>
      <c r="P40" s="174" t="str">
        <f t="shared" si="4"/>
        <v/>
      </c>
      <c r="Q40" s="203"/>
      <c r="R40" s="203"/>
      <c r="S40" s="203"/>
      <c r="T40" s="203"/>
    </row>
    <row r="41" spans="1:20" ht="14.25" customHeight="1">
      <c r="A41" s="174" t="str">
        <f>IF(ISBLANK('IN - Stud_part'!F39),"",'IN - Stud_part'!F39)</f>
        <v/>
      </c>
      <c r="B41" s="179" t="str">
        <f>IF(ISBLANK('IN - Stud_part'!G39),"",'IN - Stud_part'!G39)</f>
        <v/>
      </c>
      <c r="C41" s="180" t="str">
        <f>IF('IN - Stud_part'!H39="","",UPPER('IN - Stud_part'!H39))</f>
        <v/>
      </c>
      <c r="D41" s="174" t="str">
        <f>IF(C41="","",'IN-Mark( PER-TEST-1,2)(TERM-1)'!E41)</f>
        <v/>
      </c>
      <c r="E41" s="174" t="str">
        <f>IF(D41="","",'IN-Mark( PER-TEST-1,2)(TERM-1)'!F41)</f>
        <v/>
      </c>
      <c r="F41" s="174" t="str">
        <f t="shared" si="0"/>
        <v/>
      </c>
      <c r="G41" s="174" t="str">
        <f>IF(C41="","",'IN-Mark( PER-TEST-1,2)(TERM-1)'!H41)</f>
        <v/>
      </c>
      <c r="H41" s="174" t="str">
        <f>IF(D41="","",'IN-Mark( PER-TEST-1,2)(TERM-1)'!I41)</f>
        <v/>
      </c>
      <c r="I41" s="174" t="str">
        <f t="shared" si="1"/>
        <v/>
      </c>
      <c r="J41" s="174" t="str">
        <f>IF(C41="","",'IN-Mark( PER-TEST-1,2)(TERM-1)'!K41)</f>
        <v/>
      </c>
      <c r="K41" s="174" t="str">
        <f>IF(D41="","",'IN-Mark( PER-TEST-1,2)(TERM-1)'!L41)</f>
        <v/>
      </c>
      <c r="L41" s="174" t="str">
        <f t="shared" si="2"/>
        <v/>
      </c>
      <c r="M41" s="174" t="str">
        <f>IF(C41="","",'IN-Mark( PER-TEST-1,2)(TERM-1)'!N41)</f>
        <v/>
      </c>
      <c r="N41" s="174" t="str">
        <f>IF(D41="","",'IN-Mark( PER-TEST-1,2)(TERM-1)'!O41)</f>
        <v/>
      </c>
      <c r="O41" s="174" t="str">
        <f t="shared" si="3"/>
        <v/>
      </c>
      <c r="P41" s="174" t="str">
        <f t="shared" si="4"/>
        <v/>
      </c>
      <c r="Q41" s="203"/>
      <c r="R41" s="203"/>
      <c r="S41" s="203"/>
      <c r="T41" s="203"/>
    </row>
    <row r="42" spans="1:20" ht="14.25" customHeight="1">
      <c r="A42" s="174" t="str">
        <f>IF(ISBLANK('IN - Stud_part'!F40),"",'IN - Stud_part'!F40)</f>
        <v/>
      </c>
      <c r="B42" s="179" t="str">
        <f>IF(ISBLANK('IN - Stud_part'!G40),"",'IN - Stud_part'!G40)</f>
        <v/>
      </c>
      <c r="C42" s="180" t="str">
        <f>IF('IN - Stud_part'!H40="","",UPPER('IN - Stud_part'!H40))</f>
        <v/>
      </c>
      <c r="D42" s="174" t="str">
        <f>IF(C42="","",'IN-Mark( PER-TEST-1,2)(TERM-1)'!E42)</f>
        <v/>
      </c>
      <c r="E42" s="174" t="str">
        <f>IF(D42="","",'IN-Mark( PER-TEST-1,2)(TERM-1)'!F42)</f>
        <v/>
      </c>
      <c r="F42" s="174" t="str">
        <f t="shared" si="0"/>
        <v/>
      </c>
      <c r="G42" s="174" t="str">
        <f>IF(C42="","",'IN-Mark( PER-TEST-1,2)(TERM-1)'!H42)</f>
        <v/>
      </c>
      <c r="H42" s="174" t="str">
        <f>IF(D42="","",'IN-Mark( PER-TEST-1,2)(TERM-1)'!I42)</f>
        <v/>
      </c>
      <c r="I42" s="174" t="str">
        <f t="shared" si="1"/>
        <v/>
      </c>
      <c r="J42" s="174" t="str">
        <f>IF(C42="","",'IN-Mark( PER-TEST-1,2)(TERM-1)'!K42)</f>
        <v/>
      </c>
      <c r="K42" s="174" t="str">
        <f>IF(D42="","",'IN-Mark( PER-TEST-1,2)(TERM-1)'!L42)</f>
        <v/>
      </c>
      <c r="L42" s="174" t="str">
        <f t="shared" si="2"/>
        <v/>
      </c>
      <c r="M42" s="174" t="str">
        <f>IF(C42="","",'IN-Mark( PER-TEST-1,2)(TERM-1)'!N42)</f>
        <v/>
      </c>
      <c r="N42" s="174" t="str">
        <f>IF(D42="","",'IN-Mark( PER-TEST-1,2)(TERM-1)'!O42)</f>
        <v/>
      </c>
      <c r="O42" s="174" t="str">
        <f t="shared" si="3"/>
        <v/>
      </c>
      <c r="P42" s="174" t="str">
        <f t="shared" si="4"/>
        <v/>
      </c>
      <c r="Q42" s="203"/>
      <c r="R42" s="203"/>
      <c r="S42" s="203"/>
      <c r="T42" s="203"/>
    </row>
    <row r="43" spans="1:20" ht="14.25" customHeight="1">
      <c r="A43" s="174" t="str">
        <f>IF(ISBLANK('IN - Stud_part'!F41),"",'IN - Stud_part'!F41)</f>
        <v/>
      </c>
      <c r="B43" s="179" t="str">
        <f>IF(ISBLANK('IN - Stud_part'!G41),"",'IN - Stud_part'!G41)</f>
        <v/>
      </c>
      <c r="C43" s="180" t="str">
        <f>IF('IN - Stud_part'!H41="","",UPPER('IN - Stud_part'!H41))</f>
        <v/>
      </c>
      <c r="D43" s="174" t="str">
        <f>IF(C43="","",'IN-Mark( PER-TEST-1,2)(TERM-1)'!E43)</f>
        <v/>
      </c>
      <c r="E43" s="174" t="str">
        <f>IF(D43="","",'IN-Mark( PER-TEST-1,2)(TERM-1)'!F43)</f>
        <v/>
      </c>
      <c r="F43" s="174" t="str">
        <f t="shared" si="0"/>
        <v/>
      </c>
      <c r="G43" s="174" t="str">
        <f>IF(C43="","",'IN-Mark( PER-TEST-1,2)(TERM-1)'!H43)</f>
        <v/>
      </c>
      <c r="H43" s="174" t="str">
        <f>IF(D43="","",'IN-Mark( PER-TEST-1,2)(TERM-1)'!I43)</f>
        <v/>
      </c>
      <c r="I43" s="174" t="str">
        <f t="shared" si="1"/>
        <v/>
      </c>
      <c r="J43" s="174" t="str">
        <f>IF(C43="","",'IN-Mark( PER-TEST-1,2)(TERM-1)'!K43)</f>
        <v/>
      </c>
      <c r="K43" s="174" t="str">
        <f>IF(D43="","",'IN-Mark( PER-TEST-1,2)(TERM-1)'!L43)</f>
        <v/>
      </c>
      <c r="L43" s="174" t="str">
        <f t="shared" si="2"/>
        <v/>
      </c>
      <c r="M43" s="174" t="str">
        <f>IF(C43="","",'IN-Mark( PER-TEST-1,2)(TERM-1)'!N43)</f>
        <v/>
      </c>
      <c r="N43" s="174" t="str">
        <f>IF(D43="","",'IN-Mark( PER-TEST-1,2)(TERM-1)'!O43)</f>
        <v/>
      </c>
      <c r="O43" s="174" t="str">
        <f t="shared" si="3"/>
        <v/>
      </c>
      <c r="P43" s="174" t="str">
        <f t="shared" si="4"/>
        <v/>
      </c>
      <c r="Q43" s="203"/>
      <c r="R43" s="203"/>
      <c r="S43" s="203"/>
      <c r="T43" s="203"/>
    </row>
    <row r="44" spans="1:20" ht="14.25" customHeight="1">
      <c r="A44" s="174" t="str">
        <f>IF(ISBLANK('IN - Stud_part'!F42),"",'IN - Stud_part'!F42)</f>
        <v/>
      </c>
      <c r="B44" s="179" t="str">
        <f>IF(ISBLANK('IN - Stud_part'!G42),"",'IN - Stud_part'!G42)</f>
        <v/>
      </c>
      <c r="C44" s="180" t="str">
        <f>IF('IN - Stud_part'!H42="","",UPPER('IN - Stud_part'!H42))</f>
        <v/>
      </c>
      <c r="D44" s="174" t="str">
        <f>IF(C44="","",'IN-Mark( PER-TEST-1,2)(TERM-1)'!E44)</f>
        <v/>
      </c>
      <c r="E44" s="174" t="str">
        <f>IF(D44="","",'IN-Mark( PER-TEST-1,2)(TERM-1)'!F44)</f>
        <v/>
      </c>
      <c r="F44" s="174" t="str">
        <f t="shared" si="0"/>
        <v/>
      </c>
      <c r="G44" s="174" t="str">
        <f>IF(C44="","",'IN-Mark( PER-TEST-1,2)(TERM-1)'!H44)</f>
        <v/>
      </c>
      <c r="H44" s="174" t="str">
        <f>IF(D44="","",'IN-Mark( PER-TEST-1,2)(TERM-1)'!I44)</f>
        <v/>
      </c>
      <c r="I44" s="174" t="str">
        <f t="shared" si="1"/>
        <v/>
      </c>
      <c r="J44" s="174" t="str">
        <f>IF(C44="","",'IN-Mark( PER-TEST-1,2)(TERM-1)'!K44)</f>
        <v/>
      </c>
      <c r="K44" s="174" t="str">
        <f>IF(D44="","",'IN-Mark( PER-TEST-1,2)(TERM-1)'!L44)</f>
        <v/>
      </c>
      <c r="L44" s="174" t="str">
        <f t="shared" si="2"/>
        <v/>
      </c>
      <c r="M44" s="174" t="str">
        <f>IF(C44="","",'IN-Mark( PER-TEST-1,2)(TERM-1)'!N44)</f>
        <v/>
      </c>
      <c r="N44" s="174" t="str">
        <f>IF(D44="","",'IN-Mark( PER-TEST-1,2)(TERM-1)'!O44)</f>
        <v/>
      </c>
      <c r="O44" s="174" t="str">
        <f t="shared" si="3"/>
        <v/>
      </c>
      <c r="P44" s="174" t="str">
        <f t="shared" si="4"/>
        <v/>
      </c>
      <c r="Q44" s="203"/>
      <c r="R44" s="203"/>
      <c r="S44" s="203"/>
      <c r="T44" s="203"/>
    </row>
    <row r="45" spans="1:20" ht="14.25" customHeight="1">
      <c r="A45" s="174" t="str">
        <f>IF(ISBLANK('IN - Stud_part'!F43),"",'IN - Stud_part'!F43)</f>
        <v/>
      </c>
      <c r="B45" s="179" t="str">
        <f>IF(ISBLANK('IN - Stud_part'!G43),"",'IN - Stud_part'!G43)</f>
        <v/>
      </c>
      <c r="C45" s="180" t="str">
        <f>IF('IN - Stud_part'!H43="","",UPPER('IN - Stud_part'!H43))</f>
        <v/>
      </c>
      <c r="D45" s="174" t="str">
        <f>IF(C45="","",'IN-Mark( PER-TEST-1,2)(TERM-1)'!E45)</f>
        <v/>
      </c>
      <c r="E45" s="174" t="str">
        <f>IF(D45="","",'IN-Mark( PER-TEST-1,2)(TERM-1)'!F45)</f>
        <v/>
      </c>
      <c r="F45" s="174" t="str">
        <f t="shared" si="0"/>
        <v/>
      </c>
      <c r="G45" s="174" t="str">
        <f>IF(C45="","",'IN-Mark( PER-TEST-1,2)(TERM-1)'!H45)</f>
        <v/>
      </c>
      <c r="H45" s="174" t="str">
        <f>IF(D45="","",'IN-Mark( PER-TEST-1,2)(TERM-1)'!I45)</f>
        <v/>
      </c>
      <c r="I45" s="174" t="str">
        <f t="shared" si="1"/>
        <v/>
      </c>
      <c r="J45" s="174" t="str">
        <f>IF(C45="","",'IN-Mark( PER-TEST-1,2)(TERM-1)'!K45)</f>
        <v/>
      </c>
      <c r="K45" s="174" t="str">
        <f>IF(D45="","",'IN-Mark( PER-TEST-1,2)(TERM-1)'!L45)</f>
        <v/>
      </c>
      <c r="L45" s="174" t="str">
        <f t="shared" si="2"/>
        <v/>
      </c>
      <c r="M45" s="174" t="str">
        <f>IF(C45="","",'IN-Mark( PER-TEST-1,2)(TERM-1)'!N45)</f>
        <v/>
      </c>
      <c r="N45" s="174" t="str">
        <f>IF(D45="","",'IN-Mark( PER-TEST-1,2)(TERM-1)'!O45)</f>
        <v/>
      </c>
      <c r="O45" s="174" t="str">
        <f t="shared" si="3"/>
        <v/>
      </c>
      <c r="P45" s="174" t="str">
        <f t="shared" si="4"/>
        <v/>
      </c>
      <c r="Q45" s="203"/>
      <c r="R45" s="203"/>
      <c r="S45" s="203"/>
      <c r="T45" s="203"/>
    </row>
    <row r="46" spans="1:20" ht="14.25" customHeight="1">
      <c r="A46" s="174" t="str">
        <f>IF(ISBLANK('IN - Stud_part'!F44),"",'IN - Stud_part'!F44)</f>
        <v/>
      </c>
      <c r="B46" s="179" t="str">
        <f>IF(ISBLANK('IN - Stud_part'!G44),"",'IN - Stud_part'!G44)</f>
        <v/>
      </c>
      <c r="C46" s="180" t="str">
        <f>IF('IN - Stud_part'!H44="","",UPPER('IN - Stud_part'!H44))</f>
        <v/>
      </c>
      <c r="D46" s="174" t="str">
        <f>IF(C46="","",'IN-Mark( PER-TEST-1,2)(TERM-1)'!E46)</f>
        <v/>
      </c>
      <c r="E46" s="174" t="str">
        <f>IF(D46="","",'IN-Mark( PER-TEST-1,2)(TERM-1)'!F46)</f>
        <v/>
      </c>
      <c r="F46" s="174" t="str">
        <f t="shared" si="0"/>
        <v/>
      </c>
      <c r="G46" s="174" t="str">
        <f>IF(C46="","",'IN-Mark( PER-TEST-1,2)(TERM-1)'!H46)</f>
        <v/>
      </c>
      <c r="H46" s="174" t="str">
        <f>IF(D46="","",'IN-Mark( PER-TEST-1,2)(TERM-1)'!I46)</f>
        <v/>
      </c>
      <c r="I46" s="174" t="str">
        <f t="shared" si="1"/>
        <v/>
      </c>
      <c r="J46" s="174" t="str">
        <f>IF(C46="","",'IN-Mark( PER-TEST-1,2)(TERM-1)'!K46)</f>
        <v/>
      </c>
      <c r="K46" s="174" t="str">
        <f>IF(D46="","",'IN-Mark( PER-TEST-1,2)(TERM-1)'!L46)</f>
        <v/>
      </c>
      <c r="L46" s="174" t="str">
        <f t="shared" si="2"/>
        <v/>
      </c>
      <c r="M46" s="174" t="str">
        <f>IF(C46="","",'IN-Mark( PER-TEST-1,2)(TERM-1)'!N46)</f>
        <v/>
      </c>
      <c r="N46" s="174" t="str">
        <f>IF(D46="","",'IN-Mark( PER-TEST-1,2)(TERM-1)'!O46)</f>
        <v/>
      </c>
      <c r="O46" s="174" t="str">
        <f t="shared" si="3"/>
        <v/>
      </c>
      <c r="P46" s="174" t="str">
        <f t="shared" si="4"/>
        <v/>
      </c>
      <c r="Q46" s="203"/>
      <c r="R46" s="203"/>
      <c r="S46" s="203"/>
      <c r="T46" s="203"/>
    </row>
    <row r="47" spans="1:20" ht="14.25" customHeight="1">
      <c r="A47" s="174" t="str">
        <f>IF(ISBLANK('IN - Stud_part'!F45),"",'IN - Stud_part'!F45)</f>
        <v/>
      </c>
      <c r="B47" s="179" t="str">
        <f>IF(ISBLANK('IN - Stud_part'!G45),"",'IN - Stud_part'!G45)</f>
        <v/>
      </c>
      <c r="C47" s="180" t="str">
        <f>IF('IN - Stud_part'!H45="","",UPPER('IN - Stud_part'!H45))</f>
        <v/>
      </c>
      <c r="D47" s="174" t="str">
        <f>IF(C47="","",'IN-Mark( PER-TEST-1,2)(TERM-1)'!E47)</f>
        <v/>
      </c>
      <c r="E47" s="174" t="str">
        <f>IF(D47="","",'IN-Mark( PER-TEST-1,2)(TERM-1)'!F47)</f>
        <v/>
      </c>
      <c r="F47" s="174" t="str">
        <f t="shared" si="0"/>
        <v/>
      </c>
      <c r="G47" s="174" t="str">
        <f>IF(C47="","",'IN-Mark( PER-TEST-1,2)(TERM-1)'!H47)</f>
        <v/>
      </c>
      <c r="H47" s="174" t="str">
        <f>IF(D47="","",'IN-Mark( PER-TEST-1,2)(TERM-1)'!I47)</f>
        <v/>
      </c>
      <c r="I47" s="174" t="str">
        <f t="shared" si="1"/>
        <v/>
      </c>
      <c r="J47" s="174" t="str">
        <f>IF(C47="","",'IN-Mark( PER-TEST-1,2)(TERM-1)'!K47)</f>
        <v/>
      </c>
      <c r="K47" s="174" t="str">
        <f>IF(D47="","",'IN-Mark( PER-TEST-1,2)(TERM-1)'!L47)</f>
        <v/>
      </c>
      <c r="L47" s="174" t="str">
        <f t="shared" si="2"/>
        <v/>
      </c>
      <c r="M47" s="174" t="str">
        <f>IF(C47="","",'IN-Mark( PER-TEST-1,2)(TERM-1)'!N47)</f>
        <v/>
      </c>
      <c r="N47" s="174" t="str">
        <f>IF(D47="","",'IN-Mark( PER-TEST-1,2)(TERM-1)'!O47)</f>
        <v/>
      </c>
      <c r="O47" s="174" t="str">
        <f t="shared" si="3"/>
        <v/>
      </c>
      <c r="P47" s="174" t="str">
        <f t="shared" si="4"/>
        <v/>
      </c>
      <c r="Q47" s="203"/>
      <c r="R47" s="203"/>
      <c r="S47" s="203"/>
      <c r="T47" s="203"/>
    </row>
    <row r="48" spans="1:20" ht="14.25" customHeight="1">
      <c r="A48" s="174" t="str">
        <f>IF(ISBLANK('IN - Stud_part'!F46),"",'IN - Stud_part'!F46)</f>
        <v/>
      </c>
      <c r="B48" s="179" t="str">
        <f>IF(ISBLANK('IN - Stud_part'!G46),"",'IN - Stud_part'!G46)</f>
        <v/>
      </c>
      <c r="C48" s="180" t="str">
        <f>IF('IN - Stud_part'!H46="","",UPPER('IN - Stud_part'!H46))</f>
        <v/>
      </c>
      <c r="D48" s="174" t="str">
        <f>IF(C48="","",'IN-Mark( PER-TEST-1,2)(TERM-1)'!E48)</f>
        <v/>
      </c>
      <c r="E48" s="174" t="str">
        <f>IF(D48="","",'IN-Mark( PER-TEST-1,2)(TERM-1)'!F48)</f>
        <v/>
      </c>
      <c r="F48" s="174" t="str">
        <f t="shared" si="0"/>
        <v/>
      </c>
      <c r="G48" s="174" t="str">
        <f>IF(C48="","",'IN-Mark( PER-TEST-1,2)(TERM-1)'!H48)</f>
        <v/>
      </c>
      <c r="H48" s="174" t="str">
        <f>IF(D48="","",'IN-Mark( PER-TEST-1,2)(TERM-1)'!I48)</f>
        <v/>
      </c>
      <c r="I48" s="174" t="str">
        <f t="shared" si="1"/>
        <v/>
      </c>
      <c r="J48" s="174" t="str">
        <f>IF(C48="","",'IN-Mark( PER-TEST-1,2)(TERM-1)'!K48)</f>
        <v/>
      </c>
      <c r="K48" s="174" t="str">
        <f>IF(D48="","",'IN-Mark( PER-TEST-1,2)(TERM-1)'!L48)</f>
        <v/>
      </c>
      <c r="L48" s="174" t="str">
        <f t="shared" si="2"/>
        <v/>
      </c>
      <c r="M48" s="174" t="str">
        <f>IF(C48="","",'IN-Mark( PER-TEST-1,2)(TERM-1)'!N48)</f>
        <v/>
      </c>
      <c r="N48" s="174" t="str">
        <f>IF(D48="","",'IN-Mark( PER-TEST-1,2)(TERM-1)'!O48)</f>
        <v/>
      </c>
      <c r="O48" s="174" t="str">
        <f t="shared" si="3"/>
        <v/>
      </c>
      <c r="P48" s="174" t="str">
        <f t="shared" si="4"/>
        <v/>
      </c>
      <c r="Q48" s="203"/>
      <c r="R48" s="203"/>
      <c r="S48" s="203"/>
      <c r="T48" s="203"/>
    </row>
    <row r="49" spans="1:20" ht="14.25" customHeight="1">
      <c r="A49" s="174" t="str">
        <f>IF(ISBLANK('IN - Stud_part'!F47),"",'IN - Stud_part'!F47)</f>
        <v/>
      </c>
      <c r="B49" s="179" t="str">
        <f>IF(ISBLANK('IN - Stud_part'!G47),"",'IN - Stud_part'!G47)</f>
        <v/>
      </c>
      <c r="C49" s="180" t="str">
        <f>IF('IN - Stud_part'!H47="","",UPPER('IN - Stud_part'!H47))</f>
        <v/>
      </c>
      <c r="D49" s="174" t="str">
        <f>IF(C49="","",'IN-Mark( PER-TEST-1,2)(TERM-1)'!E49)</f>
        <v/>
      </c>
      <c r="E49" s="174" t="str">
        <f>IF(D49="","",'IN-Mark( PER-TEST-1,2)(TERM-1)'!F49)</f>
        <v/>
      </c>
      <c r="F49" s="174" t="str">
        <f t="shared" si="0"/>
        <v/>
      </c>
      <c r="G49" s="174" t="str">
        <f>IF(C49="","",'IN-Mark( PER-TEST-1,2)(TERM-1)'!H49)</f>
        <v/>
      </c>
      <c r="H49" s="174" t="str">
        <f>IF(D49="","",'IN-Mark( PER-TEST-1,2)(TERM-1)'!I49)</f>
        <v/>
      </c>
      <c r="I49" s="174" t="str">
        <f t="shared" si="1"/>
        <v/>
      </c>
      <c r="J49" s="174" t="str">
        <f>IF(C49="","",'IN-Mark( PER-TEST-1,2)(TERM-1)'!K49)</f>
        <v/>
      </c>
      <c r="K49" s="174" t="str">
        <f>IF(D49="","",'IN-Mark( PER-TEST-1,2)(TERM-1)'!L49)</f>
        <v/>
      </c>
      <c r="L49" s="174" t="str">
        <f t="shared" si="2"/>
        <v/>
      </c>
      <c r="M49" s="174" t="str">
        <f>IF(C49="","",'IN-Mark( PER-TEST-1,2)(TERM-1)'!N49)</f>
        <v/>
      </c>
      <c r="N49" s="174" t="str">
        <f>IF(D49="","",'IN-Mark( PER-TEST-1,2)(TERM-1)'!O49)</f>
        <v/>
      </c>
      <c r="O49" s="174" t="str">
        <f t="shared" si="3"/>
        <v/>
      </c>
      <c r="P49" s="174" t="str">
        <f t="shared" si="4"/>
        <v/>
      </c>
      <c r="Q49" s="203"/>
      <c r="R49" s="203"/>
      <c r="S49" s="203"/>
      <c r="T49" s="203"/>
    </row>
    <row r="50" spans="1:20" ht="14.25" customHeight="1">
      <c r="A50" s="174" t="str">
        <f>IF(ISBLANK('IN - Stud_part'!F48),"",'IN - Stud_part'!F48)</f>
        <v/>
      </c>
      <c r="B50" s="179" t="str">
        <f>IF(ISBLANK('IN - Stud_part'!G48),"",'IN - Stud_part'!G48)</f>
        <v/>
      </c>
      <c r="C50" s="180" t="str">
        <f>IF('IN - Stud_part'!H48="","",UPPER('IN - Stud_part'!H48))</f>
        <v/>
      </c>
      <c r="D50" s="174" t="str">
        <f>IF(C50="","",'IN-Mark( PER-TEST-1,2)(TERM-1)'!E50)</f>
        <v/>
      </c>
      <c r="E50" s="174" t="str">
        <f>IF(D50="","",'IN-Mark( PER-TEST-1,2)(TERM-1)'!F50)</f>
        <v/>
      </c>
      <c r="F50" s="174" t="str">
        <f t="shared" si="0"/>
        <v/>
      </c>
      <c r="G50" s="174" t="str">
        <f>IF(C50="","",'IN-Mark( PER-TEST-1,2)(TERM-1)'!H50)</f>
        <v/>
      </c>
      <c r="H50" s="174" t="str">
        <f>IF(D50="","",'IN-Mark( PER-TEST-1,2)(TERM-1)'!I50)</f>
        <v/>
      </c>
      <c r="I50" s="174" t="str">
        <f t="shared" si="1"/>
        <v/>
      </c>
      <c r="J50" s="174" t="str">
        <f>IF(C50="","",'IN-Mark( PER-TEST-1,2)(TERM-1)'!K50)</f>
        <v/>
      </c>
      <c r="K50" s="174" t="str">
        <f>IF(D50="","",'IN-Mark( PER-TEST-1,2)(TERM-1)'!L50)</f>
        <v/>
      </c>
      <c r="L50" s="174" t="str">
        <f t="shared" si="2"/>
        <v/>
      </c>
      <c r="M50" s="174" t="str">
        <f>IF(C50="","",'IN-Mark( PER-TEST-1,2)(TERM-1)'!N50)</f>
        <v/>
      </c>
      <c r="N50" s="174" t="str">
        <f>IF(D50="","",'IN-Mark( PER-TEST-1,2)(TERM-1)'!O50)</f>
        <v/>
      </c>
      <c r="O50" s="174" t="str">
        <f t="shared" si="3"/>
        <v/>
      </c>
      <c r="P50" s="174" t="str">
        <f t="shared" si="4"/>
        <v/>
      </c>
      <c r="Q50" s="203"/>
      <c r="R50" s="203"/>
      <c r="S50" s="203"/>
      <c r="T50" s="203"/>
    </row>
    <row r="51" spans="1:20" ht="14.25" customHeight="1">
      <c r="A51" s="174" t="str">
        <f>IF(ISBLANK('IN - Stud_part'!F49),"",'IN - Stud_part'!F49)</f>
        <v/>
      </c>
      <c r="B51" s="179" t="str">
        <f>IF(ISBLANK('IN - Stud_part'!G49),"",'IN - Stud_part'!G49)</f>
        <v/>
      </c>
      <c r="C51" s="180" t="str">
        <f>IF('IN - Stud_part'!H49="","",UPPER('IN - Stud_part'!H49))</f>
        <v/>
      </c>
      <c r="D51" s="174" t="str">
        <f>IF(C51="","",'IN-Mark( PER-TEST-1,2)(TERM-1)'!E51)</f>
        <v/>
      </c>
      <c r="E51" s="174" t="str">
        <f>IF(D51="","",'IN-Mark( PER-TEST-1,2)(TERM-1)'!F51)</f>
        <v/>
      </c>
      <c r="F51" s="174" t="str">
        <f t="shared" si="0"/>
        <v/>
      </c>
      <c r="G51" s="174" t="str">
        <f>IF(C51="","",'IN-Mark( PER-TEST-1,2)(TERM-1)'!H51)</f>
        <v/>
      </c>
      <c r="H51" s="174" t="str">
        <f>IF(D51="","",'IN-Mark( PER-TEST-1,2)(TERM-1)'!I51)</f>
        <v/>
      </c>
      <c r="I51" s="174" t="str">
        <f t="shared" si="1"/>
        <v/>
      </c>
      <c r="J51" s="174" t="str">
        <f>IF(C51="","",'IN-Mark( PER-TEST-1,2)(TERM-1)'!K51)</f>
        <v/>
      </c>
      <c r="K51" s="174" t="str">
        <f>IF(D51="","",'IN-Mark( PER-TEST-1,2)(TERM-1)'!L51)</f>
        <v/>
      </c>
      <c r="L51" s="174" t="str">
        <f t="shared" si="2"/>
        <v/>
      </c>
      <c r="M51" s="174" t="str">
        <f>IF(C51="","",'IN-Mark( PER-TEST-1,2)(TERM-1)'!N51)</f>
        <v/>
      </c>
      <c r="N51" s="174" t="str">
        <f>IF(D51="","",'IN-Mark( PER-TEST-1,2)(TERM-1)'!O51)</f>
        <v/>
      </c>
      <c r="O51" s="174" t="str">
        <f t="shared" si="3"/>
        <v/>
      </c>
      <c r="P51" s="174" t="str">
        <f t="shared" si="4"/>
        <v/>
      </c>
      <c r="Q51" s="203"/>
      <c r="R51" s="203"/>
      <c r="S51" s="203"/>
      <c r="T51" s="203"/>
    </row>
    <row r="52" spans="1:20" ht="14.25" customHeight="1">
      <c r="A52" s="174" t="str">
        <f>IF(ISBLANK('IN - Stud_part'!F50),"",'IN - Stud_part'!F50)</f>
        <v/>
      </c>
      <c r="B52" s="179" t="str">
        <f>IF(ISBLANK('IN - Stud_part'!G50),"",'IN - Stud_part'!G50)</f>
        <v/>
      </c>
      <c r="C52" s="180" t="str">
        <f>IF('IN - Stud_part'!H50="","",UPPER('IN - Stud_part'!H50))</f>
        <v/>
      </c>
      <c r="D52" s="174" t="str">
        <f>IF(C52="","",'IN-Mark( PER-TEST-1,2)(TERM-1)'!E52)</f>
        <v/>
      </c>
      <c r="E52" s="174" t="str">
        <f>IF(D52="","",'IN-Mark( PER-TEST-1,2)(TERM-1)'!F52)</f>
        <v/>
      </c>
      <c r="F52" s="174" t="str">
        <f t="shared" si="0"/>
        <v/>
      </c>
      <c r="G52" s="174" t="str">
        <f>IF(C52="","",'IN-Mark( PER-TEST-1,2)(TERM-1)'!H52)</f>
        <v/>
      </c>
      <c r="H52" s="174" t="str">
        <f>IF(D52="","",'IN-Mark( PER-TEST-1,2)(TERM-1)'!I52)</f>
        <v/>
      </c>
      <c r="I52" s="174" t="str">
        <f t="shared" si="1"/>
        <v/>
      </c>
      <c r="J52" s="174" t="str">
        <f>IF(C52="","",'IN-Mark( PER-TEST-1,2)(TERM-1)'!K52)</f>
        <v/>
      </c>
      <c r="K52" s="174" t="str">
        <f>IF(D52="","",'IN-Mark( PER-TEST-1,2)(TERM-1)'!L52)</f>
        <v/>
      </c>
      <c r="L52" s="174" t="str">
        <f t="shared" si="2"/>
        <v/>
      </c>
      <c r="M52" s="174" t="str">
        <f>IF(C52="","",'IN-Mark( PER-TEST-1,2)(TERM-1)'!N52)</f>
        <v/>
      </c>
      <c r="N52" s="174" t="str">
        <f>IF(D52="","",'IN-Mark( PER-TEST-1,2)(TERM-1)'!O52)</f>
        <v/>
      </c>
      <c r="O52" s="174" t="str">
        <f t="shared" si="3"/>
        <v/>
      </c>
      <c r="P52" s="174" t="str">
        <f t="shared" si="4"/>
        <v/>
      </c>
      <c r="Q52" s="203"/>
      <c r="R52" s="203"/>
      <c r="S52" s="203"/>
      <c r="T52" s="203"/>
    </row>
    <row r="53" spans="1:20" ht="14.25" customHeight="1">
      <c r="A53" s="174" t="str">
        <f>IF(ISBLANK('IN - Stud_part'!F51),"",'IN - Stud_part'!F51)</f>
        <v/>
      </c>
      <c r="B53" s="179" t="str">
        <f>IF(ISBLANK('IN - Stud_part'!G51),"",'IN - Stud_part'!G51)</f>
        <v/>
      </c>
      <c r="C53" s="180" t="str">
        <f>IF('IN - Stud_part'!H51="","",UPPER('IN - Stud_part'!H51))</f>
        <v/>
      </c>
      <c r="D53" s="174" t="str">
        <f>IF(C53="","",'IN-Mark( PER-TEST-1,2)(TERM-1)'!E53)</f>
        <v/>
      </c>
      <c r="E53" s="174" t="str">
        <f>IF(D53="","",'IN-Mark( PER-TEST-1,2)(TERM-1)'!F53)</f>
        <v/>
      </c>
      <c r="F53" s="174" t="str">
        <f t="shared" si="0"/>
        <v/>
      </c>
      <c r="G53" s="174" t="str">
        <f>IF(C53="","",'IN-Mark( PER-TEST-1,2)(TERM-1)'!H53)</f>
        <v/>
      </c>
      <c r="H53" s="174" t="str">
        <f>IF(D53="","",'IN-Mark( PER-TEST-1,2)(TERM-1)'!I53)</f>
        <v/>
      </c>
      <c r="I53" s="174" t="str">
        <f t="shared" si="1"/>
        <v/>
      </c>
      <c r="J53" s="174" t="str">
        <f>IF(C53="","",'IN-Mark( PER-TEST-1,2)(TERM-1)'!K53)</f>
        <v/>
      </c>
      <c r="K53" s="174" t="str">
        <f>IF(D53="","",'IN-Mark( PER-TEST-1,2)(TERM-1)'!L53)</f>
        <v/>
      </c>
      <c r="L53" s="174" t="str">
        <f t="shared" si="2"/>
        <v/>
      </c>
      <c r="M53" s="174" t="str">
        <f>IF(C53="","",'IN-Mark( PER-TEST-1,2)(TERM-1)'!N53)</f>
        <v/>
      </c>
      <c r="N53" s="174" t="str">
        <f>IF(D53="","",'IN-Mark( PER-TEST-1,2)(TERM-1)'!O53)</f>
        <v/>
      </c>
      <c r="O53" s="174" t="str">
        <f t="shared" si="3"/>
        <v/>
      </c>
      <c r="P53" s="174" t="str">
        <f t="shared" si="4"/>
        <v/>
      </c>
      <c r="Q53" s="203"/>
      <c r="R53" s="203"/>
      <c r="S53" s="203"/>
      <c r="T53" s="203"/>
    </row>
    <row r="54" spans="1:20" ht="14.25" customHeight="1">
      <c r="A54" s="174" t="str">
        <f>IF(ISBLANK('IN - Stud_part'!F52),"",'IN - Stud_part'!F52)</f>
        <v/>
      </c>
      <c r="B54" s="179" t="str">
        <f>IF(ISBLANK('IN - Stud_part'!G52),"",'IN - Stud_part'!G52)</f>
        <v/>
      </c>
      <c r="C54" s="180" t="str">
        <f>IF('IN - Stud_part'!H52="","",UPPER('IN - Stud_part'!H52))</f>
        <v/>
      </c>
      <c r="D54" s="174" t="str">
        <f>IF(C54="","",'IN-Mark( PER-TEST-1,2)(TERM-1)'!E54)</f>
        <v/>
      </c>
      <c r="E54" s="174" t="str">
        <f>IF(D54="","",'IN-Mark( PER-TEST-1,2)(TERM-1)'!F54)</f>
        <v/>
      </c>
      <c r="F54" s="174" t="str">
        <f t="shared" si="0"/>
        <v/>
      </c>
      <c r="G54" s="174" t="str">
        <f>IF(C54="","",'IN-Mark( PER-TEST-1,2)(TERM-1)'!H54)</f>
        <v/>
      </c>
      <c r="H54" s="174" t="str">
        <f>IF(D54="","",'IN-Mark( PER-TEST-1,2)(TERM-1)'!I54)</f>
        <v/>
      </c>
      <c r="I54" s="174" t="str">
        <f t="shared" si="1"/>
        <v/>
      </c>
      <c r="J54" s="174" t="str">
        <f>IF(C54="","",'IN-Mark( PER-TEST-1,2)(TERM-1)'!K54)</f>
        <v/>
      </c>
      <c r="K54" s="174" t="str">
        <f>IF(D54="","",'IN-Mark( PER-TEST-1,2)(TERM-1)'!L54)</f>
        <v/>
      </c>
      <c r="L54" s="174" t="str">
        <f t="shared" si="2"/>
        <v/>
      </c>
      <c r="M54" s="174" t="str">
        <f>IF(C54="","",'IN-Mark( PER-TEST-1,2)(TERM-1)'!N54)</f>
        <v/>
      </c>
      <c r="N54" s="174" t="str">
        <f>IF(D54="","",'IN-Mark( PER-TEST-1,2)(TERM-1)'!O54)</f>
        <v/>
      </c>
      <c r="O54" s="174" t="str">
        <f t="shared" si="3"/>
        <v/>
      </c>
      <c r="P54" s="174" t="str">
        <f t="shared" si="4"/>
        <v/>
      </c>
      <c r="Q54" s="203"/>
      <c r="R54" s="203"/>
      <c r="S54" s="203"/>
      <c r="T54" s="203"/>
    </row>
    <row r="55" spans="1:20" ht="14.25" customHeight="1">
      <c r="A55" s="174" t="str">
        <f>IF(ISBLANK('IN - Stud_part'!F53),"",'IN - Stud_part'!F53)</f>
        <v/>
      </c>
      <c r="B55" s="179" t="str">
        <f>IF(ISBLANK('IN - Stud_part'!G53),"",'IN - Stud_part'!G53)</f>
        <v/>
      </c>
      <c r="C55" s="180" t="str">
        <f>IF('IN - Stud_part'!H53="","",UPPER('IN - Stud_part'!H53))</f>
        <v/>
      </c>
      <c r="D55" s="174" t="str">
        <f>IF(C55="","",'IN-Mark( PER-TEST-1,2)(TERM-1)'!E55)</f>
        <v/>
      </c>
      <c r="E55" s="174" t="str">
        <f>IF(D55="","",'IN-Mark( PER-TEST-1,2)(TERM-1)'!F55)</f>
        <v/>
      </c>
      <c r="F55" s="174" t="str">
        <f t="shared" si="0"/>
        <v/>
      </c>
      <c r="G55" s="174" t="str">
        <f>IF(C55="","",'IN-Mark( PER-TEST-1,2)(TERM-1)'!H55)</f>
        <v/>
      </c>
      <c r="H55" s="174" t="str">
        <f>IF(D55="","",'IN-Mark( PER-TEST-1,2)(TERM-1)'!I55)</f>
        <v/>
      </c>
      <c r="I55" s="174" t="str">
        <f t="shared" si="1"/>
        <v/>
      </c>
      <c r="J55" s="174" t="str">
        <f>IF(C55="","",'IN-Mark( PER-TEST-1,2)(TERM-1)'!K55)</f>
        <v/>
      </c>
      <c r="K55" s="174" t="str">
        <f>IF(D55="","",'IN-Mark( PER-TEST-1,2)(TERM-1)'!L55)</f>
        <v/>
      </c>
      <c r="L55" s="174" t="str">
        <f t="shared" si="2"/>
        <v/>
      </c>
      <c r="M55" s="174" t="str">
        <f>IF(C55="","",'IN-Mark( PER-TEST-1,2)(TERM-1)'!N55)</f>
        <v/>
      </c>
      <c r="N55" s="174" t="str">
        <f>IF(D55="","",'IN-Mark( PER-TEST-1,2)(TERM-1)'!O55)</f>
        <v/>
      </c>
      <c r="O55" s="174" t="str">
        <f t="shared" si="3"/>
        <v/>
      </c>
      <c r="P55" s="174" t="str">
        <f t="shared" si="4"/>
        <v/>
      </c>
      <c r="Q55" s="203"/>
      <c r="R55" s="203"/>
      <c r="S55" s="203"/>
      <c r="T55" s="203"/>
    </row>
    <row r="56" spans="1:20" ht="14.25" customHeight="1">
      <c r="A56" s="174" t="str">
        <f>IF(ISBLANK('IN - Stud_part'!F54),"",'IN - Stud_part'!F54)</f>
        <v/>
      </c>
      <c r="B56" s="179" t="str">
        <f>IF(ISBLANK('IN - Stud_part'!G54),"",'IN - Stud_part'!G54)</f>
        <v/>
      </c>
      <c r="C56" s="180" t="str">
        <f>IF('IN - Stud_part'!H54="","",UPPER('IN - Stud_part'!H54))</f>
        <v/>
      </c>
      <c r="D56" s="174" t="str">
        <f>IF(C56="","",'IN-Mark( PER-TEST-1,2)(TERM-1)'!E56)</f>
        <v/>
      </c>
      <c r="E56" s="174" t="str">
        <f>IF(D56="","",'IN-Mark( PER-TEST-1,2)(TERM-1)'!F56)</f>
        <v/>
      </c>
      <c r="F56" s="174" t="str">
        <f t="shared" si="0"/>
        <v/>
      </c>
      <c r="G56" s="174" t="str">
        <f>IF(C56="","",'IN-Mark( PER-TEST-1,2)(TERM-1)'!H56)</f>
        <v/>
      </c>
      <c r="H56" s="174" t="str">
        <f>IF(D56="","",'IN-Mark( PER-TEST-1,2)(TERM-1)'!I56)</f>
        <v/>
      </c>
      <c r="I56" s="174" t="str">
        <f t="shared" si="1"/>
        <v/>
      </c>
      <c r="J56" s="174" t="str">
        <f>IF(C56="","",'IN-Mark( PER-TEST-1,2)(TERM-1)'!K56)</f>
        <v/>
      </c>
      <c r="K56" s="174" t="str">
        <f>IF(D56="","",'IN-Mark( PER-TEST-1,2)(TERM-1)'!L56)</f>
        <v/>
      </c>
      <c r="L56" s="174" t="str">
        <f t="shared" si="2"/>
        <v/>
      </c>
      <c r="M56" s="174" t="str">
        <f>IF(C56="","",'IN-Mark( PER-TEST-1,2)(TERM-1)'!N56)</f>
        <v/>
      </c>
      <c r="N56" s="174" t="str">
        <f>IF(D56="","",'IN-Mark( PER-TEST-1,2)(TERM-1)'!O56)</f>
        <v/>
      </c>
      <c r="O56" s="174" t="str">
        <f t="shared" si="3"/>
        <v/>
      </c>
      <c r="P56" s="174" t="str">
        <f t="shared" si="4"/>
        <v/>
      </c>
      <c r="Q56" s="203"/>
      <c r="R56" s="203"/>
      <c r="S56" s="203"/>
      <c r="T56" s="203"/>
    </row>
    <row r="57" spans="1:20" ht="14.25" customHeight="1">
      <c r="A57" s="174" t="str">
        <f>IF(ISBLANK('IN - Stud_part'!F55),"",'IN - Stud_part'!F55)</f>
        <v/>
      </c>
      <c r="B57" s="179" t="str">
        <f>IF(ISBLANK('IN - Stud_part'!G55),"",'IN - Stud_part'!G55)</f>
        <v/>
      </c>
      <c r="C57" s="180" t="str">
        <f>IF('IN - Stud_part'!H55="","",UPPER('IN - Stud_part'!H55))</f>
        <v/>
      </c>
      <c r="D57" s="174" t="str">
        <f>IF(C57="","",'IN-Mark( PER-TEST-1,2)(TERM-1)'!E57)</f>
        <v/>
      </c>
      <c r="E57" s="174" t="str">
        <f>IF(D57="","",'IN-Mark( PER-TEST-1,2)(TERM-1)'!F57)</f>
        <v/>
      </c>
      <c r="F57" s="174" t="str">
        <f t="shared" si="0"/>
        <v/>
      </c>
      <c r="G57" s="174" t="str">
        <f>IF(C57="","",'IN-Mark( PER-TEST-1,2)(TERM-1)'!H57)</f>
        <v/>
      </c>
      <c r="H57" s="174" t="str">
        <f>IF(D57="","",'IN-Mark( PER-TEST-1,2)(TERM-1)'!I57)</f>
        <v/>
      </c>
      <c r="I57" s="174" t="str">
        <f t="shared" si="1"/>
        <v/>
      </c>
      <c r="J57" s="174" t="str">
        <f>IF(C57="","",'IN-Mark( PER-TEST-1,2)(TERM-1)'!K57)</f>
        <v/>
      </c>
      <c r="K57" s="174" t="str">
        <f>IF(D57="","",'IN-Mark( PER-TEST-1,2)(TERM-1)'!L57)</f>
        <v/>
      </c>
      <c r="L57" s="174" t="str">
        <f t="shared" si="2"/>
        <v/>
      </c>
      <c r="M57" s="174" t="str">
        <f>IF(C57="","",'IN-Mark( PER-TEST-1,2)(TERM-1)'!N57)</f>
        <v/>
      </c>
      <c r="N57" s="174" t="str">
        <f>IF(D57="","",'IN-Mark( PER-TEST-1,2)(TERM-1)'!O57)</f>
        <v/>
      </c>
      <c r="O57" s="174" t="str">
        <f t="shared" si="3"/>
        <v/>
      </c>
      <c r="P57" s="174" t="str">
        <f t="shared" si="4"/>
        <v/>
      </c>
      <c r="Q57" s="203"/>
      <c r="R57" s="203"/>
      <c r="S57" s="203"/>
      <c r="T57" s="203"/>
    </row>
    <row r="58" spans="1:20" ht="14.25" customHeight="1">
      <c r="A58" s="174" t="str">
        <f>IF(ISBLANK('IN - Stud_part'!F56),"",'IN - Stud_part'!F56)</f>
        <v/>
      </c>
      <c r="B58" s="179" t="str">
        <f>IF(ISBLANK('IN - Stud_part'!G56),"",'IN - Stud_part'!G56)</f>
        <v/>
      </c>
      <c r="C58" s="180" t="str">
        <f>IF('IN - Stud_part'!H56="","",UPPER('IN - Stud_part'!H56))</f>
        <v/>
      </c>
      <c r="D58" s="174" t="str">
        <f>IF(C58="","",'IN-Mark( PER-TEST-1,2)(TERM-1)'!E58)</f>
        <v/>
      </c>
      <c r="E58" s="174" t="str">
        <f>IF(D58="","",'IN-Mark( PER-TEST-1,2)(TERM-1)'!F58)</f>
        <v/>
      </c>
      <c r="F58" s="174" t="str">
        <f t="shared" si="0"/>
        <v/>
      </c>
      <c r="G58" s="174" t="str">
        <f>IF(C58="","",'IN-Mark( PER-TEST-1,2)(TERM-1)'!H58)</f>
        <v/>
      </c>
      <c r="H58" s="174" t="str">
        <f>IF(D58="","",'IN-Mark( PER-TEST-1,2)(TERM-1)'!I58)</f>
        <v/>
      </c>
      <c r="I58" s="174" t="str">
        <f t="shared" si="1"/>
        <v/>
      </c>
      <c r="J58" s="174" t="str">
        <f>IF(C58="","",'IN-Mark( PER-TEST-1,2)(TERM-1)'!K58)</f>
        <v/>
      </c>
      <c r="K58" s="174" t="str">
        <f>IF(D58="","",'IN-Mark( PER-TEST-1,2)(TERM-1)'!L58)</f>
        <v/>
      </c>
      <c r="L58" s="174" t="str">
        <f t="shared" si="2"/>
        <v/>
      </c>
      <c r="M58" s="174" t="str">
        <f>IF(C58="","",'IN-Mark( PER-TEST-1,2)(TERM-1)'!N58)</f>
        <v/>
      </c>
      <c r="N58" s="174" t="str">
        <f>IF(D58="","",'IN-Mark( PER-TEST-1,2)(TERM-1)'!O58)</f>
        <v/>
      </c>
      <c r="O58" s="174" t="str">
        <f t="shared" si="3"/>
        <v/>
      </c>
      <c r="P58" s="174" t="str">
        <f t="shared" si="4"/>
        <v/>
      </c>
      <c r="Q58" s="203"/>
      <c r="R58" s="203"/>
      <c r="S58" s="203"/>
      <c r="T58" s="203"/>
    </row>
    <row r="59" spans="1:20" ht="14.25" customHeight="1">
      <c r="A59" s="174" t="str">
        <f>IF(ISBLANK('IN - Stud_part'!F57),"",'IN - Stud_part'!F57)</f>
        <v/>
      </c>
      <c r="B59" s="179" t="str">
        <f>IF(ISBLANK('IN - Stud_part'!G57),"",'IN - Stud_part'!G57)</f>
        <v/>
      </c>
      <c r="C59" s="180" t="str">
        <f>IF('IN - Stud_part'!H57="","",UPPER('IN - Stud_part'!H57))</f>
        <v/>
      </c>
      <c r="D59" s="174" t="str">
        <f>IF(C59="","",'IN-Mark( PER-TEST-1,2)(TERM-1)'!E59)</f>
        <v/>
      </c>
      <c r="E59" s="174" t="str">
        <f>IF(D59="","",'IN-Mark( PER-TEST-1,2)(TERM-1)'!F59)</f>
        <v/>
      </c>
      <c r="F59" s="174" t="str">
        <f t="shared" si="0"/>
        <v/>
      </c>
      <c r="G59" s="174" t="str">
        <f>IF(C59="","",'IN-Mark( PER-TEST-1,2)(TERM-1)'!H59)</f>
        <v/>
      </c>
      <c r="H59" s="174" t="str">
        <f>IF(D59="","",'IN-Mark( PER-TEST-1,2)(TERM-1)'!I59)</f>
        <v/>
      </c>
      <c r="I59" s="174" t="str">
        <f t="shared" si="1"/>
        <v/>
      </c>
      <c r="J59" s="174" t="str">
        <f>IF(C59="","",'IN-Mark( PER-TEST-1,2)(TERM-1)'!K59)</f>
        <v/>
      </c>
      <c r="K59" s="174" t="str">
        <f>IF(D59="","",'IN-Mark( PER-TEST-1,2)(TERM-1)'!L59)</f>
        <v/>
      </c>
      <c r="L59" s="174" t="str">
        <f t="shared" si="2"/>
        <v/>
      </c>
      <c r="M59" s="174" t="str">
        <f>IF(C59="","",'IN-Mark( PER-TEST-1,2)(TERM-1)'!N59)</f>
        <v/>
      </c>
      <c r="N59" s="174" t="str">
        <f>IF(D59="","",'IN-Mark( PER-TEST-1,2)(TERM-1)'!O59)</f>
        <v/>
      </c>
      <c r="O59" s="174" t="str">
        <f t="shared" si="3"/>
        <v/>
      </c>
      <c r="P59" s="174" t="str">
        <f t="shared" si="4"/>
        <v/>
      </c>
      <c r="Q59" s="203"/>
      <c r="R59" s="203"/>
      <c r="S59" s="203"/>
      <c r="T59" s="203"/>
    </row>
    <row r="60" spans="1:20" ht="14.25" customHeight="1">
      <c r="A60" s="174" t="str">
        <f>IF(ISBLANK('IN - Stud_part'!F58),"",'IN - Stud_part'!F58)</f>
        <v/>
      </c>
      <c r="B60" s="179" t="str">
        <f>IF(ISBLANK('IN - Stud_part'!G58),"",'IN - Stud_part'!G58)</f>
        <v/>
      </c>
      <c r="C60" s="180" t="str">
        <f>IF('IN - Stud_part'!H58="","",UPPER('IN - Stud_part'!H58))</f>
        <v/>
      </c>
      <c r="D60" s="174" t="str">
        <f>IF(C60="","",'IN-Mark( PER-TEST-1,2)(TERM-1)'!E60)</f>
        <v/>
      </c>
      <c r="E60" s="174" t="str">
        <f>IF(D60="","",'IN-Mark( PER-TEST-1,2)(TERM-1)'!F60)</f>
        <v/>
      </c>
      <c r="F60" s="174" t="str">
        <f t="shared" si="0"/>
        <v/>
      </c>
      <c r="G60" s="174" t="str">
        <f>IF(C60="","",'IN-Mark( PER-TEST-1,2)(TERM-1)'!H60)</f>
        <v/>
      </c>
      <c r="H60" s="174" t="str">
        <f>IF(D60="","",'IN-Mark( PER-TEST-1,2)(TERM-1)'!I60)</f>
        <v/>
      </c>
      <c r="I60" s="174" t="str">
        <f t="shared" si="1"/>
        <v/>
      </c>
      <c r="J60" s="174" t="str">
        <f>IF(C60="","",'IN-Mark( PER-TEST-1,2)(TERM-1)'!K60)</f>
        <v/>
      </c>
      <c r="K60" s="174" t="str">
        <f>IF(D60="","",'IN-Mark( PER-TEST-1,2)(TERM-1)'!L60)</f>
        <v/>
      </c>
      <c r="L60" s="174" t="str">
        <f t="shared" si="2"/>
        <v/>
      </c>
      <c r="M60" s="174" t="str">
        <f>IF(C60="","",'IN-Mark( PER-TEST-1,2)(TERM-1)'!N60)</f>
        <v/>
      </c>
      <c r="N60" s="174" t="str">
        <f>IF(D60="","",'IN-Mark( PER-TEST-1,2)(TERM-1)'!O60)</f>
        <v/>
      </c>
      <c r="O60" s="174" t="str">
        <f t="shared" si="3"/>
        <v/>
      </c>
      <c r="P60" s="174" t="str">
        <f t="shared" si="4"/>
        <v/>
      </c>
      <c r="Q60" s="203"/>
      <c r="R60" s="203"/>
      <c r="S60" s="203"/>
      <c r="T60" s="203"/>
    </row>
    <row r="61" spans="1:20" ht="14.25" customHeight="1">
      <c r="A61" s="174" t="str">
        <f>IF(ISBLANK('IN - Stud_part'!F59),"",'IN - Stud_part'!F59)</f>
        <v/>
      </c>
      <c r="B61" s="179" t="str">
        <f>IF(ISBLANK('IN - Stud_part'!G59),"",'IN - Stud_part'!G59)</f>
        <v/>
      </c>
      <c r="C61" s="180" t="str">
        <f>IF('IN - Stud_part'!H59="","",UPPER('IN - Stud_part'!H59))</f>
        <v/>
      </c>
      <c r="D61" s="174" t="str">
        <f>IF(C61="","",'IN-Mark( PER-TEST-1,2)(TERM-1)'!E61)</f>
        <v/>
      </c>
      <c r="E61" s="174" t="str">
        <f>IF(D61="","",'IN-Mark( PER-TEST-1,2)(TERM-1)'!F61)</f>
        <v/>
      </c>
      <c r="F61" s="174" t="str">
        <f t="shared" si="0"/>
        <v/>
      </c>
      <c r="G61" s="174" t="str">
        <f>IF(C61="","",'IN-Mark( PER-TEST-1,2)(TERM-1)'!H61)</f>
        <v/>
      </c>
      <c r="H61" s="174" t="str">
        <f>IF(D61="","",'IN-Mark( PER-TEST-1,2)(TERM-1)'!I61)</f>
        <v/>
      </c>
      <c r="I61" s="174" t="str">
        <f t="shared" si="1"/>
        <v/>
      </c>
      <c r="J61" s="174" t="str">
        <f>IF(C61="","",'IN-Mark( PER-TEST-1,2)(TERM-1)'!K61)</f>
        <v/>
      </c>
      <c r="K61" s="174" t="str">
        <f>IF(D61="","",'IN-Mark( PER-TEST-1,2)(TERM-1)'!L61)</f>
        <v/>
      </c>
      <c r="L61" s="174" t="str">
        <f t="shared" si="2"/>
        <v/>
      </c>
      <c r="M61" s="174" t="str">
        <f>IF(C61="","",'IN-Mark( PER-TEST-1,2)(TERM-1)'!N61)</f>
        <v/>
      </c>
      <c r="N61" s="174" t="str">
        <f>IF(D61="","",'IN-Mark( PER-TEST-1,2)(TERM-1)'!O61)</f>
        <v/>
      </c>
      <c r="O61" s="174" t="str">
        <f t="shared" si="3"/>
        <v/>
      </c>
      <c r="P61" s="174" t="str">
        <f t="shared" si="4"/>
        <v/>
      </c>
      <c r="Q61" s="203"/>
      <c r="R61" s="203"/>
      <c r="S61" s="203"/>
      <c r="T61" s="203"/>
    </row>
    <row r="62" spans="1:20" ht="14.25" customHeight="1">
      <c r="A62" s="174" t="str">
        <f>IF(ISBLANK('IN - Stud_part'!F60),"",'IN - Stud_part'!F60)</f>
        <v/>
      </c>
      <c r="B62" s="179" t="str">
        <f>IF(ISBLANK('IN - Stud_part'!G60),"",'IN - Stud_part'!G60)</f>
        <v/>
      </c>
      <c r="C62" s="180" t="str">
        <f>IF('IN - Stud_part'!H60="","",UPPER('IN - Stud_part'!H60))</f>
        <v/>
      </c>
      <c r="D62" s="174" t="str">
        <f>IF(C62="","",'IN-Mark( PER-TEST-1,2)(TERM-1)'!E62)</f>
        <v/>
      </c>
      <c r="E62" s="174" t="str">
        <f>IF(D62="","",'IN-Mark( PER-TEST-1,2)(TERM-1)'!F62)</f>
        <v/>
      </c>
      <c r="F62" s="174" t="str">
        <f t="shared" si="0"/>
        <v/>
      </c>
      <c r="G62" s="174" t="str">
        <f>IF(C62="","",'IN-Mark( PER-TEST-1,2)(TERM-1)'!H62)</f>
        <v/>
      </c>
      <c r="H62" s="174" t="str">
        <f>IF(D62="","",'IN-Mark( PER-TEST-1,2)(TERM-1)'!I62)</f>
        <v/>
      </c>
      <c r="I62" s="174" t="str">
        <f t="shared" si="1"/>
        <v/>
      </c>
      <c r="J62" s="174" t="str">
        <f>IF(C62="","",'IN-Mark( PER-TEST-1,2)(TERM-1)'!K62)</f>
        <v/>
      </c>
      <c r="K62" s="174" t="str">
        <f>IF(D62="","",'IN-Mark( PER-TEST-1,2)(TERM-1)'!L62)</f>
        <v/>
      </c>
      <c r="L62" s="174" t="str">
        <f t="shared" si="2"/>
        <v/>
      </c>
      <c r="M62" s="174" t="str">
        <f>IF(C62="","",'IN-Mark( PER-TEST-1,2)(TERM-1)'!N62)</f>
        <v/>
      </c>
      <c r="N62" s="174" t="str">
        <f>IF(D62="","",'IN-Mark( PER-TEST-1,2)(TERM-1)'!O62)</f>
        <v/>
      </c>
      <c r="O62" s="174" t="str">
        <f t="shared" si="3"/>
        <v/>
      </c>
      <c r="P62" s="174" t="str">
        <f t="shared" si="4"/>
        <v/>
      </c>
      <c r="Q62" s="203"/>
      <c r="R62" s="203"/>
      <c r="S62" s="203"/>
      <c r="T62" s="203"/>
    </row>
    <row r="63" spans="1:20" ht="14.25" customHeight="1">
      <c r="A63" s="174" t="str">
        <f>IF(ISBLANK('IN - Stud_part'!F61),"",'IN - Stud_part'!F61)</f>
        <v/>
      </c>
      <c r="B63" s="179" t="str">
        <f>IF(ISBLANK('IN - Stud_part'!G61),"",'IN - Stud_part'!G61)</f>
        <v/>
      </c>
      <c r="C63" s="180" t="str">
        <f>IF('IN - Stud_part'!H61="","",UPPER('IN - Stud_part'!H61))</f>
        <v/>
      </c>
      <c r="D63" s="174" t="str">
        <f>IF(C63="","",'IN-Mark( PER-TEST-1,2)(TERM-1)'!E63)</f>
        <v/>
      </c>
      <c r="E63" s="174" t="str">
        <f>IF(D63="","",'IN-Mark( PER-TEST-1,2)(TERM-1)'!F63)</f>
        <v/>
      </c>
      <c r="F63" s="174" t="str">
        <f t="shared" si="0"/>
        <v/>
      </c>
      <c r="G63" s="174" t="str">
        <f>IF(C63="","",'IN-Mark( PER-TEST-1,2)(TERM-1)'!H63)</f>
        <v/>
      </c>
      <c r="H63" s="174" t="str">
        <f>IF(D63="","",'IN-Mark( PER-TEST-1,2)(TERM-1)'!I63)</f>
        <v/>
      </c>
      <c r="I63" s="174" t="str">
        <f t="shared" si="1"/>
        <v/>
      </c>
      <c r="J63" s="174" t="str">
        <f>IF(C63="","",'IN-Mark( PER-TEST-1,2)(TERM-1)'!K63)</f>
        <v/>
      </c>
      <c r="K63" s="174" t="str">
        <f>IF(D63="","",'IN-Mark( PER-TEST-1,2)(TERM-1)'!L63)</f>
        <v/>
      </c>
      <c r="L63" s="174" t="str">
        <f t="shared" si="2"/>
        <v/>
      </c>
      <c r="M63" s="174" t="str">
        <f>IF(C63="","",'IN-Mark( PER-TEST-1,2)(TERM-1)'!N63)</f>
        <v/>
      </c>
      <c r="N63" s="174" t="str">
        <f>IF(D63="","",'IN-Mark( PER-TEST-1,2)(TERM-1)'!O63)</f>
        <v/>
      </c>
      <c r="O63" s="174" t="str">
        <f t="shared" si="3"/>
        <v/>
      </c>
      <c r="P63" s="174" t="str">
        <f t="shared" si="4"/>
        <v/>
      </c>
      <c r="Q63" s="203"/>
      <c r="R63" s="203"/>
      <c r="S63" s="203"/>
      <c r="T63" s="203"/>
    </row>
    <row r="64" spans="1:20" ht="14.25" customHeight="1">
      <c r="A64" s="174" t="str">
        <f>IF(ISBLANK('IN - Stud_part'!F62),"",'IN - Stud_part'!F62)</f>
        <v/>
      </c>
      <c r="B64" s="179" t="str">
        <f>IF(ISBLANK('IN - Stud_part'!G62),"",'IN - Stud_part'!G62)</f>
        <v/>
      </c>
      <c r="C64" s="180" t="str">
        <f>IF('IN - Stud_part'!H62="","",UPPER('IN - Stud_part'!H62))</f>
        <v/>
      </c>
      <c r="D64" s="174" t="str">
        <f>IF(C64="","",'IN-Mark( PER-TEST-1,2)(TERM-1)'!E64)</f>
        <v/>
      </c>
      <c r="E64" s="174" t="str">
        <f>IF(D64="","",'IN-Mark( PER-TEST-1,2)(TERM-1)'!F64)</f>
        <v/>
      </c>
      <c r="F64" s="174" t="str">
        <f t="shared" si="0"/>
        <v/>
      </c>
      <c r="G64" s="174" t="str">
        <f>IF(C64="","",'IN-Mark( PER-TEST-1,2)(TERM-1)'!H64)</f>
        <v/>
      </c>
      <c r="H64" s="174" t="str">
        <f>IF(D64="","",'IN-Mark( PER-TEST-1,2)(TERM-1)'!I64)</f>
        <v/>
      </c>
      <c r="I64" s="174" t="str">
        <f t="shared" si="1"/>
        <v/>
      </c>
      <c r="J64" s="174" t="str">
        <f>IF(C64="","",'IN-Mark( PER-TEST-1,2)(TERM-1)'!K64)</f>
        <v/>
      </c>
      <c r="K64" s="174" t="str">
        <f>IF(D64="","",'IN-Mark( PER-TEST-1,2)(TERM-1)'!L64)</f>
        <v/>
      </c>
      <c r="L64" s="174" t="str">
        <f t="shared" si="2"/>
        <v/>
      </c>
      <c r="M64" s="174" t="str">
        <f>IF(C64="","",'IN-Mark( PER-TEST-1,2)(TERM-1)'!N64)</f>
        <v/>
      </c>
      <c r="N64" s="174" t="str">
        <f>IF(D64="","",'IN-Mark( PER-TEST-1,2)(TERM-1)'!O64)</f>
        <v/>
      </c>
      <c r="O64" s="174" t="str">
        <f t="shared" si="3"/>
        <v/>
      </c>
      <c r="P64" s="174" t="str">
        <f t="shared" si="4"/>
        <v/>
      </c>
      <c r="Q64" s="203"/>
      <c r="R64" s="203"/>
      <c r="S64" s="203"/>
      <c r="T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0">
    <mergeCell ref="S13:S14"/>
    <mergeCell ref="T13:T14"/>
    <mergeCell ref="M7:P8"/>
    <mergeCell ref="Q7:T8"/>
    <mergeCell ref="D10:T10"/>
    <mergeCell ref="D11:O11"/>
    <mergeCell ref="P11:P14"/>
    <mergeCell ref="D12:F12"/>
    <mergeCell ref="M12:O12"/>
    <mergeCell ref="A10:A14"/>
    <mergeCell ref="B10:B14"/>
    <mergeCell ref="C10:C14"/>
    <mergeCell ref="B1:C1"/>
    <mergeCell ref="M1:T2"/>
    <mergeCell ref="B2:C2"/>
    <mergeCell ref="A3:T3"/>
    <mergeCell ref="H4:L4"/>
    <mergeCell ref="A5:B7"/>
    <mergeCell ref="J6:J7"/>
    <mergeCell ref="G12:I12"/>
    <mergeCell ref="J12:L12"/>
    <mergeCell ref="Q11:T11"/>
    <mergeCell ref="Q12:T12"/>
    <mergeCell ref="Q13:Q14"/>
    <mergeCell ref="R13:R14"/>
    <mergeCell ref="M5:P5"/>
    <mergeCell ref="Q5:S5"/>
    <mergeCell ref="C5:E6"/>
    <mergeCell ref="C7:E7"/>
    <mergeCell ref="A8:B8"/>
  </mergeCells>
  <pageMargins left="0.43" right="0.37" top="0.44" bottom="0.81" header="0" footer="0"/>
  <pageSetup paperSize="9" orientation="landscape"/>
  <headerFooter>
    <oddFooter>&amp;LSIGNATURE OF THE HEADMASTER&amp;RSIGNATURE OF THE CLASS TEACHER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8" customHeight="1">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185" t="s">
        <v>372</v>
      </c>
      <c r="C5" s="186" t="s">
        <v>285</v>
      </c>
      <c r="D5" s="184"/>
      <c r="E5" s="411" t="s">
        <v>390</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5.7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39</v>
      </c>
      <c r="B8" s="412" t="s">
        <v>353</v>
      </c>
      <c r="C8" s="413" t="s">
        <v>69</v>
      </c>
      <c r="D8" s="187" t="s">
        <v>391</v>
      </c>
      <c r="E8" s="188" t="s">
        <v>374</v>
      </c>
      <c r="F8" s="187" t="s">
        <v>208</v>
      </c>
      <c r="G8" s="189"/>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40</v>
      </c>
      <c r="E9" s="187">
        <v>10</v>
      </c>
      <c r="F9" s="187">
        <v>50</v>
      </c>
      <c r="G9" s="189"/>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PER-TEST-1,2)(TERM-1)'!R15)</f>
        <v/>
      </c>
      <c r="E10" s="193" t="str">
        <f>IF('IN - Stud_part'!H13="","", 'IN-Mark( PER-TEST-1,2)(TERM-1)'!S15)</f>
        <v/>
      </c>
      <c r="F10" s="193" t="str">
        <f>IF('IN - Stud_part'!H13="","", 'IN-Mark( PER-TEST-1,2)(TERM-1)'!T15)</f>
        <v/>
      </c>
      <c r="G10" s="189"/>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PER-TEST-1,2)(TERM-1)'!R16)</f>
        <v/>
      </c>
      <c r="E11" s="193" t="str">
        <f>IF('IN - Stud_part'!H14="","", 'IN-Mark( PER-TEST-1,2)(TERM-1)'!S16)</f>
        <v/>
      </c>
      <c r="F11" s="193" t="str">
        <f>IF('IN - Stud_part'!H14="","", 'IN-Mark( PER-TEST-1,2)(TERM-1)'!T16)</f>
        <v/>
      </c>
      <c r="G11" s="189"/>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PER-TEST-1,2)(TERM-1)'!R17)</f>
        <v/>
      </c>
      <c r="E12" s="193" t="str">
        <f>IF('IN - Stud_part'!H15="","", 'IN-Mark( PER-TEST-1,2)(TERM-1)'!S17)</f>
        <v/>
      </c>
      <c r="F12" s="193" t="str">
        <f>IF('IN - Stud_part'!H15="","", 'IN-Mark( PER-TEST-1,2)(TERM-1)'!T17)</f>
        <v/>
      </c>
      <c r="G12" s="189"/>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PER-TEST-1,2)(TERM-1)'!R18)</f>
        <v/>
      </c>
      <c r="E13" s="193" t="str">
        <f>IF('IN - Stud_part'!H16="","", 'IN-Mark( PER-TEST-1,2)(TERM-1)'!S18)</f>
        <v/>
      </c>
      <c r="F13" s="193" t="str">
        <f>IF('IN - Stud_part'!H16="","", 'IN-Mark( PER-TEST-1,2)(TERM-1)'!T18)</f>
        <v/>
      </c>
      <c r="G13" s="189"/>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PER-TEST-1,2)(TERM-1)'!R19)</f>
        <v/>
      </c>
      <c r="E14" s="193" t="str">
        <f>IF('IN - Stud_part'!H17="","", 'IN-Mark( PER-TEST-1,2)(TERM-1)'!S19)</f>
        <v/>
      </c>
      <c r="F14" s="193" t="str">
        <f>IF('IN - Stud_part'!H17="","", 'IN-Mark( PER-TEST-1,2)(TERM-1)'!T19)</f>
        <v/>
      </c>
      <c r="G14" s="189"/>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PER-TEST-1,2)(TERM-1)'!R20)</f>
        <v/>
      </c>
      <c r="E15" s="193" t="str">
        <f>IF('IN - Stud_part'!H18="","", 'IN-Mark( PER-TEST-1,2)(TERM-1)'!S20)</f>
        <v/>
      </c>
      <c r="F15" s="193" t="str">
        <f>IF('IN - Stud_part'!H18="","", 'IN-Mark( PER-TEST-1,2)(TERM-1)'!T20)</f>
        <v/>
      </c>
      <c r="G15" s="189"/>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PER-TEST-1,2)(TERM-1)'!R21)</f>
        <v/>
      </c>
      <c r="E16" s="193" t="str">
        <f>IF('IN - Stud_part'!H19="","", 'IN-Mark( PER-TEST-1,2)(TERM-1)'!S21)</f>
        <v/>
      </c>
      <c r="F16" s="193" t="str">
        <f>IF('IN - Stud_part'!H19="","", 'IN-Mark( PER-TEST-1,2)(TERM-1)'!T21)</f>
        <v/>
      </c>
      <c r="G16" s="189"/>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PER-TEST-1,2)(TERM-1)'!R22)</f>
        <v/>
      </c>
      <c r="E17" s="193" t="str">
        <f>IF('IN - Stud_part'!H20="","", 'IN-Mark( PER-TEST-1,2)(TERM-1)'!S22)</f>
        <v/>
      </c>
      <c r="F17" s="193" t="str">
        <f>IF('IN - Stud_part'!H20="","", 'IN-Mark( PER-TEST-1,2)(TERM-1)'!T22)</f>
        <v/>
      </c>
      <c r="G17" s="189"/>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PER-TEST-1,2)(TERM-1)'!R23)</f>
        <v/>
      </c>
      <c r="E18" s="193" t="str">
        <f>IF('IN - Stud_part'!H21="","", 'IN-Mark( PER-TEST-1,2)(TERM-1)'!S23)</f>
        <v/>
      </c>
      <c r="F18" s="193" t="str">
        <f>IF('IN - Stud_part'!H21="","", 'IN-Mark( PER-TEST-1,2)(TERM-1)'!T23)</f>
        <v/>
      </c>
      <c r="G18" s="189"/>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PER-TEST-1,2)(TERM-1)'!R24)</f>
        <v/>
      </c>
      <c r="E19" s="193" t="str">
        <f>IF('IN - Stud_part'!H22="","", 'IN-Mark( PER-TEST-1,2)(TERM-1)'!S24)</f>
        <v/>
      </c>
      <c r="F19" s="193" t="str">
        <f>IF('IN - Stud_part'!H22="","", 'IN-Mark( PER-TEST-1,2)(TERM-1)'!T24)</f>
        <v/>
      </c>
      <c r="G19" s="189"/>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PER-TEST-1,2)(TERM-1)'!R25)</f>
        <v/>
      </c>
      <c r="E20" s="193" t="str">
        <f>IF('IN - Stud_part'!H23="","", 'IN-Mark( PER-TEST-1,2)(TERM-1)'!S25)</f>
        <v/>
      </c>
      <c r="F20" s="193" t="str">
        <f>IF('IN - Stud_part'!H23="","", 'IN-Mark( PER-TEST-1,2)(TERM-1)'!T25)</f>
        <v/>
      </c>
      <c r="G20" s="189"/>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PER-TEST-1,2)(TERM-1)'!R26)</f>
        <v/>
      </c>
      <c r="E21" s="193" t="str">
        <f>IF('IN - Stud_part'!H24="","", 'IN-Mark( PER-TEST-1,2)(TERM-1)'!S26)</f>
        <v/>
      </c>
      <c r="F21" s="193" t="str">
        <f>IF('IN - Stud_part'!H24="","", 'IN-Mark( PER-TEST-1,2)(TERM-1)'!T26)</f>
        <v/>
      </c>
      <c r="G21" s="189"/>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PER-TEST-1,2)(TERM-1)'!R27)</f>
        <v/>
      </c>
      <c r="E22" s="193" t="str">
        <f>IF('IN - Stud_part'!H25="","", 'IN-Mark( PER-TEST-1,2)(TERM-1)'!S27)</f>
        <v/>
      </c>
      <c r="F22" s="193" t="str">
        <f>IF('IN - Stud_part'!H25="","", 'IN-Mark( PER-TEST-1,2)(TERM-1)'!T27)</f>
        <v/>
      </c>
      <c r="G22" s="189"/>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PER-TEST-1,2)(TERM-1)'!R28)</f>
        <v/>
      </c>
      <c r="E23" s="190" t="str">
        <f>IF('IN - Stud_part'!H26="","", 'IN-Mark( PER-TEST-1,2)(TERM-1)'!S28)</f>
        <v/>
      </c>
      <c r="F23" s="190" t="str">
        <f>IF('IN - Stud_part'!H26="","", 'IN-Mark( PER-TEST-1,2)(TERM-1)'!T28)</f>
        <v/>
      </c>
      <c r="G23" s="189"/>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PER-TEST-1,2)(TERM-1)'!R29)</f>
        <v/>
      </c>
      <c r="E24" s="190" t="str">
        <f>IF('IN - Stud_part'!H27="","", 'IN-Mark( PER-TEST-1,2)(TERM-1)'!S29)</f>
        <v/>
      </c>
      <c r="F24" s="190" t="str">
        <f>IF('IN - Stud_part'!H27="","", 'IN-Mark( PER-TEST-1,2)(TERM-1)'!T29)</f>
        <v/>
      </c>
      <c r="G24" s="189"/>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PER-TEST-1,2)(TERM-1)'!R30)</f>
        <v/>
      </c>
      <c r="E25" s="190" t="str">
        <f>IF('IN - Stud_part'!H28="","", 'IN-Mark( PER-TEST-1,2)(TERM-1)'!S30)</f>
        <v/>
      </c>
      <c r="F25" s="190" t="str">
        <f>IF('IN - Stud_part'!H28="","", 'IN-Mark( PER-TEST-1,2)(TERM-1)'!T30)</f>
        <v/>
      </c>
      <c r="G25" s="189"/>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PER-TEST-1,2)(TERM-1)'!R31)</f>
        <v/>
      </c>
      <c r="E26" s="190" t="str">
        <f>IF('IN - Stud_part'!H29="","", 'IN-Mark( PER-TEST-1,2)(TERM-1)'!S31)</f>
        <v/>
      </c>
      <c r="F26" s="190" t="str">
        <f>IF('IN - Stud_part'!H29="","", 'IN-Mark( PER-TEST-1,2)(TERM-1)'!T31)</f>
        <v/>
      </c>
      <c r="G26" s="189"/>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PER-TEST-1,2)(TERM-1)'!R32)</f>
        <v/>
      </c>
      <c r="E27" s="190" t="str">
        <f>IF('IN - Stud_part'!H30="","", 'IN-Mark( PER-TEST-1,2)(TERM-1)'!S32)</f>
        <v/>
      </c>
      <c r="F27" s="190" t="str">
        <f>IF('IN - Stud_part'!H30="","", 'IN-Mark( PER-TEST-1,2)(TERM-1)'!T32)</f>
        <v/>
      </c>
      <c r="G27" s="189"/>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PER-TEST-1,2)(TERM-1)'!R33)</f>
        <v/>
      </c>
      <c r="E28" s="190" t="str">
        <f>IF('IN - Stud_part'!H31="","", 'IN-Mark( PER-TEST-1,2)(TERM-1)'!S33)</f>
        <v/>
      </c>
      <c r="F28" s="190" t="str">
        <f>IF('IN - Stud_part'!H31="","", 'IN-Mark( PER-TEST-1,2)(TERM-1)'!T33)</f>
        <v/>
      </c>
      <c r="G28" s="189"/>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PER-TEST-1,2)(TERM-1)'!R34)</f>
        <v/>
      </c>
      <c r="E29" s="190" t="str">
        <f>IF('IN - Stud_part'!H32="","", 'IN-Mark( PER-TEST-1,2)(TERM-1)'!S34)</f>
        <v/>
      </c>
      <c r="F29" s="190" t="str">
        <f>IF('IN - Stud_part'!H32="","", 'IN-Mark( PER-TEST-1,2)(TERM-1)'!T34)</f>
        <v/>
      </c>
      <c r="G29" s="189"/>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PER-TEST-1,2)(TERM-1)'!R35)</f>
        <v/>
      </c>
      <c r="E30" s="190" t="str">
        <f>IF('IN - Stud_part'!H33="","", 'IN-Mark( PER-TEST-1,2)(TERM-1)'!S35)</f>
        <v/>
      </c>
      <c r="F30" s="190" t="str">
        <f>IF('IN - Stud_part'!H33="","", 'IN-Mark( PER-TEST-1,2)(TERM-1)'!T35)</f>
        <v/>
      </c>
      <c r="G30" s="189"/>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PER-TEST-1,2)(TERM-1)'!R36)</f>
        <v/>
      </c>
      <c r="E31" s="190" t="str">
        <f>IF('IN - Stud_part'!H34="","", 'IN-Mark( PER-TEST-1,2)(TERM-1)'!S36)</f>
        <v/>
      </c>
      <c r="F31" s="190" t="str">
        <f>IF('IN - Stud_part'!H34="","", 'IN-Mark( PER-TEST-1,2)(TERM-1)'!T36)</f>
        <v/>
      </c>
      <c r="G31" s="189"/>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PER-TEST-1,2)(TERM-1)'!R37)</f>
        <v/>
      </c>
      <c r="E32" s="190" t="str">
        <f>IF('IN - Stud_part'!H35="","", 'IN-Mark( PER-TEST-1,2)(TERM-1)'!S37)</f>
        <v/>
      </c>
      <c r="F32" s="190" t="str">
        <f>IF('IN - Stud_part'!H35="","", 'IN-Mark( PER-TEST-1,2)(TERM-1)'!T37)</f>
        <v/>
      </c>
      <c r="G32" s="189"/>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PER-TEST-1,2)(TERM-1)'!R38)</f>
        <v/>
      </c>
      <c r="E33" s="190" t="str">
        <f>IF('IN - Stud_part'!H36="","", 'IN-Mark( PER-TEST-1,2)(TERM-1)'!S38)</f>
        <v/>
      </c>
      <c r="F33" s="190" t="str">
        <f>IF('IN - Stud_part'!H36="","", 'IN-Mark( PER-TEST-1,2)(TERM-1)'!T38)</f>
        <v/>
      </c>
      <c r="G33" s="189"/>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PER-TEST-1,2)(TERM-1)'!R39)</f>
        <v/>
      </c>
      <c r="E34" s="190" t="str">
        <f>IF('IN - Stud_part'!H37="","", 'IN-Mark( PER-TEST-1,2)(TERM-1)'!S39)</f>
        <v/>
      </c>
      <c r="F34" s="190" t="str">
        <f>IF('IN - Stud_part'!H37="","", 'IN-Mark( PER-TEST-1,2)(TERM-1)'!T39)</f>
        <v/>
      </c>
      <c r="G34" s="189"/>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PER-TEST-1,2)(TERM-1)'!R40)</f>
        <v/>
      </c>
      <c r="E35" s="190" t="str">
        <f>IF('IN - Stud_part'!H38="","", 'IN-Mark( PER-TEST-1,2)(TERM-1)'!S40)</f>
        <v/>
      </c>
      <c r="F35" s="190" t="str">
        <f>IF('IN - Stud_part'!H38="","", 'IN-Mark( PER-TEST-1,2)(TERM-1)'!T40)</f>
        <v/>
      </c>
      <c r="G35" s="189"/>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PER-TEST-1,2)(TERM-1)'!R41)</f>
        <v/>
      </c>
      <c r="E36" s="190" t="str">
        <f>IF('IN - Stud_part'!H39="","", 'IN-Mark( PER-TEST-1,2)(TERM-1)'!S41)</f>
        <v/>
      </c>
      <c r="F36" s="190" t="str">
        <f>IF('IN - Stud_part'!H39="","", 'IN-Mark( PER-TEST-1,2)(TERM-1)'!T41)</f>
        <v/>
      </c>
      <c r="G36" s="189"/>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PER-TEST-1,2)(TERM-1)'!R42)</f>
        <v/>
      </c>
      <c r="E37" s="190" t="str">
        <f>IF('IN - Stud_part'!H40="","", 'IN-Mark( PER-TEST-1,2)(TERM-1)'!S42)</f>
        <v/>
      </c>
      <c r="F37" s="190" t="str">
        <f>IF('IN - Stud_part'!H40="","", 'IN-Mark( PER-TEST-1,2)(TERM-1)'!T42)</f>
        <v/>
      </c>
      <c r="G37" s="189"/>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PER-TEST-1,2)(TERM-1)'!R43)</f>
        <v/>
      </c>
      <c r="E38" s="190" t="str">
        <f>IF('IN - Stud_part'!H41="","", 'IN-Mark( PER-TEST-1,2)(TERM-1)'!S43)</f>
        <v/>
      </c>
      <c r="F38" s="190" t="str">
        <f>IF('IN - Stud_part'!H41="","", 'IN-Mark( PER-TEST-1,2)(TERM-1)'!T43)</f>
        <v/>
      </c>
      <c r="G38" s="189"/>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PER-TEST-1,2)(TERM-1)'!R44)</f>
        <v/>
      </c>
      <c r="E39" s="190" t="str">
        <f>IF('IN - Stud_part'!H42="","", 'IN-Mark( PER-TEST-1,2)(TERM-1)'!S44)</f>
        <v/>
      </c>
      <c r="F39" s="190" t="str">
        <f>IF('IN - Stud_part'!H42="","", 'IN-Mark( PER-TEST-1,2)(TERM-1)'!T44)</f>
        <v/>
      </c>
      <c r="G39" s="189"/>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185" t="s">
        <v>372</v>
      </c>
      <c r="C43" s="196" t="s">
        <v>285</v>
      </c>
      <c r="D43" s="184"/>
      <c r="E43" s="411" t="s">
        <v>390</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39</v>
      </c>
      <c r="B46" s="412" t="s">
        <v>353</v>
      </c>
      <c r="C46" s="413" t="s">
        <v>69</v>
      </c>
      <c r="D46" s="187" t="s">
        <v>391</v>
      </c>
      <c r="E46" s="188" t="s">
        <v>374</v>
      </c>
      <c r="F46" s="187" t="s">
        <v>208</v>
      </c>
      <c r="G46" s="189"/>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40</v>
      </c>
      <c r="E47" s="187">
        <v>10</v>
      </c>
      <c r="F47" s="187">
        <v>50</v>
      </c>
      <c r="G47" s="189"/>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PER-TEST-1,2)(TERM-1)'!R45)</f>
        <v/>
      </c>
      <c r="E48" s="190" t="str">
        <f>IF('IN - Stud_part'!H43="","", 'IN-Mark( PER-TEST-1,2)(TERM-1)'!S45)</f>
        <v/>
      </c>
      <c r="F48" s="190" t="str">
        <f>IF('IN - Stud_part'!H43="","", 'IN-Mark( PER-TEST-1,2)(TERM-1)'!T45)</f>
        <v/>
      </c>
      <c r="G48" s="189"/>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PER-TEST-1,2)(TERM-1)'!R46)</f>
        <v/>
      </c>
      <c r="E49" s="190" t="str">
        <f>IF('IN - Stud_part'!H44="","", 'IN-Mark( PER-TEST-1,2)(TERM-1)'!S46)</f>
        <v/>
      </c>
      <c r="F49" s="190" t="str">
        <f>IF('IN - Stud_part'!H44="","", 'IN-Mark( PER-TEST-1,2)(TERM-1)'!T46)</f>
        <v/>
      </c>
      <c r="G49" s="189"/>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PER-TEST-1,2)(TERM-1)'!R47)</f>
        <v/>
      </c>
      <c r="E50" s="190" t="str">
        <f>IF('IN - Stud_part'!H45="","", 'IN-Mark( PER-TEST-1,2)(TERM-1)'!S47)</f>
        <v/>
      </c>
      <c r="F50" s="190" t="str">
        <f>IF('IN - Stud_part'!H45="","", 'IN-Mark( PER-TEST-1,2)(TERM-1)'!T47)</f>
        <v/>
      </c>
      <c r="G50" s="189"/>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PER-TEST-1,2)(TERM-1)'!R48)</f>
        <v/>
      </c>
      <c r="E51" s="190" t="str">
        <f>IF('IN - Stud_part'!H46="","", 'IN-Mark( PER-TEST-1,2)(TERM-1)'!S48)</f>
        <v/>
      </c>
      <c r="F51" s="190" t="str">
        <f>IF('IN - Stud_part'!H46="","", 'IN-Mark( PER-TEST-1,2)(TERM-1)'!T48)</f>
        <v/>
      </c>
      <c r="G51" s="189"/>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PER-TEST-1,2)(TERM-1)'!R49)</f>
        <v/>
      </c>
      <c r="E52" s="190" t="str">
        <f>IF('IN - Stud_part'!H47="","", 'IN-Mark( PER-TEST-1,2)(TERM-1)'!S49)</f>
        <v/>
      </c>
      <c r="F52" s="190" t="str">
        <f>IF('IN - Stud_part'!H47="","", 'IN-Mark( PER-TEST-1,2)(TERM-1)'!T49)</f>
        <v/>
      </c>
      <c r="G52" s="189"/>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PER-TEST-1,2)(TERM-1)'!R50)</f>
        <v/>
      </c>
      <c r="E53" s="190" t="str">
        <f>IF('IN - Stud_part'!H48="","", 'IN-Mark( PER-TEST-1,2)(TERM-1)'!S50)</f>
        <v/>
      </c>
      <c r="F53" s="190" t="str">
        <f>IF('IN - Stud_part'!H48="","", 'IN-Mark( PER-TEST-1,2)(TERM-1)'!T50)</f>
        <v/>
      </c>
      <c r="G53" s="189"/>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PER-TEST-1,2)(TERM-1)'!R51)</f>
        <v/>
      </c>
      <c r="E54" s="190" t="str">
        <f>IF('IN - Stud_part'!H49="","", 'IN-Mark( PER-TEST-1,2)(TERM-1)'!S51)</f>
        <v/>
      </c>
      <c r="F54" s="190" t="str">
        <f>IF('IN - Stud_part'!H49="","", 'IN-Mark( PER-TEST-1,2)(TERM-1)'!T51)</f>
        <v/>
      </c>
      <c r="G54" s="189"/>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PER-TEST-1,2)(TERM-1)'!R52)</f>
        <v/>
      </c>
      <c r="E55" s="190" t="str">
        <f>IF('IN - Stud_part'!H50="","", 'IN-Mark( PER-TEST-1,2)(TERM-1)'!S52)</f>
        <v/>
      </c>
      <c r="F55" s="190" t="str">
        <f>IF('IN - Stud_part'!H50="","", 'IN-Mark( PER-TEST-1,2)(TERM-1)'!T52)</f>
        <v/>
      </c>
      <c r="G55" s="189"/>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PER-TEST-1,2)(TERM-1)'!R53)</f>
        <v/>
      </c>
      <c r="E56" s="190" t="str">
        <f>IF('IN - Stud_part'!H51="","", 'IN-Mark( PER-TEST-1,2)(TERM-1)'!S53)</f>
        <v/>
      </c>
      <c r="F56" s="190" t="str">
        <f>IF('IN - Stud_part'!H51="","", 'IN-Mark( PER-TEST-1,2)(TERM-1)'!T53)</f>
        <v/>
      </c>
      <c r="G56" s="189"/>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PER-TEST-1,2)(TERM-1)'!R54)</f>
        <v/>
      </c>
      <c r="E57" s="190" t="str">
        <f>IF('IN - Stud_part'!H52="","", 'IN-Mark( PER-TEST-1,2)(TERM-1)'!S54)</f>
        <v/>
      </c>
      <c r="F57" s="190" t="str">
        <f>IF('IN - Stud_part'!H52="","", 'IN-Mark( PER-TEST-1,2)(TERM-1)'!T54)</f>
        <v/>
      </c>
      <c r="G57" s="189"/>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PER-TEST-1,2)(TERM-1)'!R55)</f>
        <v/>
      </c>
      <c r="E58" s="190" t="str">
        <f>IF('IN - Stud_part'!H53="","", 'IN-Mark( PER-TEST-1,2)(TERM-1)'!S55)</f>
        <v/>
      </c>
      <c r="F58" s="190" t="str">
        <f>IF('IN - Stud_part'!H53="","", 'IN-Mark( PER-TEST-1,2)(TERM-1)'!T55)</f>
        <v/>
      </c>
      <c r="G58" s="189"/>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PER-TEST-1,2)(TERM-1)'!R56)</f>
        <v/>
      </c>
      <c r="E59" s="190" t="str">
        <f>IF('IN - Stud_part'!H54="","", 'IN-Mark( PER-TEST-1,2)(TERM-1)'!S56)</f>
        <v/>
      </c>
      <c r="F59" s="190" t="str">
        <f>IF('IN - Stud_part'!H54="","", 'IN-Mark( PER-TEST-1,2)(TERM-1)'!T56)</f>
        <v/>
      </c>
      <c r="G59" s="189"/>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PER-TEST-1,2)(TERM-1)'!R57)</f>
        <v/>
      </c>
      <c r="E60" s="190" t="str">
        <f>IF('IN - Stud_part'!H55="","", 'IN-Mark( PER-TEST-1,2)(TERM-1)'!S57)</f>
        <v/>
      </c>
      <c r="F60" s="190" t="str">
        <f>IF('IN - Stud_part'!H55="","", 'IN-Mark( PER-TEST-1,2)(TERM-1)'!T57)</f>
        <v/>
      </c>
      <c r="G60" s="189"/>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PER-TEST-1,2)(TERM-1)'!R58)</f>
        <v/>
      </c>
      <c r="E61" s="190" t="str">
        <f>IF('IN - Stud_part'!H56="","", 'IN-Mark( PER-TEST-1,2)(TERM-1)'!S58)</f>
        <v/>
      </c>
      <c r="F61" s="190" t="str">
        <f>IF('IN - Stud_part'!H56="","", 'IN-Mark( PER-TEST-1,2)(TERM-1)'!T58)</f>
        <v/>
      </c>
      <c r="G61" s="189"/>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PER-TEST-1,2)(TERM-1)'!R59)</f>
        <v/>
      </c>
      <c r="E62" s="190" t="str">
        <f>IF('IN - Stud_part'!H57="","", 'IN-Mark( PER-TEST-1,2)(TERM-1)'!S59)</f>
        <v/>
      </c>
      <c r="F62" s="190" t="str">
        <f>IF('IN - Stud_part'!H57="","", 'IN-Mark( PER-TEST-1,2)(TERM-1)'!T59)</f>
        <v/>
      </c>
      <c r="G62" s="189"/>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PER-TEST-1,2)(TERM-1)'!R60)</f>
        <v/>
      </c>
      <c r="E63" s="190" t="str">
        <f>IF('IN - Stud_part'!H58="","", 'IN-Mark( PER-TEST-1,2)(TERM-1)'!S60)</f>
        <v/>
      </c>
      <c r="F63" s="190" t="str">
        <f>IF('IN - Stud_part'!H58="","", 'IN-Mark( PER-TEST-1,2)(TERM-1)'!T60)</f>
        <v/>
      </c>
      <c r="G63" s="189"/>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PER-TEST-1,2)(TERM-1)'!R61)</f>
        <v/>
      </c>
      <c r="E64" s="190" t="str">
        <f>IF('IN - Stud_part'!H59="","", 'IN-Mark( PER-TEST-1,2)(TERM-1)'!S61)</f>
        <v/>
      </c>
      <c r="F64" s="190" t="str">
        <f>IF('IN - Stud_part'!H59="","", 'IN-Mark( PER-TEST-1,2)(TERM-1)'!T61)</f>
        <v/>
      </c>
      <c r="G64" s="189"/>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PER-TEST-1,2)(TERM-1)'!R62)</f>
        <v/>
      </c>
      <c r="E65" s="190" t="str">
        <f>IF('IN - Stud_part'!H60="","", 'IN-Mark( PER-TEST-1,2)(TERM-1)'!S62)</f>
        <v/>
      </c>
      <c r="F65" s="190" t="str">
        <f>IF('IN - Stud_part'!H60="","", 'IN-Mark( PER-TEST-1,2)(TERM-1)'!T62)</f>
        <v/>
      </c>
      <c r="G65" s="189"/>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PER-TEST-1,2)(TERM-1)'!R63)</f>
        <v/>
      </c>
      <c r="E66" s="190" t="str">
        <f>IF('IN - Stud_part'!H61="","", 'IN-Mark( PER-TEST-1,2)(TERM-1)'!S63)</f>
        <v/>
      </c>
      <c r="F66" s="190" t="str">
        <f>IF('IN - Stud_part'!H61="","", 'IN-Mark( PER-TEST-1,2)(TERM-1)'!T63)</f>
        <v/>
      </c>
      <c r="G66" s="189"/>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PER-TEST-1,2)(TERM-1)'!R64)</f>
        <v/>
      </c>
      <c r="E67" s="190" t="str">
        <f>IF('IN - Stud_part'!H62="","", 'IN-Mark( PER-TEST-1,2)(TERM-1)'!S64)</f>
        <v/>
      </c>
      <c r="F67" s="190" t="str">
        <f>IF('IN - Stud_part'!H62="","", 'IN-Mark( PER-TEST-1,2)(TERM-1)'!T64)</f>
        <v/>
      </c>
      <c r="G67" s="189"/>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185" t="s">
        <v>372</v>
      </c>
      <c r="C82" s="186" t="s">
        <v>286</v>
      </c>
      <c r="D82" s="184"/>
      <c r="E82" s="411" t="s">
        <v>390</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39</v>
      </c>
      <c r="B85" s="412" t="s">
        <v>353</v>
      </c>
      <c r="C85" s="413" t="s">
        <v>69</v>
      </c>
      <c r="D85" s="187" t="s">
        <v>391</v>
      </c>
      <c r="E85" s="188" t="s">
        <v>374</v>
      </c>
      <c r="F85" s="187" t="s">
        <v>208</v>
      </c>
      <c r="G85" s="189"/>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40</v>
      </c>
      <c r="E86" s="187">
        <v>10</v>
      </c>
      <c r="F86" s="187">
        <v>50</v>
      </c>
      <c r="G86" s="189"/>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PER-TEST-1,2)(TERM-1)'!U15)</f>
        <v/>
      </c>
      <c r="E87" s="193" t="str">
        <f>IF('IN - Stud_part'!H13="","",'IN-Mark( PER-TEST-1,2)(TERM-1)'!V15)</f>
        <v/>
      </c>
      <c r="F87" s="193" t="str">
        <f>IF('IN - Stud_part'!H13="","",'IN-Mark( PER-TEST-1,2)(TERM-1)'!W15)</f>
        <v/>
      </c>
      <c r="G87" s="189"/>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PER-TEST-1,2)(TERM-1)'!U16)</f>
        <v/>
      </c>
      <c r="E88" s="193" t="str">
        <f>IF('IN - Stud_part'!H14="","",'IN-Mark( PER-TEST-1,2)(TERM-1)'!V16)</f>
        <v/>
      </c>
      <c r="F88" s="193" t="str">
        <f>IF('IN - Stud_part'!H14="","",'IN-Mark( PER-TEST-1,2)(TERM-1)'!W16)</f>
        <v/>
      </c>
      <c r="G88" s="189"/>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PER-TEST-1,2)(TERM-1)'!U17)</f>
        <v/>
      </c>
      <c r="E89" s="193" t="str">
        <f>IF('IN - Stud_part'!H15="","",'IN-Mark( PER-TEST-1,2)(TERM-1)'!V17)</f>
        <v/>
      </c>
      <c r="F89" s="193" t="str">
        <f>IF('IN - Stud_part'!H15="","",'IN-Mark( PER-TEST-1,2)(TERM-1)'!W17)</f>
        <v/>
      </c>
      <c r="G89" s="189"/>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PER-TEST-1,2)(TERM-1)'!U18)</f>
        <v/>
      </c>
      <c r="E90" s="193" t="str">
        <f>IF('IN - Stud_part'!H16="","",'IN-Mark( PER-TEST-1,2)(TERM-1)'!V18)</f>
        <v/>
      </c>
      <c r="F90" s="193" t="str">
        <f>IF('IN - Stud_part'!H16="","",'IN-Mark( PER-TEST-1,2)(TERM-1)'!W18)</f>
        <v/>
      </c>
      <c r="G90" s="189"/>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PER-TEST-1,2)(TERM-1)'!U19)</f>
        <v/>
      </c>
      <c r="E91" s="193" t="str">
        <f>IF('IN - Stud_part'!H17="","",'IN-Mark( PER-TEST-1,2)(TERM-1)'!V19)</f>
        <v/>
      </c>
      <c r="F91" s="193" t="str">
        <f>IF('IN - Stud_part'!H17="","",'IN-Mark( PER-TEST-1,2)(TERM-1)'!W19)</f>
        <v/>
      </c>
      <c r="G91" s="189"/>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PER-TEST-1,2)(TERM-1)'!U20)</f>
        <v/>
      </c>
      <c r="E92" s="193" t="str">
        <f>IF('IN - Stud_part'!H18="","",'IN-Mark( PER-TEST-1,2)(TERM-1)'!V20)</f>
        <v/>
      </c>
      <c r="F92" s="193" t="str">
        <f>IF('IN - Stud_part'!H18="","",'IN-Mark( PER-TEST-1,2)(TERM-1)'!W20)</f>
        <v/>
      </c>
      <c r="G92" s="189"/>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PER-TEST-1,2)(TERM-1)'!U21)</f>
        <v/>
      </c>
      <c r="E93" s="193" t="str">
        <f>IF('IN - Stud_part'!H19="","",'IN-Mark( PER-TEST-1,2)(TERM-1)'!V21)</f>
        <v/>
      </c>
      <c r="F93" s="193" t="str">
        <f>IF('IN - Stud_part'!H19="","",'IN-Mark( PER-TEST-1,2)(TERM-1)'!W21)</f>
        <v/>
      </c>
      <c r="G93" s="189"/>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PER-TEST-1,2)(TERM-1)'!U22)</f>
        <v/>
      </c>
      <c r="E94" s="193" t="str">
        <f>IF('IN - Stud_part'!H20="","",'IN-Mark( PER-TEST-1,2)(TERM-1)'!V22)</f>
        <v/>
      </c>
      <c r="F94" s="193" t="str">
        <f>IF('IN - Stud_part'!H20="","",'IN-Mark( PER-TEST-1,2)(TERM-1)'!W22)</f>
        <v/>
      </c>
      <c r="G94" s="189"/>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PER-TEST-1,2)(TERM-1)'!U23)</f>
        <v/>
      </c>
      <c r="E95" s="193" t="str">
        <f>IF('IN - Stud_part'!H21="","",'IN-Mark( PER-TEST-1,2)(TERM-1)'!V23)</f>
        <v/>
      </c>
      <c r="F95" s="193" t="str">
        <f>IF('IN - Stud_part'!H21="","",'IN-Mark( PER-TEST-1,2)(TERM-1)'!W23)</f>
        <v/>
      </c>
      <c r="G95" s="189"/>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PER-TEST-1,2)(TERM-1)'!U24)</f>
        <v/>
      </c>
      <c r="E96" s="193" t="str">
        <f>IF('IN - Stud_part'!H22="","",'IN-Mark( PER-TEST-1,2)(TERM-1)'!V24)</f>
        <v/>
      </c>
      <c r="F96" s="193" t="str">
        <f>IF('IN - Stud_part'!H22="","",'IN-Mark( PER-TEST-1,2)(TERM-1)'!W24)</f>
        <v/>
      </c>
      <c r="G96" s="189"/>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PER-TEST-1,2)(TERM-1)'!U25)</f>
        <v/>
      </c>
      <c r="E97" s="193" t="str">
        <f>IF('IN - Stud_part'!H23="","",'IN-Mark( PER-TEST-1,2)(TERM-1)'!V25)</f>
        <v/>
      </c>
      <c r="F97" s="193" t="str">
        <f>IF('IN - Stud_part'!H23="","",'IN-Mark( PER-TEST-1,2)(TERM-1)'!W25)</f>
        <v/>
      </c>
      <c r="G97" s="189"/>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PER-TEST-1,2)(TERM-1)'!U26)</f>
        <v/>
      </c>
      <c r="E98" s="193" t="str">
        <f>IF('IN - Stud_part'!H24="","",'IN-Mark( PER-TEST-1,2)(TERM-1)'!V26)</f>
        <v/>
      </c>
      <c r="F98" s="193" t="str">
        <f>IF('IN - Stud_part'!H24="","",'IN-Mark( PER-TEST-1,2)(TERM-1)'!W26)</f>
        <v/>
      </c>
      <c r="G98" s="189"/>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PER-TEST-1,2)(TERM-1)'!U27)</f>
        <v/>
      </c>
      <c r="E99" s="193" t="str">
        <f>IF('IN - Stud_part'!H25="","",'IN-Mark( PER-TEST-1,2)(TERM-1)'!V27)</f>
        <v/>
      </c>
      <c r="F99" s="193" t="str">
        <f>IF('IN - Stud_part'!H25="","",'IN-Mark( PER-TEST-1,2)(TERM-1)'!W27)</f>
        <v/>
      </c>
      <c r="G99" s="189"/>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PER-TEST-1,2)(TERM-1)'!U28)</f>
        <v/>
      </c>
      <c r="E100" s="190" t="str">
        <f>IF('IN - Stud_part'!H26="","",'IN-Mark( PER-TEST-1,2)(TERM-1)'!V28)</f>
        <v/>
      </c>
      <c r="F100" s="190" t="str">
        <f>IF('IN - Stud_part'!H26="","",'IN-Mark( PER-TEST-1,2)(TERM-1)'!W28)</f>
        <v/>
      </c>
      <c r="G100" s="189"/>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PER-TEST-1,2)(TERM-1)'!U29)</f>
        <v/>
      </c>
      <c r="E101" s="190" t="str">
        <f>IF('IN - Stud_part'!H27="","",'IN-Mark( PER-TEST-1,2)(TERM-1)'!V29)</f>
        <v/>
      </c>
      <c r="F101" s="190" t="str">
        <f>IF('IN - Stud_part'!H27="","",'IN-Mark( PER-TEST-1,2)(TERM-1)'!W29)</f>
        <v/>
      </c>
      <c r="G101" s="189"/>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PER-TEST-1,2)(TERM-1)'!U30)</f>
        <v/>
      </c>
      <c r="E102" s="190" t="str">
        <f>IF('IN - Stud_part'!H28="","",'IN-Mark( PER-TEST-1,2)(TERM-1)'!V30)</f>
        <v/>
      </c>
      <c r="F102" s="190" t="str">
        <f>IF('IN - Stud_part'!H28="","",'IN-Mark( PER-TEST-1,2)(TERM-1)'!W30)</f>
        <v/>
      </c>
      <c r="G102" s="189"/>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PER-TEST-1,2)(TERM-1)'!U31)</f>
        <v/>
      </c>
      <c r="E103" s="190" t="str">
        <f>IF('IN - Stud_part'!H29="","",'IN-Mark( PER-TEST-1,2)(TERM-1)'!V31)</f>
        <v/>
      </c>
      <c r="F103" s="190" t="str">
        <f>IF('IN - Stud_part'!H29="","",'IN-Mark( PER-TEST-1,2)(TERM-1)'!W31)</f>
        <v/>
      </c>
      <c r="G103" s="189"/>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PER-TEST-1,2)(TERM-1)'!U32)</f>
        <v/>
      </c>
      <c r="E104" s="190" t="str">
        <f>IF('IN - Stud_part'!H30="","",'IN-Mark( PER-TEST-1,2)(TERM-1)'!V32)</f>
        <v/>
      </c>
      <c r="F104" s="190" t="str">
        <f>IF('IN - Stud_part'!H30="","",'IN-Mark( PER-TEST-1,2)(TERM-1)'!W32)</f>
        <v/>
      </c>
      <c r="G104" s="189"/>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PER-TEST-1,2)(TERM-1)'!U33)</f>
        <v/>
      </c>
      <c r="E105" s="190" t="str">
        <f>IF('IN - Stud_part'!H31="","",'IN-Mark( PER-TEST-1,2)(TERM-1)'!V33)</f>
        <v/>
      </c>
      <c r="F105" s="190" t="str">
        <f>IF('IN - Stud_part'!H31="","",'IN-Mark( PER-TEST-1,2)(TERM-1)'!W33)</f>
        <v/>
      </c>
      <c r="G105" s="189"/>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PER-TEST-1,2)(TERM-1)'!U34)</f>
        <v/>
      </c>
      <c r="E106" s="190" t="str">
        <f>IF('IN - Stud_part'!H32="","",'IN-Mark( PER-TEST-1,2)(TERM-1)'!V34)</f>
        <v/>
      </c>
      <c r="F106" s="190" t="str">
        <f>IF('IN - Stud_part'!H32="","",'IN-Mark( PER-TEST-1,2)(TERM-1)'!W34)</f>
        <v/>
      </c>
      <c r="G106" s="189"/>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PER-TEST-1,2)(TERM-1)'!U35)</f>
        <v/>
      </c>
      <c r="E107" s="190" t="str">
        <f>IF('IN - Stud_part'!H33="","",'IN-Mark( PER-TEST-1,2)(TERM-1)'!V35)</f>
        <v/>
      </c>
      <c r="F107" s="190" t="str">
        <f>IF('IN - Stud_part'!H33="","",'IN-Mark( PER-TEST-1,2)(TERM-1)'!W35)</f>
        <v/>
      </c>
      <c r="G107" s="189"/>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PER-TEST-1,2)(TERM-1)'!U36)</f>
        <v/>
      </c>
      <c r="E108" s="190" t="str">
        <f>IF('IN - Stud_part'!H34="","",'IN-Mark( PER-TEST-1,2)(TERM-1)'!V36)</f>
        <v/>
      </c>
      <c r="F108" s="190" t="str">
        <f>IF('IN - Stud_part'!H34="","",'IN-Mark( PER-TEST-1,2)(TERM-1)'!W36)</f>
        <v/>
      </c>
      <c r="G108" s="189"/>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PER-TEST-1,2)(TERM-1)'!U37)</f>
        <v/>
      </c>
      <c r="E109" s="190" t="str">
        <f>IF('IN - Stud_part'!H35="","",'IN-Mark( PER-TEST-1,2)(TERM-1)'!V37)</f>
        <v/>
      </c>
      <c r="F109" s="190" t="str">
        <f>IF('IN - Stud_part'!H35="","",'IN-Mark( PER-TEST-1,2)(TERM-1)'!W37)</f>
        <v/>
      </c>
      <c r="G109" s="189"/>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PER-TEST-1,2)(TERM-1)'!U38)</f>
        <v/>
      </c>
      <c r="E110" s="190" t="str">
        <f>IF('IN - Stud_part'!H36="","",'IN-Mark( PER-TEST-1,2)(TERM-1)'!V38)</f>
        <v/>
      </c>
      <c r="F110" s="190" t="str">
        <f>IF('IN - Stud_part'!H36="","",'IN-Mark( PER-TEST-1,2)(TERM-1)'!W38)</f>
        <v/>
      </c>
      <c r="G110" s="189"/>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PER-TEST-1,2)(TERM-1)'!U39)</f>
        <v/>
      </c>
      <c r="E111" s="190" t="str">
        <f>IF('IN - Stud_part'!H37="","",'IN-Mark( PER-TEST-1,2)(TERM-1)'!V39)</f>
        <v/>
      </c>
      <c r="F111" s="190" t="str">
        <f>IF('IN - Stud_part'!H37="","",'IN-Mark( PER-TEST-1,2)(TERM-1)'!W39)</f>
        <v/>
      </c>
      <c r="G111" s="189"/>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PER-TEST-1,2)(TERM-1)'!U40)</f>
        <v/>
      </c>
      <c r="E112" s="190" t="str">
        <f>IF('IN - Stud_part'!H38="","",'IN-Mark( PER-TEST-1,2)(TERM-1)'!V40)</f>
        <v/>
      </c>
      <c r="F112" s="190" t="str">
        <f>IF('IN - Stud_part'!H38="","",'IN-Mark( PER-TEST-1,2)(TERM-1)'!W40)</f>
        <v/>
      </c>
      <c r="G112" s="189"/>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PER-TEST-1,2)(TERM-1)'!U41)</f>
        <v/>
      </c>
      <c r="E113" s="190" t="str">
        <f>IF('IN - Stud_part'!H39="","",'IN-Mark( PER-TEST-1,2)(TERM-1)'!V41)</f>
        <v/>
      </c>
      <c r="F113" s="190" t="str">
        <f>IF('IN - Stud_part'!H39="","",'IN-Mark( PER-TEST-1,2)(TERM-1)'!W41)</f>
        <v/>
      </c>
      <c r="G113" s="189"/>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PER-TEST-1,2)(TERM-1)'!U42)</f>
        <v/>
      </c>
      <c r="E114" s="190" t="str">
        <f>IF('IN - Stud_part'!H40="","",'IN-Mark( PER-TEST-1,2)(TERM-1)'!V42)</f>
        <v/>
      </c>
      <c r="F114" s="190" t="str">
        <f>IF('IN - Stud_part'!H40="","",'IN-Mark( PER-TEST-1,2)(TERM-1)'!W42)</f>
        <v/>
      </c>
      <c r="G114" s="189"/>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PER-TEST-1,2)(TERM-1)'!U43)</f>
        <v/>
      </c>
      <c r="E115" s="190" t="str">
        <f>IF('IN - Stud_part'!H41="","",'IN-Mark( PER-TEST-1,2)(TERM-1)'!V43)</f>
        <v/>
      </c>
      <c r="F115" s="190" t="str">
        <f>IF('IN - Stud_part'!H41="","",'IN-Mark( PER-TEST-1,2)(TERM-1)'!W43)</f>
        <v/>
      </c>
      <c r="G115" s="189"/>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PER-TEST-1,2)(TERM-1)'!U44)</f>
        <v/>
      </c>
      <c r="E116" s="190" t="str">
        <f>IF('IN - Stud_part'!H42="","",'IN-Mark( PER-TEST-1,2)(TERM-1)'!V44)</f>
        <v/>
      </c>
      <c r="F116" s="190" t="str">
        <f>IF('IN - Stud_part'!H42="","",'IN-Mark( PER-TEST-1,2)(TERM-1)'!W44)</f>
        <v/>
      </c>
      <c r="G116" s="189"/>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185" t="s">
        <v>372</v>
      </c>
      <c r="C120" s="186" t="s">
        <v>286</v>
      </c>
      <c r="D120" s="184"/>
      <c r="E120" s="411" t="s">
        <v>390</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39</v>
      </c>
      <c r="B123" s="412" t="s">
        <v>353</v>
      </c>
      <c r="C123" s="413" t="s">
        <v>69</v>
      </c>
      <c r="D123" s="187" t="s">
        <v>391</v>
      </c>
      <c r="E123" s="188" t="s">
        <v>374</v>
      </c>
      <c r="F123" s="187" t="s">
        <v>208</v>
      </c>
      <c r="G123" s="189"/>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40</v>
      </c>
      <c r="E124" s="187">
        <v>10</v>
      </c>
      <c r="F124" s="187">
        <v>50</v>
      </c>
      <c r="G124" s="189"/>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PER-TEST-1,2)(TERM-1)'!U45)</f>
        <v/>
      </c>
      <c r="E125" s="190" t="str">
        <f>IF('IN - Stud_part'!H43="","",'IN-Mark( PER-TEST-1,2)(TERM-1)'!V45)</f>
        <v/>
      </c>
      <c r="F125" s="190" t="str">
        <f>IF('IN - Stud_part'!H43="","",'IN-Mark( PER-TEST-1,2)(TERM-1)'!W45)</f>
        <v/>
      </c>
      <c r="G125" s="189"/>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PER-TEST-1,2)(TERM-1)'!U46)</f>
        <v/>
      </c>
      <c r="E126" s="190" t="str">
        <f>IF('IN - Stud_part'!H44="","",'IN-Mark( PER-TEST-1,2)(TERM-1)'!V46)</f>
        <v/>
      </c>
      <c r="F126" s="190" t="str">
        <f>IF('IN - Stud_part'!H44="","",'IN-Mark( PER-TEST-1,2)(TERM-1)'!W46)</f>
        <v/>
      </c>
      <c r="G126" s="189"/>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PER-TEST-1,2)(TERM-1)'!U47)</f>
        <v/>
      </c>
      <c r="E127" s="190" t="str">
        <f>IF('IN - Stud_part'!H45="","",'IN-Mark( PER-TEST-1,2)(TERM-1)'!V47)</f>
        <v/>
      </c>
      <c r="F127" s="190" t="str">
        <f>IF('IN - Stud_part'!H45="","",'IN-Mark( PER-TEST-1,2)(TERM-1)'!W47)</f>
        <v/>
      </c>
      <c r="G127" s="189"/>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PER-TEST-1,2)(TERM-1)'!U48)</f>
        <v/>
      </c>
      <c r="E128" s="190" t="str">
        <f>IF('IN - Stud_part'!H46="","",'IN-Mark( PER-TEST-1,2)(TERM-1)'!V48)</f>
        <v/>
      </c>
      <c r="F128" s="190" t="str">
        <f>IF('IN - Stud_part'!H46="","",'IN-Mark( PER-TEST-1,2)(TERM-1)'!W48)</f>
        <v/>
      </c>
      <c r="G128" s="189"/>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PER-TEST-1,2)(TERM-1)'!U49)</f>
        <v/>
      </c>
      <c r="E129" s="190" t="str">
        <f>IF('IN - Stud_part'!H47="","",'IN-Mark( PER-TEST-1,2)(TERM-1)'!V49)</f>
        <v/>
      </c>
      <c r="F129" s="190" t="str">
        <f>IF('IN - Stud_part'!H47="","",'IN-Mark( PER-TEST-1,2)(TERM-1)'!W49)</f>
        <v/>
      </c>
      <c r="G129" s="189"/>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PER-TEST-1,2)(TERM-1)'!U50)</f>
        <v/>
      </c>
      <c r="E130" s="190" t="str">
        <f>IF('IN - Stud_part'!H48="","",'IN-Mark( PER-TEST-1,2)(TERM-1)'!V50)</f>
        <v/>
      </c>
      <c r="F130" s="190" t="str">
        <f>IF('IN - Stud_part'!H48="","",'IN-Mark( PER-TEST-1,2)(TERM-1)'!W50)</f>
        <v/>
      </c>
      <c r="G130" s="189"/>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PER-TEST-1,2)(TERM-1)'!U51)</f>
        <v/>
      </c>
      <c r="E131" s="190" t="str">
        <f>IF('IN - Stud_part'!H49="","",'IN-Mark( PER-TEST-1,2)(TERM-1)'!V51)</f>
        <v/>
      </c>
      <c r="F131" s="190" t="str">
        <f>IF('IN - Stud_part'!H49="","",'IN-Mark( PER-TEST-1,2)(TERM-1)'!W51)</f>
        <v/>
      </c>
      <c r="G131" s="189"/>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PER-TEST-1,2)(TERM-1)'!U52)</f>
        <v/>
      </c>
      <c r="E132" s="190" t="str">
        <f>IF('IN - Stud_part'!H50="","",'IN-Mark( PER-TEST-1,2)(TERM-1)'!V52)</f>
        <v/>
      </c>
      <c r="F132" s="190" t="str">
        <f>IF('IN - Stud_part'!H50="","",'IN-Mark( PER-TEST-1,2)(TERM-1)'!W52)</f>
        <v/>
      </c>
      <c r="G132" s="189"/>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PER-TEST-1,2)(TERM-1)'!U53)</f>
        <v/>
      </c>
      <c r="E133" s="190" t="str">
        <f>IF('IN - Stud_part'!H51="","",'IN-Mark( PER-TEST-1,2)(TERM-1)'!V53)</f>
        <v/>
      </c>
      <c r="F133" s="190" t="str">
        <f>IF('IN - Stud_part'!H51="","",'IN-Mark( PER-TEST-1,2)(TERM-1)'!W53)</f>
        <v/>
      </c>
      <c r="G133" s="189"/>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PER-TEST-1,2)(TERM-1)'!U54)</f>
        <v/>
      </c>
      <c r="E134" s="190" t="str">
        <f>IF('IN - Stud_part'!H52="","",'IN-Mark( PER-TEST-1,2)(TERM-1)'!V54)</f>
        <v/>
      </c>
      <c r="F134" s="190" t="str">
        <f>IF('IN - Stud_part'!H52="","",'IN-Mark( PER-TEST-1,2)(TERM-1)'!W54)</f>
        <v/>
      </c>
      <c r="G134" s="189"/>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PER-TEST-1,2)(TERM-1)'!U55)</f>
        <v/>
      </c>
      <c r="E135" s="190" t="str">
        <f>IF('IN - Stud_part'!H53="","",'IN-Mark( PER-TEST-1,2)(TERM-1)'!V55)</f>
        <v/>
      </c>
      <c r="F135" s="190" t="str">
        <f>IF('IN - Stud_part'!H53="","",'IN-Mark( PER-TEST-1,2)(TERM-1)'!W55)</f>
        <v/>
      </c>
      <c r="G135" s="189"/>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PER-TEST-1,2)(TERM-1)'!U56)</f>
        <v/>
      </c>
      <c r="E136" s="190" t="str">
        <f>IF('IN - Stud_part'!H54="","",'IN-Mark( PER-TEST-1,2)(TERM-1)'!V56)</f>
        <v/>
      </c>
      <c r="F136" s="190" t="str">
        <f>IF('IN - Stud_part'!H54="","",'IN-Mark( PER-TEST-1,2)(TERM-1)'!W56)</f>
        <v/>
      </c>
      <c r="G136" s="189"/>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PER-TEST-1,2)(TERM-1)'!U57)</f>
        <v/>
      </c>
      <c r="E137" s="190" t="str">
        <f>IF('IN - Stud_part'!H55="","",'IN-Mark( PER-TEST-1,2)(TERM-1)'!V57)</f>
        <v/>
      </c>
      <c r="F137" s="190" t="str">
        <f>IF('IN - Stud_part'!H55="","",'IN-Mark( PER-TEST-1,2)(TERM-1)'!W57)</f>
        <v/>
      </c>
      <c r="G137" s="189"/>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PER-TEST-1,2)(TERM-1)'!U58)</f>
        <v/>
      </c>
      <c r="E138" s="190" t="str">
        <f>IF('IN - Stud_part'!H56="","",'IN-Mark( PER-TEST-1,2)(TERM-1)'!V58)</f>
        <v/>
      </c>
      <c r="F138" s="190" t="str">
        <f>IF('IN - Stud_part'!H56="","",'IN-Mark( PER-TEST-1,2)(TERM-1)'!W58)</f>
        <v/>
      </c>
      <c r="G138" s="189"/>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PER-TEST-1,2)(TERM-1)'!U59)</f>
        <v/>
      </c>
      <c r="E139" s="190" t="str">
        <f>IF('IN - Stud_part'!H57="","",'IN-Mark( PER-TEST-1,2)(TERM-1)'!V59)</f>
        <v/>
      </c>
      <c r="F139" s="190" t="str">
        <f>IF('IN - Stud_part'!H57="","",'IN-Mark( PER-TEST-1,2)(TERM-1)'!W59)</f>
        <v/>
      </c>
      <c r="G139" s="189"/>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PER-TEST-1,2)(TERM-1)'!U60)</f>
        <v/>
      </c>
      <c r="E140" s="190" t="str">
        <f>IF('IN - Stud_part'!H58="","",'IN-Mark( PER-TEST-1,2)(TERM-1)'!V60)</f>
        <v/>
      </c>
      <c r="F140" s="190" t="str">
        <f>IF('IN - Stud_part'!H58="","",'IN-Mark( PER-TEST-1,2)(TERM-1)'!W60)</f>
        <v/>
      </c>
      <c r="G140" s="189"/>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PER-TEST-1,2)(TERM-1)'!U61)</f>
        <v/>
      </c>
      <c r="E141" s="190" t="str">
        <f>IF('IN - Stud_part'!H59="","",'IN-Mark( PER-TEST-1,2)(TERM-1)'!V61)</f>
        <v/>
      </c>
      <c r="F141" s="190" t="str">
        <f>IF('IN - Stud_part'!H59="","",'IN-Mark( PER-TEST-1,2)(TERM-1)'!W61)</f>
        <v/>
      </c>
      <c r="G141" s="189"/>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PER-TEST-1,2)(TERM-1)'!U62)</f>
        <v/>
      </c>
      <c r="E142" s="190" t="str">
        <f>IF('IN - Stud_part'!H60="","",'IN-Mark( PER-TEST-1,2)(TERM-1)'!V62)</f>
        <v/>
      </c>
      <c r="F142" s="190" t="str">
        <f>IF('IN - Stud_part'!H60="","",'IN-Mark( PER-TEST-1,2)(TERM-1)'!W62)</f>
        <v/>
      </c>
      <c r="G142" s="189"/>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PER-TEST-1,2)(TERM-1)'!U63)</f>
        <v/>
      </c>
      <c r="E143" s="190" t="str">
        <f>IF('IN - Stud_part'!H61="","",'IN-Mark( PER-TEST-1,2)(TERM-1)'!V63)</f>
        <v/>
      </c>
      <c r="F143" s="190" t="str">
        <f>IF('IN - Stud_part'!H61="","",'IN-Mark( PER-TEST-1,2)(TERM-1)'!W63)</f>
        <v/>
      </c>
      <c r="G143" s="189"/>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PER-TEST-1,2)(TERM-1)'!U64)</f>
        <v/>
      </c>
      <c r="E144" s="190" t="str">
        <f>IF('IN - Stud_part'!H62="","",'IN-Mark( PER-TEST-1,2)(TERM-1)'!V64)</f>
        <v/>
      </c>
      <c r="F144" s="190" t="str">
        <f>IF('IN - Stud_part'!H62="","",'IN-Mark( PER-TEST-1,2)(TERM-1)'!W64)</f>
        <v/>
      </c>
      <c r="G144" s="189"/>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9"/>
      <c r="B155" s="194"/>
      <c r="C155" s="195"/>
      <c r="D155" s="189"/>
      <c r="E155" s="189"/>
      <c r="F155" s="189"/>
      <c r="G155" s="189"/>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9"/>
      <c r="B156" s="194"/>
      <c r="C156" s="195"/>
      <c r="D156" s="189"/>
      <c r="E156" s="189"/>
      <c r="F156" s="189"/>
      <c r="G156" s="189"/>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185" t="s">
        <v>372</v>
      </c>
      <c r="C159" s="186" t="s">
        <v>287</v>
      </c>
      <c r="D159" s="184"/>
      <c r="E159" s="411" t="s">
        <v>390</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39</v>
      </c>
      <c r="B162" s="412" t="s">
        <v>353</v>
      </c>
      <c r="C162" s="413" t="s">
        <v>69</v>
      </c>
      <c r="D162" s="187" t="s">
        <v>391</v>
      </c>
      <c r="E162" s="188" t="s">
        <v>374</v>
      </c>
      <c r="F162" s="187" t="s">
        <v>208</v>
      </c>
      <c r="G162" s="189"/>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40</v>
      </c>
      <c r="E163" s="187">
        <v>10</v>
      </c>
      <c r="F163" s="187">
        <v>50</v>
      </c>
      <c r="G163" s="189"/>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 'IN-Mark( PER-TEST-1,2)(TERM-1)'!X15)</f>
        <v/>
      </c>
      <c r="E164" s="193" t="str">
        <f>IF('IN - Stud_part'!H13="","", 'IN-Mark( PER-TEST-1,2)(TERM-1)'!Y15)</f>
        <v/>
      </c>
      <c r="F164" s="193" t="str">
        <f>IF('IN - Stud_part'!H13="","", 'IN-Mark( PER-TEST-1,2)(TERM-1)'!Z15)</f>
        <v/>
      </c>
      <c r="G164" s="189"/>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 'IN-Mark( PER-TEST-1,2)(TERM-1)'!X16)</f>
        <v/>
      </c>
      <c r="E165" s="193" t="str">
        <f>IF('IN - Stud_part'!H14="","", 'IN-Mark( PER-TEST-1,2)(TERM-1)'!Y16)</f>
        <v/>
      </c>
      <c r="F165" s="193" t="str">
        <f>IF('IN - Stud_part'!H14="","", 'IN-Mark( PER-TEST-1,2)(TERM-1)'!Z16)</f>
        <v/>
      </c>
      <c r="G165" s="189"/>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 'IN-Mark( PER-TEST-1,2)(TERM-1)'!X17)</f>
        <v/>
      </c>
      <c r="E166" s="193" t="str">
        <f>IF('IN - Stud_part'!H15="","", 'IN-Mark( PER-TEST-1,2)(TERM-1)'!Y17)</f>
        <v/>
      </c>
      <c r="F166" s="193" t="str">
        <f>IF('IN - Stud_part'!H15="","", 'IN-Mark( PER-TEST-1,2)(TERM-1)'!Z17)</f>
        <v/>
      </c>
      <c r="G166" s="189"/>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 'IN-Mark( PER-TEST-1,2)(TERM-1)'!X18)</f>
        <v/>
      </c>
      <c r="E167" s="193" t="str">
        <f>IF('IN - Stud_part'!H16="","", 'IN-Mark( PER-TEST-1,2)(TERM-1)'!Y18)</f>
        <v/>
      </c>
      <c r="F167" s="193" t="str">
        <f>IF('IN - Stud_part'!H16="","", 'IN-Mark( PER-TEST-1,2)(TERM-1)'!Z18)</f>
        <v/>
      </c>
      <c r="G167" s="189"/>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 'IN-Mark( PER-TEST-1,2)(TERM-1)'!X19)</f>
        <v/>
      </c>
      <c r="E168" s="193" t="str">
        <f>IF('IN - Stud_part'!H17="","", 'IN-Mark( PER-TEST-1,2)(TERM-1)'!Y19)</f>
        <v/>
      </c>
      <c r="F168" s="193" t="str">
        <f>IF('IN - Stud_part'!H17="","", 'IN-Mark( PER-TEST-1,2)(TERM-1)'!Z19)</f>
        <v/>
      </c>
      <c r="G168" s="189"/>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 'IN-Mark( PER-TEST-1,2)(TERM-1)'!X20)</f>
        <v/>
      </c>
      <c r="E169" s="193" t="str">
        <f>IF('IN - Stud_part'!H18="","", 'IN-Mark( PER-TEST-1,2)(TERM-1)'!Y20)</f>
        <v/>
      </c>
      <c r="F169" s="193" t="str">
        <f>IF('IN - Stud_part'!H18="","", 'IN-Mark( PER-TEST-1,2)(TERM-1)'!Z20)</f>
        <v/>
      </c>
      <c r="G169" s="189"/>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 'IN-Mark( PER-TEST-1,2)(TERM-1)'!X21)</f>
        <v/>
      </c>
      <c r="E170" s="193" t="str">
        <f>IF('IN - Stud_part'!H19="","", 'IN-Mark( PER-TEST-1,2)(TERM-1)'!Y21)</f>
        <v/>
      </c>
      <c r="F170" s="193" t="str">
        <f>IF('IN - Stud_part'!H19="","", 'IN-Mark( PER-TEST-1,2)(TERM-1)'!Z21)</f>
        <v/>
      </c>
      <c r="G170" s="189"/>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 'IN-Mark( PER-TEST-1,2)(TERM-1)'!X22)</f>
        <v/>
      </c>
      <c r="E171" s="193" t="str">
        <f>IF('IN - Stud_part'!H20="","", 'IN-Mark( PER-TEST-1,2)(TERM-1)'!Y22)</f>
        <v/>
      </c>
      <c r="F171" s="193" t="str">
        <f>IF('IN - Stud_part'!H20="","", 'IN-Mark( PER-TEST-1,2)(TERM-1)'!Z22)</f>
        <v/>
      </c>
      <c r="G171" s="189"/>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 'IN-Mark( PER-TEST-1,2)(TERM-1)'!X23)</f>
        <v/>
      </c>
      <c r="E172" s="193" t="str">
        <f>IF('IN - Stud_part'!H21="","", 'IN-Mark( PER-TEST-1,2)(TERM-1)'!Y23)</f>
        <v/>
      </c>
      <c r="F172" s="193" t="str">
        <f>IF('IN - Stud_part'!H21="","", 'IN-Mark( PER-TEST-1,2)(TERM-1)'!Z23)</f>
        <v/>
      </c>
      <c r="G172" s="189"/>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 'IN-Mark( PER-TEST-1,2)(TERM-1)'!X24)</f>
        <v/>
      </c>
      <c r="E173" s="193" t="str">
        <f>IF('IN - Stud_part'!H22="","", 'IN-Mark( PER-TEST-1,2)(TERM-1)'!Y24)</f>
        <v/>
      </c>
      <c r="F173" s="193" t="str">
        <f>IF('IN - Stud_part'!H22="","", 'IN-Mark( PER-TEST-1,2)(TERM-1)'!Z24)</f>
        <v/>
      </c>
      <c r="G173" s="189"/>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 'IN-Mark( PER-TEST-1,2)(TERM-1)'!X25)</f>
        <v/>
      </c>
      <c r="E174" s="193" t="str">
        <f>IF('IN - Stud_part'!H23="","", 'IN-Mark( PER-TEST-1,2)(TERM-1)'!Y25)</f>
        <v/>
      </c>
      <c r="F174" s="193" t="str">
        <f>IF('IN - Stud_part'!H23="","", 'IN-Mark( PER-TEST-1,2)(TERM-1)'!Z25)</f>
        <v/>
      </c>
      <c r="G174" s="189"/>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 'IN-Mark( PER-TEST-1,2)(TERM-1)'!X26)</f>
        <v/>
      </c>
      <c r="E175" s="193" t="str">
        <f>IF('IN - Stud_part'!H24="","", 'IN-Mark( PER-TEST-1,2)(TERM-1)'!Y26)</f>
        <v/>
      </c>
      <c r="F175" s="193" t="str">
        <f>IF('IN - Stud_part'!H24="","", 'IN-Mark( PER-TEST-1,2)(TERM-1)'!Z26)</f>
        <v/>
      </c>
      <c r="G175" s="189"/>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 'IN-Mark( PER-TEST-1,2)(TERM-1)'!X27)</f>
        <v/>
      </c>
      <c r="E176" s="193" t="str">
        <f>IF('IN - Stud_part'!H25="","", 'IN-Mark( PER-TEST-1,2)(TERM-1)'!Y27)</f>
        <v/>
      </c>
      <c r="F176" s="193" t="str">
        <f>IF('IN - Stud_part'!H25="","", 'IN-Mark( PER-TEST-1,2)(TERM-1)'!Z27)</f>
        <v/>
      </c>
      <c r="G176" s="189"/>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 'IN-Mark( PER-TEST-1,2)(TERM-1)'!X28)</f>
        <v/>
      </c>
      <c r="E177" s="190" t="str">
        <f>IF('IN - Stud_part'!H26="","", 'IN-Mark( PER-TEST-1,2)(TERM-1)'!Y28)</f>
        <v/>
      </c>
      <c r="F177" s="190" t="str">
        <f>IF('IN - Stud_part'!H26="","", 'IN-Mark( PER-TEST-1,2)(TERM-1)'!Z28)</f>
        <v/>
      </c>
      <c r="G177" s="189"/>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 'IN-Mark( PER-TEST-1,2)(TERM-1)'!X29)</f>
        <v/>
      </c>
      <c r="E178" s="190" t="str">
        <f>IF('IN - Stud_part'!H27="","", 'IN-Mark( PER-TEST-1,2)(TERM-1)'!Y29)</f>
        <v/>
      </c>
      <c r="F178" s="190" t="str">
        <f>IF('IN - Stud_part'!H27="","", 'IN-Mark( PER-TEST-1,2)(TERM-1)'!Z29)</f>
        <v/>
      </c>
      <c r="G178" s="189"/>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 'IN-Mark( PER-TEST-1,2)(TERM-1)'!X30)</f>
        <v/>
      </c>
      <c r="E179" s="190" t="str">
        <f>IF('IN - Stud_part'!H28="","", 'IN-Mark( PER-TEST-1,2)(TERM-1)'!Y30)</f>
        <v/>
      </c>
      <c r="F179" s="190" t="str">
        <f>IF('IN - Stud_part'!H28="","", 'IN-Mark( PER-TEST-1,2)(TERM-1)'!Z30)</f>
        <v/>
      </c>
      <c r="G179" s="189"/>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 'IN-Mark( PER-TEST-1,2)(TERM-1)'!X31)</f>
        <v/>
      </c>
      <c r="E180" s="190" t="str">
        <f>IF('IN - Stud_part'!H29="","", 'IN-Mark( PER-TEST-1,2)(TERM-1)'!Y31)</f>
        <v/>
      </c>
      <c r="F180" s="190" t="str">
        <f>IF('IN - Stud_part'!H29="","", 'IN-Mark( PER-TEST-1,2)(TERM-1)'!Z31)</f>
        <v/>
      </c>
      <c r="G180" s="189"/>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 'IN-Mark( PER-TEST-1,2)(TERM-1)'!X32)</f>
        <v/>
      </c>
      <c r="E181" s="190" t="str">
        <f>IF('IN - Stud_part'!H30="","", 'IN-Mark( PER-TEST-1,2)(TERM-1)'!Y32)</f>
        <v/>
      </c>
      <c r="F181" s="190" t="str">
        <f>IF('IN - Stud_part'!H30="","", 'IN-Mark( PER-TEST-1,2)(TERM-1)'!Z32)</f>
        <v/>
      </c>
      <c r="G181" s="189"/>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 'IN-Mark( PER-TEST-1,2)(TERM-1)'!X33)</f>
        <v/>
      </c>
      <c r="E182" s="190" t="str">
        <f>IF('IN - Stud_part'!H31="","", 'IN-Mark( PER-TEST-1,2)(TERM-1)'!Y33)</f>
        <v/>
      </c>
      <c r="F182" s="190" t="str">
        <f>IF('IN - Stud_part'!H31="","", 'IN-Mark( PER-TEST-1,2)(TERM-1)'!Z33)</f>
        <v/>
      </c>
      <c r="G182" s="189"/>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 'IN-Mark( PER-TEST-1,2)(TERM-1)'!X34)</f>
        <v/>
      </c>
      <c r="E183" s="190" t="str">
        <f>IF('IN - Stud_part'!H32="","", 'IN-Mark( PER-TEST-1,2)(TERM-1)'!Y34)</f>
        <v/>
      </c>
      <c r="F183" s="190" t="str">
        <f>IF('IN - Stud_part'!H32="","", 'IN-Mark( PER-TEST-1,2)(TERM-1)'!Z34)</f>
        <v/>
      </c>
      <c r="G183" s="189"/>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 'IN-Mark( PER-TEST-1,2)(TERM-1)'!X35)</f>
        <v/>
      </c>
      <c r="E184" s="190" t="str">
        <f>IF('IN - Stud_part'!H33="","", 'IN-Mark( PER-TEST-1,2)(TERM-1)'!Y35)</f>
        <v/>
      </c>
      <c r="F184" s="190" t="str">
        <f>IF('IN - Stud_part'!H33="","", 'IN-Mark( PER-TEST-1,2)(TERM-1)'!Z35)</f>
        <v/>
      </c>
      <c r="G184" s="189"/>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 'IN-Mark( PER-TEST-1,2)(TERM-1)'!X36)</f>
        <v/>
      </c>
      <c r="E185" s="190" t="str">
        <f>IF('IN - Stud_part'!H34="","", 'IN-Mark( PER-TEST-1,2)(TERM-1)'!Y36)</f>
        <v/>
      </c>
      <c r="F185" s="190" t="str">
        <f>IF('IN - Stud_part'!H34="","", 'IN-Mark( PER-TEST-1,2)(TERM-1)'!Z36)</f>
        <v/>
      </c>
      <c r="G185" s="189"/>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 'IN-Mark( PER-TEST-1,2)(TERM-1)'!X37)</f>
        <v/>
      </c>
      <c r="E186" s="190" t="str">
        <f>IF('IN - Stud_part'!H35="","", 'IN-Mark( PER-TEST-1,2)(TERM-1)'!Y37)</f>
        <v/>
      </c>
      <c r="F186" s="190" t="str">
        <f>IF('IN - Stud_part'!H35="","", 'IN-Mark( PER-TEST-1,2)(TERM-1)'!Z37)</f>
        <v/>
      </c>
      <c r="G186" s="189"/>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 'IN-Mark( PER-TEST-1,2)(TERM-1)'!X38)</f>
        <v/>
      </c>
      <c r="E187" s="190" t="str">
        <f>IF('IN - Stud_part'!H36="","", 'IN-Mark( PER-TEST-1,2)(TERM-1)'!Y38)</f>
        <v/>
      </c>
      <c r="F187" s="190" t="str">
        <f>IF('IN - Stud_part'!H36="","", 'IN-Mark( PER-TEST-1,2)(TERM-1)'!Z38)</f>
        <v/>
      </c>
      <c r="G187" s="189"/>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 'IN-Mark( PER-TEST-1,2)(TERM-1)'!X39)</f>
        <v/>
      </c>
      <c r="E188" s="190" t="str">
        <f>IF('IN - Stud_part'!H37="","", 'IN-Mark( PER-TEST-1,2)(TERM-1)'!Y39)</f>
        <v/>
      </c>
      <c r="F188" s="190" t="str">
        <f>IF('IN - Stud_part'!H37="","", 'IN-Mark( PER-TEST-1,2)(TERM-1)'!Z39)</f>
        <v/>
      </c>
      <c r="G188" s="189"/>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 'IN-Mark( PER-TEST-1,2)(TERM-1)'!X40)</f>
        <v/>
      </c>
      <c r="E189" s="190" t="str">
        <f>IF('IN - Stud_part'!H38="","", 'IN-Mark( PER-TEST-1,2)(TERM-1)'!Y40)</f>
        <v/>
      </c>
      <c r="F189" s="190" t="str">
        <f>IF('IN - Stud_part'!H38="","", 'IN-Mark( PER-TEST-1,2)(TERM-1)'!Z40)</f>
        <v/>
      </c>
      <c r="G189" s="189"/>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 'IN-Mark( PER-TEST-1,2)(TERM-1)'!X41)</f>
        <v/>
      </c>
      <c r="E190" s="190" t="str">
        <f>IF('IN - Stud_part'!H39="","", 'IN-Mark( PER-TEST-1,2)(TERM-1)'!Y41)</f>
        <v/>
      </c>
      <c r="F190" s="190" t="str">
        <f>IF('IN - Stud_part'!H39="","", 'IN-Mark( PER-TEST-1,2)(TERM-1)'!Z41)</f>
        <v/>
      </c>
      <c r="G190" s="189"/>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 'IN-Mark( PER-TEST-1,2)(TERM-1)'!X42)</f>
        <v/>
      </c>
      <c r="E191" s="190" t="str">
        <f>IF('IN - Stud_part'!H40="","", 'IN-Mark( PER-TEST-1,2)(TERM-1)'!Y42)</f>
        <v/>
      </c>
      <c r="F191" s="190" t="str">
        <f>IF('IN - Stud_part'!H40="","", 'IN-Mark( PER-TEST-1,2)(TERM-1)'!Z42)</f>
        <v/>
      </c>
      <c r="G191" s="189"/>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 'IN-Mark( PER-TEST-1,2)(TERM-1)'!X43)</f>
        <v/>
      </c>
      <c r="E192" s="190" t="str">
        <f>IF('IN - Stud_part'!H41="","", 'IN-Mark( PER-TEST-1,2)(TERM-1)'!Y43)</f>
        <v/>
      </c>
      <c r="F192" s="190" t="str">
        <f>IF('IN - Stud_part'!H41="","", 'IN-Mark( PER-TEST-1,2)(TERM-1)'!Z43)</f>
        <v/>
      </c>
      <c r="G192" s="189"/>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 'IN-Mark( PER-TEST-1,2)(TERM-1)'!X44)</f>
        <v/>
      </c>
      <c r="E193" s="190" t="str">
        <f>IF('IN - Stud_part'!H42="","", 'IN-Mark( PER-TEST-1,2)(TERM-1)'!Y44)</f>
        <v/>
      </c>
      <c r="F193" s="190" t="str">
        <f>IF('IN - Stud_part'!H42="","", 'IN-Mark( PER-TEST-1,2)(TERM-1)'!Z44)</f>
        <v/>
      </c>
      <c r="G193" s="189"/>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185" t="s">
        <v>372</v>
      </c>
      <c r="C197" s="186" t="s">
        <v>287</v>
      </c>
      <c r="D197" s="184"/>
      <c r="E197" s="411" t="s">
        <v>390</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39</v>
      </c>
      <c r="B200" s="412" t="s">
        <v>353</v>
      </c>
      <c r="C200" s="413" t="s">
        <v>69</v>
      </c>
      <c r="D200" s="187" t="s">
        <v>391</v>
      </c>
      <c r="E200" s="188" t="s">
        <v>374</v>
      </c>
      <c r="F200" s="187" t="s">
        <v>208</v>
      </c>
      <c r="G200" s="189"/>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40</v>
      </c>
      <c r="E201" s="187">
        <v>10</v>
      </c>
      <c r="F201" s="187">
        <v>50</v>
      </c>
      <c r="G201" s="189"/>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PER-TEST-1,2)(TERM-1)'!X45)</f>
        <v/>
      </c>
      <c r="E202" s="190" t="str">
        <f>IF('IN - Stud_part'!H43="","", 'IN-Mark( PER-TEST-1,2)(TERM-1)'!Y45)</f>
        <v/>
      </c>
      <c r="F202" s="190" t="str">
        <f>IF('IN - Stud_part'!H43="","", 'IN-Mark( PER-TEST-1,2)(TERM-1)'!Z45)</f>
        <v/>
      </c>
      <c r="G202" s="189"/>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PER-TEST-1,2)(TERM-1)'!X46)</f>
        <v/>
      </c>
      <c r="E203" s="190" t="str">
        <f>IF('IN - Stud_part'!H44="","", 'IN-Mark( PER-TEST-1,2)(TERM-1)'!Y46)</f>
        <v/>
      </c>
      <c r="F203" s="190" t="str">
        <f>IF('IN - Stud_part'!H44="","", 'IN-Mark( PER-TEST-1,2)(TERM-1)'!Z46)</f>
        <v/>
      </c>
      <c r="G203" s="189"/>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PER-TEST-1,2)(TERM-1)'!X47)</f>
        <v/>
      </c>
      <c r="E204" s="190" t="str">
        <f>IF('IN - Stud_part'!H45="","", 'IN-Mark( PER-TEST-1,2)(TERM-1)'!Y47)</f>
        <v/>
      </c>
      <c r="F204" s="190" t="str">
        <f>IF('IN - Stud_part'!H45="","", 'IN-Mark( PER-TEST-1,2)(TERM-1)'!Z47)</f>
        <v/>
      </c>
      <c r="G204" s="189"/>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PER-TEST-1,2)(TERM-1)'!X48)</f>
        <v/>
      </c>
      <c r="E205" s="190" t="str">
        <f>IF('IN - Stud_part'!H46="","", 'IN-Mark( PER-TEST-1,2)(TERM-1)'!Y48)</f>
        <v/>
      </c>
      <c r="F205" s="190" t="str">
        <f>IF('IN - Stud_part'!H46="","", 'IN-Mark( PER-TEST-1,2)(TERM-1)'!Z48)</f>
        <v/>
      </c>
      <c r="G205" s="189"/>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PER-TEST-1,2)(TERM-1)'!X49)</f>
        <v/>
      </c>
      <c r="E206" s="190" t="str">
        <f>IF('IN - Stud_part'!H47="","", 'IN-Mark( PER-TEST-1,2)(TERM-1)'!Y49)</f>
        <v/>
      </c>
      <c r="F206" s="190" t="str">
        <f>IF('IN - Stud_part'!H47="","", 'IN-Mark( PER-TEST-1,2)(TERM-1)'!Z49)</f>
        <v/>
      </c>
      <c r="G206" s="189"/>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PER-TEST-1,2)(TERM-1)'!X50)</f>
        <v/>
      </c>
      <c r="E207" s="190" t="str">
        <f>IF('IN - Stud_part'!H48="","", 'IN-Mark( PER-TEST-1,2)(TERM-1)'!Y50)</f>
        <v/>
      </c>
      <c r="F207" s="190" t="str">
        <f>IF('IN - Stud_part'!H48="","", 'IN-Mark( PER-TEST-1,2)(TERM-1)'!Z50)</f>
        <v/>
      </c>
      <c r="G207" s="189"/>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PER-TEST-1,2)(TERM-1)'!X51)</f>
        <v/>
      </c>
      <c r="E208" s="190" t="str">
        <f>IF('IN - Stud_part'!H49="","", 'IN-Mark( PER-TEST-1,2)(TERM-1)'!Y51)</f>
        <v/>
      </c>
      <c r="F208" s="190" t="str">
        <f>IF('IN - Stud_part'!H49="","", 'IN-Mark( PER-TEST-1,2)(TERM-1)'!Z51)</f>
        <v/>
      </c>
      <c r="G208" s="189"/>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PER-TEST-1,2)(TERM-1)'!X52)</f>
        <v/>
      </c>
      <c r="E209" s="190" t="str">
        <f>IF('IN - Stud_part'!H50="","", 'IN-Mark( PER-TEST-1,2)(TERM-1)'!Y52)</f>
        <v/>
      </c>
      <c r="F209" s="190" t="str">
        <f>IF('IN - Stud_part'!H50="","", 'IN-Mark( PER-TEST-1,2)(TERM-1)'!Z52)</f>
        <v/>
      </c>
      <c r="G209" s="189"/>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PER-TEST-1,2)(TERM-1)'!X53)</f>
        <v/>
      </c>
      <c r="E210" s="190" t="str">
        <f>IF('IN - Stud_part'!H51="","", 'IN-Mark( PER-TEST-1,2)(TERM-1)'!Y53)</f>
        <v/>
      </c>
      <c r="F210" s="190" t="str">
        <f>IF('IN - Stud_part'!H51="","", 'IN-Mark( PER-TEST-1,2)(TERM-1)'!Z53)</f>
        <v/>
      </c>
      <c r="G210" s="189"/>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PER-TEST-1,2)(TERM-1)'!X54)</f>
        <v/>
      </c>
      <c r="E211" s="190" t="str">
        <f>IF('IN - Stud_part'!H52="","", 'IN-Mark( PER-TEST-1,2)(TERM-1)'!Y54)</f>
        <v/>
      </c>
      <c r="F211" s="190" t="str">
        <f>IF('IN - Stud_part'!H52="","", 'IN-Mark( PER-TEST-1,2)(TERM-1)'!Z54)</f>
        <v/>
      </c>
      <c r="G211" s="189"/>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PER-TEST-1,2)(TERM-1)'!X55)</f>
        <v/>
      </c>
      <c r="E212" s="190" t="str">
        <f>IF('IN - Stud_part'!H53="","", 'IN-Mark( PER-TEST-1,2)(TERM-1)'!Y55)</f>
        <v/>
      </c>
      <c r="F212" s="190" t="str">
        <f>IF('IN - Stud_part'!H53="","", 'IN-Mark( PER-TEST-1,2)(TERM-1)'!Z55)</f>
        <v/>
      </c>
      <c r="G212" s="189"/>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PER-TEST-1,2)(TERM-1)'!X56)</f>
        <v/>
      </c>
      <c r="E213" s="190" t="str">
        <f>IF('IN - Stud_part'!H54="","", 'IN-Mark( PER-TEST-1,2)(TERM-1)'!Y56)</f>
        <v/>
      </c>
      <c r="F213" s="190" t="str">
        <f>IF('IN - Stud_part'!H54="","", 'IN-Mark( PER-TEST-1,2)(TERM-1)'!Z56)</f>
        <v/>
      </c>
      <c r="G213" s="189"/>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PER-TEST-1,2)(TERM-1)'!X57)</f>
        <v/>
      </c>
      <c r="E214" s="190" t="str">
        <f>IF('IN - Stud_part'!H55="","", 'IN-Mark( PER-TEST-1,2)(TERM-1)'!Y57)</f>
        <v/>
      </c>
      <c r="F214" s="190" t="str">
        <f>IF('IN - Stud_part'!H55="","", 'IN-Mark( PER-TEST-1,2)(TERM-1)'!Z57)</f>
        <v/>
      </c>
      <c r="G214" s="189"/>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PER-TEST-1,2)(TERM-1)'!X58)</f>
        <v/>
      </c>
      <c r="E215" s="190" t="str">
        <f>IF('IN - Stud_part'!H56="","", 'IN-Mark( PER-TEST-1,2)(TERM-1)'!Y58)</f>
        <v/>
      </c>
      <c r="F215" s="190" t="str">
        <f>IF('IN - Stud_part'!H56="","", 'IN-Mark( PER-TEST-1,2)(TERM-1)'!Z58)</f>
        <v/>
      </c>
      <c r="G215" s="189"/>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PER-TEST-1,2)(TERM-1)'!X59)</f>
        <v/>
      </c>
      <c r="E216" s="190" t="str">
        <f>IF('IN - Stud_part'!H57="","", 'IN-Mark( PER-TEST-1,2)(TERM-1)'!Y59)</f>
        <v/>
      </c>
      <c r="F216" s="190" t="str">
        <f>IF('IN - Stud_part'!H57="","", 'IN-Mark( PER-TEST-1,2)(TERM-1)'!Z59)</f>
        <v/>
      </c>
      <c r="G216" s="189"/>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PER-TEST-1,2)(TERM-1)'!X60)</f>
        <v/>
      </c>
      <c r="E217" s="190" t="str">
        <f>IF('IN - Stud_part'!H58="","", 'IN-Mark( PER-TEST-1,2)(TERM-1)'!Y60)</f>
        <v/>
      </c>
      <c r="F217" s="190" t="str">
        <f>IF('IN - Stud_part'!H58="","", 'IN-Mark( PER-TEST-1,2)(TERM-1)'!Z60)</f>
        <v/>
      </c>
      <c r="G217" s="189"/>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PER-TEST-1,2)(TERM-1)'!X61)</f>
        <v/>
      </c>
      <c r="E218" s="190" t="str">
        <f>IF('IN - Stud_part'!H59="","", 'IN-Mark( PER-TEST-1,2)(TERM-1)'!Y61)</f>
        <v/>
      </c>
      <c r="F218" s="190" t="str">
        <f>IF('IN - Stud_part'!H59="","", 'IN-Mark( PER-TEST-1,2)(TERM-1)'!Z61)</f>
        <v/>
      </c>
      <c r="G218" s="189"/>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PER-TEST-1,2)(TERM-1)'!X62)</f>
        <v/>
      </c>
      <c r="E219" s="190" t="str">
        <f>IF('IN - Stud_part'!H60="","", 'IN-Mark( PER-TEST-1,2)(TERM-1)'!Y62)</f>
        <v/>
      </c>
      <c r="F219" s="190" t="str">
        <f>IF('IN - Stud_part'!H60="","", 'IN-Mark( PER-TEST-1,2)(TERM-1)'!Z62)</f>
        <v/>
      </c>
      <c r="G219" s="189"/>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PER-TEST-1,2)(TERM-1)'!X63)</f>
        <v/>
      </c>
      <c r="E220" s="190" t="str">
        <f>IF('IN - Stud_part'!H61="","", 'IN-Mark( PER-TEST-1,2)(TERM-1)'!Y63)</f>
        <v/>
      </c>
      <c r="F220" s="190" t="str">
        <f>IF('IN - Stud_part'!H61="","", 'IN-Mark( PER-TEST-1,2)(TERM-1)'!Z63)</f>
        <v/>
      </c>
      <c r="G220" s="189"/>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PER-TEST-1,2)(TERM-1)'!X64)</f>
        <v/>
      </c>
      <c r="E221" s="190" t="str">
        <f>IF('IN - Stud_part'!H62="","", 'IN-Mark( PER-TEST-1,2)(TERM-1)'!Y64)</f>
        <v/>
      </c>
      <c r="F221" s="190" t="str">
        <f>IF('IN - Stud_part'!H62="","", 'IN-Mark( PER-TEST-1,2)(TERM-1)'!Z64)</f>
        <v/>
      </c>
      <c r="G221" s="189"/>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15.7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185" t="s">
        <v>372</v>
      </c>
      <c r="C236" s="186" t="s">
        <v>288</v>
      </c>
      <c r="D236" s="184"/>
      <c r="E236" s="411" t="s">
        <v>390</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39</v>
      </c>
      <c r="B239" s="412" t="s">
        <v>353</v>
      </c>
      <c r="C239" s="413" t="s">
        <v>69</v>
      </c>
      <c r="D239" s="187" t="s">
        <v>391</v>
      </c>
      <c r="E239" s="188" t="s">
        <v>374</v>
      </c>
      <c r="F239" s="187" t="s">
        <v>208</v>
      </c>
      <c r="G239" s="18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40</v>
      </c>
      <c r="E240" s="187">
        <v>10</v>
      </c>
      <c r="F240" s="187">
        <v>50</v>
      </c>
      <c r="G240" s="189"/>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PER-TEST-1,2)(TERM-1)'!AA15)</f>
        <v/>
      </c>
      <c r="E241" s="193" t="str">
        <f>IF('IN - Stud_part'!H13="","", 'IN-Mark( PER-TEST-1,2)(TERM-1)'!AB15)</f>
        <v/>
      </c>
      <c r="F241" s="193" t="str">
        <f>IF('IN - Stud_part'!H13="","", 'IN-Mark( PER-TEST-1,2)(TERM-1)'!AC15)</f>
        <v/>
      </c>
      <c r="G241" s="189"/>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PER-TEST-1,2)(TERM-1)'!AA16)</f>
        <v/>
      </c>
      <c r="E242" s="193" t="str">
        <f>IF('IN - Stud_part'!H14="","", 'IN-Mark( PER-TEST-1,2)(TERM-1)'!AB16)</f>
        <v/>
      </c>
      <c r="F242" s="193" t="str">
        <f>IF('IN - Stud_part'!H14="","", 'IN-Mark( PER-TEST-1,2)(TERM-1)'!AC16)</f>
        <v/>
      </c>
      <c r="G242" s="189"/>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PER-TEST-1,2)(TERM-1)'!AA17)</f>
        <v/>
      </c>
      <c r="E243" s="193" t="str">
        <f>IF('IN - Stud_part'!H15="","", 'IN-Mark( PER-TEST-1,2)(TERM-1)'!AB17)</f>
        <v/>
      </c>
      <c r="F243" s="193" t="str">
        <f>IF('IN - Stud_part'!H15="","", 'IN-Mark( PER-TEST-1,2)(TERM-1)'!AC17)</f>
        <v/>
      </c>
      <c r="G243" s="189"/>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PER-TEST-1,2)(TERM-1)'!AA18)</f>
        <v/>
      </c>
      <c r="E244" s="193" t="str">
        <f>IF('IN - Stud_part'!H16="","", 'IN-Mark( PER-TEST-1,2)(TERM-1)'!AB18)</f>
        <v/>
      </c>
      <c r="F244" s="193" t="str">
        <f>IF('IN - Stud_part'!H16="","", 'IN-Mark( PER-TEST-1,2)(TERM-1)'!AC18)</f>
        <v/>
      </c>
      <c r="G244" s="189"/>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PER-TEST-1,2)(TERM-1)'!AA19)</f>
        <v/>
      </c>
      <c r="E245" s="193" t="str">
        <f>IF('IN - Stud_part'!H17="","", 'IN-Mark( PER-TEST-1,2)(TERM-1)'!AB19)</f>
        <v/>
      </c>
      <c r="F245" s="193" t="str">
        <f>IF('IN - Stud_part'!H17="","", 'IN-Mark( PER-TEST-1,2)(TERM-1)'!AC19)</f>
        <v/>
      </c>
      <c r="G245" s="189"/>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PER-TEST-1,2)(TERM-1)'!AA20)</f>
        <v/>
      </c>
      <c r="E246" s="193" t="str">
        <f>IF('IN - Stud_part'!H18="","", 'IN-Mark( PER-TEST-1,2)(TERM-1)'!AB20)</f>
        <v/>
      </c>
      <c r="F246" s="193" t="str">
        <f>IF('IN - Stud_part'!H18="","", 'IN-Mark( PER-TEST-1,2)(TERM-1)'!AC20)</f>
        <v/>
      </c>
      <c r="G246" s="189"/>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PER-TEST-1,2)(TERM-1)'!AA21)</f>
        <v/>
      </c>
      <c r="E247" s="193" t="str">
        <f>IF('IN - Stud_part'!H19="","", 'IN-Mark( PER-TEST-1,2)(TERM-1)'!AB21)</f>
        <v/>
      </c>
      <c r="F247" s="193" t="str">
        <f>IF('IN - Stud_part'!H19="","", 'IN-Mark( PER-TEST-1,2)(TERM-1)'!AC21)</f>
        <v/>
      </c>
      <c r="G247" s="189"/>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PER-TEST-1,2)(TERM-1)'!AA22)</f>
        <v/>
      </c>
      <c r="E248" s="193" t="str">
        <f>IF('IN - Stud_part'!H20="","", 'IN-Mark( PER-TEST-1,2)(TERM-1)'!AB22)</f>
        <v/>
      </c>
      <c r="F248" s="193" t="str">
        <f>IF('IN - Stud_part'!H20="","", 'IN-Mark( PER-TEST-1,2)(TERM-1)'!AC22)</f>
        <v/>
      </c>
      <c r="G248" s="189"/>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PER-TEST-1,2)(TERM-1)'!AA23)</f>
        <v/>
      </c>
      <c r="E249" s="193" t="str">
        <f>IF('IN - Stud_part'!H21="","", 'IN-Mark( PER-TEST-1,2)(TERM-1)'!AB23)</f>
        <v/>
      </c>
      <c r="F249" s="193" t="str">
        <f>IF('IN - Stud_part'!H21="","", 'IN-Mark( PER-TEST-1,2)(TERM-1)'!AC23)</f>
        <v/>
      </c>
      <c r="G249" s="189"/>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PER-TEST-1,2)(TERM-1)'!AA24)</f>
        <v/>
      </c>
      <c r="E250" s="193" t="str">
        <f>IF('IN - Stud_part'!H22="","", 'IN-Mark( PER-TEST-1,2)(TERM-1)'!AB24)</f>
        <v/>
      </c>
      <c r="F250" s="193" t="str">
        <f>IF('IN - Stud_part'!H22="","", 'IN-Mark( PER-TEST-1,2)(TERM-1)'!AC24)</f>
        <v/>
      </c>
      <c r="G250" s="189"/>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PER-TEST-1,2)(TERM-1)'!AA25)</f>
        <v/>
      </c>
      <c r="E251" s="193" t="str">
        <f>IF('IN - Stud_part'!H23="","", 'IN-Mark( PER-TEST-1,2)(TERM-1)'!AB25)</f>
        <v/>
      </c>
      <c r="F251" s="193" t="str">
        <f>IF('IN - Stud_part'!H23="","", 'IN-Mark( PER-TEST-1,2)(TERM-1)'!AC25)</f>
        <v/>
      </c>
      <c r="G251" s="189"/>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PER-TEST-1,2)(TERM-1)'!AA26)</f>
        <v/>
      </c>
      <c r="E252" s="193" t="str">
        <f>IF('IN - Stud_part'!H24="","", 'IN-Mark( PER-TEST-1,2)(TERM-1)'!AB26)</f>
        <v/>
      </c>
      <c r="F252" s="193" t="str">
        <f>IF('IN - Stud_part'!H24="","", 'IN-Mark( PER-TEST-1,2)(TERM-1)'!AC26)</f>
        <v/>
      </c>
      <c r="G252" s="189"/>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PER-TEST-1,2)(TERM-1)'!AA27)</f>
        <v/>
      </c>
      <c r="E253" s="193" t="str">
        <f>IF('IN - Stud_part'!H25="","", 'IN-Mark( PER-TEST-1,2)(TERM-1)'!AB27)</f>
        <v/>
      </c>
      <c r="F253" s="193" t="str">
        <f>IF('IN - Stud_part'!H25="","", 'IN-Mark( PER-TEST-1,2)(TERM-1)'!AC27)</f>
        <v/>
      </c>
      <c r="G253" s="189"/>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PER-TEST-1,2)(TERM-1)'!AA28)</f>
        <v/>
      </c>
      <c r="E254" s="190" t="str">
        <f>IF('IN - Stud_part'!H26="","", 'IN-Mark( PER-TEST-1,2)(TERM-1)'!AB28)</f>
        <v/>
      </c>
      <c r="F254" s="190" t="str">
        <f>IF('IN - Stud_part'!H26="","", 'IN-Mark( PER-TEST-1,2)(TERM-1)'!AC28)</f>
        <v/>
      </c>
      <c r="G254" s="189"/>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PER-TEST-1,2)(TERM-1)'!AA29)</f>
        <v/>
      </c>
      <c r="E255" s="190" t="str">
        <f>IF('IN - Stud_part'!H27="","", 'IN-Mark( PER-TEST-1,2)(TERM-1)'!AB29)</f>
        <v/>
      </c>
      <c r="F255" s="190" t="str">
        <f>IF('IN - Stud_part'!H27="","", 'IN-Mark( PER-TEST-1,2)(TERM-1)'!AC29)</f>
        <v/>
      </c>
      <c r="G255" s="189"/>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PER-TEST-1,2)(TERM-1)'!AA30)</f>
        <v/>
      </c>
      <c r="E256" s="190" t="str">
        <f>IF('IN - Stud_part'!H28="","", 'IN-Mark( PER-TEST-1,2)(TERM-1)'!AB30)</f>
        <v/>
      </c>
      <c r="F256" s="190" t="str">
        <f>IF('IN - Stud_part'!H28="","", 'IN-Mark( PER-TEST-1,2)(TERM-1)'!AC30)</f>
        <v/>
      </c>
      <c r="G256" s="189"/>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PER-TEST-1,2)(TERM-1)'!AA31)</f>
        <v/>
      </c>
      <c r="E257" s="190" t="str">
        <f>IF('IN - Stud_part'!H29="","", 'IN-Mark( PER-TEST-1,2)(TERM-1)'!AB31)</f>
        <v/>
      </c>
      <c r="F257" s="190" t="str">
        <f>IF('IN - Stud_part'!H29="","", 'IN-Mark( PER-TEST-1,2)(TERM-1)'!AC31)</f>
        <v/>
      </c>
      <c r="G257" s="189"/>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PER-TEST-1,2)(TERM-1)'!AA32)</f>
        <v/>
      </c>
      <c r="E258" s="190" t="str">
        <f>IF('IN - Stud_part'!H30="","", 'IN-Mark( PER-TEST-1,2)(TERM-1)'!AB32)</f>
        <v/>
      </c>
      <c r="F258" s="190" t="str">
        <f>IF('IN - Stud_part'!H30="","", 'IN-Mark( PER-TEST-1,2)(TERM-1)'!AC32)</f>
        <v/>
      </c>
      <c r="G258" s="189"/>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PER-TEST-1,2)(TERM-1)'!AA33)</f>
        <v/>
      </c>
      <c r="E259" s="190" t="str">
        <f>IF('IN - Stud_part'!H31="","", 'IN-Mark( PER-TEST-1,2)(TERM-1)'!AB33)</f>
        <v/>
      </c>
      <c r="F259" s="190" t="str">
        <f>IF('IN - Stud_part'!H31="","", 'IN-Mark( PER-TEST-1,2)(TERM-1)'!AC33)</f>
        <v/>
      </c>
      <c r="G259" s="189"/>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PER-TEST-1,2)(TERM-1)'!AA34)</f>
        <v/>
      </c>
      <c r="E260" s="190" t="str">
        <f>IF('IN - Stud_part'!H32="","", 'IN-Mark( PER-TEST-1,2)(TERM-1)'!AB34)</f>
        <v/>
      </c>
      <c r="F260" s="190" t="str">
        <f>IF('IN - Stud_part'!H32="","", 'IN-Mark( PER-TEST-1,2)(TERM-1)'!AC34)</f>
        <v/>
      </c>
      <c r="G260" s="189"/>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PER-TEST-1,2)(TERM-1)'!AA35)</f>
        <v/>
      </c>
      <c r="E261" s="190" t="str">
        <f>IF('IN - Stud_part'!H33="","", 'IN-Mark( PER-TEST-1,2)(TERM-1)'!AB35)</f>
        <v/>
      </c>
      <c r="F261" s="190" t="str">
        <f>IF('IN - Stud_part'!H33="","", 'IN-Mark( PER-TEST-1,2)(TERM-1)'!AC35)</f>
        <v/>
      </c>
      <c r="G261" s="189"/>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PER-TEST-1,2)(TERM-1)'!AA36)</f>
        <v/>
      </c>
      <c r="E262" s="190" t="str">
        <f>IF('IN - Stud_part'!H34="","", 'IN-Mark( PER-TEST-1,2)(TERM-1)'!AB36)</f>
        <v/>
      </c>
      <c r="F262" s="190" t="str">
        <f>IF('IN - Stud_part'!H34="","", 'IN-Mark( PER-TEST-1,2)(TERM-1)'!AC36)</f>
        <v/>
      </c>
      <c r="G262" s="189"/>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PER-TEST-1,2)(TERM-1)'!AA37)</f>
        <v/>
      </c>
      <c r="E263" s="190" t="str">
        <f>IF('IN - Stud_part'!H35="","", 'IN-Mark( PER-TEST-1,2)(TERM-1)'!AB37)</f>
        <v/>
      </c>
      <c r="F263" s="190" t="str">
        <f>IF('IN - Stud_part'!H35="","", 'IN-Mark( PER-TEST-1,2)(TERM-1)'!AC37)</f>
        <v/>
      </c>
      <c r="G263" s="189"/>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PER-TEST-1,2)(TERM-1)'!AA38)</f>
        <v/>
      </c>
      <c r="E264" s="190" t="str">
        <f>IF('IN - Stud_part'!H36="","", 'IN-Mark( PER-TEST-1,2)(TERM-1)'!AB38)</f>
        <v/>
      </c>
      <c r="F264" s="190" t="str">
        <f>IF('IN - Stud_part'!H36="","", 'IN-Mark( PER-TEST-1,2)(TERM-1)'!AC38)</f>
        <v/>
      </c>
      <c r="G264" s="189"/>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PER-TEST-1,2)(TERM-1)'!AA39)</f>
        <v/>
      </c>
      <c r="E265" s="190" t="str">
        <f>IF('IN - Stud_part'!H37="","", 'IN-Mark( PER-TEST-1,2)(TERM-1)'!AB39)</f>
        <v/>
      </c>
      <c r="F265" s="190" t="str">
        <f>IF('IN - Stud_part'!H37="","", 'IN-Mark( PER-TEST-1,2)(TERM-1)'!AC39)</f>
        <v/>
      </c>
      <c r="G265" s="189"/>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PER-TEST-1,2)(TERM-1)'!AA40)</f>
        <v/>
      </c>
      <c r="E266" s="190" t="str">
        <f>IF('IN - Stud_part'!H38="","", 'IN-Mark( PER-TEST-1,2)(TERM-1)'!AB40)</f>
        <v/>
      </c>
      <c r="F266" s="190" t="str">
        <f>IF('IN - Stud_part'!H38="","", 'IN-Mark( PER-TEST-1,2)(TERM-1)'!AC40)</f>
        <v/>
      </c>
      <c r="G266" s="189"/>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PER-TEST-1,2)(TERM-1)'!AA41)</f>
        <v/>
      </c>
      <c r="E267" s="190" t="str">
        <f>IF('IN - Stud_part'!H39="","", 'IN-Mark( PER-TEST-1,2)(TERM-1)'!AB41)</f>
        <v/>
      </c>
      <c r="F267" s="190" t="str">
        <f>IF('IN - Stud_part'!H39="","", 'IN-Mark( PER-TEST-1,2)(TERM-1)'!AC41)</f>
        <v/>
      </c>
      <c r="G267" s="189"/>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PER-TEST-1,2)(TERM-1)'!AA42)</f>
        <v/>
      </c>
      <c r="E268" s="190" t="str">
        <f>IF('IN - Stud_part'!H40="","", 'IN-Mark( PER-TEST-1,2)(TERM-1)'!AB42)</f>
        <v/>
      </c>
      <c r="F268" s="190" t="str">
        <f>IF('IN - Stud_part'!H40="","", 'IN-Mark( PER-TEST-1,2)(TERM-1)'!AC42)</f>
        <v/>
      </c>
      <c r="G268" s="189"/>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PER-TEST-1,2)(TERM-1)'!AA43)</f>
        <v/>
      </c>
      <c r="E269" s="190" t="str">
        <f>IF('IN - Stud_part'!H41="","", 'IN-Mark( PER-TEST-1,2)(TERM-1)'!AB43)</f>
        <v/>
      </c>
      <c r="F269" s="190" t="str">
        <f>IF('IN - Stud_part'!H41="","", 'IN-Mark( PER-TEST-1,2)(TERM-1)'!AC43)</f>
        <v/>
      </c>
      <c r="G269" s="189"/>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PER-TEST-1,2)(TERM-1)'!AA44)</f>
        <v/>
      </c>
      <c r="E270" s="190" t="str">
        <f>IF('IN - Stud_part'!H42="","", 'IN-Mark( PER-TEST-1,2)(TERM-1)'!AB44)</f>
        <v/>
      </c>
      <c r="F270" s="190" t="str">
        <f>IF('IN - Stud_part'!H42="","", 'IN-Mark( PER-TEST-1,2)(TERM-1)'!AC44)</f>
        <v/>
      </c>
      <c r="G270" s="189"/>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185" t="s">
        <v>372</v>
      </c>
      <c r="C274" s="186" t="s">
        <v>288</v>
      </c>
      <c r="D274" s="184"/>
      <c r="E274" s="411" t="s">
        <v>390</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39</v>
      </c>
      <c r="B277" s="412" t="s">
        <v>353</v>
      </c>
      <c r="C277" s="413" t="s">
        <v>69</v>
      </c>
      <c r="D277" s="187" t="s">
        <v>391</v>
      </c>
      <c r="E277" s="188" t="s">
        <v>374</v>
      </c>
      <c r="F277" s="187" t="s">
        <v>208</v>
      </c>
      <c r="G277" s="189"/>
      <c r="H277" s="189"/>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40</v>
      </c>
      <c r="E278" s="187">
        <v>10</v>
      </c>
      <c r="F278" s="187">
        <v>50</v>
      </c>
      <c r="G278" s="189"/>
      <c r="H278" s="189"/>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PER-TEST-1,2)(TERM-1)'!AA45)</f>
        <v/>
      </c>
      <c r="E279" s="190" t="str">
        <f>IF('IN - Stud_part'!H43="","", 'IN-Mark( PER-TEST-1,2)(TERM-1)'!AB45)</f>
        <v/>
      </c>
      <c r="F279" s="190" t="str">
        <f>IF('IN - Stud_part'!H43="","", 'IN-Mark( PER-TEST-1,2)(TERM-1)'!AC45)</f>
        <v/>
      </c>
      <c r="G279" s="189"/>
      <c r="H279" s="189"/>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PER-TEST-1,2)(TERM-1)'!AA46)</f>
        <v/>
      </c>
      <c r="E280" s="190" t="str">
        <f>IF('IN - Stud_part'!H44="","", 'IN-Mark( PER-TEST-1,2)(TERM-1)'!AB46)</f>
        <v/>
      </c>
      <c r="F280" s="190" t="str">
        <f>IF('IN - Stud_part'!H44="","", 'IN-Mark( PER-TEST-1,2)(TERM-1)'!AC46)</f>
        <v/>
      </c>
      <c r="G280" s="189"/>
      <c r="H280" s="189"/>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PER-TEST-1,2)(TERM-1)'!AA47)</f>
        <v/>
      </c>
      <c r="E281" s="190" t="str">
        <f>IF('IN - Stud_part'!H45="","", 'IN-Mark( PER-TEST-1,2)(TERM-1)'!AB47)</f>
        <v/>
      </c>
      <c r="F281" s="190" t="str">
        <f>IF('IN - Stud_part'!H45="","", 'IN-Mark( PER-TEST-1,2)(TERM-1)'!AC47)</f>
        <v/>
      </c>
      <c r="G281" s="189"/>
      <c r="H281" s="189"/>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PER-TEST-1,2)(TERM-1)'!AA48)</f>
        <v/>
      </c>
      <c r="E282" s="190" t="str">
        <f>IF('IN - Stud_part'!H46="","", 'IN-Mark( PER-TEST-1,2)(TERM-1)'!AB48)</f>
        <v/>
      </c>
      <c r="F282" s="190" t="str">
        <f>IF('IN - Stud_part'!H46="","", 'IN-Mark( PER-TEST-1,2)(TERM-1)'!AC48)</f>
        <v/>
      </c>
      <c r="G282" s="189"/>
      <c r="H282" s="189"/>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PER-TEST-1,2)(TERM-1)'!AA49)</f>
        <v/>
      </c>
      <c r="E283" s="190" t="str">
        <f>IF('IN - Stud_part'!H47="","", 'IN-Mark( PER-TEST-1,2)(TERM-1)'!AB49)</f>
        <v/>
      </c>
      <c r="F283" s="190" t="str">
        <f>IF('IN - Stud_part'!H47="","", 'IN-Mark( PER-TEST-1,2)(TERM-1)'!AC49)</f>
        <v/>
      </c>
      <c r="G283" s="189"/>
      <c r="H283" s="189"/>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PER-TEST-1,2)(TERM-1)'!AA50)</f>
        <v/>
      </c>
      <c r="E284" s="190" t="str">
        <f>IF('IN - Stud_part'!H48="","", 'IN-Mark( PER-TEST-1,2)(TERM-1)'!AB50)</f>
        <v/>
      </c>
      <c r="F284" s="190" t="str">
        <f>IF('IN - Stud_part'!H48="","", 'IN-Mark( PER-TEST-1,2)(TERM-1)'!AC50)</f>
        <v/>
      </c>
      <c r="G284" s="189"/>
      <c r="H284" s="189"/>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PER-TEST-1,2)(TERM-1)'!AA51)</f>
        <v/>
      </c>
      <c r="E285" s="190" t="str">
        <f>IF('IN - Stud_part'!H49="","", 'IN-Mark( PER-TEST-1,2)(TERM-1)'!AB51)</f>
        <v/>
      </c>
      <c r="F285" s="190" t="str">
        <f>IF('IN - Stud_part'!H49="","", 'IN-Mark( PER-TEST-1,2)(TERM-1)'!AC51)</f>
        <v/>
      </c>
      <c r="G285" s="189"/>
      <c r="H285" s="189"/>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PER-TEST-1,2)(TERM-1)'!AA52)</f>
        <v/>
      </c>
      <c r="E286" s="190" t="str">
        <f>IF('IN - Stud_part'!H50="","", 'IN-Mark( PER-TEST-1,2)(TERM-1)'!AB52)</f>
        <v/>
      </c>
      <c r="F286" s="190" t="str">
        <f>IF('IN - Stud_part'!H50="","", 'IN-Mark( PER-TEST-1,2)(TERM-1)'!AC52)</f>
        <v/>
      </c>
      <c r="G286" s="189"/>
      <c r="H286" s="189"/>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PER-TEST-1,2)(TERM-1)'!AA53)</f>
        <v/>
      </c>
      <c r="E287" s="190" t="str">
        <f>IF('IN - Stud_part'!H51="","", 'IN-Mark( PER-TEST-1,2)(TERM-1)'!AB53)</f>
        <v/>
      </c>
      <c r="F287" s="190" t="str">
        <f>IF('IN - Stud_part'!H51="","", 'IN-Mark( PER-TEST-1,2)(TERM-1)'!AC53)</f>
        <v/>
      </c>
      <c r="G287" s="189"/>
      <c r="H287" s="189"/>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PER-TEST-1,2)(TERM-1)'!AA54)</f>
        <v/>
      </c>
      <c r="E288" s="190" t="str">
        <f>IF('IN - Stud_part'!H52="","", 'IN-Mark( PER-TEST-1,2)(TERM-1)'!AB54)</f>
        <v/>
      </c>
      <c r="F288" s="190" t="str">
        <f>IF('IN - Stud_part'!H52="","", 'IN-Mark( PER-TEST-1,2)(TERM-1)'!AC54)</f>
        <v/>
      </c>
      <c r="G288" s="189"/>
      <c r="H288" s="189"/>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PER-TEST-1,2)(TERM-1)'!AA55)</f>
        <v/>
      </c>
      <c r="E289" s="190" t="str">
        <f>IF('IN - Stud_part'!H53="","", 'IN-Mark( PER-TEST-1,2)(TERM-1)'!AB55)</f>
        <v/>
      </c>
      <c r="F289" s="190" t="str">
        <f>IF('IN - Stud_part'!H53="","", 'IN-Mark( PER-TEST-1,2)(TERM-1)'!AC55)</f>
        <v/>
      </c>
      <c r="G289" s="189"/>
      <c r="H289" s="189"/>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PER-TEST-1,2)(TERM-1)'!AA56)</f>
        <v/>
      </c>
      <c r="E290" s="190" t="str">
        <f>IF('IN - Stud_part'!H54="","", 'IN-Mark( PER-TEST-1,2)(TERM-1)'!AB56)</f>
        <v/>
      </c>
      <c r="F290" s="190" t="str">
        <f>IF('IN - Stud_part'!H54="","", 'IN-Mark( PER-TEST-1,2)(TERM-1)'!AC56)</f>
        <v/>
      </c>
      <c r="G290" s="189"/>
      <c r="H290" s="189"/>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PER-TEST-1,2)(TERM-1)'!AA57)</f>
        <v/>
      </c>
      <c r="E291" s="190" t="str">
        <f>IF('IN - Stud_part'!H55="","", 'IN-Mark( PER-TEST-1,2)(TERM-1)'!AB57)</f>
        <v/>
      </c>
      <c r="F291" s="190" t="str">
        <f>IF('IN - Stud_part'!H55="","", 'IN-Mark( PER-TEST-1,2)(TERM-1)'!AC57)</f>
        <v/>
      </c>
      <c r="G291" s="189"/>
      <c r="H291" s="189"/>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PER-TEST-1,2)(TERM-1)'!AA58)</f>
        <v/>
      </c>
      <c r="E292" s="190" t="str">
        <f>IF('IN - Stud_part'!H56="","", 'IN-Mark( PER-TEST-1,2)(TERM-1)'!AB58)</f>
        <v/>
      </c>
      <c r="F292" s="190" t="str">
        <f>IF('IN - Stud_part'!H56="","", 'IN-Mark( PER-TEST-1,2)(TERM-1)'!AC58)</f>
        <v/>
      </c>
      <c r="G292" s="189"/>
      <c r="H292" s="189"/>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PER-TEST-1,2)(TERM-1)'!AA59)</f>
        <v/>
      </c>
      <c r="E293" s="190" t="str">
        <f>IF('IN - Stud_part'!H57="","", 'IN-Mark( PER-TEST-1,2)(TERM-1)'!AB59)</f>
        <v/>
      </c>
      <c r="F293" s="190" t="str">
        <f>IF('IN - Stud_part'!H57="","", 'IN-Mark( PER-TEST-1,2)(TERM-1)'!AC59)</f>
        <v/>
      </c>
      <c r="G293" s="189"/>
      <c r="H293" s="189"/>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PER-TEST-1,2)(TERM-1)'!AA60)</f>
        <v/>
      </c>
      <c r="E294" s="190" t="str">
        <f>IF('IN - Stud_part'!H58="","", 'IN-Mark( PER-TEST-1,2)(TERM-1)'!AB60)</f>
        <v/>
      </c>
      <c r="F294" s="190" t="str">
        <f>IF('IN - Stud_part'!H58="","", 'IN-Mark( PER-TEST-1,2)(TERM-1)'!AC60)</f>
        <v/>
      </c>
      <c r="G294" s="189"/>
      <c r="H294" s="189"/>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PER-TEST-1,2)(TERM-1)'!AA61)</f>
        <v/>
      </c>
      <c r="E295" s="190" t="str">
        <f>IF('IN - Stud_part'!H59="","", 'IN-Mark( PER-TEST-1,2)(TERM-1)'!AB61)</f>
        <v/>
      </c>
      <c r="F295" s="190" t="str">
        <f>IF('IN - Stud_part'!H59="","", 'IN-Mark( PER-TEST-1,2)(TERM-1)'!AC61)</f>
        <v/>
      </c>
      <c r="G295" s="189"/>
      <c r="H295" s="189"/>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PER-TEST-1,2)(TERM-1)'!AA62)</f>
        <v/>
      </c>
      <c r="E296" s="190" t="str">
        <f>IF('IN - Stud_part'!H60="","", 'IN-Mark( PER-TEST-1,2)(TERM-1)'!AB62)</f>
        <v/>
      </c>
      <c r="F296" s="190" t="str">
        <f>IF('IN - Stud_part'!H60="","", 'IN-Mark( PER-TEST-1,2)(TERM-1)'!AC62)</f>
        <v/>
      </c>
      <c r="G296" s="189"/>
      <c r="H296" s="189"/>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PER-TEST-1,2)(TERM-1)'!AA63)</f>
        <v/>
      </c>
      <c r="E297" s="190" t="str">
        <f>IF('IN - Stud_part'!H61="","", 'IN-Mark( PER-TEST-1,2)(TERM-1)'!AB63)</f>
        <v/>
      </c>
      <c r="F297" s="190" t="str">
        <f>IF('IN - Stud_part'!H61="","", 'IN-Mark( PER-TEST-1,2)(TERM-1)'!AC63)</f>
        <v/>
      </c>
      <c r="G297" s="189"/>
      <c r="H297" s="189"/>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PER-TEST-1,2)(TERM-1)'!AA64)</f>
        <v/>
      </c>
      <c r="E298" s="190" t="str">
        <f>IF('IN - Stud_part'!H62="","", 'IN-Mark( PER-TEST-1,2)(TERM-1)'!AB64)</f>
        <v/>
      </c>
      <c r="F298" s="190" t="str">
        <f>IF('IN - Stud_part'!H62="","", 'IN-Mark( PER-TEST-1,2)(TERM-1)'!AC64)</f>
        <v/>
      </c>
      <c r="G298" s="189"/>
      <c r="H298" s="189"/>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0">
    <mergeCell ref="A272:G272"/>
    <mergeCell ref="D273:F273"/>
    <mergeCell ref="E274:G275"/>
    <mergeCell ref="A277:A278"/>
    <mergeCell ref="B277:B278"/>
    <mergeCell ref="C277:C278"/>
    <mergeCell ref="A195:G195"/>
    <mergeCell ref="D196:F196"/>
    <mergeCell ref="E197:G198"/>
    <mergeCell ref="B239:B240"/>
    <mergeCell ref="C239:C240"/>
    <mergeCell ref="A200:A201"/>
    <mergeCell ref="B200:B201"/>
    <mergeCell ref="C200:C201"/>
    <mergeCell ref="A234:G234"/>
    <mergeCell ref="D235:F235"/>
    <mergeCell ref="E236:G237"/>
    <mergeCell ref="A239:A240"/>
    <mergeCell ref="A157:G157"/>
    <mergeCell ref="D158:F158"/>
    <mergeCell ref="E159:G160"/>
    <mergeCell ref="A162:A163"/>
    <mergeCell ref="B162:B163"/>
    <mergeCell ref="C162:C163"/>
    <mergeCell ref="A118:G118"/>
    <mergeCell ref="D119:F119"/>
    <mergeCell ref="E120:G121"/>
    <mergeCell ref="A123:A124"/>
    <mergeCell ref="B123:B124"/>
    <mergeCell ref="C123:C124"/>
    <mergeCell ref="D81:F81"/>
    <mergeCell ref="E82:G83"/>
    <mergeCell ref="A85:A86"/>
    <mergeCell ref="B85:B86"/>
    <mergeCell ref="C85:C86"/>
    <mergeCell ref="E43:G44"/>
    <mergeCell ref="A46:A47"/>
    <mergeCell ref="B46:B47"/>
    <mergeCell ref="C46:C47"/>
    <mergeCell ref="A80:G80"/>
    <mergeCell ref="A8:A9"/>
    <mergeCell ref="B8:B9"/>
    <mergeCell ref="C8:C9"/>
    <mergeCell ref="A41:G41"/>
    <mergeCell ref="D42:F42"/>
    <mergeCell ref="B1:C1"/>
    <mergeCell ref="B2:C2"/>
    <mergeCell ref="A3:G3"/>
    <mergeCell ref="D4:F4"/>
    <mergeCell ref="E5:G6"/>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V264"/>
  <sheetViews>
    <sheetView workbookViewId="0"/>
  </sheetViews>
  <sheetFormatPr defaultColWidth="14.42578125" defaultRowHeight="15" customHeight="1"/>
  <cols>
    <col min="1" max="1" width="3.7109375" customWidth="1"/>
    <col min="2" max="2" width="6.28515625" customWidth="1"/>
    <col min="3" max="3" width="28.5703125" customWidth="1"/>
    <col min="4" max="20" width="5.7109375" customWidth="1"/>
    <col min="21" max="28" width="8.7109375" customWidth="1"/>
    <col min="29" max="30" width="9.140625" hidden="1" customWidth="1"/>
    <col min="31" max="31" width="24.140625" hidden="1" customWidth="1"/>
    <col min="32" max="97" width="9.140625" hidden="1" customWidth="1"/>
    <col min="98" max="152" width="8.7109375" customWidth="1"/>
  </cols>
  <sheetData>
    <row r="1" spans="1:152" ht="21" customHeight="1">
      <c r="B1" s="298" t="s">
        <v>0</v>
      </c>
      <c r="C1" s="249"/>
      <c r="M1" s="421" t="s">
        <v>392</v>
      </c>
      <c r="N1" s="284"/>
      <c r="O1" s="284"/>
      <c r="P1" s="284"/>
      <c r="Q1" s="284"/>
      <c r="R1" s="284"/>
      <c r="S1" s="284"/>
      <c r="T1" s="285"/>
    </row>
    <row r="2" spans="1:152" ht="21" customHeight="1">
      <c r="B2" s="307"/>
      <c r="C2" s="249"/>
      <c r="M2" s="286"/>
      <c r="N2" s="287"/>
      <c r="O2" s="287"/>
      <c r="P2" s="287"/>
      <c r="Q2" s="287"/>
      <c r="R2" s="287"/>
      <c r="S2" s="287"/>
      <c r="T2" s="288"/>
    </row>
    <row r="3" spans="1:152" ht="14.25" customHeight="1">
      <c r="A3" s="422" t="s">
        <v>393</v>
      </c>
      <c r="B3" s="272"/>
      <c r="C3" s="272"/>
      <c r="D3" s="272"/>
      <c r="E3" s="272"/>
      <c r="F3" s="272"/>
      <c r="G3" s="272"/>
      <c r="H3" s="272"/>
      <c r="I3" s="272"/>
      <c r="J3" s="272"/>
      <c r="K3" s="272"/>
      <c r="L3" s="272"/>
      <c r="M3" s="272"/>
      <c r="N3" s="272"/>
      <c r="O3" s="272"/>
      <c r="P3" s="272"/>
      <c r="Q3" s="272"/>
      <c r="R3" s="272"/>
      <c r="S3" s="272"/>
      <c r="T3" s="272"/>
    </row>
    <row r="4" spans="1:152" ht="14.25" customHeight="1">
      <c r="A4" s="148"/>
      <c r="H4" s="402"/>
      <c r="I4" s="272"/>
      <c r="J4" s="272"/>
      <c r="K4" s="272"/>
      <c r="L4" s="272"/>
      <c r="Q4" s="173"/>
      <c r="R4" s="173"/>
      <c r="S4" s="173"/>
      <c r="T4" s="173"/>
    </row>
    <row r="5" spans="1:152" ht="18" customHeight="1">
      <c r="A5" s="399" t="s">
        <v>378</v>
      </c>
      <c r="B5" s="285"/>
      <c r="C5" s="416">
        <f>'IN - Stud_part'!H4</f>
        <v>0</v>
      </c>
      <c r="D5" s="284"/>
      <c r="E5" s="285"/>
      <c r="F5" s="164"/>
      <c r="G5" s="109"/>
      <c r="H5" s="109"/>
      <c r="I5" s="164"/>
      <c r="J5" s="146"/>
      <c r="K5" s="146"/>
      <c r="L5" s="164"/>
      <c r="M5" s="414" t="s">
        <v>379</v>
      </c>
      <c r="N5" s="248"/>
      <c r="O5" s="248"/>
      <c r="P5" s="249"/>
      <c r="Q5" s="415">
        <f>'IN - Stud_part'!H3</f>
        <v>0</v>
      </c>
      <c r="R5" s="248"/>
      <c r="S5" s="249"/>
      <c r="T5" s="173"/>
    </row>
    <row r="6" spans="1:152" ht="12" customHeight="1">
      <c r="A6" s="302"/>
      <c r="B6" s="303"/>
      <c r="C6" s="286"/>
      <c r="D6" s="287"/>
      <c r="E6" s="288"/>
      <c r="F6" s="164"/>
      <c r="G6" s="71"/>
      <c r="H6" s="71"/>
      <c r="I6" s="164"/>
      <c r="J6" s="379"/>
      <c r="K6" s="198"/>
      <c r="L6" s="164"/>
      <c r="N6" s="146"/>
      <c r="O6" s="164"/>
      <c r="P6" s="164"/>
      <c r="Q6" s="173"/>
      <c r="R6" s="173"/>
      <c r="S6" s="173"/>
      <c r="T6" s="173"/>
    </row>
    <row r="7" spans="1:152" ht="13.5" customHeight="1">
      <c r="A7" s="286"/>
      <c r="B7" s="288"/>
      <c r="C7" s="417">
        <f>'IN - Stud_part'!H6</f>
        <v>0</v>
      </c>
      <c r="D7" s="248"/>
      <c r="E7" s="249"/>
      <c r="F7" s="71"/>
      <c r="G7" s="71"/>
      <c r="H7" s="71"/>
      <c r="I7" s="71"/>
      <c r="J7" s="272"/>
      <c r="K7" s="199"/>
      <c r="L7" s="71"/>
      <c r="M7" s="424" t="s">
        <v>380</v>
      </c>
      <c r="N7" s="284"/>
      <c r="O7" s="284"/>
      <c r="P7" s="285"/>
      <c r="Q7" s="426">
        <f>'IN - Stud_part'!BW14</f>
        <v>0</v>
      </c>
      <c r="R7" s="284"/>
      <c r="S7" s="284"/>
      <c r="T7" s="285"/>
    </row>
    <row r="8" spans="1:152" ht="15" customHeight="1">
      <c r="A8" s="418" t="s">
        <v>381</v>
      </c>
      <c r="B8" s="249"/>
      <c r="C8" s="183">
        <f>IF('IN - Stud_part'!H8="",'IN - Stud_part'!H7,CONCATENATE('IN - Stud_part'!H7,," - ",'IN - Stud_part'!H8))</f>
        <v>0</v>
      </c>
      <c r="D8" s="71"/>
      <c r="E8" s="71"/>
      <c r="F8" s="71"/>
      <c r="G8" s="71"/>
      <c r="H8" s="71"/>
      <c r="I8" s="71"/>
      <c r="J8" s="199"/>
      <c r="K8" s="199"/>
      <c r="L8" s="71"/>
      <c r="M8" s="425"/>
      <c r="N8" s="287"/>
      <c r="O8" s="287"/>
      <c r="P8" s="288"/>
      <c r="Q8" s="286"/>
      <c r="R8" s="287"/>
      <c r="S8" s="287"/>
      <c r="T8" s="288"/>
    </row>
    <row r="9" spans="1:152" ht="7.5" customHeight="1">
      <c r="A9" s="71"/>
      <c r="B9" s="71"/>
      <c r="C9" s="71"/>
      <c r="D9" s="71"/>
      <c r="E9" s="71"/>
      <c r="F9" s="71"/>
      <c r="G9" s="71"/>
      <c r="H9" s="71"/>
      <c r="I9" s="71"/>
      <c r="J9" s="71"/>
      <c r="K9" s="71"/>
      <c r="L9" s="71"/>
      <c r="M9" s="164"/>
      <c r="N9" s="164"/>
      <c r="O9" s="71"/>
      <c r="P9" s="71"/>
      <c r="Q9" s="200"/>
      <c r="R9" s="200"/>
      <c r="S9" s="200"/>
      <c r="T9" s="200"/>
    </row>
    <row r="10" spans="1:152" ht="15" customHeight="1">
      <c r="A10" s="419" t="s">
        <v>39</v>
      </c>
      <c r="B10" s="419" t="s">
        <v>353</v>
      </c>
      <c r="C10" s="420" t="s">
        <v>69</v>
      </c>
      <c r="D10" s="398" t="s">
        <v>394</v>
      </c>
      <c r="E10" s="248"/>
      <c r="F10" s="248"/>
      <c r="G10" s="248"/>
      <c r="H10" s="248"/>
      <c r="I10" s="248"/>
      <c r="J10" s="248"/>
      <c r="K10" s="248"/>
      <c r="L10" s="248"/>
      <c r="M10" s="248"/>
      <c r="N10" s="248"/>
      <c r="O10" s="248"/>
      <c r="P10" s="248"/>
      <c r="Q10" s="248"/>
      <c r="R10" s="248"/>
      <c r="S10" s="248"/>
      <c r="T10" s="249"/>
    </row>
    <row r="11" spans="1:152" ht="14.25" customHeight="1">
      <c r="A11" s="260"/>
      <c r="B11" s="260"/>
      <c r="C11" s="260"/>
      <c r="D11" s="398" t="s">
        <v>382</v>
      </c>
      <c r="E11" s="248"/>
      <c r="F11" s="248"/>
      <c r="G11" s="248"/>
      <c r="H11" s="248"/>
      <c r="I11" s="248"/>
      <c r="J11" s="248"/>
      <c r="K11" s="248"/>
      <c r="L11" s="248"/>
      <c r="M11" s="248"/>
      <c r="N11" s="248"/>
      <c r="O11" s="249"/>
      <c r="P11" s="427" t="s">
        <v>202</v>
      </c>
      <c r="Q11" s="398" t="s">
        <v>383</v>
      </c>
      <c r="R11" s="248"/>
      <c r="S11" s="248"/>
      <c r="T11" s="249"/>
    </row>
    <row r="12" spans="1:152" ht="14.25" customHeight="1">
      <c r="A12" s="260"/>
      <c r="B12" s="260"/>
      <c r="C12" s="260"/>
      <c r="D12" s="398" t="s">
        <v>285</v>
      </c>
      <c r="E12" s="248"/>
      <c r="F12" s="249"/>
      <c r="G12" s="398" t="s">
        <v>286</v>
      </c>
      <c r="H12" s="248"/>
      <c r="I12" s="249"/>
      <c r="J12" s="398" t="s">
        <v>287</v>
      </c>
      <c r="K12" s="248"/>
      <c r="L12" s="249"/>
      <c r="M12" s="418" t="s">
        <v>297</v>
      </c>
      <c r="N12" s="248"/>
      <c r="O12" s="249"/>
      <c r="P12" s="260"/>
      <c r="Q12" s="418" t="s">
        <v>384</v>
      </c>
      <c r="R12" s="248"/>
      <c r="S12" s="248"/>
      <c r="T12" s="249"/>
    </row>
    <row r="13" spans="1:152" ht="64.5" customHeight="1">
      <c r="A13" s="260"/>
      <c r="B13" s="260"/>
      <c r="C13" s="260"/>
      <c r="D13" s="201" t="s">
        <v>391</v>
      </c>
      <c r="E13" s="201" t="s">
        <v>296</v>
      </c>
      <c r="F13" s="201" t="s">
        <v>208</v>
      </c>
      <c r="G13" s="201" t="s">
        <v>391</v>
      </c>
      <c r="H13" s="201" t="s">
        <v>296</v>
      </c>
      <c r="I13" s="201" t="s">
        <v>208</v>
      </c>
      <c r="J13" s="201" t="s">
        <v>391</v>
      </c>
      <c r="K13" s="201" t="s">
        <v>296</v>
      </c>
      <c r="L13" s="201" t="s">
        <v>208</v>
      </c>
      <c r="M13" s="201" t="s">
        <v>391</v>
      </c>
      <c r="N13" s="201" t="s">
        <v>296</v>
      </c>
      <c r="O13" s="201" t="s">
        <v>208</v>
      </c>
      <c r="P13" s="260"/>
      <c r="Q13" s="423" t="s">
        <v>386</v>
      </c>
      <c r="R13" s="423" t="s">
        <v>387</v>
      </c>
      <c r="S13" s="423" t="s">
        <v>388</v>
      </c>
      <c r="T13" s="423" t="s">
        <v>389</v>
      </c>
    </row>
    <row r="14" spans="1:152" ht="22.5" customHeight="1">
      <c r="A14" s="255"/>
      <c r="B14" s="255"/>
      <c r="C14" s="255"/>
      <c r="D14" s="201">
        <v>40</v>
      </c>
      <c r="E14" s="201">
        <v>10</v>
      </c>
      <c r="F14" s="201">
        <v>50</v>
      </c>
      <c r="G14" s="201">
        <v>40</v>
      </c>
      <c r="H14" s="201">
        <v>10</v>
      </c>
      <c r="I14" s="201">
        <v>50</v>
      </c>
      <c r="J14" s="201">
        <v>40</v>
      </c>
      <c r="K14" s="201">
        <v>10</v>
      </c>
      <c r="L14" s="201">
        <v>50</v>
      </c>
      <c r="M14" s="201">
        <v>40</v>
      </c>
      <c r="N14" s="201">
        <v>10</v>
      </c>
      <c r="O14" s="201">
        <v>50</v>
      </c>
      <c r="P14" s="255"/>
      <c r="Q14" s="255"/>
      <c r="R14" s="255"/>
      <c r="S14" s="255"/>
      <c r="T14" s="255"/>
    </row>
    <row r="15" spans="1:152" ht="14.25" customHeight="1">
      <c r="A15" s="174" t="str">
        <f>IF(ISBLANK('IN - Stud_part'!F13),"",'IN - Stud_part'!F13)</f>
        <v/>
      </c>
      <c r="B15" s="179" t="str">
        <f>IF(ISBLANK('IN - Stud_part'!G13),"",'IN - Stud_part'!G13)</f>
        <v/>
      </c>
      <c r="C15" s="180" t="str">
        <f>IF('IN - Stud_part'!H13="","",UPPER('IN - Stud_part'!H13))</f>
        <v/>
      </c>
      <c r="D15" s="202" t="str">
        <f>IF(C15="","",'IN-Mark( PER-TEST-1,2)(TERM-1)'!R15)</f>
        <v/>
      </c>
      <c r="E15" s="174" t="str">
        <f>IF(D15="","",'IN-Mark( PER-TEST-1,2)(TERM-1)'!S15)</f>
        <v/>
      </c>
      <c r="F15" s="202" t="str">
        <f t="shared" ref="F15:F64" si="0">IF(C15="","",SUM(D15:E15))</f>
        <v/>
      </c>
      <c r="G15" s="202" t="str">
        <f>IF(C15="","",'IN-Mark( PER-TEST-1,2)(TERM-1)'!U15)</f>
        <v/>
      </c>
      <c r="H15" s="174" t="str">
        <f>IF(D15="","",'IN-Mark( PER-TEST-1,2)(TERM-1)'!V15)</f>
        <v/>
      </c>
      <c r="I15" s="202" t="str">
        <f t="shared" ref="I15:I64" si="1">IF(C15="","",SUM(G15:H15))</f>
        <v/>
      </c>
      <c r="J15" s="202" t="str">
        <f>IF(C15="","",'IN-Mark( PER-TEST-1,2)(TERM-1)'!X15)</f>
        <v/>
      </c>
      <c r="K15" s="174" t="str">
        <f>IF(D15="","",'IN-Mark( PER-TEST-1,2)(TERM-1)'!Y15)</f>
        <v/>
      </c>
      <c r="L15" s="202" t="str">
        <f t="shared" ref="L15:L64" si="2">IF(C15="","",SUM(J15:K15))</f>
        <v/>
      </c>
      <c r="M15" s="202" t="str">
        <f>IF(C15="","",'IN-Mark( PER-TEST-1,2)(TERM-1)'!AA15)</f>
        <v/>
      </c>
      <c r="N15" s="174" t="str">
        <f>IF(D15="","",'IN-Mark( PER-TEST-1,2)(TERM-1)'!AB15)</f>
        <v/>
      </c>
      <c r="O15" s="202" t="str">
        <f t="shared" ref="O15:O64" si="3">IF(C15="","",SUM(M15:N15))</f>
        <v/>
      </c>
      <c r="P15" s="202" t="str">
        <f t="shared" ref="P15:P64" si="4">IF(C15="","",SUM(F15,I15,L15,O15))</f>
        <v/>
      </c>
      <c r="Q15" s="203"/>
      <c r="R15" s="203"/>
      <c r="S15" s="203"/>
      <c r="T15" s="203"/>
      <c r="CO15" s="91">
        <v>13</v>
      </c>
      <c r="CP15" s="81">
        <v>13</v>
      </c>
      <c r="CQ15" s="10" t="s">
        <v>3</v>
      </c>
      <c r="CR15" s="91">
        <v>13</v>
      </c>
      <c r="CS15" s="91">
        <v>13</v>
      </c>
      <c r="EV15" s="91">
        <v>13</v>
      </c>
    </row>
    <row r="16" spans="1:152" ht="14.25" customHeight="1">
      <c r="A16" s="174" t="str">
        <f>IF(ISBLANK('IN - Stud_part'!F14),"",'IN - Stud_part'!F14)</f>
        <v/>
      </c>
      <c r="B16" s="179" t="str">
        <f>IF(ISBLANK('IN - Stud_part'!G14),"",'IN - Stud_part'!G14)</f>
        <v/>
      </c>
      <c r="C16" s="180" t="str">
        <f>IF('IN - Stud_part'!H14="","",UPPER('IN - Stud_part'!H14))</f>
        <v/>
      </c>
      <c r="D16" s="202" t="str">
        <f>IF(C16="","",'IN-Mark( PER-TEST-1,2)(TERM-1)'!R16)</f>
        <v/>
      </c>
      <c r="E16" s="174" t="str">
        <f>IF(D16="","",'IN-Mark( PER-TEST-1,2)(TERM-1)'!S16)</f>
        <v/>
      </c>
      <c r="F16" s="202" t="str">
        <f t="shared" si="0"/>
        <v/>
      </c>
      <c r="G16" s="202" t="str">
        <f>IF(C16="","",'IN-Mark( PER-TEST-1,2)(TERM-1)'!U16)</f>
        <v/>
      </c>
      <c r="H16" s="174" t="str">
        <f>IF(D16="","",'IN-Mark( PER-TEST-1,2)(TERM-1)'!V16)</f>
        <v/>
      </c>
      <c r="I16" s="202" t="str">
        <f t="shared" si="1"/>
        <v/>
      </c>
      <c r="J16" s="202" t="str">
        <f>IF(C16="","",'IN-Mark( PER-TEST-1,2)(TERM-1)'!X16)</f>
        <v/>
      </c>
      <c r="K16" s="174" t="str">
        <f>IF(D16="","",'IN-Mark( PER-TEST-1,2)(TERM-1)'!Y16)</f>
        <v/>
      </c>
      <c r="L16" s="202" t="str">
        <f t="shared" si="2"/>
        <v/>
      </c>
      <c r="M16" s="202" t="str">
        <f>IF(C16="","",'IN-Mark( PER-TEST-1,2)(TERM-1)'!AA16)</f>
        <v/>
      </c>
      <c r="N16" s="174" t="str">
        <f>IF(D16="","",'IN-Mark( PER-TEST-1,2)(TERM-1)'!AB16)</f>
        <v/>
      </c>
      <c r="O16" s="202" t="str">
        <f t="shared" si="3"/>
        <v/>
      </c>
      <c r="P16" s="202" t="str">
        <f t="shared" si="4"/>
        <v/>
      </c>
      <c r="Q16" s="203"/>
      <c r="R16" s="203"/>
      <c r="S16" s="203"/>
      <c r="T16" s="203"/>
      <c r="CQ16" s="10" t="s">
        <v>4</v>
      </c>
    </row>
    <row r="17" spans="1:95" ht="14.25" customHeight="1">
      <c r="A17" s="174" t="str">
        <f>IF(ISBLANK('IN - Stud_part'!F15),"",'IN - Stud_part'!F15)</f>
        <v/>
      </c>
      <c r="B17" s="179" t="str">
        <f>IF(ISBLANK('IN - Stud_part'!G15),"",'IN - Stud_part'!G15)</f>
        <v/>
      </c>
      <c r="C17" s="180" t="str">
        <f>IF('IN - Stud_part'!H15="","",UPPER('IN - Stud_part'!H15))</f>
        <v/>
      </c>
      <c r="D17" s="202" t="str">
        <f>IF(C17="","",'IN-Mark( PER-TEST-1,2)(TERM-1)'!R17)</f>
        <v/>
      </c>
      <c r="E17" s="174" t="str">
        <f>IF(D17="","",'IN-Mark( PER-TEST-1,2)(TERM-1)'!S17)</f>
        <v/>
      </c>
      <c r="F17" s="202" t="str">
        <f t="shared" si="0"/>
        <v/>
      </c>
      <c r="G17" s="202" t="str">
        <f>IF(C17="","",'IN-Mark( PER-TEST-1,2)(TERM-1)'!U17)</f>
        <v/>
      </c>
      <c r="H17" s="174" t="str">
        <f>IF(D17="","",'IN-Mark( PER-TEST-1,2)(TERM-1)'!V17)</f>
        <v/>
      </c>
      <c r="I17" s="202" t="str">
        <f t="shared" si="1"/>
        <v/>
      </c>
      <c r="J17" s="202" t="str">
        <f>IF(C17="","",'IN-Mark( PER-TEST-1,2)(TERM-1)'!X17)</f>
        <v/>
      </c>
      <c r="K17" s="174" t="str">
        <f>IF(D17="","",'IN-Mark( PER-TEST-1,2)(TERM-1)'!Y17)</f>
        <v/>
      </c>
      <c r="L17" s="202" t="str">
        <f t="shared" si="2"/>
        <v/>
      </c>
      <c r="M17" s="202" t="str">
        <f>IF(C17="","",'IN-Mark( PER-TEST-1,2)(TERM-1)'!AA17)</f>
        <v/>
      </c>
      <c r="N17" s="174" t="str">
        <f>IF(D17="","",'IN-Mark( PER-TEST-1,2)(TERM-1)'!AB17)</f>
        <v/>
      </c>
      <c r="O17" s="202" t="str">
        <f t="shared" si="3"/>
        <v/>
      </c>
      <c r="P17" s="202" t="str">
        <f t="shared" si="4"/>
        <v/>
      </c>
      <c r="Q17" s="203"/>
      <c r="R17" s="203"/>
      <c r="S17" s="203"/>
      <c r="T17" s="203"/>
      <c r="CQ17" s="10" t="s">
        <v>5</v>
      </c>
    </row>
    <row r="18" spans="1:95" ht="14.25" customHeight="1">
      <c r="A18" s="174" t="str">
        <f>IF(ISBLANK('IN - Stud_part'!F16),"",'IN - Stud_part'!F16)</f>
        <v/>
      </c>
      <c r="B18" s="179" t="str">
        <f>IF(ISBLANK('IN - Stud_part'!G16),"",'IN - Stud_part'!G16)</f>
        <v/>
      </c>
      <c r="C18" s="180" t="str">
        <f>IF('IN - Stud_part'!H16="","",UPPER('IN - Stud_part'!H16))</f>
        <v/>
      </c>
      <c r="D18" s="202" t="str">
        <f>IF(C18="","",'IN-Mark( PER-TEST-1,2)(TERM-1)'!R18)</f>
        <v/>
      </c>
      <c r="E18" s="174" t="str">
        <f>IF(D18="","",'IN-Mark( PER-TEST-1,2)(TERM-1)'!S18)</f>
        <v/>
      </c>
      <c r="F18" s="202" t="str">
        <f t="shared" si="0"/>
        <v/>
      </c>
      <c r="G18" s="202" t="str">
        <f>IF(C18="","",'IN-Mark( PER-TEST-1,2)(TERM-1)'!U18)</f>
        <v/>
      </c>
      <c r="H18" s="174" t="str">
        <f>IF(D18="","",'IN-Mark( PER-TEST-1,2)(TERM-1)'!V18)</f>
        <v/>
      </c>
      <c r="I18" s="202" t="str">
        <f t="shared" si="1"/>
        <v/>
      </c>
      <c r="J18" s="202" t="str">
        <f>IF(C18="","",'IN-Mark( PER-TEST-1,2)(TERM-1)'!X18)</f>
        <v/>
      </c>
      <c r="K18" s="174" t="str">
        <f>IF(D18="","",'IN-Mark( PER-TEST-1,2)(TERM-1)'!Y18)</f>
        <v/>
      </c>
      <c r="L18" s="202" t="str">
        <f t="shared" si="2"/>
        <v/>
      </c>
      <c r="M18" s="202" t="str">
        <f>IF(C18="","",'IN-Mark( PER-TEST-1,2)(TERM-1)'!AA18)</f>
        <v/>
      </c>
      <c r="N18" s="174" t="str">
        <f>IF(D18="","",'IN-Mark( PER-TEST-1,2)(TERM-1)'!AB18)</f>
        <v/>
      </c>
      <c r="O18" s="202" t="str">
        <f t="shared" si="3"/>
        <v/>
      </c>
      <c r="P18" s="202" t="str">
        <f t="shared" si="4"/>
        <v/>
      </c>
      <c r="Q18" s="203"/>
      <c r="R18" s="203"/>
      <c r="S18" s="203"/>
      <c r="T18" s="203"/>
      <c r="CQ18" s="10" t="s">
        <v>6</v>
      </c>
    </row>
    <row r="19" spans="1:95" ht="14.25" customHeight="1">
      <c r="A19" s="174" t="str">
        <f>IF(ISBLANK('IN - Stud_part'!F17),"",'IN - Stud_part'!F17)</f>
        <v/>
      </c>
      <c r="B19" s="179" t="str">
        <f>IF(ISBLANK('IN - Stud_part'!G17),"",'IN - Stud_part'!G17)</f>
        <v/>
      </c>
      <c r="C19" s="180" t="str">
        <f>IF('IN - Stud_part'!H17="","",UPPER('IN - Stud_part'!H17))</f>
        <v/>
      </c>
      <c r="D19" s="202" t="str">
        <f>IF(C19="","",'IN-Mark( PER-TEST-1,2)(TERM-1)'!R19)</f>
        <v/>
      </c>
      <c r="E19" s="174" t="str">
        <f>IF(D19="","",'IN-Mark( PER-TEST-1,2)(TERM-1)'!S19)</f>
        <v/>
      </c>
      <c r="F19" s="202" t="str">
        <f t="shared" si="0"/>
        <v/>
      </c>
      <c r="G19" s="202" t="str">
        <f>IF(C19="","",'IN-Mark( PER-TEST-1,2)(TERM-1)'!U19)</f>
        <v/>
      </c>
      <c r="H19" s="174" t="str">
        <f>IF(D19="","",'IN-Mark( PER-TEST-1,2)(TERM-1)'!V19)</f>
        <v/>
      </c>
      <c r="I19" s="202" t="str">
        <f t="shared" si="1"/>
        <v/>
      </c>
      <c r="J19" s="202" t="str">
        <f>IF(C19="","",'IN-Mark( PER-TEST-1,2)(TERM-1)'!X19)</f>
        <v/>
      </c>
      <c r="K19" s="174" t="str">
        <f>IF(D19="","",'IN-Mark( PER-TEST-1,2)(TERM-1)'!Y19)</f>
        <v/>
      </c>
      <c r="L19" s="202" t="str">
        <f t="shared" si="2"/>
        <v/>
      </c>
      <c r="M19" s="202" t="str">
        <f>IF(C19="","",'IN-Mark( PER-TEST-1,2)(TERM-1)'!AA19)</f>
        <v/>
      </c>
      <c r="N19" s="174" t="str">
        <f>IF(D19="","",'IN-Mark( PER-TEST-1,2)(TERM-1)'!AB19)</f>
        <v/>
      </c>
      <c r="O19" s="202" t="str">
        <f t="shared" si="3"/>
        <v/>
      </c>
      <c r="P19" s="202" t="str">
        <f t="shared" si="4"/>
        <v/>
      </c>
      <c r="Q19" s="203"/>
      <c r="R19" s="203"/>
      <c r="S19" s="203"/>
      <c r="T19" s="203"/>
      <c r="CQ19" s="10" t="s">
        <v>7</v>
      </c>
    </row>
    <row r="20" spans="1:95" ht="14.25" customHeight="1">
      <c r="A20" s="174" t="str">
        <f>IF(ISBLANK('IN - Stud_part'!F18),"",'IN - Stud_part'!F18)</f>
        <v/>
      </c>
      <c r="B20" s="179" t="str">
        <f>IF(ISBLANK('IN - Stud_part'!G18),"",'IN - Stud_part'!G18)</f>
        <v/>
      </c>
      <c r="C20" s="180" t="str">
        <f>IF('IN - Stud_part'!H18="","",UPPER('IN - Stud_part'!H18))</f>
        <v/>
      </c>
      <c r="D20" s="202" t="str">
        <f>IF(C20="","",'IN-Mark( PER-TEST-1,2)(TERM-1)'!R20)</f>
        <v/>
      </c>
      <c r="E20" s="174" t="str">
        <f>IF(D20="","",'IN-Mark( PER-TEST-1,2)(TERM-1)'!S20)</f>
        <v/>
      </c>
      <c r="F20" s="202" t="str">
        <f t="shared" si="0"/>
        <v/>
      </c>
      <c r="G20" s="202" t="str">
        <f>IF(C20="","",'IN-Mark( PER-TEST-1,2)(TERM-1)'!U20)</f>
        <v/>
      </c>
      <c r="H20" s="174" t="str">
        <f>IF(D20="","",'IN-Mark( PER-TEST-1,2)(TERM-1)'!V20)</f>
        <v/>
      </c>
      <c r="I20" s="202" t="str">
        <f t="shared" si="1"/>
        <v/>
      </c>
      <c r="J20" s="202" t="str">
        <f>IF(C20="","",'IN-Mark( PER-TEST-1,2)(TERM-1)'!X20)</f>
        <v/>
      </c>
      <c r="K20" s="174" t="str">
        <f>IF(D20="","",'IN-Mark( PER-TEST-1,2)(TERM-1)'!Y20)</f>
        <v/>
      </c>
      <c r="L20" s="202" t="str">
        <f t="shared" si="2"/>
        <v/>
      </c>
      <c r="M20" s="202" t="str">
        <f>IF(C20="","",'IN-Mark( PER-TEST-1,2)(TERM-1)'!AA20)</f>
        <v/>
      </c>
      <c r="N20" s="174" t="str">
        <f>IF(D20="","",'IN-Mark( PER-TEST-1,2)(TERM-1)'!AB20)</f>
        <v/>
      </c>
      <c r="O20" s="202" t="str">
        <f t="shared" si="3"/>
        <v/>
      </c>
      <c r="P20" s="202" t="str">
        <f t="shared" si="4"/>
        <v/>
      </c>
      <c r="Q20" s="203"/>
      <c r="R20" s="203"/>
      <c r="S20" s="203"/>
      <c r="T20" s="203"/>
      <c r="CQ20" s="10" t="s">
        <v>8</v>
      </c>
    </row>
    <row r="21" spans="1:95" ht="14.25" customHeight="1">
      <c r="A21" s="174" t="str">
        <f>IF(ISBLANK('IN - Stud_part'!F19),"",'IN - Stud_part'!F19)</f>
        <v/>
      </c>
      <c r="B21" s="179" t="str">
        <f>IF(ISBLANK('IN - Stud_part'!G19),"",'IN - Stud_part'!G19)</f>
        <v/>
      </c>
      <c r="C21" s="180" t="str">
        <f>IF('IN - Stud_part'!H19="","",UPPER('IN - Stud_part'!H19))</f>
        <v/>
      </c>
      <c r="D21" s="202" t="str">
        <f>IF(C21="","",'IN-Mark( PER-TEST-1,2)(TERM-1)'!R21)</f>
        <v/>
      </c>
      <c r="E21" s="174" t="str">
        <f>IF(D21="","",'IN-Mark( PER-TEST-1,2)(TERM-1)'!S21)</f>
        <v/>
      </c>
      <c r="F21" s="202" t="str">
        <f t="shared" si="0"/>
        <v/>
      </c>
      <c r="G21" s="202" t="str">
        <f>IF(C21="","",'IN-Mark( PER-TEST-1,2)(TERM-1)'!U21)</f>
        <v/>
      </c>
      <c r="H21" s="174" t="str">
        <f>IF(D21="","",'IN-Mark( PER-TEST-1,2)(TERM-1)'!V21)</f>
        <v/>
      </c>
      <c r="I21" s="202" t="str">
        <f t="shared" si="1"/>
        <v/>
      </c>
      <c r="J21" s="202" t="str">
        <f>IF(C21="","",'IN-Mark( PER-TEST-1,2)(TERM-1)'!X21)</f>
        <v/>
      </c>
      <c r="K21" s="174" t="str">
        <f>IF(D21="","",'IN-Mark( PER-TEST-1,2)(TERM-1)'!Y21)</f>
        <v/>
      </c>
      <c r="L21" s="202" t="str">
        <f t="shared" si="2"/>
        <v/>
      </c>
      <c r="M21" s="202" t="str">
        <f>IF(C21="","",'IN-Mark( PER-TEST-1,2)(TERM-1)'!AA21)</f>
        <v/>
      </c>
      <c r="N21" s="174" t="str">
        <f>IF(D21="","",'IN-Mark( PER-TEST-1,2)(TERM-1)'!AB21)</f>
        <v/>
      </c>
      <c r="O21" s="202" t="str">
        <f t="shared" si="3"/>
        <v/>
      </c>
      <c r="P21" s="202" t="str">
        <f t="shared" si="4"/>
        <v/>
      </c>
      <c r="Q21" s="203"/>
      <c r="R21" s="203"/>
      <c r="S21" s="203"/>
      <c r="T21" s="203"/>
      <c r="CQ21" s="10" t="s">
        <v>9</v>
      </c>
    </row>
    <row r="22" spans="1:95" ht="14.25" customHeight="1">
      <c r="A22" s="174" t="str">
        <f>IF(ISBLANK('IN - Stud_part'!F20),"",'IN - Stud_part'!F20)</f>
        <v/>
      </c>
      <c r="B22" s="179" t="str">
        <f>IF(ISBLANK('IN - Stud_part'!G20),"",'IN - Stud_part'!G20)</f>
        <v/>
      </c>
      <c r="C22" s="180" t="str">
        <f>IF('IN - Stud_part'!H20="","",UPPER('IN - Stud_part'!H20))</f>
        <v/>
      </c>
      <c r="D22" s="202" t="str">
        <f>IF(C22="","",'IN-Mark( PER-TEST-1,2)(TERM-1)'!R22)</f>
        <v/>
      </c>
      <c r="E22" s="174" t="str">
        <f>IF(D22="","",'IN-Mark( PER-TEST-1,2)(TERM-1)'!S22)</f>
        <v/>
      </c>
      <c r="F22" s="202" t="str">
        <f t="shared" si="0"/>
        <v/>
      </c>
      <c r="G22" s="202" t="str">
        <f>IF(C22="","",'IN-Mark( PER-TEST-1,2)(TERM-1)'!U22)</f>
        <v/>
      </c>
      <c r="H22" s="174" t="str">
        <f>IF(D22="","",'IN-Mark( PER-TEST-1,2)(TERM-1)'!V22)</f>
        <v/>
      </c>
      <c r="I22" s="202" t="str">
        <f t="shared" si="1"/>
        <v/>
      </c>
      <c r="J22" s="202" t="str">
        <f>IF(C22="","",'IN-Mark( PER-TEST-1,2)(TERM-1)'!X22)</f>
        <v/>
      </c>
      <c r="K22" s="174" t="str">
        <f>IF(D22="","",'IN-Mark( PER-TEST-1,2)(TERM-1)'!Y22)</f>
        <v/>
      </c>
      <c r="L22" s="202" t="str">
        <f t="shared" si="2"/>
        <v/>
      </c>
      <c r="M22" s="202" t="str">
        <f>IF(C22="","",'IN-Mark( PER-TEST-1,2)(TERM-1)'!AA22)</f>
        <v/>
      </c>
      <c r="N22" s="174" t="str">
        <f>IF(D22="","",'IN-Mark( PER-TEST-1,2)(TERM-1)'!AB22)</f>
        <v/>
      </c>
      <c r="O22" s="202" t="str">
        <f t="shared" si="3"/>
        <v/>
      </c>
      <c r="P22" s="202" t="str">
        <f t="shared" si="4"/>
        <v/>
      </c>
      <c r="Q22" s="203"/>
      <c r="R22" s="203"/>
      <c r="S22" s="203"/>
      <c r="T22" s="203"/>
      <c r="CQ22" s="10" t="s">
        <v>10</v>
      </c>
    </row>
    <row r="23" spans="1:95" ht="14.25" customHeight="1">
      <c r="A23" s="174" t="str">
        <f>IF(ISBLANK('IN - Stud_part'!F21),"",'IN - Stud_part'!F21)</f>
        <v/>
      </c>
      <c r="B23" s="179" t="str">
        <f>IF(ISBLANK('IN - Stud_part'!G21),"",'IN - Stud_part'!G21)</f>
        <v/>
      </c>
      <c r="C23" s="180" t="str">
        <f>IF('IN - Stud_part'!H21="","",UPPER('IN - Stud_part'!H21))</f>
        <v/>
      </c>
      <c r="D23" s="202" t="str">
        <f>IF(C23="","",'IN-Mark( PER-TEST-1,2)(TERM-1)'!R23)</f>
        <v/>
      </c>
      <c r="E23" s="174" t="str">
        <f>IF(D23="","",'IN-Mark( PER-TEST-1,2)(TERM-1)'!S23)</f>
        <v/>
      </c>
      <c r="F23" s="202" t="str">
        <f t="shared" si="0"/>
        <v/>
      </c>
      <c r="G23" s="202" t="str">
        <f>IF(C23="","",'IN-Mark( PER-TEST-1,2)(TERM-1)'!U23)</f>
        <v/>
      </c>
      <c r="H23" s="174" t="str">
        <f>IF(D23="","",'IN-Mark( PER-TEST-1,2)(TERM-1)'!V23)</f>
        <v/>
      </c>
      <c r="I23" s="202" t="str">
        <f t="shared" si="1"/>
        <v/>
      </c>
      <c r="J23" s="202" t="str">
        <f>IF(C23="","",'IN-Mark( PER-TEST-1,2)(TERM-1)'!X23)</f>
        <v/>
      </c>
      <c r="K23" s="174" t="str">
        <f>IF(D23="","",'IN-Mark( PER-TEST-1,2)(TERM-1)'!Y23)</f>
        <v/>
      </c>
      <c r="L23" s="202" t="str">
        <f t="shared" si="2"/>
        <v/>
      </c>
      <c r="M23" s="202" t="str">
        <f>IF(C23="","",'IN-Mark( PER-TEST-1,2)(TERM-1)'!AA23)</f>
        <v/>
      </c>
      <c r="N23" s="174" t="str">
        <f>IF(D23="","",'IN-Mark( PER-TEST-1,2)(TERM-1)'!AB23)</f>
        <v/>
      </c>
      <c r="O23" s="202" t="str">
        <f t="shared" si="3"/>
        <v/>
      </c>
      <c r="P23" s="202" t="str">
        <f t="shared" si="4"/>
        <v/>
      </c>
      <c r="Q23" s="203"/>
      <c r="R23" s="203"/>
      <c r="S23" s="203"/>
      <c r="T23" s="203"/>
      <c r="CQ23" s="10" t="s">
        <v>11</v>
      </c>
    </row>
    <row r="24" spans="1:95" ht="14.25" customHeight="1">
      <c r="A24" s="174" t="str">
        <f>IF(ISBLANK('IN - Stud_part'!F22),"",'IN - Stud_part'!F22)</f>
        <v/>
      </c>
      <c r="B24" s="179" t="str">
        <f>IF(ISBLANK('IN - Stud_part'!G22),"",'IN - Stud_part'!G22)</f>
        <v/>
      </c>
      <c r="C24" s="180" t="str">
        <f>IF('IN - Stud_part'!H22="","",UPPER('IN - Stud_part'!H22))</f>
        <v/>
      </c>
      <c r="D24" s="202" t="str">
        <f>IF(C24="","",'IN-Mark( PER-TEST-1,2)(TERM-1)'!R24)</f>
        <v/>
      </c>
      <c r="E24" s="174" t="str">
        <f>IF(D24="","",'IN-Mark( PER-TEST-1,2)(TERM-1)'!S24)</f>
        <v/>
      </c>
      <c r="F24" s="202" t="str">
        <f t="shared" si="0"/>
        <v/>
      </c>
      <c r="G24" s="202" t="str">
        <f>IF(C24="","",'IN-Mark( PER-TEST-1,2)(TERM-1)'!U24)</f>
        <v/>
      </c>
      <c r="H24" s="174" t="str">
        <f>IF(D24="","",'IN-Mark( PER-TEST-1,2)(TERM-1)'!V24)</f>
        <v/>
      </c>
      <c r="I24" s="202" t="str">
        <f t="shared" si="1"/>
        <v/>
      </c>
      <c r="J24" s="202" t="str">
        <f>IF(C24="","",'IN-Mark( PER-TEST-1,2)(TERM-1)'!X24)</f>
        <v/>
      </c>
      <c r="K24" s="174" t="str">
        <f>IF(D24="","",'IN-Mark( PER-TEST-1,2)(TERM-1)'!Y24)</f>
        <v/>
      </c>
      <c r="L24" s="202" t="str">
        <f t="shared" si="2"/>
        <v/>
      </c>
      <c r="M24" s="202" t="str">
        <f>IF(C24="","",'IN-Mark( PER-TEST-1,2)(TERM-1)'!AA24)</f>
        <v/>
      </c>
      <c r="N24" s="174" t="str">
        <f>IF(D24="","",'IN-Mark( PER-TEST-1,2)(TERM-1)'!AB24)</f>
        <v/>
      </c>
      <c r="O24" s="202" t="str">
        <f t="shared" si="3"/>
        <v/>
      </c>
      <c r="P24" s="202" t="str">
        <f t="shared" si="4"/>
        <v/>
      </c>
      <c r="Q24" s="203"/>
      <c r="R24" s="203"/>
      <c r="S24" s="203"/>
      <c r="T24" s="203"/>
      <c r="CQ24" s="10" t="s">
        <v>12</v>
      </c>
    </row>
    <row r="25" spans="1:95" ht="14.25" customHeight="1">
      <c r="A25" s="174" t="str">
        <f>IF(ISBLANK('IN - Stud_part'!F23),"",'IN - Stud_part'!F23)</f>
        <v/>
      </c>
      <c r="B25" s="179" t="str">
        <f>IF(ISBLANK('IN - Stud_part'!G23),"",'IN - Stud_part'!G23)</f>
        <v/>
      </c>
      <c r="C25" s="180" t="str">
        <f>IF('IN - Stud_part'!H23="","",UPPER('IN - Stud_part'!H23))</f>
        <v/>
      </c>
      <c r="D25" s="202" t="str">
        <f>IF(C25="","",'IN-Mark( PER-TEST-1,2)(TERM-1)'!R25)</f>
        <v/>
      </c>
      <c r="E25" s="174" t="str">
        <f>IF(D25="","",'IN-Mark( PER-TEST-1,2)(TERM-1)'!S25)</f>
        <v/>
      </c>
      <c r="F25" s="202" t="str">
        <f t="shared" si="0"/>
        <v/>
      </c>
      <c r="G25" s="202" t="str">
        <f>IF(C25="","",'IN-Mark( PER-TEST-1,2)(TERM-1)'!U25)</f>
        <v/>
      </c>
      <c r="H25" s="174" t="str">
        <f>IF(D25="","",'IN-Mark( PER-TEST-1,2)(TERM-1)'!V25)</f>
        <v/>
      </c>
      <c r="I25" s="202" t="str">
        <f t="shared" si="1"/>
        <v/>
      </c>
      <c r="J25" s="202" t="str">
        <f>IF(C25="","",'IN-Mark( PER-TEST-1,2)(TERM-1)'!X25)</f>
        <v/>
      </c>
      <c r="K25" s="174" t="str">
        <f>IF(D25="","",'IN-Mark( PER-TEST-1,2)(TERM-1)'!Y25)</f>
        <v/>
      </c>
      <c r="L25" s="202" t="str">
        <f t="shared" si="2"/>
        <v/>
      </c>
      <c r="M25" s="202" t="str">
        <f>IF(C25="","",'IN-Mark( PER-TEST-1,2)(TERM-1)'!AA25)</f>
        <v/>
      </c>
      <c r="N25" s="174" t="str">
        <f>IF(D25="","",'IN-Mark( PER-TEST-1,2)(TERM-1)'!AB25)</f>
        <v/>
      </c>
      <c r="O25" s="202" t="str">
        <f t="shared" si="3"/>
        <v/>
      </c>
      <c r="P25" s="202" t="str">
        <f t="shared" si="4"/>
        <v/>
      </c>
      <c r="Q25" s="203"/>
      <c r="R25" s="203"/>
      <c r="S25" s="203"/>
      <c r="T25" s="203"/>
      <c r="CQ25" s="10" t="s">
        <v>13</v>
      </c>
    </row>
    <row r="26" spans="1:95" ht="14.25" customHeight="1">
      <c r="A26" s="174" t="str">
        <f>IF(ISBLANK('IN - Stud_part'!F24),"",'IN - Stud_part'!F24)</f>
        <v/>
      </c>
      <c r="B26" s="179" t="str">
        <f>IF(ISBLANK('IN - Stud_part'!G24),"",'IN - Stud_part'!G24)</f>
        <v/>
      </c>
      <c r="C26" s="180" t="str">
        <f>IF('IN - Stud_part'!H24="","",UPPER('IN - Stud_part'!H24))</f>
        <v/>
      </c>
      <c r="D26" s="202" t="str">
        <f>IF(C26="","",'IN-Mark( PER-TEST-1,2)(TERM-1)'!R26)</f>
        <v/>
      </c>
      <c r="E26" s="174" t="str">
        <f>IF(D26="","",'IN-Mark( PER-TEST-1,2)(TERM-1)'!S26)</f>
        <v/>
      </c>
      <c r="F26" s="202" t="str">
        <f t="shared" si="0"/>
        <v/>
      </c>
      <c r="G26" s="202" t="str">
        <f>IF(C26="","",'IN-Mark( PER-TEST-1,2)(TERM-1)'!U26)</f>
        <v/>
      </c>
      <c r="H26" s="174" t="str">
        <f>IF(D26="","",'IN-Mark( PER-TEST-1,2)(TERM-1)'!V26)</f>
        <v/>
      </c>
      <c r="I26" s="202" t="str">
        <f t="shared" si="1"/>
        <v/>
      </c>
      <c r="J26" s="202" t="str">
        <f>IF(C26="","",'IN-Mark( PER-TEST-1,2)(TERM-1)'!X26)</f>
        <v/>
      </c>
      <c r="K26" s="174" t="str">
        <f>IF(D26="","",'IN-Mark( PER-TEST-1,2)(TERM-1)'!Y26)</f>
        <v/>
      </c>
      <c r="L26" s="202" t="str">
        <f t="shared" si="2"/>
        <v/>
      </c>
      <c r="M26" s="202" t="str">
        <f>IF(C26="","",'IN-Mark( PER-TEST-1,2)(TERM-1)'!AA26)</f>
        <v/>
      </c>
      <c r="N26" s="174" t="str">
        <f>IF(D26="","",'IN-Mark( PER-TEST-1,2)(TERM-1)'!AB26)</f>
        <v/>
      </c>
      <c r="O26" s="202" t="str">
        <f t="shared" si="3"/>
        <v/>
      </c>
      <c r="P26" s="202" t="str">
        <f t="shared" si="4"/>
        <v/>
      </c>
      <c r="Q26" s="203"/>
      <c r="R26" s="203"/>
      <c r="S26" s="203"/>
      <c r="T26" s="203"/>
      <c r="CQ26" s="10" t="s">
        <v>14</v>
      </c>
    </row>
    <row r="27" spans="1:95" ht="14.25" customHeight="1">
      <c r="A27" s="174" t="str">
        <f>IF(ISBLANK('IN - Stud_part'!F25),"",'IN - Stud_part'!F25)</f>
        <v/>
      </c>
      <c r="B27" s="179" t="str">
        <f>IF(ISBLANK('IN - Stud_part'!G25),"",'IN - Stud_part'!G25)</f>
        <v/>
      </c>
      <c r="C27" s="180" t="str">
        <f>IF('IN - Stud_part'!H25="","",UPPER('IN - Stud_part'!H25))</f>
        <v/>
      </c>
      <c r="D27" s="202" t="str">
        <f>IF(C27="","",'IN-Mark( PER-TEST-1,2)(TERM-1)'!R27)</f>
        <v/>
      </c>
      <c r="E27" s="174" t="str">
        <f>IF(D27="","",'IN-Mark( PER-TEST-1,2)(TERM-1)'!S27)</f>
        <v/>
      </c>
      <c r="F27" s="202" t="str">
        <f t="shared" si="0"/>
        <v/>
      </c>
      <c r="G27" s="202" t="str">
        <f>IF(C27="","",'IN-Mark( PER-TEST-1,2)(TERM-1)'!U27)</f>
        <v/>
      </c>
      <c r="H27" s="174" t="str">
        <f>IF(D27="","",'IN-Mark( PER-TEST-1,2)(TERM-1)'!V27)</f>
        <v/>
      </c>
      <c r="I27" s="202" t="str">
        <f t="shared" si="1"/>
        <v/>
      </c>
      <c r="J27" s="202" t="str">
        <f>IF(C27="","",'IN-Mark( PER-TEST-1,2)(TERM-1)'!X27)</f>
        <v/>
      </c>
      <c r="K27" s="174" t="str">
        <f>IF(D27="","",'IN-Mark( PER-TEST-1,2)(TERM-1)'!Y27)</f>
        <v/>
      </c>
      <c r="L27" s="202" t="str">
        <f t="shared" si="2"/>
        <v/>
      </c>
      <c r="M27" s="202" t="str">
        <f>IF(C27="","",'IN-Mark( PER-TEST-1,2)(TERM-1)'!AA27)</f>
        <v/>
      </c>
      <c r="N27" s="174" t="str">
        <f>IF(D27="","",'IN-Mark( PER-TEST-1,2)(TERM-1)'!AB27)</f>
        <v/>
      </c>
      <c r="O27" s="202" t="str">
        <f t="shared" si="3"/>
        <v/>
      </c>
      <c r="P27" s="202" t="str">
        <f t="shared" si="4"/>
        <v/>
      </c>
      <c r="Q27" s="203"/>
      <c r="R27" s="203"/>
      <c r="S27" s="203"/>
      <c r="T27" s="203"/>
      <c r="CQ27" s="10" t="s">
        <v>15</v>
      </c>
    </row>
    <row r="28" spans="1:95" ht="14.25" customHeight="1">
      <c r="A28" s="174" t="str">
        <f>IF(ISBLANK('IN - Stud_part'!F26),"",'IN - Stud_part'!F26)</f>
        <v/>
      </c>
      <c r="B28" s="179" t="str">
        <f>IF(ISBLANK('IN - Stud_part'!G26),"",'IN - Stud_part'!G26)</f>
        <v/>
      </c>
      <c r="C28" s="180" t="str">
        <f>IF('IN - Stud_part'!H26="","",UPPER('IN - Stud_part'!H26))</f>
        <v/>
      </c>
      <c r="D28" s="174" t="str">
        <f>IF(C28="","",'IN-Mark( PER-TEST-1,2)(TERM-1)'!R28)</f>
        <v/>
      </c>
      <c r="E28" s="174" t="str">
        <f>IF(D28="","",'IN-Mark( PER-TEST-1,2)(TERM-1)'!S28)</f>
        <v/>
      </c>
      <c r="F28" s="174" t="str">
        <f t="shared" si="0"/>
        <v/>
      </c>
      <c r="G28" s="174" t="str">
        <f>IF(C28="","",'IN-Mark( PER-TEST-1,2)(TERM-1)'!U28)</f>
        <v/>
      </c>
      <c r="H28" s="174" t="str">
        <f>IF(D28="","",'IN-Mark( PER-TEST-1,2)(TERM-1)'!V28)</f>
        <v/>
      </c>
      <c r="I28" s="174" t="str">
        <f t="shared" si="1"/>
        <v/>
      </c>
      <c r="J28" s="174" t="str">
        <f>IF(C28="","",'IN-Mark( PER-TEST-1,2)(TERM-1)'!X28)</f>
        <v/>
      </c>
      <c r="K28" s="174" t="str">
        <f>IF(D28="","",'IN-Mark( PER-TEST-1,2)(TERM-1)'!Y28)</f>
        <v/>
      </c>
      <c r="L28" s="174" t="str">
        <f t="shared" si="2"/>
        <v/>
      </c>
      <c r="M28" s="174" t="str">
        <f>IF(C28="","",'IN-Mark( PER-TEST-1,2)(TERM-1)'!AA28)</f>
        <v/>
      </c>
      <c r="N28" s="174" t="str">
        <f>IF(D28="","",'IN-Mark( PER-TEST-1,2)(TERM-1)'!AB28)</f>
        <v/>
      </c>
      <c r="O28" s="174" t="str">
        <f t="shared" si="3"/>
        <v/>
      </c>
      <c r="P28" s="174" t="str">
        <f t="shared" si="4"/>
        <v/>
      </c>
      <c r="Q28" s="203"/>
      <c r="R28" s="203"/>
      <c r="S28" s="203"/>
      <c r="T28" s="203"/>
      <c r="CQ28" s="10" t="s">
        <v>16</v>
      </c>
    </row>
    <row r="29" spans="1:95" ht="14.25" customHeight="1">
      <c r="A29" s="174" t="str">
        <f>IF(ISBLANK('IN - Stud_part'!F27),"",'IN - Stud_part'!F27)</f>
        <v/>
      </c>
      <c r="B29" s="179" t="str">
        <f>IF(ISBLANK('IN - Stud_part'!G27),"",'IN - Stud_part'!G27)</f>
        <v/>
      </c>
      <c r="C29" s="180" t="str">
        <f>IF('IN - Stud_part'!H27="","",UPPER('IN - Stud_part'!H27))</f>
        <v/>
      </c>
      <c r="D29" s="174" t="str">
        <f>IF(C29="","",'IN-Mark( PER-TEST-1,2)(TERM-1)'!R29)</f>
        <v/>
      </c>
      <c r="E29" s="174" t="str">
        <f>IF(D29="","",'IN-Mark( PER-TEST-1,2)(TERM-1)'!S29)</f>
        <v/>
      </c>
      <c r="F29" s="174" t="str">
        <f t="shared" si="0"/>
        <v/>
      </c>
      <c r="G29" s="174" t="str">
        <f>IF(C29="","",'IN-Mark( PER-TEST-1,2)(TERM-1)'!U29)</f>
        <v/>
      </c>
      <c r="H29" s="174" t="str">
        <f>IF(D29="","",'IN-Mark( PER-TEST-1,2)(TERM-1)'!V29)</f>
        <v/>
      </c>
      <c r="I29" s="174" t="str">
        <f t="shared" si="1"/>
        <v/>
      </c>
      <c r="J29" s="174" t="str">
        <f>IF(C29="","",'IN-Mark( PER-TEST-1,2)(TERM-1)'!X29)</f>
        <v/>
      </c>
      <c r="K29" s="174" t="str">
        <f>IF(D29="","",'IN-Mark( PER-TEST-1,2)(TERM-1)'!Y29)</f>
        <v/>
      </c>
      <c r="L29" s="174" t="str">
        <f t="shared" si="2"/>
        <v/>
      </c>
      <c r="M29" s="174" t="str">
        <f>IF(C29="","",'IN-Mark( PER-TEST-1,2)(TERM-1)'!AA29)</f>
        <v/>
      </c>
      <c r="N29" s="174" t="str">
        <f>IF(D29="","",'IN-Mark( PER-TEST-1,2)(TERM-1)'!AB29)</f>
        <v/>
      </c>
      <c r="O29" s="174" t="str">
        <f t="shared" si="3"/>
        <v/>
      </c>
      <c r="P29" s="174" t="str">
        <f t="shared" si="4"/>
        <v/>
      </c>
      <c r="Q29" s="203"/>
      <c r="R29" s="203"/>
      <c r="S29" s="203"/>
      <c r="T29" s="203"/>
      <c r="CQ29" s="10" t="s">
        <v>17</v>
      </c>
    </row>
    <row r="30" spans="1:95" ht="14.25" customHeight="1">
      <c r="A30" s="174" t="str">
        <f>IF(ISBLANK('IN - Stud_part'!F28),"",'IN - Stud_part'!F28)</f>
        <v/>
      </c>
      <c r="B30" s="179" t="str">
        <f>IF(ISBLANK('IN - Stud_part'!G28),"",'IN - Stud_part'!G28)</f>
        <v/>
      </c>
      <c r="C30" s="180" t="str">
        <f>IF('IN - Stud_part'!H28="","",UPPER('IN - Stud_part'!H28))</f>
        <v/>
      </c>
      <c r="D30" s="174" t="str">
        <f>IF(C30="","",'IN-Mark( PER-TEST-1,2)(TERM-1)'!R30)</f>
        <v/>
      </c>
      <c r="E30" s="174" t="str">
        <f>IF(D30="","",'IN-Mark( PER-TEST-1,2)(TERM-1)'!S30)</f>
        <v/>
      </c>
      <c r="F30" s="174" t="str">
        <f t="shared" si="0"/>
        <v/>
      </c>
      <c r="G30" s="174" t="str">
        <f>IF(C30="","",'IN-Mark( PER-TEST-1,2)(TERM-1)'!U30)</f>
        <v/>
      </c>
      <c r="H30" s="174" t="str">
        <f>IF(D30="","",'IN-Mark( PER-TEST-1,2)(TERM-1)'!V30)</f>
        <v/>
      </c>
      <c r="I30" s="174" t="str">
        <f t="shared" si="1"/>
        <v/>
      </c>
      <c r="J30" s="174" t="str">
        <f>IF(C30="","",'IN-Mark( PER-TEST-1,2)(TERM-1)'!X30)</f>
        <v/>
      </c>
      <c r="K30" s="174" t="str">
        <f>IF(D30="","",'IN-Mark( PER-TEST-1,2)(TERM-1)'!Y30)</f>
        <v/>
      </c>
      <c r="L30" s="174" t="str">
        <f t="shared" si="2"/>
        <v/>
      </c>
      <c r="M30" s="174" t="str">
        <f>IF(C30="","",'IN-Mark( PER-TEST-1,2)(TERM-1)'!AA30)</f>
        <v/>
      </c>
      <c r="N30" s="174" t="str">
        <f>IF(D30="","",'IN-Mark( PER-TEST-1,2)(TERM-1)'!AB30)</f>
        <v/>
      </c>
      <c r="O30" s="174" t="str">
        <f t="shared" si="3"/>
        <v/>
      </c>
      <c r="P30" s="174" t="str">
        <f t="shared" si="4"/>
        <v/>
      </c>
      <c r="Q30" s="203"/>
      <c r="R30" s="203"/>
      <c r="S30" s="203"/>
      <c r="T30" s="203"/>
      <c r="CQ30" s="10" t="s">
        <v>18</v>
      </c>
    </row>
    <row r="31" spans="1:95" ht="14.25" customHeight="1">
      <c r="A31" s="174" t="str">
        <f>IF(ISBLANK('IN - Stud_part'!F29),"",'IN - Stud_part'!F29)</f>
        <v/>
      </c>
      <c r="B31" s="179" t="str">
        <f>IF(ISBLANK('IN - Stud_part'!G29),"",'IN - Stud_part'!G29)</f>
        <v/>
      </c>
      <c r="C31" s="180" t="str">
        <f>IF('IN - Stud_part'!H29="","",UPPER('IN - Stud_part'!H29))</f>
        <v/>
      </c>
      <c r="D31" s="174" t="str">
        <f>IF(C31="","",'IN-Mark( PER-TEST-1,2)(TERM-1)'!R31)</f>
        <v/>
      </c>
      <c r="E31" s="174" t="str">
        <f>IF(D31="","",'IN-Mark( PER-TEST-1,2)(TERM-1)'!S31)</f>
        <v/>
      </c>
      <c r="F31" s="174" t="str">
        <f t="shared" si="0"/>
        <v/>
      </c>
      <c r="G31" s="174" t="str">
        <f>IF(C31="","",'IN-Mark( PER-TEST-1,2)(TERM-1)'!U31)</f>
        <v/>
      </c>
      <c r="H31" s="174" t="str">
        <f>IF(D31="","",'IN-Mark( PER-TEST-1,2)(TERM-1)'!V31)</f>
        <v/>
      </c>
      <c r="I31" s="174" t="str">
        <f t="shared" si="1"/>
        <v/>
      </c>
      <c r="J31" s="174" t="str">
        <f>IF(C31="","",'IN-Mark( PER-TEST-1,2)(TERM-1)'!X31)</f>
        <v/>
      </c>
      <c r="K31" s="174" t="str">
        <f>IF(D31="","",'IN-Mark( PER-TEST-1,2)(TERM-1)'!Y31)</f>
        <v/>
      </c>
      <c r="L31" s="174" t="str">
        <f t="shared" si="2"/>
        <v/>
      </c>
      <c r="M31" s="174" t="str">
        <f>IF(C31="","",'IN-Mark( PER-TEST-1,2)(TERM-1)'!AA31)</f>
        <v/>
      </c>
      <c r="N31" s="174" t="str">
        <f>IF(D31="","",'IN-Mark( PER-TEST-1,2)(TERM-1)'!AB31)</f>
        <v/>
      </c>
      <c r="O31" s="174" t="str">
        <f t="shared" si="3"/>
        <v/>
      </c>
      <c r="P31" s="174" t="str">
        <f t="shared" si="4"/>
        <v/>
      </c>
      <c r="Q31" s="203"/>
      <c r="R31" s="203"/>
      <c r="S31" s="203"/>
      <c r="T31" s="203"/>
      <c r="CQ31" s="10" t="s">
        <v>19</v>
      </c>
    </row>
    <row r="32" spans="1:95" ht="14.25" customHeight="1">
      <c r="A32" s="151" t="str">
        <f>IF(ISBLANK('IN - Stud_part'!F30),"",'IN - Stud_part'!F30)</f>
        <v/>
      </c>
      <c r="B32" s="152" t="str">
        <f>IF(ISBLANK('IN - Stud_part'!G30),"",'IN - Stud_part'!G30)</f>
        <v/>
      </c>
      <c r="C32" s="180" t="str">
        <f>IF('IN - Stud_part'!H30="","",UPPER('IN - Stud_part'!H30))</f>
        <v/>
      </c>
      <c r="D32" s="174" t="str">
        <f>IF(C32="","",'IN-Mark( PER-TEST-1,2)(TERM-1)'!R32)</f>
        <v/>
      </c>
      <c r="E32" s="174" t="str">
        <f>IF(D32="","",'IN-Mark( PER-TEST-1,2)(TERM-1)'!S32)</f>
        <v/>
      </c>
      <c r="F32" s="174" t="str">
        <f t="shared" si="0"/>
        <v/>
      </c>
      <c r="G32" s="174" t="str">
        <f>IF(C32="","",'IN-Mark( PER-TEST-1,2)(TERM-1)'!U32)</f>
        <v/>
      </c>
      <c r="H32" s="174" t="str">
        <f>IF(D32="","",'IN-Mark( PER-TEST-1,2)(TERM-1)'!V32)</f>
        <v/>
      </c>
      <c r="I32" s="174" t="str">
        <f t="shared" si="1"/>
        <v/>
      </c>
      <c r="J32" s="174" t="str">
        <f>IF(C32="","",'IN-Mark( PER-TEST-1,2)(TERM-1)'!X32)</f>
        <v/>
      </c>
      <c r="K32" s="174" t="str">
        <f>IF(D32="","",'IN-Mark( PER-TEST-1,2)(TERM-1)'!Y32)</f>
        <v/>
      </c>
      <c r="L32" s="174" t="str">
        <f t="shared" si="2"/>
        <v/>
      </c>
      <c r="M32" s="174" t="str">
        <f>IF(C32="","",'IN-Mark( PER-TEST-1,2)(TERM-1)'!AA32)</f>
        <v/>
      </c>
      <c r="N32" s="174" t="str">
        <f>IF(D32="","",'IN-Mark( PER-TEST-1,2)(TERM-1)'!AB32)</f>
        <v/>
      </c>
      <c r="O32" s="174" t="str">
        <f t="shared" si="3"/>
        <v/>
      </c>
      <c r="P32" s="174" t="str">
        <f t="shared" si="4"/>
        <v/>
      </c>
      <c r="Q32" s="203"/>
      <c r="R32" s="203"/>
      <c r="S32" s="203"/>
      <c r="T32" s="203"/>
    </row>
    <row r="33" spans="1:20" ht="14.25" customHeight="1">
      <c r="A33" s="174" t="str">
        <f>IF(ISBLANK('IN - Stud_part'!F31),"",'IN - Stud_part'!F31)</f>
        <v/>
      </c>
      <c r="B33" s="179" t="str">
        <f>IF(ISBLANK('IN - Stud_part'!G31),"",'IN - Stud_part'!G31)</f>
        <v/>
      </c>
      <c r="C33" s="180" t="str">
        <f>IF('IN - Stud_part'!H31="","",UPPER('IN - Stud_part'!H31))</f>
        <v/>
      </c>
      <c r="D33" s="174" t="str">
        <f>IF(C33="","",'IN-Mark( PER-TEST-1,2)(TERM-1)'!R33)</f>
        <v/>
      </c>
      <c r="E33" s="174" t="str">
        <f>IF(D33="","",'IN-Mark( PER-TEST-1,2)(TERM-1)'!S33)</f>
        <v/>
      </c>
      <c r="F33" s="174" t="str">
        <f t="shared" si="0"/>
        <v/>
      </c>
      <c r="G33" s="174" t="str">
        <f>IF(C33="","",'IN-Mark( PER-TEST-1,2)(TERM-1)'!U33)</f>
        <v/>
      </c>
      <c r="H33" s="174" t="str">
        <f>IF(D33="","",'IN-Mark( PER-TEST-1,2)(TERM-1)'!V33)</f>
        <v/>
      </c>
      <c r="I33" s="174" t="str">
        <f t="shared" si="1"/>
        <v/>
      </c>
      <c r="J33" s="174" t="str">
        <f>IF(C33="","",'IN-Mark( PER-TEST-1,2)(TERM-1)'!X33)</f>
        <v/>
      </c>
      <c r="K33" s="174" t="str">
        <f>IF(D33="","",'IN-Mark( PER-TEST-1,2)(TERM-1)'!Y33)</f>
        <v/>
      </c>
      <c r="L33" s="174" t="str">
        <f t="shared" si="2"/>
        <v/>
      </c>
      <c r="M33" s="174" t="str">
        <f>IF(C33="","",'IN-Mark( PER-TEST-1,2)(TERM-1)'!AA33)</f>
        <v/>
      </c>
      <c r="N33" s="174" t="str">
        <f>IF(D33="","",'IN-Mark( PER-TEST-1,2)(TERM-1)'!AB33)</f>
        <v/>
      </c>
      <c r="O33" s="174" t="str">
        <f t="shared" si="3"/>
        <v/>
      </c>
      <c r="P33" s="174" t="str">
        <f t="shared" si="4"/>
        <v/>
      </c>
      <c r="Q33" s="203"/>
      <c r="R33" s="203"/>
      <c r="S33" s="203"/>
      <c r="T33" s="203"/>
    </row>
    <row r="34" spans="1:20" ht="14.25" customHeight="1">
      <c r="A34" s="174" t="str">
        <f>IF(ISBLANK('IN - Stud_part'!F32),"",'IN - Stud_part'!F32)</f>
        <v/>
      </c>
      <c r="B34" s="179" t="str">
        <f>IF(ISBLANK('IN - Stud_part'!G32),"",'IN - Stud_part'!G32)</f>
        <v/>
      </c>
      <c r="C34" s="180" t="str">
        <f>IF('IN - Stud_part'!H32="","",UPPER('IN - Stud_part'!H32))</f>
        <v/>
      </c>
      <c r="D34" s="174" t="str">
        <f>IF(C34="","",'IN-Mark( PER-TEST-1,2)(TERM-1)'!R34)</f>
        <v/>
      </c>
      <c r="E34" s="174" t="str">
        <f>IF(D34="","",'IN-Mark( PER-TEST-1,2)(TERM-1)'!S34)</f>
        <v/>
      </c>
      <c r="F34" s="174" t="str">
        <f t="shared" si="0"/>
        <v/>
      </c>
      <c r="G34" s="174" t="str">
        <f>IF(C34="","",'IN-Mark( PER-TEST-1,2)(TERM-1)'!U34)</f>
        <v/>
      </c>
      <c r="H34" s="174" t="str">
        <f>IF(D34="","",'IN-Mark( PER-TEST-1,2)(TERM-1)'!V34)</f>
        <v/>
      </c>
      <c r="I34" s="174" t="str">
        <f t="shared" si="1"/>
        <v/>
      </c>
      <c r="J34" s="174" t="str">
        <f>IF(C34="","",'IN-Mark( PER-TEST-1,2)(TERM-1)'!X34)</f>
        <v/>
      </c>
      <c r="K34" s="174" t="str">
        <f>IF(D34="","",'IN-Mark( PER-TEST-1,2)(TERM-1)'!Y34)</f>
        <v/>
      </c>
      <c r="L34" s="174" t="str">
        <f t="shared" si="2"/>
        <v/>
      </c>
      <c r="M34" s="174" t="str">
        <f>IF(C34="","",'IN-Mark( PER-TEST-1,2)(TERM-1)'!AA34)</f>
        <v/>
      </c>
      <c r="N34" s="174" t="str">
        <f>IF(D34="","",'IN-Mark( PER-TEST-1,2)(TERM-1)'!AB34)</f>
        <v/>
      </c>
      <c r="O34" s="174" t="str">
        <f t="shared" si="3"/>
        <v/>
      </c>
      <c r="P34" s="174" t="str">
        <f t="shared" si="4"/>
        <v/>
      </c>
      <c r="Q34" s="203"/>
      <c r="R34" s="203"/>
      <c r="S34" s="203"/>
      <c r="T34" s="203"/>
    </row>
    <row r="35" spans="1:20" ht="14.25" customHeight="1">
      <c r="A35" s="174" t="str">
        <f>IF(ISBLANK('IN - Stud_part'!F33),"",'IN - Stud_part'!F33)</f>
        <v/>
      </c>
      <c r="B35" s="179" t="str">
        <f>IF(ISBLANK('IN - Stud_part'!G33),"",'IN - Stud_part'!G33)</f>
        <v/>
      </c>
      <c r="C35" s="180" t="str">
        <f>IF('IN - Stud_part'!H33="","",UPPER('IN - Stud_part'!H33))</f>
        <v/>
      </c>
      <c r="D35" s="174" t="str">
        <f>IF(C35="","",'IN-Mark( PER-TEST-1,2)(TERM-1)'!R35)</f>
        <v/>
      </c>
      <c r="E35" s="174" t="str">
        <f>IF(D35="","",'IN-Mark( PER-TEST-1,2)(TERM-1)'!S35)</f>
        <v/>
      </c>
      <c r="F35" s="174" t="str">
        <f t="shared" si="0"/>
        <v/>
      </c>
      <c r="G35" s="174" t="str">
        <f>IF(C35="","",'IN-Mark( PER-TEST-1,2)(TERM-1)'!U35)</f>
        <v/>
      </c>
      <c r="H35" s="174" t="str">
        <f>IF(D35="","",'IN-Mark( PER-TEST-1,2)(TERM-1)'!V35)</f>
        <v/>
      </c>
      <c r="I35" s="174" t="str">
        <f t="shared" si="1"/>
        <v/>
      </c>
      <c r="J35" s="174" t="str">
        <f>IF(C35="","",'IN-Mark( PER-TEST-1,2)(TERM-1)'!X35)</f>
        <v/>
      </c>
      <c r="K35" s="174" t="str">
        <f>IF(D35="","",'IN-Mark( PER-TEST-1,2)(TERM-1)'!Y35)</f>
        <v/>
      </c>
      <c r="L35" s="174" t="str">
        <f t="shared" si="2"/>
        <v/>
      </c>
      <c r="M35" s="174" t="str">
        <f>IF(C35="","",'IN-Mark( PER-TEST-1,2)(TERM-1)'!AA35)</f>
        <v/>
      </c>
      <c r="N35" s="174" t="str">
        <f>IF(D35="","",'IN-Mark( PER-TEST-1,2)(TERM-1)'!AB35)</f>
        <v/>
      </c>
      <c r="O35" s="174" t="str">
        <f t="shared" si="3"/>
        <v/>
      </c>
      <c r="P35" s="174" t="str">
        <f t="shared" si="4"/>
        <v/>
      </c>
      <c r="Q35" s="203"/>
      <c r="R35" s="203"/>
      <c r="S35" s="203"/>
      <c r="T35" s="203"/>
    </row>
    <row r="36" spans="1:20" ht="14.25" customHeight="1">
      <c r="A36" s="174" t="str">
        <f>IF(ISBLANK('IN - Stud_part'!F34),"",'IN - Stud_part'!F34)</f>
        <v/>
      </c>
      <c r="B36" s="179" t="str">
        <f>IF(ISBLANK('IN - Stud_part'!G34),"",'IN - Stud_part'!G34)</f>
        <v/>
      </c>
      <c r="C36" s="180" t="str">
        <f>IF('IN - Stud_part'!H34="","",UPPER('IN - Stud_part'!H34))</f>
        <v/>
      </c>
      <c r="D36" s="174" t="str">
        <f>IF(C36="","",'IN-Mark( PER-TEST-1,2)(TERM-1)'!R36)</f>
        <v/>
      </c>
      <c r="E36" s="174" t="str">
        <f>IF(D36="","",'IN-Mark( PER-TEST-1,2)(TERM-1)'!S36)</f>
        <v/>
      </c>
      <c r="F36" s="174" t="str">
        <f t="shared" si="0"/>
        <v/>
      </c>
      <c r="G36" s="174" t="str">
        <f>IF(C36="","",'IN-Mark( PER-TEST-1,2)(TERM-1)'!U36)</f>
        <v/>
      </c>
      <c r="H36" s="174" t="str">
        <f>IF(D36="","",'IN-Mark( PER-TEST-1,2)(TERM-1)'!V36)</f>
        <v/>
      </c>
      <c r="I36" s="174" t="str">
        <f t="shared" si="1"/>
        <v/>
      </c>
      <c r="J36" s="174" t="str">
        <f>IF(C36="","",'IN-Mark( PER-TEST-1,2)(TERM-1)'!X36)</f>
        <v/>
      </c>
      <c r="K36" s="174" t="str">
        <f>IF(D36="","",'IN-Mark( PER-TEST-1,2)(TERM-1)'!Y36)</f>
        <v/>
      </c>
      <c r="L36" s="174" t="str">
        <f t="shared" si="2"/>
        <v/>
      </c>
      <c r="M36" s="174" t="str">
        <f>IF(C36="","",'IN-Mark( PER-TEST-1,2)(TERM-1)'!AA36)</f>
        <v/>
      </c>
      <c r="N36" s="174" t="str">
        <f>IF(D36="","",'IN-Mark( PER-TEST-1,2)(TERM-1)'!AB36)</f>
        <v/>
      </c>
      <c r="O36" s="174" t="str">
        <f t="shared" si="3"/>
        <v/>
      </c>
      <c r="P36" s="174" t="str">
        <f t="shared" si="4"/>
        <v/>
      </c>
      <c r="Q36" s="203"/>
      <c r="R36" s="203"/>
      <c r="S36" s="203"/>
      <c r="T36" s="203"/>
    </row>
    <row r="37" spans="1:20" ht="14.25" customHeight="1">
      <c r="A37" s="174" t="str">
        <f>IF(ISBLANK('IN - Stud_part'!F35),"",'IN - Stud_part'!F35)</f>
        <v/>
      </c>
      <c r="B37" s="179" t="str">
        <f>IF(ISBLANK('IN - Stud_part'!G35),"",'IN - Stud_part'!G35)</f>
        <v/>
      </c>
      <c r="C37" s="180" t="str">
        <f>IF('IN - Stud_part'!H35="","",UPPER('IN - Stud_part'!H35))</f>
        <v/>
      </c>
      <c r="D37" s="174" t="str">
        <f>IF(C37="","",'IN-Mark( PER-TEST-1,2)(TERM-1)'!R37)</f>
        <v/>
      </c>
      <c r="E37" s="174" t="str">
        <f>IF(D37="","",'IN-Mark( PER-TEST-1,2)(TERM-1)'!S37)</f>
        <v/>
      </c>
      <c r="F37" s="174" t="str">
        <f t="shared" si="0"/>
        <v/>
      </c>
      <c r="G37" s="174" t="str">
        <f>IF(C37="","",'IN-Mark( PER-TEST-1,2)(TERM-1)'!U37)</f>
        <v/>
      </c>
      <c r="H37" s="174" t="str">
        <f>IF(D37="","",'IN-Mark( PER-TEST-1,2)(TERM-1)'!V37)</f>
        <v/>
      </c>
      <c r="I37" s="174" t="str">
        <f t="shared" si="1"/>
        <v/>
      </c>
      <c r="J37" s="174" t="str">
        <f>IF(C37="","",'IN-Mark( PER-TEST-1,2)(TERM-1)'!X37)</f>
        <v/>
      </c>
      <c r="K37" s="174" t="str">
        <f>IF(D37="","",'IN-Mark( PER-TEST-1,2)(TERM-1)'!Y37)</f>
        <v/>
      </c>
      <c r="L37" s="174" t="str">
        <f t="shared" si="2"/>
        <v/>
      </c>
      <c r="M37" s="174" t="str">
        <f>IF(C37="","",'IN-Mark( PER-TEST-1,2)(TERM-1)'!AA37)</f>
        <v/>
      </c>
      <c r="N37" s="174" t="str">
        <f>IF(D37="","",'IN-Mark( PER-TEST-1,2)(TERM-1)'!AB37)</f>
        <v/>
      </c>
      <c r="O37" s="174" t="str">
        <f t="shared" si="3"/>
        <v/>
      </c>
      <c r="P37" s="174" t="str">
        <f t="shared" si="4"/>
        <v/>
      </c>
      <c r="Q37" s="203"/>
      <c r="R37" s="203"/>
      <c r="S37" s="203"/>
      <c r="T37" s="203"/>
    </row>
    <row r="38" spans="1:20" ht="14.25" customHeight="1">
      <c r="A38" s="174" t="str">
        <f>IF(ISBLANK('IN - Stud_part'!F36),"",'IN - Stud_part'!F36)</f>
        <v/>
      </c>
      <c r="B38" s="179" t="str">
        <f>IF(ISBLANK('IN - Stud_part'!G36),"",'IN - Stud_part'!G36)</f>
        <v/>
      </c>
      <c r="C38" s="180" t="str">
        <f>IF('IN - Stud_part'!H36="","",UPPER('IN - Stud_part'!H36))</f>
        <v/>
      </c>
      <c r="D38" s="174" t="str">
        <f>IF(C38="","",'IN-Mark( PER-TEST-1,2)(TERM-1)'!R38)</f>
        <v/>
      </c>
      <c r="E38" s="174" t="str">
        <f>IF(D38="","",'IN-Mark( PER-TEST-1,2)(TERM-1)'!S38)</f>
        <v/>
      </c>
      <c r="F38" s="174" t="str">
        <f t="shared" si="0"/>
        <v/>
      </c>
      <c r="G38" s="174" t="str">
        <f>IF(C38="","",'IN-Mark( PER-TEST-1,2)(TERM-1)'!U38)</f>
        <v/>
      </c>
      <c r="H38" s="174" t="str">
        <f>IF(D38="","",'IN-Mark( PER-TEST-1,2)(TERM-1)'!V38)</f>
        <v/>
      </c>
      <c r="I38" s="174" t="str">
        <f t="shared" si="1"/>
        <v/>
      </c>
      <c r="J38" s="174" t="str">
        <f>IF(C38="","",'IN-Mark( PER-TEST-1,2)(TERM-1)'!X38)</f>
        <v/>
      </c>
      <c r="K38" s="174" t="str">
        <f>IF(D38="","",'IN-Mark( PER-TEST-1,2)(TERM-1)'!Y38)</f>
        <v/>
      </c>
      <c r="L38" s="174" t="str">
        <f t="shared" si="2"/>
        <v/>
      </c>
      <c r="M38" s="174" t="str">
        <f>IF(C38="","",'IN-Mark( PER-TEST-1,2)(TERM-1)'!AA38)</f>
        <v/>
      </c>
      <c r="N38" s="174" t="str">
        <f>IF(D38="","",'IN-Mark( PER-TEST-1,2)(TERM-1)'!AB38)</f>
        <v/>
      </c>
      <c r="O38" s="174" t="str">
        <f t="shared" si="3"/>
        <v/>
      </c>
      <c r="P38" s="174" t="str">
        <f t="shared" si="4"/>
        <v/>
      </c>
      <c r="Q38" s="203"/>
      <c r="R38" s="203"/>
      <c r="S38" s="203"/>
      <c r="T38" s="203"/>
    </row>
    <row r="39" spans="1:20" ht="14.25" customHeight="1">
      <c r="A39" s="174" t="str">
        <f>IF(ISBLANK('IN - Stud_part'!F37),"",'IN - Stud_part'!F37)</f>
        <v/>
      </c>
      <c r="B39" s="179" t="str">
        <f>IF(ISBLANK('IN - Stud_part'!G37),"",'IN - Stud_part'!G37)</f>
        <v/>
      </c>
      <c r="C39" s="180" t="str">
        <f>IF('IN - Stud_part'!H37="","",UPPER('IN - Stud_part'!H37))</f>
        <v/>
      </c>
      <c r="D39" s="174" t="str">
        <f>IF(C39="","",'IN-Mark( PER-TEST-1,2)(TERM-1)'!R39)</f>
        <v/>
      </c>
      <c r="E39" s="174" t="str">
        <f>IF(D39="","",'IN-Mark( PER-TEST-1,2)(TERM-1)'!S39)</f>
        <v/>
      </c>
      <c r="F39" s="174" t="str">
        <f t="shared" si="0"/>
        <v/>
      </c>
      <c r="G39" s="174" t="str">
        <f>IF(C39="","",'IN-Mark( PER-TEST-1,2)(TERM-1)'!U39)</f>
        <v/>
      </c>
      <c r="H39" s="174" t="str">
        <f>IF(D39="","",'IN-Mark( PER-TEST-1,2)(TERM-1)'!V39)</f>
        <v/>
      </c>
      <c r="I39" s="174" t="str">
        <f t="shared" si="1"/>
        <v/>
      </c>
      <c r="J39" s="174" t="str">
        <f>IF(C39="","",'IN-Mark( PER-TEST-1,2)(TERM-1)'!X39)</f>
        <v/>
      </c>
      <c r="K39" s="174" t="str">
        <f>IF(D39="","",'IN-Mark( PER-TEST-1,2)(TERM-1)'!Y39)</f>
        <v/>
      </c>
      <c r="L39" s="174" t="str">
        <f t="shared" si="2"/>
        <v/>
      </c>
      <c r="M39" s="174" t="str">
        <f>IF(C39="","",'IN-Mark( PER-TEST-1,2)(TERM-1)'!AA39)</f>
        <v/>
      </c>
      <c r="N39" s="174" t="str">
        <f>IF(D39="","",'IN-Mark( PER-TEST-1,2)(TERM-1)'!AB39)</f>
        <v/>
      </c>
      <c r="O39" s="174" t="str">
        <f t="shared" si="3"/>
        <v/>
      </c>
      <c r="P39" s="174" t="str">
        <f t="shared" si="4"/>
        <v/>
      </c>
      <c r="Q39" s="203"/>
      <c r="R39" s="203"/>
      <c r="S39" s="203"/>
      <c r="T39" s="203"/>
    </row>
    <row r="40" spans="1:20" ht="14.25" customHeight="1">
      <c r="A40" s="174" t="str">
        <f>IF(ISBLANK('IN - Stud_part'!F38),"",'IN - Stud_part'!F38)</f>
        <v/>
      </c>
      <c r="B40" s="179" t="str">
        <f>IF(ISBLANK('IN - Stud_part'!G38),"",'IN - Stud_part'!G38)</f>
        <v/>
      </c>
      <c r="C40" s="180" t="str">
        <f>IF('IN - Stud_part'!H38="","",UPPER('IN - Stud_part'!H38))</f>
        <v/>
      </c>
      <c r="D40" s="174" t="str">
        <f>IF(C40="","",'IN-Mark( PER-TEST-1,2)(TERM-1)'!R40)</f>
        <v/>
      </c>
      <c r="E40" s="174" t="str">
        <f>IF(D40="","",'IN-Mark( PER-TEST-1,2)(TERM-1)'!S40)</f>
        <v/>
      </c>
      <c r="F40" s="174" t="str">
        <f t="shared" si="0"/>
        <v/>
      </c>
      <c r="G40" s="174" t="str">
        <f>IF(C40="","",'IN-Mark( PER-TEST-1,2)(TERM-1)'!U40)</f>
        <v/>
      </c>
      <c r="H40" s="174" t="str">
        <f>IF(D40="","",'IN-Mark( PER-TEST-1,2)(TERM-1)'!V40)</f>
        <v/>
      </c>
      <c r="I40" s="174" t="str">
        <f t="shared" si="1"/>
        <v/>
      </c>
      <c r="J40" s="174" t="str">
        <f>IF(C40="","",'IN-Mark( PER-TEST-1,2)(TERM-1)'!X40)</f>
        <v/>
      </c>
      <c r="K40" s="174" t="str">
        <f>IF(D40="","",'IN-Mark( PER-TEST-1,2)(TERM-1)'!Y40)</f>
        <v/>
      </c>
      <c r="L40" s="174" t="str">
        <f t="shared" si="2"/>
        <v/>
      </c>
      <c r="M40" s="174" t="str">
        <f>IF(C40="","",'IN-Mark( PER-TEST-1,2)(TERM-1)'!AA40)</f>
        <v/>
      </c>
      <c r="N40" s="174" t="str">
        <f>IF(D40="","",'IN-Mark( PER-TEST-1,2)(TERM-1)'!AB40)</f>
        <v/>
      </c>
      <c r="O40" s="174" t="str">
        <f t="shared" si="3"/>
        <v/>
      </c>
      <c r="P40" s="174" t="str">
        <f t="shared" si="4"/>
        <v/>
      </c>
      <c r="Q40" s="203"/>
      <c r="R40" s="203"/>
      <c r="S40" s="203"/>
      <c r="T40" s="203"/>
    </row>
    <row r="41" spans="1:20" ht="14.25" customHeight="1">
      <c r="A41" s="174" t="str">
        <f>IF(ISBLANK('IN - Stud_part'!F39),"",'IN - Stud_part'!F39)</f>
        <v/>
      </c>
      <c r="B41" s="179" t="str">
        <f>IF(ISBLANK('IN - Stud_part'!G39),"",'IN - Stud_part'!G39)</f>
        <v/>
      </c>
      <c r="C41" s="180" t="str">
        <f>IF('IN - Stud_part'!H39="","",UPPER('IN - Stud_part'!H39))</f>
        <v/>
      </c>
      <c r="D41" s="174" t="str">
        <f>IF(C41="","",'IN-Mark( PER-TEST-1,2)(TERM-1)'!R41)</f>
        <v/>
      </c>
      <c r="E41" s="174" t="str">
        <f>IF(D41="","",'IN-Mark( PER-TEST-1,2)(TERM-1)'!S41)</f>
        <v/>
      </c>
      <c r="F41" s="174" t="str">
        <f t="shared" si="0"/>
        <v/>
      </c>
      <c r="G41" s="174" t="str">
        <f>IF(C41="","",'IN-Mark( PER-TEST-1,2)(TERM-1)'!U41)</f>
        <v/>
      </c>
      <c r="H41" s="174" t="str">
        <f>IF(D41="","",'IN-Mark( PER-TEST-1,2)(TERM-1)'!V41)</f>
        <v/>
      </c>
      <c r="I41" s="174" t="str">
        <f t="shared" si="1"/>
        <v/>
      </c>
      <c r="J41" s="174" t="str">
        <f>IF(C41="","",'IN-Mark( PER-TEST-1,2)(TERM-1)'!X41)</f>
        <v/>
      </c>
      <c r="K41" s="174" t="str">
        <f>IF(D41="","",'IN-Mark( PER-TEST-1,2)(TERM-1)'!Y41)</f>
        <v/>
      </c>
      <c r="L41" s="174" t="str">
        <f t="shared" si="2"/>
        <v/>
      </c>
      <c r="M41" s="174" t="str">
        <f>IF(C41="","",'IN-Mark( PER-TEST-1,2)(TERM-1)'!AA41)</f>
        <v/>
      </c>
      <c r="N41" s="174" t="str">
        <f>IF(D41="","",'IN-Mark( PER-TEST-1,2)(TERM-1)'!AB41)</f>
        <v/>
      </c>
      <c r="O41" s="174" t="str">
        <f t="shared" si="3"/>
        <v/>
      </c>
      <c r="P41" s="174" t="str">
        <f t="shared" si="4"/>
        <v/>
      </c>
      <c r="Q41" s="203"/>
      <c r="R41" s="203"/>
      <c r="S41" s="203"/>
      <c r="T41" s="203"/>
    </row>
    <row r="42" spans="1:20" ht="14.25" customHeight="1">
      <c r="A42" s="174" t="str">
        <f>IF(ISBLANK('IN - Stud_part'!F40),"",'IN - Stud_part'!F40)</f>
        <v/>
      </c>
      <c r="B42" s="179" t="str">
        <f>IF(ISBLANK('IN - Stud_part'!G40),"",'IN - Stud_part'!G40)</f>
        <v/>
      </c>
      <c r="C42" s="180" t="str">
        <f>IF('IN - Stud_part'!H40="","",UPPER('IN - Stud_part'!H40))</f>
        <v/>
      </c>
      <c r="D42" s="174" t="str">
        <f>IF(C42="","",'IN-Mark( PER-TEST-1,2)(TERM-1)'!R42)</f>
        <v/>
      </c>
      <c r="E42" s="174" t="str">
        <f>IF(D42="","",'IN-Mark( PER-TEST-1,2)(TERM-1)'!S42)</f>
        <v/>
      </c>
      <c r="F42" s="174" t="str">
        <f t="shared" si="0"/>
        <v/>
      </c>
      <c r="G42" s="174" t="str">
        <f>IF(C42="","",'IN-Mark( PER-TEST-1,2)(TERM-1)'!U42)</f>
        <v/>
      </c>
      <c r="H42" s="174" t="str">
        <f>IF(D42="","",'IN-Mark( PER-TEST-1,2)(TERM-1)'!V42)</f>
        <v/>
      </c>
      <c r="I42" s="174" t="str">
        <f t="shared" si="1"/>
        <v/>
      </c>
      <c r="J42" s="174" t="str">
        <f>IF(C42="","",'IN-Mark( PER-TEST-1,2)(TERM-1)'!X42)</f>
        <v/>
      </c>
      <c r="K42" s="174" t="str">
        <f>IF(D42="","",'IN-Mark( PER-TEST-1,2)(TERM-1)'!Y42)</f>
        <v/>
      </c>
      <c r="L42" s="174" t="str">
        <f t="shared" si="2"/>
        <v/>
      </c>
      <c r="M42" s="174" t="str">
        <f>IF(C42="","",'IN-Mark( PER-TEST-1,2)(TERM-1)'!AA42)</f>
        <v/>
      </c>
      <c r="N42" s="174" t="str">
        <f>IF(D42="","",'IN-Mark( PER-TEST-1,2)(TERM-1)'!AB42)</f>
        <v/>
      </c>
      <c r="O42" s="174" t="str">
        <f t="shared" si="3"/>
        <v/>
      </c>
      <c r="P42" s="174" t="str">
        <f t="shared" si="4"/>
        <v/>
      </c>
      <c r="Q42" s="203"/>
      <c r="R42" s="203"/>
      <c r="S42" s="203"/>
      <c r="T42" s="203"/>
    </row>
    <row r="43" spans="1:20" ht="14.25" customHeight="1">
      <c r="A43" s="174" t="str">
        <f>IF(ISBLANK('IN - Stud_part'!F41),"",'IN - Stud_part'!F41)</f>
        <v/>
      </c>
      <c r="B43" s="179" t="str">
        <f>IF(ISBLANK('IN - Stud_part'!G41),"",'IN - Stud_part'!G41)</f>
        <v/>
      </c>
      <c r="C43" s="180" t="str">
        <f>IF('IN - Stud_part'!H41="","",UPPER('IN - Stud_part'!H41))</f>
        <v/>
      </c>
      <c r="D43" s="174" t="str">
        <f>IF(C43="","",'IN-Mark( PER-TEST-1,2)(TERM-1)'!R43)</f>
        <v/>
      </c>
      <c r="E43" s="174" t="str">
        <f>IF(D43="","",'IN-Mark( PER-TEST-1,2)(TERM-1)'!S43)</f>
        <v/>
      </c>
      <c r="F43" s="174" t="str">
        <f t="shared" si="0"/>
        <v/>
      </c>
      <c r="G43" s="174" t="str">
        <f>IF(C43="","",'IN-Mark( PER-TEST-1,2)(TERM-1)'!U43)</f>
        <v/>
      </c>
      <c r="H43" s="174" t="str">
        <f>IF(D43="","",'IN-Mark( PER-TEST-1,2)(TERM-1)'!V43)</f>
        <v/>
      </c>
      <c r="I43" s="174" t="str">
        <f t="shared" si="1"/>
        <v/>
      </c>
      <c r="J43" s="174" t="str">
        <f>IF(C43="","",'IN-Mark( PER-TEST-1,2)(TERM-1)'!X43)</f>
        <v/>
      </c>
      <c r="K43" s="174" t="str">
        <f>IF(D43="","",'IN-Mark( PER-TEST-1,2)(TERM-1)'!Y43)</f>
        <v/>
      </c>
      <c r="L43" s="174" t="str">
        <f t="shared" si="2"/>
        <v/>
      </c>
      <c r="M43" s="174" t="str">
        <f>IF(C43="","",'IN-Mark( PER-TEST-1,2)(TERM-1)'!AA43)</f>
        <v/>
      </c>
      <c r="N43" s="174" t="str">
        <f>IF(D43="","",'IN-Mark( PER-TEST-1,2)(TERM-1)'!AB43)</f>
        <v/>
      </c>
      <c r="O43" s="174" t="str">
        <f t="shared" si="3"/>
        <v/>
      </c>
      <c r="P43" s="174" t="str">
        <f t="shared" si="4"/>
        <v/>
      </c>
      <c r="Q43" s="203"/>
      <c r="R43" s="203"/>
      <c r="S43" s="203"/>
      <c r="T43" s="203"/>
    </row>
    <row r="44" spans="1:20" ht="14.25" customHeight="1">
      <c r="A44" s="174" t="str">
        <f>IF(ISBLANK('IN - Stud_part'!F42),"",'IN - Stud_part'!F42)</f>
        <v/>
      </c>
      <c r="B44" s="179" t="str">
        <f>IF(ISBLANK('IN - Stud_part'!G42),"",'IN - Stud_part'!G42)</f>
        <v/>
      </c>
      <c r="C44" s="180" t="str">
        <f>IF('IN - Stud_part'!H42="","",UPPER('IN - Stud_part'!H42))</f>
        <v/>
      </c>
      <c r="D44" s="174" t="str">
        <f>IF(C44="","",'IN-Mark( PER-TEST-1,2)(TERM-1)'!R44)</f>
        <v/>
      </c>
      <c r="E44" s="174" t="str">
        <f>IF(D44="","",'IN-Mark( PER-TEST-1,2)(TERM-1)'!S44)</f>
        <v/>
      </c>
      <c r="F44" s="174" t="str">
        <f t="shared" si="0"/>
        <v/>
      </c>
      <c r="G44" s="174" t="str">
        <f>IF(C44="","",'IN-Mark( PER-TEST-1,2)(TERM-1)'!U44)</f>
        <v/>
      </c>
      <c r="H44" s="174" t="str">
        <f>IF(D44="","",'IN-Mark( PER-TEST-1,2)(TERM-1)'!V44)</f>
        <v/>
      </c>
      <c r="I44" s="174" t="str">
        <f t="shared" si="1"/>
        <v/>
      </c>
      <c r="J44" s="174" t="str">
        <f>IF(C44="","",'IN-Mark( PER-TEST-1,2)(TERM-1)'!X44)</f>
        <v/>
      </c>
      <c r="K44" s="174" t="str">
        <f>IF(D44="","",'IN-Mark( PER-TEST-1,2)(TERM-1)'!Y44)</f>
        <v/>
      </c>
      <c r="L44" s="174" t="str">
        <f t="shared" si="2"/>
        <v/>
      </c>
      <c r="M44" s="174" t="str">
        <f>IF(C44="","",'IN-Mark( PER-TEST-1,2)(TERM-1)'!AA44)</f>
        <v/>
      </c>
      <c r="N44" s="174" t="str">
        <f>IF(D44="","",'IN-Mark( PER-TEST-1,2)(TERM-1)'!AB44)</f>
        <v/>
      </c>
      <c r="O44" s="174" t="str">
        <f t="shared" si="3"/>
        <v/>
      </c>
      <c r="P44" s="174" t="str">
        <f t="shared" si="4"/>
        <v/>
      </c>
      <c r="Q44" s="203"/>
      <c r="R44" s="203"/>
      <c r="S44" s="203"/>
      <c r="T44" s="203"/>
    </row>
    <row r="45" spans="1:20" ht="14.25" customHeight="1">
      <c r="A45" s="174" t="str">
        <f>IF(ISBLANK('IN - Stud_part'!F43),"",'IN - Stud_part'!F43)</f>
        <v/>
      </c>
      <c r="B45" s="179" t="str">
        <f>IF(ISBLANK('IN - Stud_part'!G43),"",'IN - Stud_part'!G43)</f>
        <v/>
      </c>
      <c r="C45" s="180" t="str">
        <f>IF('IN - Stud_part'!H43="","",UPPER('IN - Stud_part'!H43))</f>
        <v/>
      </c>
      <c r="D45" s="174" t="str">
        <f>IF(C45="","",'IN-Mark( PER-TEST-1,2)(TERM-1)'!R45)</f>
        <v/>
      </c>
      <c r="E45" s="174" t="str">
        <f>IF(D45="","",'IN-Mark( PER-TEST-1,2)(TERM-1)'!S45)</f>
        <v/>
      </c>
      <c r="F45" s="174" t="str">
        <f t="shared" si="0"/>
        <v/>
      </c>
      <c r="G45" s="174" t="str">
        <f>IF(C45="","",'IN-Mark( PER-TEST-1,2)(TERM-1)'!U45)</f>
        <v/>
      </c>
      <c r="H45" s="174" t="str">
        <f>IF(D45="","",'IN-Mark( PER-TEST-1,2)(TERM-1)'!V45)</f>
        <v/>
      </c>
      <c r="I45" s="174" t="str">
        <f t="shared" si="1"/>
        <v/>
      </c>
      <c r="J45" s="174" t="str">
        <f>IF(C45="","",'IN-Mark( PER-TEST-1,2)(TERM-1)'!X45)</f>
        <v/>
      </c>
      <c r="K45" s="174" t="str">
        <f>IF(D45="","",'IN-Mark( PER-TEST-1,2)(TERM-1)'!Y45)</f>
        <v/>
      </c>
      <c r="L45" s="174" t="str">
        <f t="shared" si="2"/>
        <v/>
      </c>
      <c r="M45" s="174" t="str">
        <f>IF(C45="","",'IN-Mark( PER-TEST-1,2)(TERM-1)'!AA45)</f>
        <v/>
      </c>
      <c r="N45" s="174" t="str">
        <f>IF(D45="","",'IN-Mark( PER-TEST-1,2)(TERM-1)'!AB45)</f>
        <v/>
      </c>
      <c r="O45" s="174" t="str">
        <f t="shared" si="3"/>
        <v/>
      </c>
      <c r="P45" s="174" t="str">
        <f t="shared" si="4"/>
        <v/>
      </c>
      <c r="Q45" s="203"/>
      <c r="R45" s="203"/>
      <c r="S45" s="203"/>
      <c r="T45" s="203"/>
    </row>
    <row r="46" spans="1:20" ht="14.25" customHeight="1">
      <c r="A46" s="174" t="str">
        <f>IF(ISBLANK('IN - Stud_part'!F44),"",'IN - Stud_part'!F44)</f>
        <v/>
      </c>
      <c r="B46" s="179" t="str">
        <f>IF(ISBLANK('IN - Stud_part'!G44),"",'IN - Stud_part'!G44)</f>
        <v/>
      </c>
      <c r="C46" s="180" t="str">
        <f>IF('IN - Stud_part'!H44="","",UPPER('IN - Stud_part'!H44))</f>
        <v/>
      </c>
      <c r="D46" s="174" t="str">
        <f>IF(C46="","",'IN-Mark( PER-TEST-1,2)(TERM-1)'!R46)</f>
        <v/>
      </c>
      <c r="E46" s="174" t="str">
        <f>IF(D46="","",'IN-Mark( PER-TEST-1,2)(TERM-1)'!S46)</f>
        <v/>
      </c>
      <c r="F46" s="174" t="str">
        <f t="shared" si="0"/>
        <v/>
      </c>
      <c r="G46" s="174" t="str">
        <f>IF(C46="","",'IN-Mark( PER-TEST-1,2)(TERM-1)'!U46)</f>
        <v/>
      </c>
      <c r="H46" s="174" t="str">
        <f>IF(D46="","",'IN-Mark( PER-TEST-1,2)(TERM-1)'!V46)</f>
        <v/>
      </c>
      <c r="I46" s="174" t="str">
        <f t="shared" si="1"/>
        <v/>
      </c>
      <c r="J46" s="174" t="str">
        <f>IF(C46="","",'IN-Mark( PER-TEST-1,2)(TERM-1)'!X46)</f>
        <v/>
      </c>
      <c r="K46" s="174" t="str">
        <f>IF(D46="","",'IN-Mark( PER-TEST-1,2)(TERM-1)'!Y46)</f>
        <v/>
      </c>
      <c r="L46" s="174" t="str">
        <f t="shared" si="2"/>
        <v/>
      </c>
      <c r="M46" s="174" t="str">
        <f>IF(C46="","",'IN-Mark( PER-TEST-1,2)(TERM-1)'!AA46)</f>
        <v/>
      </c>
      <c r="N46" s="174" t="str">
        <f>IF(D46="","",'IN-Mark( PER-TEST-1,2)(TERM-1)'!AB46)</f>
        <v/>
      </c>
      <c r="O46" s="174" t="str">
        <f t="shared" si="3"/>
        <v/>
      </c>
      <c r="P46" s="174" t="str">
        <f t="shared" si="4"/>
        <v/>
      </c>
      <c r="Q46" s="203"/>
      <c r="R46" s="203"/>
      <c r="S46" s="203"/>
      <c r="T46" s="203"/>
    </row>
    <row r="47" spans="1:20" ht="14.25" customHeight="1">
      <c r="A47" s="174" t="str">
        <f>IF(ISBLANK('IN - Stud_part'!F45),"",'IN - Stud_part'!F45)</f>
        <v/>
      </c>
      <c r="B47" s="179" t="str">
        <f>IF(ISBLANK('IN - Stud_part'!G45),"",'IN - Stud_part'!G45)</f>
        <v/>
      </c>
      <c r="C47" s="180" t="str">
        <f>IF('IN - Stud_part'!H45="","",UPPER('IN - Stud_part'!H45))</f>
        <v/>
      </c>
      <c r="D47" s="174" t="str">
        <f>IF(C47="","",'IN-Mark( PER-TEST-1,2)(TERM-1)'!R47)</f>
        <v/>
      </c>
      <c r="E47" s="174" t="str">
        <f>IF(D47="","",'IN-Mark( PER-TEST-1,2)(TERM-1)'!S47)</f>
        <v/>
      </c>
      <c r="F47" s="174" t="str">
        <f t="shared" si="0"/>
        <v/>
      </c>
      <c r="G47" s="174" t="str">
        <f>IF(C47="","",'IN-Mark( PER-TEST-1,2)(TERM-1)'!U47)</f>
        <v/>
      </c>
      <c r="H47" s="174" t="str">
        <f>IF(D47="","",'IN-Mark( PER-TEST-1,2)(TERM-1)'!V47)</f>
        <v/>
      </c>
      <c r="I47" s="174" t="str">
        <f t="shared" si="1"/>
        <v/>
      </c>
      <c r="J47" s="174" t="str">
        <f>IF(C47="","",'IN-Mark( PER-TEST-1,2)(TERM-1)'!X47)</f>
        <v/>
      </c>
      <c r="K47" s="174" t="str">
        <f>IF(D47="","",'IN-Mark( PER-TEST-1,2)(TERM-1)'!Y47)</f>
        <v/>
      </c>
      <c r="L47" s="174" t="str">
        <f t="shared" si="2"/>
        <v/>
      </c>
      <c r="M47" s="174" t="str">
        <f>IF(C47="","",'IN-Mark( PER-TEST-1,2)(TERM-1)'!AA47)</f>
        <v/>
      </c>
      <c r="N47" s="174" t="str">
        <f>IF(D47="","",'IN-Mark( PER-TEST-1,2)(TERM-1)'!AB47)</f>
        <v/>
      </c>
      <c r="O47" s="174" t="str">
        <f t="shared" si="3"/>
        <v/>
      </c>
      <c r="P47" s="174" t="str">
        <f t="shared" si="4"/>
        <v/>
      </c>
      <c r="Q47" s="203"/>
      <c r="R47" s="203"/>
      <c r="S47" s="203"/>
      <c r="T47" s="203"/>
    </row>
    <row r="48" spans="1:20" ht="14.25" customHeight="1">
      <c r="A48" s="174" t="str">
        <f>IF(ISBLANK('IN - Stud_part'!F46),"",'IN - Stud_part'!F46)</f>
        <v/>
      </c>
      <c r="B48" s="179" t="str">
        <f>IF(ISBLANK('IN - Stud_part'!G46),"",'IN - Stud_part'!G46)</f>
        <v/>
      </c>
      <c r="C48" s="180" t="str">
        <f>IF('IN - Stud_part'!H46="","",UPPER('IN - Stud_part'!H46))</f>
        <v/>
      </c>
      <c r="D48" s="174" t="str">
        <f>IF(C48="","",'IN-Mark( PER-TEST-1,2)(TERM-1)'!R48)</f>
        <v/>
      </c>
      <c r="E48" s="174" t="str">
        <f>IF(D48="","",'IN-Mark( PER-TEST-1,2)(TERM-1)'!S48)</f>
        <v/>
      </c>
      <c r="F48" s="174" t="str">
        <f t="shared" si="0"/>
        <v/>
      </c>
      <c r="G48" s="174" t="str">
        <f>IF(C48="","",'IN-Mark( PER-TEST-1,2)(TERM-1)'!U48)</f>
        <v/>
      </c>
      <c r="H48" s="174" t="str">
        <f>IF(D48="","",'IN-Mark( PER-TEST-1,2)(TERM-1)'!V48)</f>
        <v/>
      </c>
      <c r="I48" s="174" t="str">
        <f t="shared" si="1"/>
        <v/>
      </c>
      <c r="J48" s="174" t="str">
        <f>IF(C48="","",'IN-Mark( PER-TEST-1,2)(TERM-1)'!X48)</f>
        <v/>
      </c>
      <c r="K48" s="174" t="str">
        <f>IF(D48="","",'IN-Mark( PER-TEST-1,2)(TERM-1)'!Y48)</f>
        <v/>
      </c>
      <c r="L48" s="174" t="str">
        <f t="shared" si="2"/>
        <v/>
      </c>
      <c r="M48" s="174" t="str">
        <f>IF(C48="","",'IN-Mark( PER-TEST-1,2)(TERM-1)'!AA48)</f>
        <v/>
      </c>
      <c r="N48" s="174" t="str">
        <f>IF(D48="","",'IN-Mark( PER-TEST-1,2)(TERM-1)'!AB48)</f>
        <v/>
      </c>
      <c r="O48" s="174" t="str">
        <f t="shared" si="3"/>
        <v/>
      </c>
      <c r="P48" s="174" t="str">
        <f t="shared" si="4"/>
        <v/>
      </c>
      <c r="Q48" s="203"/>
      <c r="R48" s="203"/>
      <c r="S48" s="203"/>
      <c r="T48" s="203"/>
    </row>
    <row r="49" spans="1:20" ht="14.25" customHeight="1">
      <c r="A49" s="174" t="str">
        <f>IF(ISBLANK('IN - Stud_part'!F47),"",'IN - Stud_part'!F47)</f>
        <v/>
      </c>
      <c r="B49" s="179" t="str">
        <f>IF(ISBLANK('IN - Stud_part'!G47),"",'IN - Stud_part'!G47)</f>
        <v/>
      </c>
      <c r="C49" s="180" t="str">
        <f>IF('IN - Stud_part'!H47="","",UPPER('IN - Stud_part'!H47))</f>
        <v/>
      </c>
      <c r="D49" s="174" t="str">
        <f>IF(C49="","",'IN-Mark( PER-TEST-1,2)(TERM-1)'!R49)</f>
        <v/>
      </c>
      <c r="E49" s="174" t="str">
        <f>IF(D49="","",'IN-Mark( PER-TEST-1,2)(TERM-1)'!S49)</f>
        <v/>
      </c>
      <c r="F49" s="174" t="str">
        <f t="shared" si="0"/>
        <v/>
      </c>
      <c r="G49" s="174" t="str">
        <f>IF(C49="","",'IN-Mark( PER-TEST-1,2)(TERM-1)'!U49)</f>
        <v/>
      </c>
      <c r="H49" s="174" t="str">
        <f>IF(D49="","",'IN-Mark( PER-TEST-1,2)(TERM-1)'!V49)</f>
        <v/>
      </c>
      <c r="I49" s="174" t="str">
        <f t="shared" si="1"/>
        <v/>
      </c>
      <c r="J49" s="174" t="str">
        <f>IF(C49="","",'IN-Mark( PER-TEST-1,2)(TERM-1)'!X49)</f>
        <v/>
      </c>
      <c r="K49" s="174" t="str">
        <f>IF(D49="","",'IN-Mark( PER-TEST-1,2)(TERM-1)'!Y49)</f>
        <v/>
      </c>
      <c r="L49" s="174" t="str">
        <f t="shared" si="2"/>
        <v/>
      </c>
      <c r="M49" s="174" t="str">
        <f>IF(C49="","",'IN-Mark( PER-TEST-1,2)(TERM-1)'!AA49)</f>
        <v/>
      </c>
      <c r="N49" s="174" t="str">
        <f>IF(D49="","",'IN-Mark( PER-TEST-1,2)(TERM-1)'!AB49)</f>
        <v/>
      </c>
      <c r="O49" s="174" t="str">
        <f t="shared" si="3"/>
        <v/>
      </c>
      <c r="P49" s="174" t="str">
        <f t="shared" si="4"/>
        <v/>
      </c>
      <c r="Q49" s="203"/>
      <c r="R49" s="203"/>
      <c r="S49" s="203"/>
      <c r="T49" s="203"/>
    </row>
    <row r="50" spans="1:20" ht="14.25" customHeight="1">
      <c r="A50" s="174" t="str">
        <f>IF(ISBLANK('IN - Stud_part'!F48),"",'IN - Stud_part'!F48)</f>
        <v/>
      </c>
      <c r="B50" s="179" t="str">
        <f>IF(ISBLANK('IN - Stud_part'!G48),"",'IN - Stud_part'!G48)</f>
        <v/>
      </c>
      <c r="C50" s="180" t="str">
        <f>IF('IN - Stud_part'!H48="","",UPPER('IN - Stud_part'!H48))</f>
        <v/>
      </c>
      <c r="D50" s="174" t="str">
        <f>IF(C50="","",'IN-Mark( PER-TEST-1,2)(TERM-1)'!R50)</f>
        <v/>
      </c>
      <c r="E50" s="174" t="str">
        <f>IF(D50="","",'IN-Mark( PER-TEST-1,2)(TERM-1)'!S50)</f>
        <v/>
      </c>
      <c r="F50" s="174" t="str">
        <f t="shared" si="0"/>
        <v/>
      </c>
      <c r="G50" s="174" t="str">
        <f>IF(C50="","",'IN-Mark( PER-TEST-1,2)(TERM-1)'!U50)</f>
        <v/>
      </c>
      <c r="H50" s="174" t="str">
        <f>IF(D50="","",'IN-Mark( PER-TEST-1,2)(TERM-1)'!V50)</f>
        <v/>
      </c>
      <c r="I50" s="174" t="str">
        <f t="shared" si="1"/>
        <v/>
      </c>
      <c r="J50" s="174" t="str">
        <f>IF(C50="","",'IN-Mark( PER-TEST-1,2)(TERM-1)'!X50)</f>
        <v/>
      </c>
      <c r="K50" s="174" t="str">
        <f>IF(D50="","",'IN-Mark( PER-TEST-1,2)(TERM-1)'!Y50)</f>
        <v/>
      </c>
      <c r="L50" s="174" t="str">
        <f t="shared" si="2"/>
        <v/>
      </c>
      <c r="M50" s="174" t="str">
        <f>IF(C50="","",'IN-Mark( PER-TEST-1,2)(TERM-1)'!AA50)</f>
        <v/>
      </c>
      <c r="N50" s="174" t="str">
        <f>IF(D50="","",'IN-Mark( PER-TEST-1,2)(TERM-1)'!AB50)</f>
        <v/>
      </c>
      <c r="O50" s="174" t="str">
        <f t="shared" si="3"/>
        <v/>
      </c>
      <c r="P50" s="174" t="str">
        <f t="shared" si="4"/>
        <v/>
      </c>
      <c r="Q50" s="203"/>
      <c r="R50" s="203"/>
      <c r="S50" s="203"/>
      <c r="T50" s="203"/>
    </row>
    <row r="51" spans="1:20" ht="14.25" customHeight="1">
      <c r="A51" s="174" t="str">
        <f>IF(ISBLANK('IN - Stud_part'!F49),"",'IN - Stud_part'!F49)</f>
        <v/>
      </c>
      <c r="B51" s="179" t="str">
        <f>IF(ISBLANK('IN - Stud_part'!G49),"",'IN - Stud_part'!G49)</f>
        <v/>
      </c>
      <c r="C51" s="180" t="str">
        <f>IF('IN - Stud_part'!H49="","",UPPER('IN - Stud_part'!H49))</f>
        <v/>
      </c>
      <c r="D51" s="174" t="str">
        <f>IF(C51="","",'IN-Mark( PER-TEST-1,2)(TERM-1)'!R51)</f>
        <v/>
      </c>
      <c r="E51" s="174" t="str">
        <f>IF(D51="","",'IN-Mark( PER-TEST-1,2)(TERM-1)'!S51)</f>
        <v/>
      </c>
      <c r="F51" s="174" t="str">
        <f t="shared" si="0"/>
        <v/>
      </c>
      <c r="G51" s="174" t="str">
        <f>IF(C51="","",'IN-Mark( PER-TEST-1,2)(TERM-1)'!U51)</f>
        <v/>
      </c>
      <c r="H51" s="174" t="str">
        <f>IF(D51="","",'IN-Mark( PER-TEST-1,2)(TERM-1)'!V51)</f>
        <v/>
      </c>
      <c r="I51" s="174" t="str">
        <f t="shared" si="1"/>
        <v/>
      </c>
      <c r="J51" s="174" t="str">
        <f>IF(C51="","",'IN-Mark( PER-TEST-1,2)(TERM-1)'!X51)</f>
        <v/>
      </c>
      <c r="K51" s="174" t="str">
        <f>IF(D51="","",'IN-Mark( PER-TEST-1,2)(TERM-1)'!Y51)</f>
        <v/>
      </c>
      <c r="L51" s="174" t="str">
        <f t="shared" si="2"/>
        <v/>
      </c>
      <c r="M51" s="174" t="str">
        <f>IF(C51="","",'IN-Mark( PER-TEST-1,2)(TERM-1)'!AA51)</f>
        <v/>
      </c>
      <c r="N51" s="174" t="str">
        <f>IF(D51="","",'IN-Mark( PER-TEST-1,2)(TERM-1)'!AB51)</f>
        <v/>
      </c>
      <c r="O51" s="174" t="str">
        <f t="shared" si="3"/>
        <v/>
      </c>
      <c r="P51" s="174" t="str">
        <f t="shared" si="4"/>
        <v/>
      </c>
      <c r="Q51" s="203"/>
      <c r="R51" s="203"/>
      <c r="S51" s="203"/>
      <c r="T51" s="203"/>
    </row>
    <row r="52" spans="1:20" ht="14.25" customHeight="1">
      <c r="A52" s="174" t="str">
        <f>IF(ISBLANK('IN - Stud_part'!F50),"",'IN - Stud_part'!F50)</f>
        <v/>
      </c>
      <c r="B52" s="179" t="str">
        <f>IF(ISBLANK('IN - Stud_part'!G50),"",'IN - Stud_part'!G50)</f>
        <v/>
      </c>
      <c r="C52" s="180" t="str">
        <f>IF('IN - Stud_part'!H50="","",UPPER('IN - Stud_part'!H50))</f>
        <v/>
      </c>
      <c r="D52" s="174" t="str">
        <f>IF(C52="","",'IN-Mark( PER-TEST-1,2)(TERM-1)'!R52)</f>
        <v/>
      </c>
      <c r="E52" s="174" t="str">
        <f>IF(D52="","",'IN-Mark( PER-TEST-1,2)(TERM-1)'!S52)</f>
        <v/>
      </c>
      <c r="F52" s="174" t="str">
        <f t="shared" si="0"/>
        <v/>
      </c>
      <c r="G52" s="174" t="str">
        <f>IF(C52="","",'IN-Mark( PER-TEST-1,2)(TERM-1)'!U52)</f>
        <v/>
      </c>
      <c r="H52" s="174" t="str">
        <f>IF(D52="","",'IN-Mark( PER-TEST-1,2)(TERM-1)'!V52)</f>
        <v/>
      </c>
      <c r="I52" s="174" t="str">
        <f t="shared" si="1"/>
        <v/>
      </c>
      <c r="J52" s="174" t="str">
        <f>IF(C52="","",'IN-Mark( PER-TEST-1,2)(TERM-1)'!X52)</f>
        <v/>
      </c>
      <c r="K52" s="174" t="str">
        <f>IF(D52="","",'IN-Mark( PER-TEST-1,2)(TERM-1)'!Y52)</f>
        <v/>
      </c>
      <c r="L52" s="174" t="str">
        <f t="shared" si="2"/>
        <v/>
      </c>
      <c r="M52" s="174" t="str">
        <f>IF(C52="","",'IN-Mark( PER-TEST-1,2)(TERM-1)'!AA52)</f>
        <v/>
      </c>
      <c r="N52" s="174" t="str">
        <f>IF(D52="","",'IN-Mark( PER-TEST-1,2)(TERM-1)'!AB52)</f>
        <v/>
      </c>
      <c r="O52" s="174" t="str">
        <f t="shared" si="3"/>
        <v/>
      </c>
      <c r="P52" s="174" t="str">
        <f t="shared" si="4"/>
        <v/>
      </c>
      <c r="Q52" s="203"/>
      <c r="R52" s="203"/>
      <c r="S52" s="203"/>
      <c r="T52" s="203"/>
    </row>
    <row r="53" spans="1:20" ht="14.25" customHeight="1">
      <c r="A53" s="174" t="str">
        <f>IF(ISBLANK('IN - Stud_part'!F51),"",'IN - Stud_part'!F51)</f>
        <v/>
      </c>
      <c r="B53" s="179" t="str">
        <f>IF(ISBLANK('IN - Stud_part'!G51),"",'IN - Stud_part'!G51)</f>
        <v/>
      </c>
      <c r="C53" s="180" t="str">
        <f>IF('IN - Stud_part'!H51="","",UPPER('IN - Stud_part'!H51))</f>
        <v/>
      </c>
      <c r="D53" s="174" t="str">
        <f>IF(C53="","",'IN-Mark( PER-TEST-1,2)(TERM-1)'!R53)</f>
        <v/>
      </c>
      <c r="E53" s="174" t="str">
        <f>IF(D53="","",'IN-Mark( PER-TEST-1,2)(TERM-1)'!S53)</f>
        <v/>
      </c>
      <c r="F53" s="174" t="str">
        <f t="shared" si="0"/>
        <v/>
      </c>
      <c r="G53" s="174" t="str">
        <f>IF(C53="","",'IN-Mark( PER-TEST-1,2)(TERM-1)'!U53)</f>
        <v/>
      </c>
      <c r="H53" s="174" t="str">
        <f>IF(D53="","",'IN-Mark( PER-TEST-1,2)(TERM-1)'!V53)</f>
        <v/>
      </c>
      <c r="I53" s="174" t="str">
        <f t="shared" si="1"/>
        <v/>
      </c>
      <c r="J53" s="174" t="str">
        <f>IF(C53="","",'IN-Mark( PER-TEST-1,2)(TERM-1)'!X53)</f>
        <v/>
      </c>
      <c r="K53" s="174" t="str">
        <f>IF(D53="","",'IN-Mark( PER-TEST-1,2)(TERM-1)'!Y53)</f>
        <v/>
      </c>
      <c r="L53" s="174" t="str">
        <f t="shared" si="2"/>
        <v/>
      </c>
      <c r="M53" s="174" t="str">
        <f>IF(C53="","",'IN-Mark( PER-TEST-1,2)(TERM-1)'!AA53)</f>
        <v/>
      </c>
      <c r="N53" s="174" t="str">
        <f>IF(D53="","",'IN-Mark( PER-TEST-1,2)(TERM-1)'!AB53)</f>
        <v/>
      </c>
      <c r="O53" s="174" t="str">
        <f t="shared" si="3"/>
        <v/>
      </c>
      <c r="P53" s="174" t="str">
        <f t="shared" si="4"/>
        <v/>
      </c>
      <c r="Q53" s="203"/>
      <c r="R53" s="203"/>
      <c r="S53" s="203"/>
      <c r="T53" s="203"/>
    </row>
    <row r="54" spans="1:20" ht="14.25" customHeight="1">
      <c r="A54" s="174" t="str">
        <f>IF(ISBLANK('IN - Stud_part'!F52),"",'IN - Stud_part'!F52)</f>
        <v/>
      </c>
      <c r="B54" s="179" t="str">
        <f>IF(ISBLANK('IN - Stud_part'!G52),"",'IN - Stud_part'!G52)</f>
        <v/>
      </c>
      <c r="C54" s="180" t="str">
        <f>IF('IN - Stud_part'!H52="","",UPPER('IN - Stud_part'!H52))</f>
        <v/>
      </c>
      <c r="D54" s="174" t="str">
        <f>IF(C54="","",'IN-Mark( PER-TEST-1,2)(TERM-1)'!R54)</f>
        <v/>
      </c>
      <c r="E54" s="174" t="str">
        <f>IF(D54="","",'IN-Mark( PER-TEST-1,2)(TERM-1)'!S54)</f>
        <v/>
      </c>
      <c r="F54" s="174" t="str">
        <f t="shared" si="0"/>
        <v/>
      </c>
      <c r="G54" s="174" t="str">
        <f>IF(C54="","",'IN-Mark( PER-TEST-1,2)(TERM-1)'!U54)</f>
        <v/>
      </c>
      <c r="H54" s="174" t="str">
        <f>IF(D54="","",'IN-Mark( PER-TEST-1,2)(TERM-1)'!V54)</f>
        <v/>
      </c>
      <c r="I54" s="174" t="str">
        <f t="shared" si="1"/>
        <v/>
      </c>
      <c r="J54" s="174" t="str">
        <f>IF(C54="","",'IN-Mark( PER-TEST-1,2)(TERM-1)'!X54)</f>
        <v/>
      </c>
      <c r="K54" s="174" t="str">
        <f>IF(D54="","",'IN-Mark( PER-TEST-1,2)(TERM-1)'!Y54)</f>
        <v/>
      </c>
      <c r="L54" s="174" t="str">
        <f t="shared" si="2"/>
        <v/>
      </c>
      <c r="M54" s="174" t="str">
        <f>IF(C54="","",'IN-Mark( PER-TEST-1,2)(TERM-1)'!AA54)</f>
        <v/>
      </c>
      <c r="N54" s="174" t="str">
        <f>IF(D54="","",'IN-Mark( PER-TEST-1,2)(TERM-1)'!AB54)</f>
        <v/>
      </c>
      <c r="O54" s="174" t="str">
        <f t="shared" si="3"/>
        <v/>
      </c>
      <c r="P54" s="174" t="str">
        <f t="shared" si="4"/>
        <v/>
      </c>
      <c r="Q54" s="203"/>
      <c r="R54" s="203"/>
      <c r="S54" s="203"/>
      <c r="T54" s="203"/>
    </row>
    <row r="55" spans="1:20" ht="14.25" customHeight="1">
      <c r="A55" s="174" t="str">
        <f>IF(ISBLANK('IN - Stud_part'!F53),"",'IN - Stud_part'!F53)</f>
        <v/>
      </c>
      <c r="B55" s="179" t="str">
        <f>IF(ISBLANK('IN - Stud_part'!G53),"",'IN - Stud_part'!G53)</f>
        <v/>
      </c>
      <c r="C55" s="180" t="str">
        <f>IF('IN - Stud_part'!H53="","",UPPER('IN - Stud_part'!H53))</f>
        <v/>
      </c>
      <c r="D55" s="174" t="str">
        <f>IF(C55="","",'IN-Mark( PER-TEST-1,2)(TERM-1)'!R55)</f>
        <v/>
      </c>
      <c r="E55" s="174" t="str">
        <f>IF(D55="","",'IN-Mark( PER-TEST-1,2)(TERM-1)'!S55)</f>
        <v/>
      </c>
      <c r="F55" s="174" t="str">
        <f t="shared" si="0"/>
        <v/>
      </c>
      <c r="G55" s="174" t="str">
        <f>IF(C55="","",'IN-Mark( PER-TEST-1,2)(TERM-1)'!U55)</f>
        <v/>
      </c>
      <c r="H55" s="174" t="str">
        <f>IF(D55="","",'IN-Mark( PER-TEST-1,2)(TERM-1)'!V55)</f>
        <v/>
      </c>
      <c r="I55" s="174" t="str">
        <f t="shared" si="1"/>
        <v/>
      </c>
      <c r="J55" s="174" t="str">
        <f>IF(C55="","",'IN-Mark( PER-TEST-1,2)(TERM-1)'!X55)</f>
        <v/>
      </c>
      <c r="K55" s="174" t="str">
        <f>IF(D55="","",'IN-Mark( PER-TEST-1,2)(TERM-1)'!Y55)</f>
        <v/>
      </c>
      <c r="L55" s="174" t="str">
        <f t="shared" si="2"/>
        <v/>
      </c>
      <c r="M55" s="174" t="str">
        <f>IF(C55="","",'IN-Mark( PER-TEST-1,2)(TERM-1)'!AA55)</f>
        <v/>
      </c>
      <c r="N55" s="174" t="str">
        <f>IF(D55="","",'IN-Mark( PER-TEST-1,2)(TERM-1)'!AB55)</f>
        <v/>
      </c>
      <c r="O55" s="174" t="str">
        <f t="shared" si="3"/>
        <v/>
      </c>
      <c r="P55" s="174" t="str">
        <f t="shared" si="4"/>
        <v/>
      </c>
      <c r="Q55" s="203"/>
      <c r="R55" s="203"/>
      <c r="S55" s="203"/>
      <c r="T55" s="203"/>
    </row>
    <row r="56" spans="1:20" ht="14.25" customHeight="1">
      <c r="A56" s="174" t="str">
        <f>IF(ISBLANK('IN - Stud_part'!F54),"",'IN - Stud_part'!F54)</f>
        <v/>
      </c>
      <c r="B56" s="179" t="str">
        <f>IF(ISBLANK('IN - Stud_part'!G54),"",'IN - Stud_part'!G54)</f>
        <v/>
      </c>
      <c r="C56" s="180" t="str">
        <f>IF('IN - Stud_part'!H54="","",UPPER('IN - Stud_part'!H54))</f>
        <v/>
      </c>
      <c r="D56" s="174" t="str">
        <f>IF(C56="","",'IN-Mark( PER-TEST-1,2)(TERM-1)'!R56)</f>
        <v/>
      </c>
      <c r="E56" s="174" t="str">
        <f>IF(D56="","",'IN-Mark( PER-TEST-1,2)(TERM-1)'!S56)</f>
        <v/>
      </c>
      <c r="F56" s="174" t="str">
        <f t="shared" si="0"/>
        <v/>
      </c>
      <c r="G56" s="174" t="str">
        <f>IF(C56="","",'IN-Mark( PER-TEST-1,2)(TERM-1)'!U56)</f>
        <v/>
      </c>
      <c r="H56" s="174" t="str">
        <f>IF(D56="","",'IN-Mark( PER-TEST-1,2)(TERM-1)'!V56)</f>
        <v/>
      </c>
      <c r="I56" s="174" t="str">
        <f t="shared" si="1"/>
        <v/>
      </c>
      <c r="J56" s="174" t="str">
        <f>IF(C56="","",'IN-Mark( PER-TEST-1,2)(TERM-1)'!X56)</f>
        <v/>
      </c>
      <c r="K56" s="174" t="str">
        <f>IF(D56="","",'IN-Mark( PER-TEST-1,2)(TERM-1)'!Y56)</f>
        <v/>
      </c>
      <c r="L56" s="174" t="str">
        <f t="shared" si="2"/>
        <v/>
      </c>
      <c r="M56" s="174" t="str">
        <f>IF(C56="","",'IN-Mark( PER-TEST-1,2)(TERM-1)'!AA56)</f>
        <v/>
      </c>
      <c r="N56" s="174" t="str">
        <f>IF(D56="","",'IN-Mark( PER-TEST-1,2)(TERM-1)'!AB56)</f>
        <v/>
      </c>
      <c r="O56" s="174" t="str">
        <f t="shared" si="3"/>
        <v/>
      </c>
      <c r="P56" s="174" t="str">
        <f t="shared" si="4"/>
        <v/>
      </c>
      <c r="Q56" s="203"/>
      <c r="R56" s="203"/>
      <c r="S56" s="203"/>
      <c r="T56" s="203"/>
    </row>
    <row r="57" spans="1:20" ht="14.25" customHeight="1">
      <c r="A57" s="174" t="str">
        <f>IF(ISBLANK('IN - Stud_part'!F55),"",'IN - Stud_part'!F55)</f>
        <v/>
      </c>
      <c r="B57" s="179" t="str">
        <f>IF(ISBLANK('IN - Stud_part'!G55),"",'IN - Stud_part'!G55)</f>
        <v/>
      </c>
      <c r="C57" s="180" t="str">
        <f>IF('IN - Stud_part'!H55="","",UPPER('IN - Stud_part'!H55))</f>
        <v/>
      </c>
      <c r="D57" s="174" t="str">
        <f>IF(C57="","",'IN-Mark( PER-TEST-1,2)(TERM-1)'!R57)</f>
        <v/>
      </c>
      <c r="E57" s="174" t="str">
        <f>IF(D57="","",'IN-Mark( PER-TEST-1,2)(TERM-1)'!S57)</f>
        <v/>
      </c>
      <c r="F57" s="174" t="str">
        <f t="shared" si="0"/>
        <v/>
      </c>
      <c r="G57" s="174" t="str">
        <f>IF(C57="","",'IN-Mark( PER-TEST-1,2)(TERM-1)'!U57)</f>
        <v/>
      </c>
      <c r="H57" s="174" t="str">
        <f>IF(D57="","",'IN-Mark( PER-TEST-1,2)(TERM-1)'!V57)</f>
        <v/>
      </c>
      <c r="I57" s="174" t="str">
        <f t="shared" si="1"/>
        <v/>
      </c>
      <c r="J57" s="174" t="str">
        <f>IF(C57="","",'IN-Mark( PER-TEST-1,2)(TERM-1)'!X57)</f>
        <v/>
      </c>
      <c r="K57" s="174" t="str">
        <f>IF(D57="","",'IN-Mark( PER-TEST-1,2)(TERM-1)'!Y57)</f>
        <v/>
      </c>
      <c r="L57" s="174" t="str">
        <f t="shared" si="2"/>
        <v/>
      </c>
      <c r="M57" s="174" t="str">
        <f>IF(C57="","",'IN-Mark( PER-TEST-1,2)(TERM-1)'!AA57)</f>
        <v/>
      </c>
      <c r="N57" s="174" t="str">
        <f>IF(D57="","",'IN-Mark( PER-TEST-1,2)(TERM-1)'!AB57)</f>
        <v/>
      </c>
      <c r="O57" s="174" t="str">
        <f t="shared" si="3"/>
        <v/>
      </c>
      <c r="P57" s="174" t="str">
        <f t="shared" si="4"/>
        <v/>
      </c>
      <c r="Q57" s="203"/>
      <c r="R57" s="203"/>
      <c r="S57" s="203"/>
      <c r="T57" s="203"/>
    </row>
    <row r="58" spans="1:20" ht="14.25" customHeight="1">
      <c r="A58" s="174" t="str">
        <f>IF(ISBLANK('IN - Stud_part'!F56),"",'IN - Stud_part'!F56)</f>
        <v/>
      </c>
      <c r="B58" s="179" t="str">
        <f>IF(ISBLANK('IN - Stud_part'!G56),"",'IN - Stud_part'!G56)</f>
        <v/>
      </c>
      <c r="C58" s="180" t="str">
        <f>IF('IN - Stud_part'!H56="","",UPPER('IN - Stud_part'!H56))</f>
        <v/>
      </c>
      <c r="D58" s="174" t="str">
        <f>IF(C58="","",'IN-Mark( PER-TEST-1,2)(TERM-1)'!R58)</f>
        <v/>
      </c>
      <c r="E58" s="174" t="str">
        <f>IF(D58="","",'IN-Mark( PER-TEST-1,2)(TERM-1)'!S58)</f>
        <v/>
      </c>
      <c r="F58" s="174" t="str">
        <f t="shared" si="0"/>
        <v/>
      </c>
      <c r="G58" s="174" t="str">
        <f>IF(C58="","",'IN-Mark( PER-TEST-1,2)(TERM-1)'!U58)</f>
        <v/>
      </c>
      <c r="H58" s="174" t="str">
        <f>IF(D58="","",'IN-Mark( PER-TEST-1,2)(TERM-1)'!V58)</f>
        <v/>
      </c>
      <c r="I58" s="174" t="str">
        <f t="shared" si="1"/>
        <v/>
      </c>
      <c r="J58" s="174" t="str">
        <f>IF(C58="","",'IN-Mark( PER-TEST-1,2)(TERM-1)'!X58)</f>
        <v/>
      </c>
      <c r="K58" s="174" t="str">
        <f>IF(D58="","",'IN-Mark( PER-TEST-1,2)(TERM-1)'!Y58)</f>
        <v/>
      </c>
      <c r="L58" s="174" t="str">
        <f t="shared" si="2"/>
        <v/>
      </c>
      <c r="M58" s="174" t="str">
        <f>IF(C58="","",'IN-Mark( PER-TEST-1,2)(TERM-1)'!AA58)</f>
        <v/>
      </c>
      <c r="N58" s="174" t="str">
        <f>IF(D58="","",'IN-Mark( PER-TEST-1,2)(TERM-1)'!AB58)</f>
        <v/>
      </c>
      <c r="O58" s="174" t="str">
        <f t="shared" si="3"/>
        <v/>
      </c>
      <c r="P58" s="174" t="str">
        <f t="shared" si="4"/>
        <v/>
      </c>
      <c r="Q58" s="203"/>
      <c r="R58" s="203"/>
      <c r="S58" s="203"/>
      <c r="T58" s="203"/>
    </row>
    <row r="59" spans="1:20" ht="14.25" customHeight="1">
      <c r="A59" s="174" t="str">
        <f>IF(ISBLANK('IN - Stud_part'!F57),"",'IN - Stud_part'!F57)</f>
        <v/>
      </c>
      <c r="B59" s="179" t="str">
        <f>IF(ISBLANK('IN - Stud_part'!G57),"",'IN - Stud_part'!G57)</f>
        <v/>
      </c>
      <c r="C59" s="180" t="str">
        <f>IF('IN - Stud_part'!H57="","",UPPER('IN - Stud_part'!H57))</f>
        <v/>
      </c>
      <c r="D59" s="174" t="str">
        <f>IF(C59="","",'IN-Mark( PER-TEST-1,2)(TERM-1)'!R59)</f>
        <v/>
      </c>
      <c r="E59" s="174" t="str">
        <f>IF(D59="","",'IN-Mark( PER-TEST-1,2)(TERM-1)'!S59)</f>
        <v/>
      </c>
      <c r="F59" s="174" t="str">
        <f t="shared" si="0"/>
        <v/>
      </c>
      <c r="G59" s="174" t="str">
        <f>IF(C59="","",'IN-Mark( PER-TEST-1,2)(TERM-1)'!U59)</f>
        <v/>
      </c>
      <c r="H59" s="174" t="str">
        <f>IF(D59="","",'IN-Mark( PER-TEST-1,2)(TERM-1)'!V59)</f>
        <v/>
      </c>
      <c r="I59" s="174" t="str">
        <f t="shared" si="1"/>
        <v/>
      </c>
      <c r="J59" s="174" t="str">
        <f>IF(C59="","",'IN-Mark( PER-TEST-1,2)(TERM-1)'!X59)</f>
        <v/>
      </c>
      <c r="K59" s="174" t="str">
        <f>IF(D59="","",'IN-Mark( PER-TEST-1,2)(TERM-1)'!Y59)</f>
        <v/>
      </c>
      <c r="L59" s="174" t="str">
        <f t="shared" si="2"/>
        <v/>
      </c>
      <c r="M59" s="174" t="str">
        <f>IF(C59="","",'IN-Mark( PER-TEST-1,2)(TERM-1)'!AA59)</f>
        <v/>
      </c>
      <c r="N59" s="174" t="str">
        <f>IF(D59="","",'IN-Mark( PER-TEST-1,2)(TERM-1)'!AB59)</f>
        <v/>
      </c>
      <c r="O59" s="174" t="str">
        <f t="shared" si="3"/>
        <v/>
      </c>
      <c r="P59" s="174" t="str">
        <f t="shared" si="4"/>
        <v/>
      </c>
      <c r="Q59" s="203"/>
      <c r="R59" s="203"/>
      <c r="S59" s="203"/>
      <c r="T59" s="203"/>
    </row>
    <row r="60" spans="1:20" ht="14.25" customHeight="1">
      <c r="A60" s="174" t="str">
        <f>IF(ISBLANK('IN - Stud_part'!F58),"",'IN - Stud_part'!F58)</f>
        <v/>
      </c>
      <c r="B60" s="179" t="str">
        <f>IF(ISBLANK('IN - Stud_part'!G58),"",'IN - Stud_part'!G58)</f>
        <v/>
      </c>
      <c r="C60" s="180" t="str">
        <f>IF('IN - Stud_part'!H58="","",UPPER('IN - Stud_part'!H58))</f>
        <v/>
      </c>
      <c r="D60" s="174" t="str">
        <f>IF(C60="","",'IN-Mark( PER-TEST-1,2)(TERM-1)'!R60)</f>
        <v/>
      </c>
      <c r="E60" s="174" t="str">
        <f>IF(D60="","",'IN-Mark( PER-TEST-1,2)(TERM-1)'!S60)</f>
        <v/>
      </c>
      <c r="F60" s="174" t="str">
        <f t="shared" si="0"/>
        <v/>
      </c>
      <c r="G60" s="174" t="str">
        <f>IF(C60="","",'IN-Mark( PER-TEST-1,2)(TERM-1)'!U60)</f>
        <v/>
      </c>
      <c r="H60" s="174" t="str">
        <f>IF(D60="","",'IN-Mark( PER-TEST-1,2)(TERM-1)'!V60)</f>
        <v/>
      </c>
      <c r="I60" s="174" t="str">
        <f t="shared" si="1"/>
        <v/>
      </c>
      <c r="J60" s="174" t="str">
        <f>IF(C60="","",'IN-Mark( PER-TEST-1,2)(TERM-1)'!X60)</f>
        <v/>
      </c>
      <c r="K60" s="174" t="str">
        <f>IF(D60="","",'IN-Mark( PER-TEST-1,2)(TERM-1)'!Y60)</f>
        <v/>
      </c>
      <c r="L60" s="174" t="str">
        <f t="shared" si="2"/>
        <v/>
      </c>
      <c r="M60" s="174" t="str">
        <f>IF(C60="","",'IN-Mark( PER-TEST-1,2)(TERM-1)'!AA60)</f>
        <v/>
      </c>
      <c r="N60" s="174" t="str">
        <f>IF(D60="","",'IN-Mark( PER-TEST-1,2)(TERM-1)'!AB60)</f>
        <v/>
      </c>
      <c r="O60" s="174" t="str">
        <f t="shared" si="3"/>
        <v/>
      </c>
      <c r="P60" s="174" t="str">
        <f t="shared" si="4"/>
        <v/>
      </c>
      <c r="Q60" s="203"/>
      <c r="R60" s="203"/>
      <c r="S60" s="203"/>
      <c r="T60" s="203"/>
    </row>
    <row r="61" spans="1:20" ht="14.25" customHeight="1">
      <c r="A61" s="174" t="str">
        <f>IF(ISBLANK('IN - Stud_part'!F59),"",'IN - Stud_part'!F59)</f>
        <v/>
      </c>
      <c r="B61" s="179" t="str">
        <f>IF(ISBLANK('IN - Stud_part'!G59),"",'IN - Stud_part'!G59)</f>
        <v/>
      </c>
      <c r="C61" s="180" t="str">
        <f>IF('IN - Stud_part'!H59="","",UPPER('IN - Stud_part'!H59))</f>
        <v/>
      </c>
      <c r="D61" s="174" t="str">
        <f>IF(C61="","",'IN-Mark( PER-TEST-1,2)(TERM-1)'!R61)</f>
        <v/>
      </c>
      <c r="E61" s="174" t="str">
        <f>IF(D61="","",'IN-Mark( PER-TEST-1,2)(TERM-1)'!S61)</f>
        <v/>
      </c>
      <c r="F61" s="174" t="str">
        <f t="shared" si="0"/>
        <v/>
      </c>
      <c r="G61" s="174" t="str">
        <f>IF(C61="","",'IN-Mark( PER-TEST-1,2)(TERM-1)'!U61)</f>
        <v/>
      </c>
      <c r="H61" s="174" t="str">
        <f>IF(D61="","",'IN-Mark( PER-TEST-1,2)(TERM-1)'!V61)</f>
        <v/>
      </c>
      <c r="I61" s="174" t="str">
        <f t="shared" si="1"/>
        <v/>
      </c>
      <c r="J61" s="174" t="str">
        <f>IF(C61="","",'IN-Mark( PER-TEST-1,2)(TERM-1)'!X61)</f>
        <v/>
      </c>
      <c r="K61" s="174" t="str">
        <f>IF(D61="","",'IN-Mark( PER-TEST-1,2)(TERM-1)'!Y61)</f>
        <v/>
      </c>
      <c r="L61" s="174" t="str">
        <f t="shared" si="2"/>
        <v/>
      </c>
      <c r="M61" s="174" t="str">
        <f>IF(C61="","",'IN-Mark( PER-TEST-1,2)(TERM-1)'!AA61)</f>
        <v/>
      </c>
      <c r="N61" s="174" t="str">
        <f>IF(D61="","",'IN-Mark( PER-TEST-1,2)(TERM-1)'!AB61)</f>
        <v/>
      </c>
      <c r="O61" s="174" t="str">
        <f t="shared" si="3"/>
        <v/>
      </c>
      <c r="P61" s="174" t="str">
        <f t="shared" si="4"/>
        <v/>
      </c>
      <c r="Q61" s="203"/>
      <c r="R61" s="203"/>
      <c r="S61" s="203"/>
      <c r="T61" s="203"/>
    </row>
    <row r="62" spans="1:20" ht="14.25" customHeight="1">
      <c r="A62" s="174" t="str">
        <f>IF(ISBLANK('IN - Stud_part'!F60),"",'IN - Stud_part'!F60)</f>
        <v/>
      </c>
      <c r="B62" s="179" t="str">
        <f>IF(ISBLANK('IN - Stud_part'!G60),"",'IN - Stud_part'!G60)</f>
        <v/>
      </c>
      <c r="C62" s="180" t="str">
        <f>IF('IN - Stud_part'!H60="","",UPPER('IN - Stud_part'!H60))</f>
        <v/>
      </c>
      <c r="D62" s="174" t="str">
        <f>IF(C62="","",'IN-Mark( PER-TEST-1,2)(TERM-1)'!R62)</f>
        <v/>
      </c>
      <c r="E62" s="174" t="str">
        <f>IF(D62="","",'IN-Mark( PER-TEST-1,2)(TERM-1)'!S62)</f>
        <v/>
      </c>
      <c r="F62" s="174" t="str">
        <f t="shared" si="0"/>
        <v/>
      </c>
      <c r="G62" s="174" t="str">
        <f>IF(C62="","",'IN-Mark( PER-TEST-1,2)(TERM-1)'!U62)</f>
        <v/>
      </c>
      <c r="H62" s="174" t="str">
        <f>IF(D62="","",'IN-Mark( PER-TEST-1,2)(TERM-1)'!V62)</f>
        <v/>
      </c>
      <c r="I62" s="174" t="str">
        <f t="shared" si="1"/>
        <v/>
      </c>
      <c r="J62" s="174" t="str">
        <f>IF(C62="","",'IN-Mark( PER-TEST-1,2)(TERM-1)'!X62)</f>
        <v/>
      </c>
      <c r="K62" s="174" t="str">
        <f>IF(D62="","",'IN-Mark( PER-TEST-1,2)(TERM-1)'!Y62)</f>
        <v/>
      </c>
      <c r="L62" s="174" t="str">
        <f t="shared" si="2"/>
        <v/>
      </c>
      <c r="M62" s="174" t="str">
        <f>IF(C62="","",'IN-Mark( PER-TEST-1,2)(TERM-1)'!AA62)</f>
        <v/>
      </c>
      <c r="N62" s="174" t="str">
        <f>IF(D62="","",'IN-Mark( PER-TEST-1,2)(TERM-1)'!AB62)</f>
        <v/>
      </c>
      <c r="O62" s="174" t="str">
        <f t="shared" si="3"/>
        <v/>
      </c>
      <c r="P62" s="174" t="str">
        <f t="shared" si="4"/>
        <v/>
      </c>
      <c r="Q62" s="203"/>
      <c r="R62" s="203"/>
      <c r="S62" s="203"/>
      <c r="T62" s="203"/>
    </row>
    <row r="63" spans="1:20" ht="14.25" customHeight="1">
      <c r="A63" s="174" t="str">
        <f>IF(ISBLANK('IN - Stud_part'!F61),"",'IN - Stud_part'!F61)</f>
        <v/>
      </c>
      <c r="B63" s="179" t="str">
        <f>IF(ISBLANK('IN - Stud_part'!G61),"",'IN - Stud_part'!G61)</f>
        <v/>
      </c>
      <c r="C63" s="180" t="str">
        <f>IF('IN - Stud_part'!H61="","",UPPER('IN - Stud_part'!H61))</f>
        <v/>
      </c>
      <c r="D63" s="174" t="str">
        <f>IF(C63="","",'IN-Mark( PER-TEST-1,2)(TERM-1)'!R63)</f>
        <v/>
      </c>
      <c r="E63" s="174" t="str">
        <f>IF(D63="","",'IN-Mark( PER-TEST-1,2)(TERM-1)'!S63)</f>
        <v/>
      </c>
      <c r="F63" s="174" t="str">
        <f t="shared" si="0"/>
        <v/>
      </c>
      <c r="G63" s="174" t="str">
        <f>IF(C63="","",'IN-Mark( PER-TEST-1,2)(TERM-1)'!U63)</f>
        <v/>
      </c>
      <c r="H63" s="174" t="str">
        <f>IF(D63="","",'IN-Mark( PER-TEST-1,2)(TERM-1)'!V63)</f>
        <v/>
      </c>
      <c r="I63" s="174" t="str">
        <f t="shared" si="1"/>
        <v/>
      </c>
      <c r="J63" s="174" t="str">
        <f>IF(C63="","",'IN-Mark( PER-TEST-1,2)(TERM-1)'!X63)</f>
        <v/>
      </c>
      <c r="K63" s="174" t="str">
        <f>IF(D63="","",'IN-Mark( PER-TEST-1,2)(TERM-1)'!Y63)</f>
        <v/>
      </c>
      <c r="L63" s="174" t="str">
        <f t="shared" si="2"/>
        <v/>
      </c>
      <c r="M63" s="174" t="str">
        <f>IF(C63="","",'IN-Mark( PER-TEST-1,2)(TERM-1)'!AA63)</f>
        <v/>
      </c>
      <c r="N63" s="174" t="str">
        <f>IF(D63="","",'IN-Mark( PER-TEST-1,2)(TERM-1)'!AB63)</f>
        <v/>
      </c>
      <c r="O63" s="174" t="str">
        <f t="shared" si="3"/>
        <v/>
      </c>
      <c r="P63" s="174" t="str">
        <f t="shared" si="4"/>
        <v/>
      </c>
      <c r="Q63" s="203"/>
      <c r="R63" s="203"/>
      <c r="S63" s="203"/>
      <c r="T63" s="203"/>
    </row>
    <row r="64" spans="1:20" ht="14.25" customHeight="1">
      <c r="A64" s="174" t="str">
        <f>IF(ISBLANK('IN - Stud_part'!F62),"",'IN - Stud_part'!F62)</f>
        <v/>
      </c>
      <c r="B64" s="179" t="str">
        <f>IF(ISBLANK('IN - Stud_part'!G62),"",'IN - Stud_part'!G62)</f>
        <v/>
      </c>
      <c r="C64" s="180" t="str">
        <f>IF('IN - Stud_part'!H62="","",UPPER('IN - Stud_part'!H62))</f>
        <v/>
      </c>
      <c r="D64" s="174" t="str">
        <f>IF(C64="","",'IN-Mark( PER-TEST-1,2)(TERM-1)'!R64)</f>
        <v/>
      </c>
      <c r="E64" s="174" t="str">
        <f>IF(D64="","",'IN-Mark( PER-TEST-1,2)(TERM-1)'!S64)</f>
        <v/>
      </c>
      <c r="F64" s="174" t="str">
        <f t="shared" si="0"/>
        <v/>
      </c>
      <c r="G64" s="174" t="str">
        <f>IF(C64="","",'IN-Mark( PER-TEST-1,2)(TERM-1)'!U64)</f>
        <v/>
      </c>
      <c r="H64" s="174" t="str">
        <f>IF(D64="","",'IN-Mark( PER-TEST-1,2)(TERM-1)'!V64)</f>
        <v/>
      </c>
      <c r="I64" s="174" t="str">
        <f t="shared" si="1"/>
        <v/>
      </c>
      <c r="J64" s="174" t="str">
        <f>IF(C64="","",'IN-Mark( PER-TEST-1,2)(TERM-1)'!X64)</f>
        <v/>
      </c>
      <c r="K64" s="174" t="str">
        <f>IF(D64="","",'IN-Mark( PER-TEST-1,2)(TERM-1)'!Y64)</f>
        <v/>
      </c>
      <c r="L64" s="174" t="str">
        <f t="shared" si="2"/>
        <v/>
      </c>
      <c r="M64" s="174" t="str">
        <f>IF(C64="","",'IN-Mark( PER-TEST-1,2)(TERM-1)'!AA64)</f>
        <v/>
      </c>
      <c r="N64" s="174" t="str">
        <f>IF(D64="","",'IN-Mark( PER-TEST-1,2)(TERM-1)'!AB64)</f>
        <v/>
      </c>
      <c r="O64" s="174" t="str">
        <f t="shared" si="3"/>
        <v/>
      </c>
      <c r="P64" s="174" t="str">
        <f t="shared" si="4"/>
        <v/>
      </c>
      <c r="Q64" s="203"/>
      <c r="R64" s="203"/>
      <c r="S64" s="203"/>
      <c r="T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0">
    <mergeCell ref="S13:S14"/>
    <mergeCell ref="T13:T14"/>
    <mergeCell ref="M7:P8"/>
    <mergeCell ref="Q7:T8"/>
    <mergeCell ref="D10:T10"/>
    <mergeCell ref="D11:O11"/>
    <mergeCell ref="P11:P14"/>
    <mergeCell ref="D12:F12"/>
    <mergeCell ref="M12:O12"/>
    <mergeCell ref="A10:A14"/>
    <mergeCell ref="B10:B14"/>
    <mergeCell ref="C10:C14"/>
    <mergeCell ref="B1:C1"/>
    <mergeCell ref="M1:T2"/>
    <mergeCell ref="B2:C2"/>
    <mergeCell ref="A3:T3"/>
    <mergeCell ref="H4:L4"/>
    <mergeCell ref="A5:B7"/>
    <mergeCell ref="J6:J7"/>
    <mergeCell ref="G12:I12"/>
    <mergeCell ref="J12:L12"/>
    <mergeCell ref="Q11:T11"/>
    <mergeCell ref="Q12:T12"/>
    <mergeCell ref="Q13:Q14"/>
    <mergeCell ref="R13:R14"/>
    <mergeCell ref="M5:P5"/>
    <mergeCell ref="Q5:S5"/>
    <mergeCell ref="C5:E6"/>
    <mergeCell ref="C7:E7"/>
    <mergeCell ref="A8:B8"/>
  </mergeCells>
  <pageMargins left="0.43" right="0.37" top="0.44" bottom="0.81" header="0" footer="0"/>
  <pageSetup paperSize="9" orientation="landscape"/>
  <headerFooter>
    <oddFooter>&amp;LSIGNATURE OF THE HEADMASTER&amp;RSIGNATURE OF THE CLASS TEACHER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8" customHeight="1">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185" t="s">
        <v>372</v>
      </c>
      <c r="C5" s="186" t="s">
        <v>285</v>
      </c>
      <c r="D5" s="184"/>
      <c r="E5" s="411" t="s">
        <v>395</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6.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39</v>
      </c>
      <c r="B8" s="412" t="s">
        <v>353</v>
      </c>
      <c r="C8" s="413" t="s">
        <v>69</v>
      </c>
      <c r="D8" s="187" t="s">
        <v>395</v>
      </c>
      <c r="E8" s="188" t="s">
        <v>374</v>
      </c>
      <c r="F8" s="187" t="s">
        <v>208</v>
      </c>
      <c r="G8" s="413" t="s">
        <v>396</v>
      </c>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80</v>
      </c>
      <c r="E9" s="187">
        <v>20</v>
      </c>
      <c r="F9" s="187">
        <v>100</v>
      </c>
      <c r="G9" s="255"/>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PER-TEST-1,2)(TERM-1)'!AH15)</f>
        <v/>
      </c>
      <c r="E10" s="193" t="str">
        <f>IF('IN - Stud_part'!H13="","", 'IN-Mark( PER-TEST-1,2)(TERM-1)'!AI15)</f>
        <v/>
      </c>
      <c r="F10" s="193" t="str">
        <f>IF('IN - Stud_part'!H13="","", SUM(D10:E10))</f>
        <v/>
      </c>
      <c r="G10" s="190" t="str">
        <f>IF('IN - Stud_part'!H13="","",IF(F10&lt;33,"E",IF(F10&lt;41,"D",IF(F10&lt;51,"C2",IF(F10&lt;61,"C1",IF(F10&lt;71,"B2",IF(F10&lt;81,"B1",IF(F10&lt;91,"A2",IF(F10&lt;=100,"A1","")))))))))</f>
        <v/>
      </c>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PER-TEST-1,2)(TERM-1)'!AH16)</f>
        <v/>
      </c>
      <c r="E11" s="193" t="str">
        <f>IF('IN - Stud_part'!H14="","", 'IN-Mark( PER-TEST-1,2)(TERM-1)'!AI16)</f>
        <v/>
      </c>
      <c r="F11" s="193" t="str">
        <f>IF('IN - Stud_part'!H14="","", SUM(D11:E11))</f>
        <v/>
      </c>
      <c r="G11" s="190" t="str">
        <f>IF('IN - Stud_part'!H14="","",IF(F11&lt;33,"E",IF(F11&lt;41,"D",IF(F11&lt;51,"C2",IF(F11&lt;61,"C1",IF(F11&lt;71,"B2",IF(F11&lt;81,"B1",IF(F11&lt;91,"A2",IF(F11&lt;=100,"A1","")))))))))</f>
        <v/>
      </c>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PER-TEST-1,2)(TERM-1)'!AH17)</f>
        <v/>
      </c>
      <c r="E12" s="193" t="str">
        <f>IF('IN - Stud_part'!H15="","", 'IN-Mark( PER-TEST-1,2)(TERM-1)'!AI17)</f>
        <v/>
      </c>
      <c r="F12" s="193" t="str">
        <f>IF('IN - Stud_part'!H15="","", SUM(D12:E12))</f>
        <v/>
      </c>
      <c r="G12" s="190" t="str">
        <f>IF('IN - Stud_part'!H15="","",IF(F12&lt;33,"E",IF(F12&lt;41,"D",IF(F12&lt;51,"C2",IF(F12&lt;61,"C1",IF(F12&lt;71,"B2",IF(F12&lt;81,"B1",IF(F12&lt;91,"A2",IF(F12&lt;=100,"A1","")))))))))</f>
        <v/>
      </c>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PER-TEST-1,2)(TERM-1)'!AH18)</f>
        <v/>
      </c>
      <c r="E13" s="193" t="str">
        <f>IF('IN - Stud_part'!H16="","", 'IN-Mark( PER-TEST-1,2)(TERM-1)'!AI18)</f>
        <v/>
      </c>
      <c r="F13" s="193" t="str">
        <f>IF('IN - Stud_part'!H16="","", SUM(D13:E13))</f>
        <v/>
      </c>
      <c r="G13" s="190" t="str">
        <f>IF('IN - Stud_part'!H16="","",IF(F13&lt;33,"E",IF(F13&lt;41,"D",IF(F13&lt;51,"C2",IF(F13&lt;61,"C1",IF(F13&lt;71,"B2",IF(F13&lt;81,"B1",IF(F13&lt;91,"A2",IF(F13&lt;=100,"A1","")))))))))</f>
        <v/>
      </c>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PER-TEST-1,2)(TERM-1)'!AH19)</f>
        <v/>
      </c>
      <c r="E14" s="193" t="str">
        <f>IF('IN - Stud_part'!H17="","", 'IN-Mark( PER-TEST-1,2)(TERM-1)'!AI19)</f>
        <v/>
      </c>
      <c r="F14" s="193" t="str">
        <f>IF('IN - Stud_part'!H17="","", SUM(D14:E14))</f>
        <v/>
      </c>
      <c r="G14" s="190" t="str">
        <f>IF('IN - Stud_part'!H17="","",IF(F14&lt;33,"E",IF(F14&lt;41,"D",IF(F14&lt;51,"C2",IF(F14&lt;61,"C1",IF(F14&lt;71,"B2",IF(F14&lt;81,"B1",IF(F14&lt;91,"A2",IF(F14&lt;=100,"A1","")))))))))</f>
        <v/>
      </c>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PER-TEST-1,2)(TERM-1)'!AH20)</f>
        <v/>
      </c>
      <c r="E15" s="193" t="str">
        <f>IF('IN - Stud_part'!H18="","", 'IN-Mark( PER-TEST-1,2)(TERM-1)'!AI20)</f>
        <v/>
      </c>
      <c r="F15" s="193" t="str">
        <f>IF('IN - Stud_part'!H18="","", SUM(D15:E15))</f>
        <v/>
      </c>
      <c r="G15" s="190" t="str">
        <f>IF('IN - Stud_part'!H18="","",IF(F15&lt;33,"E",IF(F15&lt;41,"D",IF(F15&lt;51,"C2",IF(F15&lt;61,"C1",IF(F15&lt;71,"B2",IF(F15&lt;81,"B1",IF(F15&lt;91,"A2",IF(F15&lt;=100,"A1","")))))))))</f>
        <v/>
      </c>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PER-TEST-1,2)(TERM-1)'!AH21)</f>
        <v/>
      </c>
      <c r="E16" s="193" t="str">
        <f>IF('IN - Stud_part'!H19="","", 'IN-Mark( PER-TEST-1,2)(TERM-1)'!AI21)</f>
        <v/>
      </c>
      <c r="F16" s="193" t="str">
        <f>IF('IN - Stud_part'!H19="","", SUM(D16:E16))</f>
        <v/>
      </c>
      <c r="G16" s="190" t="str">
        <f>IF('IN - Stud_part'!H19="","",IF(F16&lt;33,"E",IF(F16&lt;41,"D",IF(F16&lt;51,"C2",IF(F16&lt;61,"C1",IF(F16&lt;71,"B2",IF(F16&lt;81,"B1",IF(F16&lt;91,"A2",IF(F16&lt;=100,"A1","")))))))))</f>
        <v/>
      </c>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PER-TEST-1,2)(TERM-1)'!AH22)</f>
        <v/>
      </c>
      <c r="E17" s="193" t="str">
        <f>IF('IN - Stud_part'!H20="","", 'IN-Mark( PER-TEST-1,2)(TERM-1)'!AI22)</f>
        <v/>
      </c>
      <c r="F17" s="193" t="str">
        <f>IF('IN - Stud_part'!H20="","", SUM(D17:E17))</f>
        <v/>
      </c>
      <c r="G17" s="190" t="str">
        <f>IF('IN - Stud_part'!H20="","",IF(F17&lt;33,"E",IF(F17&lt;41,"D",IF(F17&lt;51,"C2",IF(F17&lt;61,"C1",IF(F17&lt;71,"B2",IF(F17&lt;81,"B1",IF(F17&lt;91,"A2",IF(F17&lt;=100,"A1","")))))))))</f>
        <v/>
      </c>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PER-TEST-1,2)(TERM-1)'!AH23)</f>
        <v/>
      </c>
      <c r="E18" s="193" t="str">
        <f>IF('IN - Stud_part'!H21="","", 'IN-Mark( PER-TEST-1,2)(TERM-1)'!AI23)</f>
        <v/>
      </c>
      <c r="F18" s="193" t="str">
        <f>IF('IN - Stud_part'!H21="","", SUM(D18:E18))</f>
        <v/>
      </c>
      <c r="G18" s="190" t="str">
        <f>IF('IN - Stud_part'!H21="","",IF(F18&lt;33,"E",IF(F18&lt;41,"D",IF(F18&lt;51,"C2",IF(F18&lt;61,"C1",IF(F18&lt;71,"B2",IF(F18&lt;81,"B1",IF(F18&lt;91,"A2",IF(F18&lt;=100,"A1","")))))))))</f>
        <v/>
      </c>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PER-TEST-1,2)(TERM-1)'!AH24)</f>
        <v/>
      </c>
      <c r="E19" s="193" t="str">
        <f>IF('IN - Stud_part'!H22="","", 'IN-Mark( PER-TEST-1,2)(TERM-1)'!AI24)</f>
        <v/>
      </c>
      <c r="F19" s="193" t="str">
        <f>IF('IN - Stud_part'!H22="","", SUM(D19:E19))</f>
        <v/>
      </c>
      <c r="G19" s="190" t="str">
        <f>IF('IN - Stud_part'!H22="","",IF(F19&lt;33,"E",IF(F19&lt;41,"D",IF(F19&lt;51,"C2",IF(F19&lt;61,"C1",IF(F19&lt;71,"B2",IF(F19&lt;81,"B1",IF(F19&lt;91,"A2",IF(F19&lt;=100,"A1","")))))))))</f>
        <v/>
      </c>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PER-TEST-1,2)(TERM-1)'!AH25)</f>
        <v/>
      </c>
      <c r="E20" s="193" t="str">
        <f>IF('IN - Stud_part'!H23="","", 'IN-Mark( PER-TEST-1,2)(TERM-1)'!AI25)</f>
        <v/>
      </c>
      <c r="F20" s="193" t="str">
        <f>IF('IN - Stud_part'!H23="","", SUM(D20:E20))</f>
        <v/>
      </c>
      <c r="G20" s="190" t="str">
        <f>IF('IN - Stud_part'!H23="","",IF(F20&lt;33,"E",IF(F20&lt;41,"D",IF(F20&lt;51,"C2",IF(F20&lt;61,"C1",IF(F20&lt;71,"B2",IF(F20&lt;81,"B1",IF(F20&lt;91,"A2",IF(F20&lt;=100,"A1","")))))))))</f>
        <v/>
      </c>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PER-TEST-1,2)(TERM-1)'!AH26)</f>
        <v/>
      </c>
      <c r="E21" s="193" t="str">
        <f>IF('IN - Stud_part'!H24="","", 'IN-Mark( PER-TEST-1,2)(TERM-1)'!AI26)</f>
        <v/>
      </c>
      <c r="F21" s="193" t="str">
        <f>IF('IN - Stud_part'!H24="","", SUM(D21:E21))</f>
        <v/>
      </c>
      <c r="G21" s="190" t="str">
        <f>IF('IN - Stud_part'!H24="","",IF(F21&lt;33,"E",IF(F21&lt;41,"D",IF(F21&lt;51,"C2",IF(F21&lt;61,"C1",IF(F21&lt;71,"B2",IF(F21&lt;81,"B1",IF(F21&lt;91,"A2",IF(F21&lt;=100,"A1","")))))))))</f>
        <v/>
      </c>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PER-TEST-1,2)(TERM-1)'!AH27)</f>
        <v/>
      </c>
      <c r="E22" s="193" t="str">
        <f>IF('IN - Stud_part'!H25="","", 'IN-Mark( PER-TEST-1,2)(TERM-1)'!AI27)</f>
        <v/>
      </c>
      <c r="F22" s="193" t="str">
        <f>IF('IN - Stud_part'!H25="","", SUM(D22:E22))</f>
        <v/>
      </c>
      <c r="G22" s="190" t="str">
        <f>IF('IN - Stud_part'!H25="","",IF(F22&lt;33,"E",IF(F22&lt;41,"D",IF(F22&lt;51,"C2",IF(F22&lt;61,"C1",IF(F22&lt;71,"B2",IF(F22&lt;81,"B1",IF(F22&lt;91,"A2",IF(F22&lt;=100,"A1","")))))))))</f>
        <v/>
      </c>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PER-TEST-1,2)(TERM-1)'!AH28)</f>
        <v/>
      </c>
      <c r="E23" s="190" t="str">
        <f>IF('IN - Stud_part'!H26="","", 'IN-Mark( PER-TEST-1,2)(TERM-1)'!AI28)</f>
        <v/>
      </c>
      <c r="F23" s="190" t="str">
        <f>IF('IN - Stud_part'!H26="","", SUM(D23:E23))</f>
        <v/>
      </c>
      <c r="G23" s="190" t="str">
        <f>IF('IN - Stud_part'!H26="","",IF(F23&lt;33,"E",IF(F23&lt;41,"D",IF(F23&lt;51,"C2",IF(F23&lt;61,"C1",IF(F23&lt;71,"B2",IF(F23&lt;81,"B1",IF(F23&lt;91,"A2",IF(F23&lt;=100,"A1","")))))))))</f>
        <v/>
      </c>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PER-TEST-1,2)(TERM-1)'!AH29)</f>
        <v/>
      </c>
      <c r="E24" s="190" t="str">
        <f>IF('IN - Stud_part'!H27="","", 'IN-Mark( PER-TEST-1,2)(TERM-1)'!AI29)</f>
        <v/>
      </c>
      <c r="F24" s="190" t="str">
        <f>IF('IN - Stud_part'!H27="","", SUM(D24:E24))</f>
        <v/>
      </c>
      <c r="G24" s="190" t="str">
        <f>IF('IN - Stud_part'!H27="","",IF(F24&lt;33,"E",IF(F24&lt;41,"D",IF(F24&lt;51,"C2",IF(F24&lt;61,"C1",IF(F24&lt;71,"B2",IF(F24&lt;81,"B1",IF(F24&lt;91,"A2",IF(F24&lt;=100,"A1","")))))))))</f>
        <v/>
      </c>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PER-TEST-1,2)(TERM-1)'!AH30)</f>
        <v/>
      </c>
      <c r="E25" s="190" t="str">
        <f>IF('IN - Stud_part'!H28="","", 'IN-Mark( PER-TEST-1,2)(TERM-1)'!AI30)</f>
        <v/>
      </c>
      <c r="F25" s="190" t="str">
        <f>IF('IN - Stud_part'!H28="","", SUM(D25:E25))</f>
        <v/>
      </c>
      <c r="G25" s="190" t="str">
        <f>IF('IN - Stud_part'!H28="","",IF(F25&lt;33,"E",IF(F25&lt;41,"D",IF(F25&lt;51,"C2",IF(F25&lt;61,"C1",IF(F25&lt;71,"B2",IF(F25&lt;81,"B1",IF(F25&lt;91,"A2",IF(F25&lt;=100,"A1","")))))))))</f>
        <v/>
      </c>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PER-TEST-1,2)(TERM-1)'!AH31)</f>
        <v/>
      </c>
      <c r="E26" s="190" t="str">
        <f>IF('IN - Stud_part'!H29="","", 'IN-Mark( PER-TEST-1,2)(TERM-1)'!AI31)</f>
        <v/>
      </c>
      <c r="F26" s="190" t="str">
        <f>IF('IN - Stud_part'!H29="","", SUM(D26:E26))</f>
        <v/>
      </c>
      <c r="G26" s="190" t="str">
        <f>IF('IN - Stud_part'!H29="","",IF(F26&lt;33,"E",IF(F26&lt;41,"D",IF(F26&lt;51,"C2",IF(F26&lt;61,"C1",IF(F26&lt;71,"B2",IF(F26&lt;81,"B1",IF(F26&lt;91,"A2",IF(F26&lt;=100,"A1","")))))))))</f>
        <v/>
      </c>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PER-TEST-1,2)(TERM-1)'!AH32)</f>
        <v/>
      </c>
      <c r="E27" s="190" t="str">
        <f>IF('IN - Stud_part'!H30="","", 'IN-Mark( PER-TEST-1,2)(TERM-1)'!AI32)</f>
        <v/>
      </c>
      <c r="F27" s="190" t="str">
        <f>IF('IN - Stud_part'!H30="","", SUM(D27:E27))</f>
        <v/>
      </c>
      <c r="G27" s="190" t="str">
        <f>IF('IN - Stud_part'!H30="","",IF(F27&lt;33,"E",IF(F27&lt;41,"D",IF(F27&lt;51,"C2",IF(F27&lt;61,"C1",IF(F27&lt;71,"B2",IF(F27&lt;81,"B1",IF(F27&lt;91,"A2",IF(F27&lt;=100,"A1","")))))))))</f>
        <v/>
      </c>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PER-TEST-1,2)(TERM-1)'!AH33)</f>
        <v/>
      </c>
      <c r="E28" s="190" t="str">
        <f>IF('IN - Stud_part'!H31="","", 'IN-Mark( PER-TEST-1,2)(TERM-1)'!AI33)</f>
        <v/>
      </c>
      <c r="F28" s="190" t="str">
        <f>IF('IN - Stud_part'!H31="","", SUM(D28:E28))</f>
        <v/>
      </c>
      <c r="G28" s="190" t="str">
        <f>IF('IN - Stud_part'!H31="","",IF(F28&lt;33,"E",IF(F28&lt;41,"D",IF(F28&lt;51,"C2",IF(F28&lt;61,"C1",IF(F28&lt;71,"B2",IF(F28&lt;81,"B1",IF(F28&lt;91,"A2",IF(F28&lt;=100,"A1","")))))))))</f>
        <v/>
      </c>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PER-TEST-1,2)(TERM-1)'!AH34)</f>
        <v/>
      </c>
      <c r="E29" s="190" t="str">
        <f>IF('IN - Stud_part'!H32="","", 'IN-Mark( PER-TEST-1,2)(TERM-1)'!AI34)</f>
        <v/>
      </c>
      <c r="F29" s="190" t="str">
        <f>IF('IN - Stud_part'!H32="","", SUM(D29:E29))</f>
        <v/>
      </c>
      <c r="G29" s="190" t="str">
        <f>IF('IN - Stud_part'!H32="","",IF(F29&lt;33,"E",IF(F29&lt;41,"D",IF(F29&lt;51,"C2",IF(F29&lt;61,"C1",IF(F29&lt;71,"B2",IF(F29&lt;81,"B1",IF(F29&lt;91,"A2",IF(F29&lt;=100,"A1","")))))))))</f>
        <v/>
      </c>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PER-TEST-1,2)(TERM-1)'!AH35)</f>
        <v/>
      </c>
      <c r="E30" s="190" t="str">
        <f>IF('IN - Stud_part'!H33="","", 'IN-Mark( PER-TEST-1,2)(TERM-1)'!AI35)</f>
        <v/>
      </c>
      <c r="F30" s="190" t="str">
        <f>IF('IN - Stud_part'!H33="","", SUM(D30:E30))</f>
        <v/>
      </c>
      <c r="G30" s="190" t="str">
        <f>IF('IN - Stud_part'!H33="","",IF(F30&lt;33,"E",IF(F30&lt;41,"D",IF(F30&lt;51,"C2",IF(F30&lt;61,"C1",IF(F30&lt;71,"B2",IF(F30&lt;81,"B1",IF(F30&lt;91,"A2",IF(F30&lt;=100,"A1","")))))))))</f>
        <v/>
      </c>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PER-TEST-1,2)(TERM-1)'!AH36)</f>
        <v/>
      </c>
      <c r="E31" s="190" t="str">
        <f>IF('IN - Stud_part'!H34="","", 'IN-Mark( PER-TEST-1,2)(TERM-1)'!AI36)</f>
        <v/>
      </c>
      <c r="F31" s="190" t="str">
        <f>IF('IN - Stud_part'!H34="","", SUM(D31:E31))</f>
        <v/>
      </c>
      <c r="G31" s="190" t="str">
        <f>IF('IN - Stud_part'!H34="","",IF(F31&lt;33,"E",IF(F31&lt;41,"D",IF(F31&lt;51,"C2",IF(F31&lt;61,"C1",IF(F31&lt;71,"B2",IF(F31&lt;81,"B1",IF(F31&lt;91,"A2",IF(F31&lt;=100,"A1","")))))))))</f>
        <v/>
      </c>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PER-TEST-1,2)(TERM-1)'!AH37)</f>
        <v/>
      </c>
      <c r="E32" s="190" t="str">
        <f>IF('IN - Stud_part'!H35="","", 'IN-Mark( PER-TEST-1,2)(TERM-1)'!AI37)</f>
        <v/>
      </c>
      <c r="F32" s="190" t="str">
        <f>IF('IN - Stud_part'!H35="","", SUM(D32:E32))</f>
        <v/>
      </c>
      <c r="G32" s="190" t="str">
        <f>IF('IN - Stud_part'!H35="","",IF(F32&lt;33,"E",IF(F32&lt;41,"D",IF(F32&lt;51,"C2",IF(F32&lt;61,"C1",IF(F32&lt;71,"B2",IF(F32&lt;81,"B1",IF(F32&lt;91,"A2",IF(F32&lt;=100,"A1","")))))))))</f>
        <v/>
      </c>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PER-TEST-1,2)(TERM-1)'!AH38)</f>
        <v/>
      </c>
      <c r="E33" s="190" t="str">
        <f>IF('IN - Stud_part'!H36="","", 'IN-Mark( PER-TEST-1,2)(TERM-1)'!AI38)</f>
        <v/>
      </c>
      <c r="F33" s="190" t="str">
        <f>IF('IN - Stud_part'!H36="","", SUM(D33:E33))</f>
        <v/>
      </c>
      <c r="G33" s="190" t="str">
        <f>IF('IN - Stud_part'!H36="","",IF(F33&lt;33,"E",IF(F33&lt;41,"D",IF(F33&lt;51,"C2",IF(F33&lt;61,"C1",IF(F33&lt;71,"B2",IF(F33&lt;81,"B1",IF(F33&lt;91,"A2",IF(F33&lt;=100,"A1","")))))))))</f>
        <v/>
      </c>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PER-TEST-1,2)(TERM-1)'!AH39)</f>
        <v/>
      </c>
      <c r="E34" s="190" t="str">
        <f>IF('IN - Stud_part'!H37="","", 'IN-Mark( PER-TEST-1,2)(TERM-1)'!AI39)</f>
        <v/>
      </c>
      <c r="F34" s="190" t="str">
        <f>IF('IN - Stud_part'!H37="","", SUM(D34:E34))</f>
        <v/>
      </c>
      <c r="G34" s="190" t="str">
        <f>IF('IN - Stud_part'!H37="","",IF(F34&lt;33,"E",IF(F34&lt;41,"D",IF(F34&lt;51,"C2",IF(F34&lt;61,"C1",IF(F34&lt;71,"B2",IF(F34&lt;81,"B1",IF(F34&lt;91,"A2",IF(F34&lt;=100,"A1","")))))))))</f>
        <v/>
      </c>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PER-TEST-1,2)(TERM-1)'!AH40)</f>
        <v/>
      </c>
      <c r="E35" s="190" t="str">
        <f>IF('IN - Stud_part'!H38="","", 'IN-Mark( PER-TEST-1,2)(TERM-1)'!AI40)</f>
        <v/>
      </c>
      <c r="F35" s="190" t="str">
        <f>IF('IN - Stud_part'!H38="","", SUM(D35:E35))</f>
        <v/>
      </c>
      <c r="G35" s="190" t="str">
        <f>IF('IN - Stud_part'!H38="","",IF(F35&lt;33,"E",IF(F35&lt;41,"D",IF(F35&lt;51,"C2",IF(F35&lt;61,"C1",IF(F35&lt;71,"B2",IF(F35&lt;81,"B1",IF(F35&lt;91,"A2",IF(F35&lt;=100,"A1","")))))))))</f>
        <v/>
      </c>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PER-TEST-1,2)(TERM-1)'!AH41)</f>
        <v/>
      </c>
      <c r="E36" s="190" t="str">
        <f>IF('IN - Stud_part'!H39="","", 'IN-Mark( PER-TEST-1,2)(TERM-1)'!AI41)</f>
        <v/>
      </c>
      <c r="F36" s="190" t="str">
        <f>IF('IN - Stud_part'!H39="","", SUM(D36:E36))</f>
        <v/>
      </c>
      <c r="G36" s="190" t="str">
        <f>IF('IN - Stud_part'!H39="","",IF(F36&lt;33,"E",IF(F36&lt;41,"D",IF(F36&lt;51,"C2",IF(F36&lt;61,"C1",IF(F36&lt;71,"B2",IF(F36&lt;81,"B1",IF(F36&lt;91,"A2",IF(F36&lt;=100,"A1","")))))))))</f>
        <v/>
      </c>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PER-TEST-1,2)(TERM-1)'!AH42)</f>
        <v/>
      </c>
      <c r="E37" s="190" t="str">
        <f>IF('IN - Stud_part'!H40="","", 'IN-Mark( PER-TEST-1,2)(TERM-1)'!AI42)</f>
        <v/>
      </c>
      <c r="F37" s="190" t="str">
        <f>IF('IN - Stud_part'!H40="","", SUM(D37:E37))</f>
        <v/>
      </c>
      <c r="G37" s="190" t="str">
        <f>IF('IN - Stud_part'!H40="","",IF(F37&lt;33,"E",IF(F37&lt;41,"D",IF(F37&lt;51,"C2",IF(F37&lt;61,"C1",IF(F37&lt;71,"B2",IF(F37&lt;81,"B1",IF(F37&lt;91,"A2",IF(F37&lt;=100,"A1","")))))))))</f>
        <v/>
      </c>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PER-TEST-1,2)(TERM-1)'!AH43)</f>
        <v/>
      </c>
      <c r="E38" s="190" t="str">
        <f>IF('IN - Stud_part'!H41="","", 'IN-Mark( PER-TEST-1,2)(TERM-1)'!AI43)</f>
        <v/>
      </c>
      <c r="F38" s="190" t="str">
        <f>IF('IN - Stud_part'!H41="","", SUM(D38:E38))</f>
        <v/>
      </c>
      <c r="G38" s="190" t="str">
        <f>IF('IN - Stud_part'!H41="","",IF(F38&lt;33,"E",IF(F38&lt;41,"D",IF(F38&lt;51,"C2",IF(F38&lt;61,"C1",IF(F38&lt;71,"B2",IF(F38&lt;81,"B1",IF(F38&lt;91,"A2",IF(F38&lt;=100,"A1","")))))))))</f>
        <v/>
      </c>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PER-TEST-1,2)(TERM-1)'!AH44)</f>
        <v/>
      </c>
      <c r="E39" s="190" t="str">
        <f>IF('IN - Stud_part'!H42="","", 'IN-Mark( PER-TEST-1,2)(TERM-1)'!AI44)</f>
        <v/>
      </c>
      <c r="F39" s="190" t="str">
        <f>IF('IN - Stud_part'!H42="","", SUM(D39:E39))</f>
        <v/>
      </c>
      <c r="G39" s="190" t="str">
        <f>IF('IN - Stud_part'!H42="","",IF(F39&lt;33,"E",IF(F39&lt;41,"D",IF(F39&lt;51,"C2",IF(F39&lt;61,"C1",IF(F39&lt;71,"B2",IF(F39&lt;81,"B1",IF(F39&lt;91,"A2",IF(F39&lt;=100,"A1","")))))))))</f>
        <v/>
      </c>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185" t="s">
        <v>372</v>
      </c>
      <c r="C43" s="196" t="s">
        <v>285</v>
      </c>
      <c r="D43" s="184"/>
      <c r="E43" s="411" t="s">
        <v>395</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39</v>
      </c>
      <c r="B46" s="412" t="s">
        <v>353</v>
      </c>
      <c r="C46" s="413" t="s">
        <v>69</v>
      </c>
      <c r="D46" s="187" t="s">
        <v>395</v>
      </c>
      <c r="E46" s="204" t="s">
        <v>374</v>
      </c>
      <c r="F46" s="187" t="s">
        <v>208</v>
      </c>
      <c r="G46" s="413" t="s">
        <v>396</v>
      </c>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80</v>
      </c>
      <c r="E47" s="187">
        <v>20</v>
      </c>
      <c r="F47" s="187">
        <v>100</v>
      </c>
      <c r="G47" s="255"/>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PER-TEST-1,2)(TERM-1)'!AH45)</f>
        <v/>
      </c>
      <c r="E48" s="190" t="str">
        <f>IF('IN - Stud_part'!H43="","", 'IN-Mark( PER-TEST-1,2)(TERM-1)'!AI45)</f>
        <v/>
      </c>
      <c r="F48" s="190">
        <f t="shared" ref="F48:F67" si="0">SUM(D48:E48)</f>
        <v>0</v>
      </c>
      <c r="G48" s="190" t="str">
        <f>IF('IN - Stud_part'!H43="","",IF(F48&lt;33,"E",IF(F48&lt;41,"D",IF(F48&lt;51,"C2",IF(F48&lt;61,"C1",IF(F48&lt;71,"B2",IF(F48&lt;81,"B1",IF(F48&lt;91,"A2",IF(F48&lt;=100,"A1","")))))))))</f>
        <v/>
      </c>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PER-TEST-1,2)(TERM-1)'!AH46)</f>
        <v/>
      </c>
      <c r="E49" s="190" t="str">
        <f>IF('IN - Stud_part'!H44="","", 'IN-Mark( PER-TEST-1,2)(TERM-1)'!AI46)</f>
        <v/>
      </c>
      <c r="F49" s="190">
        <f t="shared" si="0"/>
        <v>0</v>
      </c>
      <c r="G49" s="190" t="str">
        <f>IF('IN - Stud_part'!H44="","",IF(F49&lt;33,"E",IF(F49&lt;41,"D",IF(F49&lt;51,"C2",IF(F49&lt;61,"C1",IF(F49&lt;71,"B2",IF(F49&lt;81,"B1",IF(F49&lt;91,"A2",IF(F49&lt;=100,"A1","")))))))))</f>
        <v/>
      </c>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PER-TEST-1,2)(TERM-1)'!AH47)</f>
        <v/>
      </c>
      <c r="E50" s="190" t="str">
        <f>IF('IN - Stud_part'!H45="","", 'IN-Mark( PER-TEST-1,2)(TERM-1)'!AI47)</f>
        <v/>
      </c>
      <c r="F50" s="190">
        <f t="shared" si="0"/>
        <v>0</v>
      </c>
      <c r="G50" s="190" t="str">
        <f>IF('IN - Stud_part'!H45="","",IF(F50&lt;33,"E",IF(F50&lt;41,"D",IF(F50&lt;51,"C2",IF(F50&lt;61,"C1",IF(F50&lt;71,"B2",IF(F50&lt;81,"B1",IF(F50&lt;91,"A2",IF(F50&lt;=100,"A1","")))))))))</f>
        <v/>
      </c>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PER-TEST-1,2)(TERM-1)'!AH48)</f>
        <v/>
      </c>
      <c r="E51" s="190" t="str">
        <f>IF('IN - Stud_part'!H46="","", 'IN-Mark( PER-TEST-1,2)(TERM-1)'!AI48)</f>
        <v/>
      </c>
      <c r="F51" s="190">
        <f t="shared" si="0"/>
        <v>0</v>
      </c>
      <c r="G51" s="190" t="str">
        <f>IF('IN - Stud_part'!H46="","",IF(F51&lt;33,"E",IF(F51&lt;41,"D",IF(F51&lt;51,"C2",IF(F51&lt;61,"C1",IF(F51&lt;71,"B2",IF(F51&lt;81,"B1",IF(F51&lt;91,"A2",IF(F51&lt;=100,"A1","")))))))))</f>
        <v/>
      </c>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PER-TEST-1,2)(TERM-1)'!AH49)</f>
        <v/>
      </c>
      <c r="E52" s="190" t="str">
        <f>IF('IN - Stud_part'!H47="","", 'IN-Mark( PER-TEST-1,2)(TERM-1)'!AI49)</f>
        <v/>
      </c>
      <c r="F52" s="190">
        <f t="shared" si="0"/>
        <v>0</v>
      </c>
      <c r="G52" s="190" t="str">
        <f>IF('IN - Stud_part'!H47="","",IF(F52&lt;33,"E",IF(F52&lt;41,"D",IF(F52&lt;51,"C2",IF(F52&lt;61,"C1",IF(F52&lt;71,"B2",IF(F52&lt;81,"B1",IF(F52&lt;91,"A2",IF(F52&lt;=100,"A1","")))))))))</f>
        <v/>
      </c>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PER-TEST-1,2)(TERM-1)'!AH50)</f>
        <v/>
      </c>
      <c r="E53" s="190" t="str">
        <f>IF('IN - Stud_part'!H48="","", 'IN-Mark( PER-TEST-1,2)(TERM-1)'!AI50)</f>
        <v/>
      </c>
      <c r="F53" s="190">
        <f t="shared" si="0"/>
        <v>0</v>
      </c>
      <c r="G53" s="190" t="str">
        <f>IF('IN - Stud_part'!H48="","",IF(F53&lt;33,"E",IF(F53&lt;41,"D",IF(F53&lt;51,"C2",IF(F53&lt;61,"C1",IF(F53&lt;71,"B2",IF(F53&lt;81,"B1",IF(F53&lt;91,"A2",IF(F53&lt;=100,"A1","")))))))))</f>
        <v/>
      </c>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PER-TEST-1,2)(TERM-1)'!AH51)</f>
        <v/>
      </c>
      <c r="E54" s="190" t="str">
        <f>IF('IN - Stud_part'!H49="","", 'IN-Mark( PER-TEST-1,2)(TERM-1)'!AI51)</f>
        <v/>
      </c>
      <c r="F54" s="190">
        <f t="shared" si="0"/>
        <v>0</v>
      </c>
      <c r="G54" s="190" t="str">
        <f>IF('IN - Stud_part'!H49="","",IF(F54&lt;33,"E",IF(F54&lt;41,"D",IF(F54&lt;51,"C2",IF(F54&lt;61,"C1",IF(F54&lt;71,"B2",IF(F54&lt;81,"B1",IF(F54&lt;91,"A2",IF(F54&lt;=100,"A1","")))))))))</f>
        <v/>
      </c>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PER-TEST-1,2)(TERM-1)'!AH52)</f>
        <v/>
      </c>
      <c r="E55" s="190" t="str">
        <f>IF('IN - Stud_part'!H50="","", 'IN-Mark( PER-TEST-1,2)(TERM-1)'!AI52)</f>
        <v/>
      </c>
      <c r="F55" s="190">
        <f t="shared" si="0"/>
        <v>0</v>
      </c>
      <c r="G55" s="190" t="str">
        <f>IF('IN - Stud_part'!H50="","",IF(F55&lt;33,"E",IF(F55&lt;41,"D",IF(F55&lt;51,"C2",IF(F55&lt;61,"C1",IF(F55&lt;71,"B2",IF(F55&lt;81,"B1",IF(F55&lt;91,"A2",IF(F55&lt;=100,"A1","")))))))))</f>
        <v/>
      </c>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PER-TEST-1,2)(TERM-1)'!AH53)</f>
        <v/>
      </c>
      <c r="E56" s="190" t="str">
        <f>IF('IN - Stud_part'!H51="","", 'IN-Mark( PER-TEST-1,2)(TERM-1)'!AI53)</f>
        <v/>
      </c>
      <c r="F56" s="190">
        <f t="shared" si="0"/>
        <v>0</v>
      </c>
      <c r="G56" s="190" t="str">
        <f>IF('IN - Stud_part'!H51="","",IF(F56&lt;33,"E",IF(F56&lt;41,"D",IF(F56&lt;51,"C2",IF(F56&lt;61,"C1",IF(F56&lt;71,"B2",IF(F56&lt;81,"B1",IF(F56&lt;91,"A2",IF(F56&lt;=100,"A1","")))))))))</f>
        <v/>
      </c>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PER-TEST-1,2)(TERM-1)'!AH54)</f>
        <v/>
      </c>
      <c r="E57" s="190" t="str">
        <f>IF('IN - Stud_part'!H52="","", 'IN-Mark( PER-TEST-1,2)(TERM-1)'!AI54)</f>
        <v/>
      </c>
      <c r="F57" s="190">
        <f t="shared" si="0"/>
        <v>0</v>
      </c>
      <c r="G57" s="190" t="str">
        <f>IF('IN - Stud_part'!H52="","",IF(F57&lt;33,"E",IF(F57&lt;41,"D",IF(F57&lt;51,"C2",IF(F57&lt;61,"C1",IF(F57&lt;71,"B2",IF(F57&lt;81,"B1",IF(F57&lt;91,"A2",IF(F57&lt;=100,"A1","")))))))))</f>
        <v/>
      </c>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PER-TEST-1,2)(TERM-1)'!AH55)</f>
        <v/>
      </c>
      <c r="E58" s="190" t="str">
        <f>IF('IN - Stud_part'!H53="","", 'IN-Mark( PER-TEST-1,2)(TERM-1)'!AI55)</f>
        <v/>
      </c>
      <c r="F58" s="190">
        <f t="shared" si="0"/>
        <v>0</v>
      </c>
      <c r="G58" s="190" t="str">
        <f>IF('IN - Stud_part'!H53="","",IF(F58&lt;33,"E",IF(F58&lt;41,"D",IF(F58&lt;51,"C2",IF(F58&lt;61,"C1",IF(F58&lt;71,"B2",IF(F58&lt;81,"B1",IF(F58&lt;91,"A2",IF(F58&lt;=100,"A1","")))))))))</f>
        <v/>
      </c>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PER-TEST-1,2)(TERM-1)'!AH56)</f>
        <v/>
      </c>
      <c r="E59" s="190" t="str">
        <f>IF('IN - Stud_part'!H54="","", 'IN-Mark( PER-TEST-1,2)(TERM-1)'!AI56)</f>
        <v/>
      </c>
      <c r="F59" s="190">
        <f t="shared" si="0"/>
        <v>0</v>
      </c>
      <c r="G59" s="190" t="str">
        <f>IF('IN - Stud_part'!H54="","",IF(F59&lt;33,"E",IF(F59&lt;41,"D",IF(F59&lt;51,"C2",IF(F59&lt;61,"C1",IF(F59&lt;71,"B2",IF(F59&lt;81,"B1",IF(F59&lt;91,"A2",IF(F59&lt;=100,"A1","")))))))))</f>
        <v/>
      </c>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PER-TEST-1,2)(TERM-1)'!AH57)</f>
        <v/>
      </c>
      <c r="E60" s="190" t="str">
        <f>IF('IN - Stud_part'!H55="","", 'IN-Mark( PER-TEST-1,2)(TERM-1)'!AI57)</f>
        <v/>
      </c>
      <c r="F60" s="190">
        <f t="shared" si="0"/>
        <v>0</v>
      </c>
      <c r="G60" s="190" t="str">
        <f>IF('IN - Stud_part'!H55="","",IF(F60&lt;33,"E",IF(F60&lt;41,"D",IF(F60&lt;51,"C2",IF(F60&lt;61,"C1",IF(F60&lt;71,"B2",IF(F60&lt;81,"B1",IF(F60&lt;91,"A2",IF(F60&lt;=100,"A1","")))))))))</f>
        <v/>
      </c>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PER-TEST-1,2)(TERM-1)'!AH58)</f>
        <v/>
      </c>
      <c r="E61" s="190" t="str">
        <f>IF('IN - Stud_part'!H56="","", 'IN-Mark( PER-TEST-1,2)(TERM-1)'!AI58)</f>
        <v/>
      </c>
      <c r="F61" s="190">
        <f t="shared" si="0"/>
        <v>0</v>
      </c>
      <c r="G61" s="190" t="str">
        <f>IF('IN - Stud_part'!H56="","",IF(F61&lt;33,"E",IF(F61&lt;41,"D",IF(F61&lt;51,"C2",IF(F61&lt;61,"C1",IF(F61&lt;71,"B2",IF(F61&lt;81,"B1",IF(F61&lt;91,"A2",IF(F61&lt;=100,"A1","")))))))))</f>
        <v/>
      </c>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PER-TEST-1,2)(TERM-1)'!AH59)</f>
        <v/>
      </c>
      <c r="E62" s="190" t="str">
        <f>IF('IN - Stud_part'!H57="","", 'IN-Mark( PER-TEST-1,2)(TERM-1)'!AI59)</f>
        <v/>
      </c>
      <c r="F62" s="190">
        <f t="shared" si="0"/>
        <v>0</v>
      </c>
      <c r="G62" s="190" t="str">
        <f>IF('IN - Stud_part'!H57="","",IF(F62&lt;33,"E",IF(F62&lt;41,"D",IF(F62&lt;51,"C2",IF(F62&lt;61,"C1",IF(F62&lt;71,"B2",IF(F62&lt;81,"B1",IF(F62&lt;91,"A2",IF(F62&lt;=100,"A1","")))))))))</f>
        <v/>
      </c>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PER-TEST-1,2)(TERM-1)'!AH60)</f>
        <v/>
      </c>
      <c r="E63" s="190" t="str">
        <f>IF('IN - Stud_part'!H58="","", 'IN-Mark( PER-TEST-1,2)(TERM-1)'!AI60)</f>
        <v/>
      </c>
      <c r="F63" s="190">
        <f t="shared" si="0"/>
        <v>0</v>
      </c>
      <c r="G63" s="190" t="str">
        <f>IF('IN - Stud_part'!H58="","",IF(F63&lt;33,"E",IF(F63&lt;41,"D",IF(F63&lt;51,"C2",IF(F63&lt;61,"C1",IF(F63&lt;71,"B2",IF(F63&lt;81,"B1",IF(F63&lt;91,"A2",IF(F63&lt;=100,"A1","")))))))))</f>
        <v/>
      </c>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PER-TEST-1,2)(TERM-1)'!AH61)</f>
        <v/>
      </c>
      <c r="E64" s="190" t="str">
        <f>IF('IN - Stud_part'!H59="","", 'IN-Mark( PER-TEST-1,2)(TERM-1)'!AI61)</f>
        <v/>
      </c>
      <c r="F64" s="190">
        <f t="shared" si="0"/>
        <v>0</v>
      </c>
      <c r="G64" s="190" t="str">
        <f>IF('IN - Stud_part'!H59="","",IF(F64&lt;33,"E",IF(F64&lt;41,"D",IF(F64&lt;51,"C2",IF(F64&lt;61,"C1",IF(F64&lt;71,"B2",IF(F64&lt;81,"B1",IF(F64&lt;91,"A2",IF(F64&lt;=100,"A1","")))))))))</f>
        <v/>
      </c>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PER-TEST-1,2)(TERM-1)'!AH62)</f>
        <v/>
      </c>
      <c r="E65" s="190" t="str">
        <f>IF('IN - Stud_part'!H60="","", 'IN-Mark( PER-TEST-1,2)(TERM-1)'!AI62)</f>
        <v/>
      </c>
      <c r="F65" s="190">
        <f t="shared" si="0"/>
        <v>0</v>
      </c>
      <c r="G65" s="190" t="str">
        <f>IF('IN - Stud_part'!H60="","",IF(F65&lt;33,"E",IF(F65&lt;41,"D",IF(F65&lt;51,"C2",IF(F65&lt;61,"C1",IF(F65&lt;71,"B2",IF(F65&lt;81,"B1",IF(F65&lt;91,"A2",IF(F65&lt;=100,"A1","")))))))))</f>
        <v/>
      </c>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PER-TEST-1,2)(TERM-1)'!AH63)</f>
        <v/>
      </c>
      <c r="E66" s="190" t="str">
        <f>IF('IN - Stud_part'!H61="","", 'IN-Mark( PER-TEST-1,2)(TERM-1)'!AI63)</f>
        <v/>
      </c>
      <c r="F66" s="190">
        <f t="shared" si="0"/>
        <v>0</v>
      </c>
      <c r="G66" s="190" t="str">
        <f>IF('IN - Stud_part'!H61="","",IF(F66&lt;33,"E",IF(F66&lt;41,"D",IF(F66&lt;51,"C2",IF(F66&lt;61,"C1",IF(F66&lt;71,"B2",IF(F66&lt;81,"B1",IF(F66&lt;91,"A2",IF(F66&lt;=100,"A1","")))))))))</f>
        <v/>
      </c>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PER-TEST-1,2)(TERM-1)'!AH64)</f>
        <v/>
      </c>
      <c r="E67" s="190" t="str">
        <f>IF('IN - Stud_part'!H62="","", 'IN-Mark( PER-TEST-1,2)(TERM-1)'!AI64)</f>
        <v/>
      </c>
      <c r="F67" s="190">
        <f t="shared" si="0"/>
        <v>0</v>
      </c>
      <c r="G67" s="190" t="str">
        <f>IF('IN - Stud_part'!H62="","",IF(F67&lt;33,"E",IF(F67&lt;41,"D",IF(F67&lt;51,"C2",IF(F67&lt;61,"C1",IF(F67&lt;71,"B2",IF(F67&lt;81,"B1",IF(F67&lt;91,"A2",IF(F67&lt;=100,"A1","")))))))))</f>
        <v/>
      </c>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185" t="s">
        <v>372</v>
      </c>
      <c r="C82" s="186" t="s">
        <v>286</v>
      </c>
      <c r="D82" s="184"/>
      <c r="E82" s="411" t="s">
        <v>395</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39</v>
      </c>
      <c r="B85" s="412" t="s">
        <v>353</v>
      </c>
      <c r="C85" s="413" t="s">
        <v>69</v>
      </c>
      <c r="D85" s="187" t="s">
        <v>395</v>
      </c>
      <c r="E85" s="188" t="s">
        <v>374</v>
      </c>
      <c r="F85" s="187" t="s">
        <v>208</v>
      </c>
      <c r="G85" s="413" t="s">
        <v>396</v>
      </c>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80</v>
      </c>
      <c r="E86" s="187">
        <v>20</v>
      </c>
      <c r="F86" s="187">
        <v>100</v>
      </c>
      <c r="G86" s="255"/>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PER-TEST-1,2)(TERM-1)'!AK15)</f>
        <v/>
      </c>
      <c r="E87" s="193" t="str">
        <f>IF('IN - Stud_part'!H13="","",'IN-Mark( PER-TEST-1,2)(TERM-1)'!AL15)</f>
        <v/>
      </c>
      <c r="F87" s="193" t="str">
        <f>IF('IN - Stud_part'!H13="","",'IN-Mark( PER-TEST-1,2)(TERM-1)'!AM15)</f>
        <v/>
      </c>
      <c r="G87" s="190" t="str">
        <f>IF('IN - Stud_part'!H13="","",IF(F87&lt;33,"E",IF(F87&lt;41,"D",IF(F87&lt;51,"C2",IF(F87&lt;61,"C1",IF(F87&lt;71,"B2",IF(F87&lt;81,"B1",IF(F87&lt;91,"A2",IF(F87&lt;=100,"A1","")))))))))</f>
        <v/>
      </c>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PER-TEST-1,2)(TERM-1)'!AK16)</f>
        <v/>
      </c>
      <c r="E88" s="193" t="str">
        <f>IF('IN - Stud_part'!H14="","",'IN-Mark( PER-TEST-1,2)(TERM-1)'!AL16)</f>
        <v/>
      </c>
      <c r="F88" s="193" t="str">
        <f>IF('IN - Stud_part'!H14="","",'IN-Mark( PER-TEST-1,2)(TERM-1)'!AM16)</f>
        <v/>
      </c>
      <c r="G88" s="190" t="str">
        <f>IF('IN - Stud_part'!H14="","",IF(F88&lt;33,"E",IF(F88&lt;41,"D",IF(F88&lt;51,"C2",IF(F88&lt;61,"C1",IF(F88&lt;71,"B2",IF(F88&lt;81,"B1",IF(F88&lt;91,"A2",IF(F88&lt;=100,"A1","")))))))))</f>
        <v/>
      </c>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PER-TEST-1,2)(TERM-1)'!AK17)</f>
        <v/>
      </c>
      <c r="E89" s="193" t="str">
        <f>IF('IN - Stud_part'!H15="","",'IN-Mark( PER-TEST-1,2)(TERM-1)'!AL17)</f>
        <v/>
      </c>
      <c r="F89" s="193" t="str">
        <f>IF('IN - Stud_part'!H15="","",'IN-Mark( PER-TEST-1,2)(TERM-1)'!AM17)</f>
        <v/>
      </c>
      <c r="G89" s="190" t="str">
        <f>IF('IN - Stud_part'!H15="","",IF(F89&lt;33,"E",IF(F89&lt;41,"D",IF(F89&lt;51,"C2",IF(F89&lt;61,"C1",IF(F89&lt;71,"B2",IF(F89&lt;81,"B1",IF(F89&lt;91,"A2",IF(F89&lt;=100,"A1","")))))))))</f>
        <v/>
      </c>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PER-TEST-1,2)(TERM-1)'!AK18)</f>
        <v/>
      </c>
      <c r="E90" s="193" t="str">
        <f>IF('IN - Stud_part'!H16="","",'IN-Mark( PER-TEST-1,2)(TERM-1)'!AL18)</f>
        <v/>
      </c>
      <c r="F90" s="193" t="str">
        <f>IF('IN - Stud_part'!H16="","",'IN-Mark( PER-TEST-1,2)(TERM-1)'!AM18)</f>
        <v/>
      </c>
      <c r="G90" s="190" t="str">
        <f>IF('IN - Stud_part'!H16="","",IF(F90&lt;33,"E",IF(F90&lt;41,"D",IF(F90&lt;51,"C2",IF(F90&lt;61,"C1",IF(F90&lt;71,"B2",IF(F90&lt;81,"B1",IF(F90&lt;91,"A2",IF(F90&lt;=100,"A1","")))))))))</f>
        <v/>
      </c>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PER-TEST-1,2)(TERM-1)'!AK19)</f>
        <v/>
      </c>
      <c r="E91" s="193" t="str">
        <f>IF('IN - Stud_part'!H17="","",'IN-Mark( PER-TEST-1,2)(TERM-1)'!AL19)</f>
        <v/>
      </c>
      <c r="F91" s="193" t="str">
        <f>IF('IN - Stud_part'!H17="","",'IN-Mark( PER-TEST-1,2)(TERM-1)'!AM19)</f>
        <v/>
      </c>
      <c r="G91" s="190" t="str">
        <f>IF('IN - Stud_part'!H17="","",IF(F91&lt;33,"E",IF(F91&lt;41,"D",IF(F91&lt;51,"C2",IF(F91&lt;61,"C1",IF(F91&lt;71,"B2",IF(F91&lt;81,"B1",IF(F91&lt;91,"A2",IF(F91&lt;=100,"A1","")))))))))</f>
        <v/>
      </c>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PER-TEST-1,2)(TERM-1)'!AK20)</f>
        <v/>
      </c>
      <c r="E92" s="193" t="str">
        <f>IF('IN - Stud_part'!H18="","",'IN-Mark( PER-TEST-1,2)(TERM-1)'!AL20)</f>
        <v/>
      </c>
      <c r="F92" s="193" t="str">
        <f>IF('IN - Stud_part'!H18="","",'IN-Mark( PER-TEST-1,2)(TERM-1)'!AM20)</f>
        <v/>
      </c>
      <c r="G92" s="190" t="str">
        <f>IF('IN - Stud_part'!H18="","",IF(F92&lt;33,"E",IF(F92&lt;41,"D",IF(F92&lt;51,"C2",IF(F92&lt;61,"C1",IF(F92&lt;71,"B2",IF(F92&lt;81,"B1",IF(F92&lt;91,"A2",IF(F92&lt;=100,"A1","")))))))))</f>
        <v/>
      </c>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PER-TEST-1,2)(TERM-1)'!AK21)</f>
        <v/>
      </c>
      <c r="E93" s="193" t="str">
        <f>IF('IN - Stud_part'!H19="","",'IN-Mark( PER-TEST-1,2)(TERM-1)'!AL21)</f>
        <v/>
      </c>
      <c r="F93" s="193" t="str">
        <f>IF('IN - Stud_part'!H19="","",'IN-Mark( PER-TEST-1,2)(TERM-1)'!AM21)</f>
        <v/>
      </c>
      <c r="G93" s="190" t="str">
        <f>IF('IN - Stud_part'!H19="","",IF(F93&lt;33,"E",IF(F93&lt;41,"D",IF(F93&lt;51,"C2",IF(F93&lt;61,"C1",IF(F93&lt;71,"B2",IF(F93&lt;81,"B1",IF(F93&lt;91,"A2",IF(F93&lt;=100,"A1","")))))))))</f>
        <v/>
      </c>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PER-TEST-1,2)(TERM-1)'!AK22)</f>
        <v/>
      </c>
      <c r="E94" s="193" t="str">
        <f>IF('IN - Stud_part'!H20="","",'IN-Mark( PER-TEST-1,2)(TERM-1)'!AL22)</f>
        <v/>
      </c>
      <c r="F94" s="193" t="str">
        <f>IF('IN - Stud_part'!H20="","",'IN-Mark( PER-TEST-1,2)(TERM-1)'!AM22)</f>
        <v/>
      </c>
      <c r="G94" s="190" t="str">
        <f>IF('IN - Stud_part'!H20="","",IF(F94&lt;33,"E",IF(F94&lt;41,"D",IF(F94&lt;51,"C2",IF(F94&lt;61,"C1",IF(F94&lt;71,"B2",IF(F94&lt;81,"B1",IF(F94&lt;91,"A2",IF(F94&lt;=100,"A1","")))))))))</f>
        <v/>
      </c>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PER-TEST-1,2)(TERM-1)'!AK23)</f>
        <v/>
      </c>
      <c r="E95" s="193" t="str">
        <f>IF('IN - Stud_part'!H21="","",'IN-Mark( PER-TEST-1,2)(TERM-1)'!AL23)</f>
        <v/>
      </c>
      <c r="F95" s="193" t="str">
        <f>IF('IN - Stud_part'!H21="","",'IN-Mark( PER-TEST-1,2)(TERM-1)'!AM23)</f>
        <v/>
      </c>
      <c r="G95" s="190" t="str">
        <f>IF('IN - Stud_part'!H21="","",IF(F95&lt;33,"E",IF(F95&lt;41,"D",IF(F95&lt;51,"C2",IF(F95&lt;61,"C1",IF(F95&lt;71,"B2",IF(F95&lt;81,"B1",IF(F95&lt;91,"A2",IF(F95&lt;=100,"A1","")))))))))</f>
        <v/>
      </c>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PER-TEST-1,2)(TERM-1)'!AK24)</f>
        <v/>
      </c>
      <c r="E96" s="193" t="str">
        <f>IF('IN - Stud_part'!H22="","",'IN-Mark( PER-TEST-1,2)(TERM-1)'!AL24)</f>
        <v/>
      </c>
      <c r="F96" s="193" t="str">
        <f>IF('IN - Stud_part'!H22="","",'IN-Mark( PER-TEST-1,2)(TERM-1)'!AM24)</f>
        <v/>
      </c>
      <c r="G96" s="190" t="str">
        <f>IF('IN - Stud_part'!H22="","",IF(F96&lt;33,"E",IF(F96&lt;41,"D",IF(F96&lt;51,"C2",IF(F96&lt;61,"C1",IF(F96&lt;71,"B2",IF(F96&lt;81,"B1",IF(F96&lt;91,"A2",IF(F96&lt;=100,"A1","")))))))))</f>
        <v/>
      </c>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PER-TEST-1,2)(TERM-1)'!AK25)</f>
        <v/>
      </c>
      <c r="E97" s="193" t="str">
        <f>IF('IN - Stud_part'!H23="","",'IN-Mark( PER-TEST-1,2)(TERM-1)'!AL25)</f>
        <v/>
      </c>
      <c r="F97" s="193" t="str">
        <f>IF('IN - Stud_part'!H23="","",'IN-Mark( PER-TEST-1,2)(TERM-1)'!AM25)</f>
        <v/>
      </c>
      <c r="G97" s="190" t="str">
        <f>IF('IN - Stud_part'!H23="","",IF(F97&lt;33,"E",IF(F97&lt;41,"D",IF(F97&lt;51,"C2",IF(F97&lt;61,"C1",IF(F97&lt;71,"B2",IF(F97&lt;81,"B1",IF(F97&lt;91,"A2",IF(F97&lt;=100,"A1","")))))))))</f>
        <v/>
      </c>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PER-TEST-1,2)(TERM-1)'!AK26)</f>
        <v/>
      </c>
      <c r="E98" s="193" t="str">
        <f>IF('IN - Stud_part'!H24="","",'IN-Mark( PER-TEST-1,2)(TERM-1)'!AL26)</f>
        <v/>
      </c>
      <c r="F98" s="193" t="str">
        <f>IF('IN - Stud_part'!H24="","",'IN-Mark( PER-TEST-1,2)(TERM-1)'!AM26)</f>
        <v/>
      </c>
      <c r="G98" s="190" t="str">
        <f>IF('IN - Stud_part'!H24="","",IF(F98&lt;33,"E",IF(F98&lt;41,"D",IF(F98&lt;51,"C2",IF(F98&lt;61,"C1",IF(F98&lt;71,"B2",IF(F98&lt;81,"B1",IF(F98&lt;91,"A2",IF(F98&lt;=100,"A1","")))))))))</f>
        <v/>
      </c>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PER-TEST-1,2)(TERM-1)'!AK27)</f>
        <v/>
      </c>
      <c r="E99" s="193" t="str">
        <f>IF('IN - Stud_part'!H25="","",'IN-Mark( PER-TEST-1,2)(TERM-1)'!AL27)</f>
        <v/>
      </c>
      <c r="F99" s="193" t="str">
        <f>IF('IN - Stud_part'!H25="","",'IN-Mark( PER-TEST-1,2)(TERM-1)'!AM27)</f>
        <v/>
      </c>
      <c r="G99" s="190" t="str">
        <f>IF('IN - Stud_part'!H25="","",IF(F99&lt;33,"E",IF(F99&lt;41,"D",IF(F99&lt;51,"C2",IF(F99&lt;61,"C1",IF(F99&lt;71,"B2",IF(F99&lt;81,"B1",IF(F99&lt;91,"A2",IF(F99&lt;=100,"A1","")))))))))</f>
        <v/>
      </c>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PER-TEST-1,2)(TERM-1)'!AK28)</f>
        <v/>
      </c>
      <c r="E100" s="190" t="str">
        <f>IF('IN - Stud_part'!H26="","",'IN-Mark( PER-TEST-1,2)(TERM-1)'!AL28)</f>
        <v/>
      </c>
      <c r="F100" s="190" t="str">
        <f>IF('IN - Stud_part'!H26="","",'IN-Mark( PER-TEST-1,2)(TERM-1)'!AM28)</f>
        <v/>
      </c>
      <c r="G100" s="190" t="str">
        <f>IF('IN - Stud_part'!H26="","",IF(F100&lt;33,"E",IF(F100&lt;41,"D",IF(F100&lt;51,"C2",IF(F100&lt;61,"C1",IF(F100&lt;71,"B2",IF(F100&lt;81,"B1",IF(F100&lt;91,"A2",IF(F100&lt;=100,"A1","")))))))))</f>
        <v/>
      </c>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PER-TEST-1,2)(TERM-1)'!AK29)</f>
        <v/>
      </c>
      <c r="E101" s="190" t="str">
        <f>IF('IN - Stud_part'!H27="","",'IN-Mark( PER-TEST-1,2)(TERM-1)'!AL29)</f>
        <v/>
      </c>
      <c r="F101" s="190" t="str">
        <f>IF('IN - Stud_part'!H27="","",'IN-Mark( PER-TEST-1,2)(TERM-1)'!AM29)</f>
        <v/>
      </c>
      <c r="G101" s="190" t="str">
        <f>IF('IN - Stud_part'!H27="","",IF(F101&lt;33,"E",IF(F101&lt;41,"D",IF(F101&lt;51,"C2",IF(F101&lt;61,"C1",IF(F101&lt;71,"B2",IF(F101&lt;81,"B1",IF(F101&lt;91,"A2",IF(F101&lt;=100,"A1","")))))))))</f>
        <v/>
      </c>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PER-TEST-1,2)(TERM-1)'!AK30)</f>
        <v/>
      </c>
      <c r="E102" s="190" t="str">
        <f>IF('IN - Stud_part'!H28="","",'IN-Mark( PER-TEST-1,2)(TERM-1)'!AL30)</f>
        <v/>
      </c>
      <c r="F102" s="190" t="str">
        <f>IF('IN - Stud_part'!H28="","",'IN-Mark( PER-TEST-1,2)(TERM-1)'!AM30)</f>
        <v/>
      </c>
      <c r="G102" s="190" t="str">
        <f>IF('IN - Stud_part'!H28="","",IF(F102&lt;33,"E",IF(F102&lt;41,"D",IF(F102&lt;51,"C2",IF(F102&lt;61,"C1",IF(F102&lt;71,"B2",IF(F102&lt;81,"B1",IF(F102&lt;91,"A2",IF(F102&lt;=100,"A1","")))))))))</f>
        <v/>
      </c>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PER-TEST-1,2)(TERM-1)'!AK31)</f>
        <v/>
      </c>
      <c r="E103" s="190" t="str">
        <f>IF('IN - Stud_part'!H29="","",'IN-Mark( PER-TEST-1,2)(TERM-1)'!AL31)</f>
        <v/>
      </c>
      <c r="F103" s="190" t="str">
        <f>IF('IN - Stud_part'!H29="","",'IN-Mark( PER-TEST-1,2)(TERM-1)'!AM31)</f>
        <v/>
      </c>
      <c r="G103" s="190" t="str">
        <f>IF('IN - Stud_part'!H29="","",IF(F103&lt;33,"E",IF(F103&lt;41,"D",IF(F103&lt;51,"C2",IF(F103&lt;61,"C1",IF(F103&lt;71,"B2",IF(F103&lt;81,"B1",IF(F103&lt;91,"A2",IF(F103&lt;=100,"A1","")))))))))</f>
        <v/>
      </c>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PER-TEST-1,2)(TERM-1)'!AK32)</f>
        <v/>
      </c>
      <c r="E104" s="190" t="str">
        <f>IF('IN - Stud_part'!H30="","",'IN-Mark( PER-TEST-1,2)(TERM-1)'!AL32)</f>
        <v/>
      </c>
      <c r="F104" s="190" t="str">
        <f>IF('IN - Stud_part'!H30="","",'IN-Mark( PER-TEST-1,2)(TERM-1)'!AM32)</f>
        <v/>
      </c>
      <c r="G104" s="190" t="str">
        <f>IF('IN - Stud_part'!H30="","",IF(F104&lt;33,"E",IF(F104&lt;41,"D",IF(F104&lt;51,"C2",IF(F104&lt;61,"C1",IF(F104&lt;71,"B2",IF(F104&lt;81,"B1",IF(F104&lt;91,"A2",IF(F104&lt;=100,"A1","")))))))))</f>
        <v/>
      </c>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PER-TEST-1,2)(TERM-1)'!AK33)</f>
        <v/>
      </c>
      <c r="E105" s="190" t="str">
        <f>IF('IN - Stud_part'!H31="","",'IN-Mark( PER-TEST-1,2)(TERM-1)'!AL33)</f>
        <v/>
      </c>
      <c r="F105" s="190" t="str">
        <f>IF('IN - Stud_part'!H31="","",'IN-Mark( PER-TEST-1,2)(TERM-1)'!AM33)</f>
        <v/>
      </c>
      <c r="G105" s="190" t="str">
        <f>IF('IN - Stud_part'!H31="","",IF(F105&lt;33,"E",IF(F105&lt;41,"D",IF(F105&lt;51,"C2",IF(F105&lt;61,"C1",IF(F105&lt;71,"B2",IF(F105&lt;81,"B1",IF(F105&lt;91,"A2",IF(F105&lt;=100,"A1","")))))))))</f>
        <v/>
      </c>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PER-TEST-1,2)(TERM-1)'!AK34)</f>
        <v/>
      </c>
      <c r="E106" s="190" t="str">
        <f>IF('IN - Stud_part'!H32="","",'IN-Mark( PER-TEST-1,2)(TERM-1)'!AL34)</f>
        <v/>
      </c>
      <c r="F106" s="190" t="str">
        <f>IF('IN - Stud_part'!H32="","",'IN-Mark( PER-TEST-1,2)(TERM-1)'!AM34)</f>
        <v/>
      </c>
      <c r="G106" s="190" t="str">
        <f>IF('IN - Stud_part'!H32="","",IF(F106&lt;33,"E",IF(F106&lt;41,"D",IF(F106&lt;51,"C2",IF(F106&lt;61,"C1",IF(F106&lt;71,"B2",IF(F106&lt;81,"B1",IF(F106&lt;91,"A2",IF(F106&lt;=100,"A1","")))))))))</f>
        <v/>
      </c>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PER-TEST-1,2)(TERM-1)'!AK35)</f>
        <v/>
      </c>
      <c r="E107" s="190" t="str">
        <f>IF('IN - Stud_part'!H33="","",'IN-Mark( PER-TEST-1,2)(TERM-1)'!AL35)</f>
        <v/>
      </c>
      <c r="F107" s="190" t="str">
        <f>IF('IN - Stud_part'!H33="","",'IN-Mark( PER-TEST-1,2)(TERM-1)'!AM35)</f>
        <v/>
      </c>
      <c r="G107" s="190" t="str">
        <f>IF('IN - Stud_part'!H33="","",IF(F107&lt;33,"E",IF(F107&lt;41,"D",IF(F107&lt;51,"C2",IF(F107&lt;61,"C1",IF(F107&lt;71,"B2",IF(F107&lt;81,"B1",IF(F107&lt;91,"A2",IF(F107&lt;=100,"A1","")))))))))</f>
        <v/>
      </c>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PER-TEST-1,2)(TERM-1)'!AK36)</f>
        <v/>
      </c>
      <c r="E108" s="190" t="str">
        <f>IF('IN - Stud_part'!H34="","",'IN-Mark( PER-TEST-1,2)(TERM-1)'!AL36)</f>
        <v/>
      </c>
      <c r="F108" s="190" t="str">
        <f>IF('IN - Stud_part'!H34="","",'IN-Mark( PER-TEST-1,2)(TERM-1)'!AM36)</f>
        <v/>
      </c>
      <c r="G108" s="190" t="str">
        <f>IF('IN - Stud_part'!H34="","",IF(F108&lt;33,"E",IF(F108&lt;41,"D",IF(F108&lt;51,"C2",IF(F108&lt;61,"C1",IF(F108&lt;71,"B2",IF(F108&lt;81,"B1",IF(F108&lt;91,"A2",IF(F108&lt;=100,"A1","")))))))))</f>
        <v/>
      </c>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PER-TEST-1,2)(TERM-1)'!AK37)</f>
        <v/>
      </c>
      <c r="E109" s="190" t="str">
        <f>IF('IN - Stud_part'!H35="","",'IN-Mark( PER-TEST-1,2)(TERM-1)'!AL37)</f>
        <v/>
      </c>
      <c r="F109" s="190" t="str">
        <f>IF('IN - Stud_part'!H35="","",'IN-Mark( PER-TEST-1,2)(TERM-1)'!AM37)</f>
        <v/>
      </c>
      <c r="G109" s="190" t="str">
        <f>IF('IN - Stud_part'!H35="","",IF(F109&lt;33,"E",IF(F109&lt;41,"D",IF(F109&lt;51,"C2",IF(F109&lt;61,"C1",IF(F109&lt;71,"B2",IF(F109&lt;81,"B1",IF(F109&lt;91,"A2",IF(F109&lt;=100,"A1","")))))))))</f>
        <v/>
      </c>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PER-TEST-1,2)(TERM-1)'!AK38)</f>
        <v/>
      </c>
      <c r="E110" s="190" t="str">
        <f>IF('IN - Stud_part'!H36="","",'IN-Mark( PER-TEST-1,2)(TERM-1)'!AL38)</f>
        <v/>
      </c>
      <c r="F110" s="190" t="str">
        <f>IF('IN - Stud_part'!H36="","",'IN-Mark( PER-TEST-1,2)(TERM-1)'!AM38)</f>
        <v/>
      </c>
      <c r="G110" s="190" t="str">
        <f>IF('IN - Stud_part'!H36="","",IF(F110&lt;33,"E",IF(F110&lt;41,"D",IF(F110&lt;51,"C2",IF(F110&lt;61,"C1",IF(F110&lt;71,"B2",IF(F110&lt;81,"B1",IF(F110&lt;91,"A2",IF(F110&lt;=100,"A1","")))))))))</f>
        <v/>
      </c>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PER-TEST-1,2)(TERM-1)'!AK39)</f>
        <v/>
      </c>
      <c r="E111" s="190" t="str">
        <f>IF('IN - Stud_part'!H37="","",'IN-Mark( PER-TEST-1,2)(TERM-1)'!AL39)</f>
        <v/>
      </c>
      <c r="F111" s="190" t="str">
        <f>IF('IN - Stud_part'!H37="","",'IN-Mark( PER-TEST-1,2)(TERM-1)'!AM39)</f>
        <v/>
      </c>
      <c r="G111" s="190" t="str">
        <f>IF('IN - Stud_part'!H37="","",IF(F111&lt;33,"E",IF(F111&lt;41,"D",IF(F111&lt;51,"C2",IF(F111&lt;61,"C1",IF(F111&lt;71,"B2",IF(F111&lt;81,"B1",IF(F111&lt;91,"A2",IF(F111&lt;=100,"A1","")))))))))</f>
        <v/>
      </c>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PER-TEST-1,2)(TERM-1)'!AK40)</f>
        <v/>
      </c>
      <c r="E112" s="190" t="str">
        <f>IF('IN - Stud_part'!H38="","",'IN-Mark( PER-TEST-1,2)(TERM-1)'!AL40)</f>
        <v/>
      </c>
      <c r="F112" s="190" t="str">
        <f>IF('IN - Stud_part'!H38="","",'IN-Mark( PER-TEST-1,2)(TERM-1)'!AM40)</f>
        <v/>
      </c>
      <c r="G112" s="190" t="str">
        <f>IF('IN - Stud_part'!H38="","",IF(F112&lt;33,"E",IF(F112&lt;41,"D",IF(F112&lt;51,"C2",IF(F112&lt;61,"C1",IF(F112&lt;71,"B2",IF(F112&lt;81,"B1",IF(F112&lt;91,"A2",IF(F112&lt;=100,"A1","")))))))))</f>
        <v/>
      </c>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PER-TEST-1,2)(TERM-1)'!AK41)</f>
        <v/>
      </c>
      <c r="E113" s="190" t="str">
        <f>IF('IN - Stud_part'!H39="","",'IN-Mark( PER-TEST-1,2)(TERM-1)'!AL41)</f>
        <v/>
      </c>
      <c r="F113" s="190" t="str">
        <f>IF('IN - Stud_part'!H39="","",'IN-Mark( PER-TEST-1,2)(TERM-1)'!AM41)</f>
        <v/>
      </c>
      <c r="G113" s="190" t="str">
        <f>IF('IN - Stud_part'!H39="","",IF(F113&lt;33,"E",IF(F113&lt;41,"D",IF(F113&lt;51,"C2",IF(F113&lt;61,"C1",IF(F113&lt;71,"B2",IF(F113&lt;81,"B1",IF(F113&lt;91,"A2",IF(F113&lt;=100,"A1","")))))))))</f>
        <v/>
      </c>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PER-TEST-1,2)(TERM-1)'!AK42)</f>
        <v/>
      </c>
      <c r="E114" s="190" t="str">
        <f>IF('IN - Stud_part'!H40="","",'IN-Mark( PER-TEST-1,2)(TERM-1)'!AL42)</f>
        <v/>
      </c>
      <c r="F114" s="190" t="str">
        <f>IF('IN - Stud_part'!H40="","",'IN-Mark( PER-TEST-1,2)(TERM-1)'!AM42)</f>
        <v/>
      </c>
      <c r="G114" s="190" t="str">
        <f>IF('IN - Stud_part'!H40="","",IF(F114&lt;33,"E",IF(F114&lt;41,"D",IF(F114&lt;51,"C2",IF(F114&lt;61,"C1",IF(F114&lt;71,"B2",IF(F114&lt;81,"B1",IF(F114&lt;91,"A2",IF(F114&lt;=100,"A1","")))))))))</f>
        <v/>
      </c>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PER-TEST-1,2)(TERM-1)'!AK43)</f>
        <v/>
      </c>
      <c r="E115" s="190" t="str">
        <f>IF('IN - Stud_part'!H41="","",'IN-Mark( PER-TEST-1,2)(TERM-1)'!AL43)</f>
        <v/>
      </c>
      <c r="F115" s="190" t="str">
        <f>IF('IN - Stud_part'!H41="","",'IN-Mark( PER-TEST-1,2)(TERM-1)'!AM43)</f>
        <v/>
      </c>
      <c r="G115" s="190" t="str">
        <f>IF('IN - Stud_part'!H41="","",IF(F115&lt;33,"E",IF(F115&lt;41,"D",IF(F115&lt;51,"C2",IF(F115&lt;61,"C1",IF(F115&lt;71,"B2",IF(F115&lt;81,"B1",IF(F115&lt;91,"A2",IF(F115&lt;=100,"A1","")))))))))</f>
        <v/>
      </c>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PER-TEST-1,2)(TERM-1)'!AK44)</f>
        <v/>
      </c>
      <c r="E116" s="190" t="str">
        <f>IF('IN - Stud_part'!H42="","",'IN-Mark( PER-TEST-1,2)(TERM-1)'!AL44)</f>
        <v/>
      </c>
      <c r="F116" s="190" t="str">
        <f>IF('IN - Stud_part'!H42="","",'IN-Mark( PER-TEST-1,2)(TERM-1)'!AM44)</f>
        <v/>
      </c>
      <c r="G116" s="190" t="str">
        <f>IF('IN - Stud_part'!H42="","",IF(F116&lt;33,"E",IF(F116&lt;41,"D",IF(F116&lt;51,"C2",IF(F116&lt;61,"C1",IF(F116&lt;71,"B2",IF(F116&lt;81,"B1",IF(F116&lt;91,"A2",IF(F116&lt;=100,"A1","")))))))))</f>
        <v/>
      </c>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185" t="s">
        <v>372</v>
      </c>
      <c r="C120" s="186" t="s">
        <v>286</v>
      </c>
      <c r="D120" s="184"/>
      <c r="E120" s="411" t="s">
        <v>395</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39</v>
      </c>
      <c r="B123" s="412" t="s">
        <v>353</v>
      </c>
      <c r="C123" s="413" t="s">
        <v>69</v>
      </c>
      <c r="D123" s="187" t="s">
        <v>395</v>
      </c>
      <c r="E123" s="204" t="s">
        <v>374</v>
      </c>
      <c r="F123" s="187" t="s">
        <v>208</v>
      </c>
      <c r="G123" s="413" t="s">
        <v>396</v>
      </c>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80</v>
      </c>
      <c r="E124" s="187">
        <v>20</v>
      </c>
      <c r="F124" s="187">
        <v>100</v>
      </c>
      <c r="G124" s="255"/>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PER-TEST-1,2)(TERM-1)'!AK45)</f>
        <v/>
      </c>
      <c r="E125" s="190" t="str">
        <f>IF('IN - Stud_part'!H43="","",'IN-Mark( PER-TEST-1,2)(TERM-1)'!AL45)</f>
        <v/>
      </c>
      <c r="F125" s="190" t="str">
        <f>IF('IN - Stud_part'!H43="","",'IN-Mark( PER-TEST-1,2)(TERM-1)'!AM45)</f>
        <v/>
      </c>
      <c r="G125" s="190" t="str">
        <f>IF('IN - Stud_part'!H43="","",IF(F125&lt;33,"E",IF(F125&lt;41,"D",IF(F125&lt;51,"C2",IF(F125&lt;61,"C1",IF(F125&lt;71,"B2",IF(F125&lt;81,"B1",IF(F125&lt;91,"A2",IF(F125&lt;=100,"A1","")))))))))</f>
        <v/>
      </c>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PER-TEST-1,2)(TERM-1)'!AK46)</f>
        <v/>
      </c>
      <c r="E126" s="190" t="str">
        <f>IF('IN - Stud_part'!H44="","",'IN-Mark( PER-TEST-1,2)(TERM-1)'!AL46)</f>
        <v/>
      </c>
      <c r="F126" s="190" t="str">
        <f>IF('IN - Stud_part'!H44="","",'IN-Mark( PER-TEST-1,2)(TERM-1)'!W46)</f>
        <v/>
      </c>
      <c r="G126" s="190" t="str">
        <f>IF('IN - Stud_part'!H44="","",IF(F126&lt;33,"E",IF(F126&lt;41,"D",IF(F126&lt;51,"C2",IF(F126&lt;61,"C1",IF(F126&lt;71,"B2",IF(F126&lt;81,"B1",IF(F126&lt;91,"A2",IF(F126&lt;=100,"A1","")))))))))</f>
        <v/>
      </c>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PER-TEST-1,2)(TERM-1)'!AK47)</f>
        <v/>
      </c>
      <c r="E127" s="190" t="str">
        <f>IF('IN - Stud_part'!H45="","",'IN-Mark( PER-TEST-1,2)(TERM-1)'!AL47)</f>
        <v/>
      </c>
      <c r="F127" s="190" t="str">
        <f>IF('IN - Stud_part'!H45="","",'IN-Mark( PER-TEST-1,2)(TERM-1)'!W47)</f>
        <v/>
      </c>
      <c r="G127" s="190" t="str">
        <f>IF('IN - Stud_part'!H45="","",IF(F127&lt;33,"E",IF(F127&lt;41,"D",IF(F127&lt;51,"C2",IF(F127&lt;61,"C1",IF(F127&lt;71,"B2",IF(F127&lt;81,"B1",IF(F127&lt;91,"A2",IF(F127&lt;=100,"A1","")))))))))</f>
        <v/>
      </c>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PER-TEST-1,2)(TERM-1)'!AK48)</f>
        <v/>
      </c>
      <c r="E128" s="190" t="str">
        <f>IF('IN - Stud_part'!H46="","",'IN-Mark( PER-TEST-1,2)(TERM-1)'!AL48)</f>
        <v/>
      </c>
      <c r="F128" s="190" t="str">
        <f>IF('IN - Stud_part'!H46="","",'IN-Mark( PER-TEST-1,2)(TERM-1)'!W48)</f>
        <v/>
      </c>
      <c r="G128" s="190" t="str">
        <f>IF('IN - Stud_part'!H46="","",IF(F128&lt;33,"E",IF(F128&lt;41,"D",IF(F128&lt;51,"C2",IF(F128&lt;61,"C1",IF(F128&lt;71,"B2",IF(F128&lt;81,"B1",IF(F128&lt;91,"A2",IF(F128&lt;=100,"A1","")))))))))</f>
        <v/>
      </c>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PER-TEST-1,2)(TERM-1)'!AK49)</f>
        <v/>
      </c>
      <c r="E129" s="190" t="str">
        <f>IF('IN - Stud_part'!H47="","",'IN-Mark( PER-TEST-1,2)(TERM-1)'!AL49)</f>
        <v/>
      </c>
      <c r="F129" s="190" t="str">
        <f>IF('IN - Stud_part'!H47="","",'IN-Mark( PER-TEST-1,2)(TERM-1)'!W49)</f>
        <v/>
      </c>
      <c r="G129" s="190" t="str">
        <f>IF('IN - Stud_part'!H47="","",IF(F129&lt;33,"E",IF(F129&lt;41,"D",IF(F129&lt;51,"C2",IF(F129&lt;61,"C1",IF(F129&lt;71,"B2",IF(F129&lt;81,"B1",IF(F129&lt;91,"A2",IF(F129&lt;=100,"A1","")))))))))</f>
        <v/>
      </c>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PER-TEST-1,2)(TERM-1)'!AK50)</f>
        <v/>
      </c>
      <c r="E130" s="190" t="str">
        <f>IF('IN - Stud_part'!H48="","",'IN-Mark( PER-TEST-1,2)(TERM-1)'!AL50)</f>
        <v/>
      </c>
      <c r="F130" s="190" t="str">
        <f>IF('IN - Stud_part'!H48="","",'IN-Mark( PER-TEST-1,2)(TERM-1)'!W50)</f>
        <v/>
      </c>
      <c r="G130" s="190" t="str">
        <f>IF('IN - Stud_part'!H48="","",IF(F130&lt;33,"E",IF(F130&lt;41,"D",IF(F130&lt;51,"C2",IF(F130&lt;61,"C1",IF(F130&lt;71,"B2",IF(F130&lt;81,"B1",IF(F130&lt;91,"A2",IF(F130&lt;=100,"A1","")))))))))</f>
        <v/>
      </c>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PER-TEST-1,2)(TERM-1)'!AK51)</f>
        <v/>
      </c>
      <c r="E131" s="190" t="str">
        <f>IF('IN - Stud_part'!H49="","",'IN-Mark( PER-TEST-1,2)(TERM-1)'!AL51)</f>
        <v/>
      </c>
      <c r="F131" s="190" t="str">
        <f>IF('IN - Stud_part'!H49="","",'IN-Mark( PER-TEST-1,2)(TERM-1)'!W51)</f>
        <v/>
      </c>
      <c r="G131" s="190" t="str">
        <f>IF('IN - Stud_part'!H49="","",IF(F131&lt;33,"E",IF(F131&lt;41,"D",IF(F131&lt;51,"C2",IF(F131&lt;61,"C1",IF(F131&lt;71,"B2",IF(F131&lt;81,"B1",IF(F131&lt;91,"A2",IF(F131&lt;=100,"A1","")))))))))</f>
        <v/>
      </c>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PER-TEST-1,2)(TERM-1)'!AK52)</f>
        <v/>
      </c>
      <c r="E132" s="190" t="str">
        <f>IF('IN - Stud_part'!H50="","",'IN-Mark( PER-TEST-1,2)(TERM-1)'!AL52)</f>
        <v/>
      </c>
      <c r="F132" s="190" t="str">
        <f>IF('IN - Stud_part'!H50="","",'IN-Mark( PER-TEST-1,2)(TERM-1)'!W52)</f>
        <v/>
      </c>
      <c r="G132" s="190" t="str">
        <f>IF('IN - Stud_part'!H50="","",IF(F132&lt;33,"E",IF(F132&lt;41,"D",IF(F132&lt;51,"C2",IF(F132&lt;61,"C1",IF(F132&lt;71,"B2",IF(F132&lt;81,"B1",IF(F132&lt;91,"A2",IF(F132&lt;=100,"A1","")))))))))</f>
        <v/>
      </c>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PER-TEST-1,2)(TERM-1)'!AK53)</f>
        <v/>
      </c>
      <c r="E133" s="190" t="str">
        <f>IF('IN - Stud_part'!H51="","",'IN-Mark( PER-TEST-1,2)(TERM-1)'!AL53)</f>
        <v/>
      </c>
      <c r="F133" s="190" t="str">
        <f>IF('IN - Stud_part'!H51="","",'IN-Mark( PER-TEST-1,2)(TERM-1)'!W53)</f>
        <v/>
      </c>
      <c r="G133" s="190" t="str">
        <f>IF('IN - Stud_part'!H51="","",IF(F133&lt;33,"E",IF(F133&lt;41,"D",IF(F133&lt;51,"C2",IF(F133&lt;61,"C1",IF(F133&lt;71,"B2",IF(F133&lt;81,"B1",IF(F133&lt;91,"A2",IF(F133&lt;=100,"A1","")))))))))</f>
        <v/>
      </c>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PER-TEST-1,2)(TERM-1)'!AK54)</f>
        <v/>
      </c>
      <c r="E134" s="190" t="str">
        <f>IF('IN - Stud_part'!H52="","",'IN-Mark( PER-TEST-1,2)(TERM-1)'!AL54)</f>
        <v/>
      </c>
      <c r="F134" s="190" t="str">
        <f>IF('IN - Stud_part'!H52="","",'IN-Mark( PER-TEST-1,2)(TERM-1)'!W54)</f>
        <v/>
      </c>
      <c r="G134" s="190" t="str">
        <f>IF('IN - Stud_part'!H52="","",IF(F134&lt;33,"E",IF(F134&lt;41,"D",IF(F134&lt;51,"C2",IF(F134&lt;61,"C1",IF(F134&lt;71,"B2",IF(F134&lt;81,"B1",IF(F134&lt;91,"A2",IF(F134&lt;=100,"A1","")))))))))</f>
        <v/>
      </c>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PER-TEST-1,2)(TERM-1)'!AK55)</f>
        <v/>
      </c>
      <c r="E135" s="190" t="str">
        <f>IF('IN - Stud_part'!H53="","",'IN-Mark( PER-TEST-1,2)(TERM-1)'!AL55)</f>
        <v/>
      </c>
      <c r="F135" s="190" t="str">
        <f>IF('IN - Stud_part'!H53="","",'IN-Mark( PER-TEST-1,2)(TERM-1)'!W55)</f>
        <v/>
      </c>
      <c r="G135" s="190" t="str">
        <f>IF('IN - Stud_part'!H53="","",IF(F135&lt;33,"E",IF(F135&lt;41,"D",IF(F135&lt;51,"C2",IF(F135&lt;61,"C1",IF(F135&lt;71,"B2",IF(F135&lt;81,"B1",IF(F135&lt;91,"A2",IF(F135&lt;=100,"A1","")))))))))</f>
        <v/>
      </c>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PER-TEST-1,2)(TERM-1)'!AK56)</f>
        <v/>
      </c>
      <c r="E136" s="190" t="str">
        <f>IF('IN - Stud_part'!H54="","",'IN-Mark( PER-TEST-1,2)(TERM-1)'!AL56)</f>
        <v/>
      </c>
      <c r="F136" s="190" t="str">
        <f>IF('IN - Stud_part'!H54="","",'IN-Mark( PER-TEST-1,2)(TERM-1)'!W56)</f>
        <v/>
      </c>
      <c r="G136" s="190" t="str">
        <f>IF('IN - Stud_part'!H54="","",IF(F136&lt;33,"E",IF(F136&lt;41,"D",IF(F136&lt;51,"C2",IF(F136&lt;61,"C1",IF(F136&lt;71,"B2",IF(F136&lt;81,"B1",IF(F136&lt;91,"A2",IF(F136&lt;=100,"A1","")))))))))</f>
        <v/>
      </c>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PER-TEST-1,2)(TERM-1)'!AK57)</f>
        <v/>
      </c>
      <c r="E137" s="190" t="str">
        <f>IF('IN - Stud_part'!H55="","",'IN-Mark( PER-TEST-1,2)(TERM-1)'!AL57)</f>
        <v/>
      </c>
      <c r="F137" s="190" t="str">
        <f>IF('IN - Stud_part'!H55="","",'IN-Mark( PER-TEST-1,2)(TERM-1)'!W57)</f>
        <v/>
      </c>
      <c r="G137" s="190" t="str">
        <f>IF('IN - Stud_part'!H55="","",IF(F137&lt;33,"E",IF(F137&lt;41,"D",IF(F137&lt;51,"C2",IF(F137&lt;61,"C1",IF(F137&lt;71,"B2",IF(F137&lt;81,"B1",IF(F137&lt;91,"A2",IF(F137&lt;=100,"A1","")))))))))</f>
        <v/>
      </c>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PER-TEST-1,2)(TERM-1)'!AK58)</f>
        <v/>
      </c>
      <c r="E138" s="190" t="str">
        <f>IF('IN - Stud_part'!H56="","",'IN-Mark( PER-TEST-1,2)(TERM-1)'!AL58)</f>
        <v/>
      </c>
      <c r="F138" s="190" t="str">
        <f>IF('IN - Stud_part'!H56="","",'IN-Mark( PER-TEST-1,2)(TERM-1)'!W58)</f>
        <v/>
      </c>
      <c r="G138" s="190" t="str">
        <f>IF('IN - Stud_part'!H56="","",IF(F138&lt;33,"E",IF(F138&lt;41,"D",IF(F138&lt;51,"C2",IF(F138&lt;61,"C1",IF(F138&lt;71,"B2",IF(F138&lt;81,"B1",IF(F138&lt;91,"A2",IF(F138&lt;=100,"A1","")))))))))</f>
        <v/>
      </c>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PER-TEST-1,2)(TERM-1)'!AK59)</f>
        <v/>
      </c>
      <c r="E139" s="190" t="str">
        <f>IF('IN - Stud_part'!H57="","",'IN-Mark( PER-TEST-1,2)(TERM-1)'!AL59)</f>
        <v/>
      </c>
      <c r="F139" s="190" t="str">
        <f>IF('IN - Stud_part'!H57="","",'IN-Mark( PER-TEST-1,2)(TERM-1)'!W59)</f>
        <v/>
      </c>
      <c r="G139" s="190" t="str">
        <f>IF('IN - Stud_part'!H57="","",IF(F139&lt;33,"E",IF(F139&lt;41,"D",IF(F139&lt;51,"C2",IF(F139&lt;61,"C1",IF(F139&lt;71,"B2",IF(F139&lt;81,"B1",IF(F139&lt;91,"A2",IF(F139&lt;=100,"A1","")))))))))</f>
        <v/>
      </c>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PER-TEST-1,2)(TERM-1)'!AK60)</f>
        <v/>
      </c>
      <c r="E140" s="190" t="str">
        <f>IF('IN - Stud_part'!H58="","",'IN-Mark( PER-TEST-1,2)(TERM-1)'!AL60)</f>
        <v/>
      </c>
      <c r="F140" s="190" t="str">
        <f>IF('IN - Stud_part'!H58="","",'IN-Mark( PER-TEST-1,2)(TERM-1)'!W60)</f>
        <v/>
      </c>
      <c r="G140" s="190" t="str">
        <f>IF('IN - Stud_part'!H58="","",IF(F140&lt;33,"E",IF(F140&lt;41,"D",IF(F140&lt;51,"C2",IF(F140&lt;61,"C1",IF(F140&lt;71,"B2",IF(F140&lt;81,"B1",IF(F140&lt;91,"A2",IF(F140&lt;=100,"A1","")))))))))</f>
        <v/>
      </c>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PER-TEST-1,2)(TERM-1)'!AK61)</f>
        <v/>
      </c>
      <c r="E141" s="190" t="str">
        <f>IF('IN - Stud_part'!H59="","",'IN-Mark( PER-TEST-1,2)(TERM-1)'!AL61)</f>
        <v/>
      </c>
      <c r="F141" s="190" t="str">
        <f>IF('IN - Stud_part'!H59="","",'IN-Mark( PER-TEST-1,2)(TERM-1)'!W61)</f>
        <v/>
      </c>
      <c r="G141" s="190" t="str">
        <f>IF('IN - Stud_part'!H59="","",IF(F141&lt;33,"E",IF(F141&lt;41,"D",IF(F141&lt;51,"C2",IF(F141&lt;61,"C1",IF(F141&lt;71,"B2",IF(F141&lt;81,"B1",IF(F141&lt;91,"A2",IF(F141&lt;=100,"A1","")))))))))</f>
        <v/>
      </c>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PER-TEST-1,2)(TERM-1)'!AK62)</f>
        <v/>
      </c>
      <c r="E142" s="190" t="str">
        <f>IF('IN - Stud_part'!H60="","",'IN-Mark( PER-TEST-1,2)(TERM-1)'!AL62)</f>
        <v/>
      </c>
      <c r="F142" s="190" t="str">
        <f>IF('IN - Stud_part'!H60="","",'IN-Mark( PER-TEST-1,2)(TERM-1)'!W62)</f>
        <v/>
      </c>
      <c r="G142" s="190" t="str">
        <f>IF('IN - Stud_part'!H60="","",IF(F142&lt;33,"E",IF(F142&lt;41,"D",IF(F142&lt;51,"C2",IF(F142&lt;61,"C1",IF(F142&lt;71,"B2",IF(F142&lt;81,"B1",IF(F142&lt;91,"A2",IF(F142&lt;=100,"A1","")))))))))</f>
        <v/>
      </c>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PER-TEST-1,2)(TERM-1)'!AK63)</f>
        <v/>
      </c>
      <c r="E143" s="190" t="str">
        <f>IF('IN - Stud_part'!H61="","",'IN-Mark( PER-TEST-1,2)(TERM-1)'!AL63)</f>
        <v/>
      </c>
      <c r="F143" s="190" t="str">
        <f>IF('IN - Stud_part'!H61="","",'IN-Mark( PER-TEST-1,2)(TERM-1)'!W63)</f>
        <v/>
      </c>
      <c r="G143" s="190" t="str">
        <f>IF('IN - Stud_part'!H61="","",IF(F143&lt;33,"E",IF(F143&lt;41,"D",IF(F143&lt;51,"C2",IF(F143&lt;61,"C1",IF(F143&lt;71,"B2",IF(F143&lt;81,"B1",IF(F143&lt;91,"A2",IF(F143&lt;=100,"A1","")))))))))</f>
        <v/>
      </c>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PER-TEST-1,2)(TERM-1)'!AK64)</f>
        <v/>
      </c>
      <c r="E144" s="190" t="str">
        <f>IF('IN - Stud_part'!H62="","",'IN-Mark( PER-TEST-1,2)(TERM-1)'!AL64)</f>
        <v/>
      </c>
      <c r="F144" s="190" t="str">
        <f>IF('IN - Stud_part'!H62="","",'IN-Mark( PER-TEST-1,2)(TERM-1)'!W64)</f>
        <v/>
      </c>
      <c r="G144" s="190" t="str">
        <f>IF('IN - Stud_part'!H62="","",IF(F144&lt;33,"E",IF(F144&lt;41,"D",IF(F144&lt;51,"C2",IF(F144&lt;61,"C1",IF(F144&lt;71,"B2",IF(F144&lt;81,"B1",IF(F144&lt;91,"A2",IF(F144&lt;=100,"A1","")))))))))</f>
        <v/>
      </c>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9"/>
      <c r="B155" s="194"/>
      <c r="C155" s="195"/>
      <c r="D155" s="189"/>
      <c r="E155" s="189"/>
      <c r="F155" s="189"/>
      <c r="G155" s="189"/>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9"/>
      <c r="B156" s="194"/>
      <c r="C156" s="195"/>
      <c r="D156" s="189"/>
      <c r="E156" s="189"/>
      <c r="F156" s="189"/>
      <c r="G156" s="189"/>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185" t="s">
        <v>372</v>
      </c>
      <c r="C159" s="186" t="s">
        <v>287</v>
      </c>
      <c r="D159" s="184"/>
      <c r="E159" s="411" t="s">
        <v>395</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39</v>
      </c>
      <c r="B162" s="412" t="s">
        <v>353</v>
      </c>
      <c r="C162" s="413" t="s">
        <v>69</v>
      </c>
      <c r="D162" s="187" t="s">
        <v>395</v>
      </c>
      <c r="E162" s="205" t="s">
        <v>374</v>
      </c>
      <c r="F162" s="187" t="s">
        <v>208</v>
      </c>
      <c r="G162" s="413" t="s">
        <v>396</v>
      </c>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80</v>
      </c>
      <c r="E163" s="187">
        <v>20</v>
      </c>
      <c r="F163" s="187">
        <v>100</v>
      </c>
      <c r="G163" s="255"/>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 'IN-Mark( PER-TEST-1,2)(TERM-1)'!AN15)</f>
        <v/>
      </c>
      <c r="E164" s="193" t="str">
        <f>IF('IN - Stud_part'!H13="","", 'IN-Mark( PER-TEST-1,2)(TERM-1)'!AO15)</f>
        <v/>
      </c>
      <c r="F164" s="193" t="str">
        <f>IF('IN - Stud_part'!H13="","", 'IN-Mark( PER-TEST-1,2)(TERM-1)'!AP15)</f>
        <v/>
      </c>
      <c r="G164" s="190" t="str">
        <f>IF('IN - Stud_part'!H13="","",IF(F164&lt;33,"E",IF(F164&lt;41,"D",IF(F164&lt;51,"C2",IF(F164&lt;61,"C1",IF(F164&lt;71,"B2",IF(F164&lt;81,"B1",IF(F164&lt;91,"A2",IF(F164&lt;=100,"A1","")))))))))</f>
        <v/>
      </c>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 'IN-Mark( PER-TEST-1,2)(TERM-1)'!AN16)</f>
        <v/>
      </c>
      <c r="E165" s="193" t="str">
        <f>IF('IN - Stud_part'!H14="","", 'IN-Mark( PER-TEST-1,2)(TERM-1)'!AO16)</f>
        <v/>
      </c>
      <c r="F165" s="193" t="str">
        <f>IF('IN - Stud_part'!H14="","", 'IN-Mark( PER-TEST-1,2)(TERM-1)'!AP16)</f>
        <v/>
      </c>
      <c r="G165" s="190" t="str">
        <f>IF('IN - Stud_part'!H14="","",IF(F165&lt;33,"E",IF(F165&lt;41,"D",IF(F165&lt;51,"C2",IF(F165&lt;61,"C1",IF(F165&lt;71,"B2",IF(F165&lt;81,"B1",IF(F165&lt;91,"A2",IF(F165&lt;=100,"A1","")))))))))</f>
        <v/>
      </c>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 'IN-Mark( PER-TEST-1,2)(TERM-1)'!AN17)</f>
        <v/>
      </c>
      <c r="E166" s="193" t="str">
        <f>IF('IN - Stud_part'!H15="","", 'IN-Mark( PER-TEST-1,2)(TERM-1)'!AO17)</f>
        <v/>
      </c>
      <c r="F166" s="193" t="str">
        <f>IF('IN - Stud_part'!H15="","", 'IN-Mark( PER-TEST-1,2)(TERM-1)'!AP17)</f>
        <v/>
      </c>
      <c r="G166" s="190" t="str">
        <f>IF('IN - Stud_part'!H15="","",IF(F166&lt;33,"E",IF(F166&lt;41,"D",IF(F166&lt;51,"C2",IF(F166&lt;61,"C1",IF(F166&lt;71,"B2",IF(F166&lt;81,"B1",IF(F166&lt;91,"A2",IF(F166&lt;=100,"A1","")))))))))</f>
        <v/>
      </c>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 'IN-Mark( PER-TEST-1,2)(TERM-1)'!AN18)</f>
        <v/>
      </c>
      <c r="E167" s="193" t="str">
        <f>IF('IN - Stud_part'!H16="","", 'IN-Mark( PER-TEST-1,2)(TERM-1)'!AO18)</f>
        <v/>
      </c>
      <c r="F167" s="193" t="str">
        <f>IF('IN - Stud_part'!H16="","", 'IN-Mark( PER-TEST-1,2)(TERM-1)'!AP18)</f>
        <v/>
      </c>
      <c r="G167" s="190" t="str">
        <f>IF('IN - Stud_part'!H16="","",IF(F167&lt;33,"E",IF(F167&lt;41,"D",IF(F167&lt;51,"C2",IF(F167&lt;61,"C1",IF(F167&lt;71,"B2",IF(F167&lt;81,"B1",IF(F167&lt;91,"A2",IF(F167&lt;=100,"A1","")))))))))</f>
        <v/>
      </c>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 'IN-Mark( PER-TEST-1,2)(TERM-1)'!AN19)</f>
        <v/>
      </c>
      <c r="E168" s="193" t="str">
        <f>IF('IN - Stud_part'!H17="","", 'IN-Mark( PER-TEST-1,2)(TERM-1)'!AO19)</f>
        <v/>
      </c>
      <c r="F168" s="193" t="str">
        <f>IF('IN - Stud_part'!H17="","", 'IN-Mark( PER-TEST-1,2)(TERM-1)'!AP19)</f>
        <v/>
      </c>
      <c r="G168" s="190" t="str">
        <f>IF('IN - Stud_part'!H17="","",IF(F168&lt;33,"E",IF(F168&lt;41,"D",IF(F168&lt;51,"C2",IF(F168&lt;61,"C1",IF(F168&lt;71,"B2",IF(F168&lt;81,"B1",IF(F168&lt;91,"A2",IF(F168&lt;=100,"A1","")))))))))</f>
        <v/>
      </c>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 'IN-Mark( PER-TEST-1,2)(TERM-1)'!AN20)</f>
        <v/>
      </c>
      <c r="E169" s="193" t="str">
        <f>IF('IN - Stud_part'!H18="","", 'IN-Mark( PER-TEST-1,2)(TERM-1)'!AO20)</f>
        <v/>
      </c>
      <c r="F169" s="193" t="str">
        <f>IF('IN - Stud_part'!H18="","", 'IN-Mark( PER-TEST-1,2)(TERM-1)'!AP20)</f>
        <v/>
      </c>
      <c r="G169" s="190" t="str">
        <f>IF('IN - Stud_part'!H18="","",IF(F169&lt;33,"E",IF(F169&lt;41,"D",IF(F169&lt;51,"C2",IF(F169&lt;61,"C1",IF(F169&lt;71,"B2",IF(F169&lt;81,"B1",IF(F169&lt;91,"A2",IF(F169&lt;=100,"A1","")))))))))</f>
        <v/>
      </c>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 'IN-Mark( PER-TEST-1,2)(TERM-1)'!AN21)</f>
        <v/>
      </c>
      <c r="E170" s="193" t="str">
        <f>IF('IN - Stud_part'!H19="","", 'IN-Mark( PER-TEST-1,2)(TERM-1)'!AO21)</f>
        <v/>
      </c>
      <c r="F170" s="193" t="str">
        <f>IF('IN - Stud_part'!H19="","", 'IN-Mark( PER-TEST-1,2)(TERM-1)'!AP21)</f>
        <v/>
      </c>
      <c r="G170" s="190" t="str">
        <f>IF('IN - Stud_part'!H19="","",IF(F170&lt;33,"E",IF(F170&lt;41,"D",IF(F170&lt;51,"C2",IF(F170&lt;61,"C1",IF(F170&lt;71,"B2",IF(F170&lt;81,"B1",IF(F170&lt;91,"A2",IF(F170&lt;=100,"A1","")))))))))</f>
        <v/>
      </c>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 'IN-Mark( PER-TEST-1,2)(TERM-1)'!AN22)</f>
        <v/>
      </c>
      <c r="E171" s="193" t="str">
        <f>IF('IN - Stud_part'!H20="","", 'IN-Mark( PER-TEST-1,2)(TERM-1)'!AO22)</f>
        <v/>
      </c>
      <c r="F171" s="193" t="str">
        <f>IF('IN - Stud_part'!H20="","", 'IN-Mark( PER-TEST-1,2)(TERM-1)'!AP22)</f>
        <v/>
      </c>
      <c r="G171" s="190" t="str">
        <f>IF('IN - Stud_part'!H20="","",IF(F171&lt;33,"E",IF(F171&lt;41,"D",IF(F171&lt;51,"C2",IF(F171&lt;61,"C1",IF(F171&lt;71,"B2",IF(F171&lt;81,"B1",IF(F171&lt;91,"A2",IF(F171&lt;=100,"A1","")))))))))</f>
        <v/>
      </c>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 'IN-Mark( PER-TEST-1,2)(TERM-1)'!AN23)</f>
        <v/>
      </c>
      <c r="E172" s="193" t="str">
        <f>IF('IN - Stud_part'!H21="","", 'IN-Mark( PER-TEST-1,2)(TERM-1)'!AO23)</f>
        <v/>
      </c>
      <c r="F172" s="193" t="str">
        <f>IF('IN - Stud_part'!H21="","", 'IN-Mark( PER-TEST-1,2)(TERM-1)'!AP23)</f>
        <v/>
      </c>
      <c r="G172" s="190" t="str">
        <f>IF('IN - Stud_part'!H21="","",IF(F172&lt;33,"E",IF(F172&lt;41,"D",IF(F172&lt;51,"C2",IF(F172&lt;61,"C1",IF(F172&lt;71,"B2",IF(F172&lt;81,"B1",IF(F172&lt;91,"A2",IF(F172&lt;=100,"A1","")))))))))</f>
        <v/>
      </c>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 'IN-Mark( PER-TEST-1,2)(TERM-1)'!AN24)</f>
        <v/>
      </c>
      <c r="E173" s="193" t="str">
        <f>IF('IN - Stud_part'!H22="","", 'IN-Mark( PER-TEST-1,2)(TERM-1)'!AO24)</f>
        <v/>
      </c>
      <c r="F173" s="193" t="str">
        <f>IF('IN - Stud_part'!H22="","", 'IN-Mark( PER-TEST-1,2)(TERM-1)'!AP24)</f>
        <v/>
      </c>
      <c r="G173" s="190" t="str">
        <f>IF('IN - Stud_part'!H22="","",IF(F173&lt;33,"E",IF(F173&lt;41,"D",IF(F173&lt;51,"C2",IF(F173&lt;61,"C1",IF(F173&lt;71,"B2",IF(F173&lt;81,"B1",IF(F173&lt;91,"A2",IF(F173&lt;=100,"A1","")))))))))</f>
        <v/>
      </c>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 'IN-Mark( PER-TEST-1,2)(TERM-1)'!AN25)</f>
        <v/>
      </c>
      <c r="E174" s="193" t="str">
        <f>IF('IN - Stud_part'!H23="","", 'IN-Mark( PER-TEST-1,2)(TERM-1)'!AO25)</f>
        <v/>
      </c>
      <c r="F174" s="193" t="str">
        <f>IF('IN - Stud_part'!H23="","", 'IN-Mark( PER-TEST-1,2)(TERM-1)'!AP25)</f>
        <v/>
      </c>
      <c r="G174" s="190" t="str">
        <f>IF('IN - Stud_part'!H23="","",IF(F174&lt;33,"E",IF(F174&lt;41,"D",IF(F174&lt;51,"C2",IF(F174&lt;61,"C1",IF(F174&lt;71,"B2",IF(F174&lt;81,"B1",IF(F174&lt;91,"A2",IF(F174&lt;=100,"A1","")))))))))</f>
        <v/>
      </c>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 'IN-Mark( PER-TEST-1,2)(TERM-1)'!AN26)</f>
        <v/>
      </c>
      <c r="E175" s="193" t="str">
        <f>IF('IN - Stud_part'!H24="","", 'IN-Mark( PER-TEST-1,2)(TERM-1)'!AO26)</f>
        <v/>
      </c>
      <c r="F175" s="193" t="str">
        <f>IF('IN - Stud_part'!H24="","", 'IN-Mark( PER-TEST-1,2)(TERM-1)'!AP26)</f>
        <v/>
      </c>
      <c r="G175" s="190" t="str">
        <f>IF('IN - Stud_part'!H24="","",IF(F175&lt;33,"E",IF(F175&lt;41,"D",IF(F175&lt;51,"C2",IF(F175&lt;61,"C1",IF(F175&lt;71,"B2",IF(F175&lt;81,"B1",IF(F175&lt;91,"A2",IF(F175&lt;=100,"A1","")))))))))</f>
        <v/>
      </c>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 'IN-Mark( PER-TEST-1,2)(TERM-1)'!AN27)</f>
        <v/>
      </c>
      <c r="E176" s="193" t="str">
        <f>IF('IN - Stud_part'!H25="","", 'IN-Mark( PER-TEST-1,2)(TERM-1)'!AO27)</f>
        <v/>
      </c>
      <c r="F176" s="193" t="str">
        <f>IF('IN - Stud_part'!H25="","", 'IN-Mark( PER-TEST-1,2)(TERM-1)'!AP27)</f>
        <v/>
      </c>
      <c r="G176" s="190" t="str">
        <f>IF('IN - Stud_part'!H25="","",IF(F176&lt;33,"E",IF(F176&lt;41,"D",IF(F176&lt;51,"C2",IF(F176&lt;61,"C1",IF(F176&lt;71,"B2",IF(F176&lt;81,"B1",IF(F176&lt;91,"A2",IF(F176&lt;=100,"A1","")))))))))</f>
        <v/>
      </c>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 'IN-Mark( PER-TEST-1,2)(TERM-1)'!AN28)</f>
        <v/>
      </c>
      <c r="E177" s="190" t="str">
        <f>IF('IN - Stud_part'!H26="","", 'IN-Mark( PER-TEST-1,2)(TERM-1)'!AO28)</f>
        <v/>
      </c>
      <c r="F177" s="190" t="str">
        <f>IF('IN - Stud_part'!H26="","", 'IN-Mark( PER-TEST-1,2)(TERM-1)'!AP28)</f>
        <v/>
      </c>
      <c r="G177" s="190" t="str">
        <f>IF('IN - Stud_part'!H26="","",IF(F177&lt;33,"E",IF(F177&lt;41,"D",IF(F177&lt;51,"C2",IF(F177&lt;61,"C1",IF(F177&lt;71,"B2",IF(F177&lt;81,"B1",IF(F177&lt;91,"A2",IF(F177&lt;=100,"A1","")))))))))</f>
        <v/>
      </c>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 'IN-Mark( PER-TEST-1,2)(TERM-1)'!AN29)</f>
        <v/>
      </c>
      <c r="E178" s="190" t="str">
        <f>IF('IN - Stud_part'!H27="","", 'IN-Mark( PER-TEST-1,2)(TERM-1)'!AO29)</f>
        <v/>
      </c>
      <c r="F178" s="190" t="str">
        <f>IF('IN - Stud_part'!H27="","", 'IN-Mark( PER-TEST-1,2)(TERM-1)'!AP29)</f>
        <v/>
      </c>
      <c r="G178" s="190" t="str">
        <f>IF('IN - Stud_part'!H27="","",IF(F178&lt;33,"E",IF(F178&lt;41,"D",IF(F178&lt;51,"C2",IF(F178&lt;61,"C1",IF(F178&lt;71,"B2",IF(F178&lt;81,"B1",IF(F178&lt;91,"A2",IF(F178&lt;=100,"A1","")))))))))</f>
        <v/>
      </c>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 'IN-Mark( PER-TEST-1,2)(TERM-1)'!AN30)</f>
        <v/>
      </c>
      <c r="E179" s="190" t="str">
        <f>IF('IN - Stud_part'!H28="","", 'IN-Mark( PER-TEST-1,2)(TERM-1)'!AO30)</f>
        <v/>
      </c>
      <c r="F179" s="190" t="str">
        <f>IF('IN - Stud_part'!H28="","", 'IN-Mark( PER-TEST-1,2)(TERM-1)'!AP30)</f>
        <v/>
      </c>
      <c r="G179" s="190" t="str">
        <f>IF('IN - Stud_part'!H28="","",IF(F179&lt;33,"E",IF(F179&lt;41,"D",IF(F179&lt;51,"C2",IF(F179&lt;61,"C1",IF(F179&lt;71,"B2",IF(F179&lt;81,"B1",IF(F179&lt;91,"A2",IF(F179&lt;=100,"A1","")))))))))</f>
        <v/>
      </c>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 'IN-Mark( PER-TEST-1,2)(TERM-1)'!AN31)</f>
        <v/>
      </c>
      <c r="E180" s="190" t="str">
        <f>IF('IN - Stud_part'!H29="","", 'IN-Mark( PER-TEST-1,2)(TERM-1)'!AO31)</f>
        <v/>
      </c>
      <c r="F180" s="190" t="str">
        <f>IF('IN - Stud_part'!H29="","", 'IN-Mark( PER-TEST-1,2)(TERM-1)'!AP31)</f>
        <v/>
      </c>
      <c r="G180" s="190" t="str">
        <f>IF('IN - Stud_part'!H29="","",IF(F180&lt;33,"E",IF(F180&lt;41,"D",IF(F180&lt;51,"C2",IF(F180&lt;61,"C1",IF(F180&lt;71,"B2",IF(F180&lt;81,"B1",IF(F180&lt;91,"A2",IF(F180&lt;=100,"A1","")))))))))</f>
        <v/>
      </c>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 'IN-Mark( PER-TEST-1,2)(TERM-1)'!AN32)</f>
        <v/>
      </c>
      <c r="E181" s="190" t="str">
        <f>IF('IN - Stud_part'!H30="","", 'IN-Mark( PER-TEST-1,2)(TERM-1)'!AO32)</f>
        <v/>
      </c>
      <c r="F181" s="190" t="str">
        <f>IF('IN - Stud_part'!H30="","", 'IN-Mark( PER-TEST-1,2)(TERM-1)'!AP32)</f>
        <v/>
      </c>
      <c r="G181" s="190" t="str">
        <f>IF('IN - Stud_part'!H30="","",IF(F181&lt;33,"E",IF(F181&lt;41,"D",IF(F181&lt;51,"C2",IF(F181&lt;61,"C1",IF(F181&lt;71,"B2",IF(F181&lt;81,"B1",IF(F181&lt;91,"A2",IF(F181&lt;=100,"A1","")))))))))</f>
        <v/>
      </c>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 'IN-Mark( PER-TEST-1,2)(TERM-1)'!AN33)</f>
        <v/>
      </c>
      <c r="E182" s="190" t="str">
        <f>IF('IN - Stud_part'!H31="","", 'IN-Mark( PER-TEST-1,2)(TERM-1)'!AO33)</f>
        <v/>
      </c>
      <c r="F182" s="190" t="str">
        <f>IF('IN - Stud_part'!H31="","", 'IN-Mark( PER-TEST-1,2)(TERM-1)'!AP33)</f>
        <v/>
      </c>
      <c r="G182" s="190" t="str">
        <f>IF('IN - Stud_part'!H31="","",IF(F182&lt;33,"E",IF(F182&lt;41,"D",IF(F182&lt;51,"C2",IF(F182&lt;61,"C1",IF(F182&lt;71,"B2",IF(F182&lt;81,"B1",IF(F182&lt;91,"A2",IF(F182&lt;=100,"A1","")))))))))</f>
        <v/>
      </c>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 'IN-Mark( PER-TEST-1,2)(TERM-1)'!AN34)</f>
        <v/>
      </c>
      <c r="E183" s="190" t="str">
        <f>IF('IN - Stud_part'!H32="","", 'IN-Mark( PER-TEST-1,2)(TERM-1)'!AO34)</f>
        <v/>
      </c>
      <c r="F183" s="190" t="str">
        <f>IF('IN - Stud_part'!H32="","", 'IN-Mark( PER-TEST-1,2)(TERM-1)'!AP34)</f>
        <v/>
      </c>
      <c r="G183" s="190" t="str">
        <f>IF('IN - Stud_part'!H32="","",IF(F183&lt;33,"E",IF(F183&lt;41,"D",IF(F183&lt;51,"C2",IF(F183&lt;61,"C1",IF(F183&lt;71,"B2",IF(F183&lt;81,"B1",IF(F183&lt;91,"A2",IF(F183&lt;=100,"A1","")))))))))</f>
        <v/>
      </c>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 'IN-Mark( PER-TEST-1,2)(TERM-1)'!AN35)</f>
        <v/>
      </c>
      <c r="E184" s="190" t="str">
        <f>IF('IN - Stud_part'!H33="","", 'IN-Mark( PER-TEST-1,2)(TERM-1)'!AO35)</f>
        <v/>
      </c>
      <c r="F184" s="190" t="str">
        <f>IF('IN - Stud_part'!H33="","", 'IN-Mark( PER-TEST-1,2)(TERM-1)'!AP35)</f>
        <v/>
      </c>
      <c r="G184" s="190" t="str">
        <f>IF('IN - Stud_part'!H33="","",IF(F184&lt;33,"E",IF(F184&lt;41,"D",IF(F184&lt;51,"C2",IF(F184&lt;61,"C1",IF(F184&lt;71,"B2",IF(F184&lt;81,"B1",IF(F184&lt;91,"A2",IF(F184&lt;=100,"A1","")))))))))</f>
        <v/>
      </c>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 'IN-Mark( PER-TEST-1,2)(TERM-1)'!AN36)</f>
        <v/>
      </c>
      <c r="E185" s="190" t="str">
        <f>IF('IN - Stud_part'!H34="","", 'IN-Mark( PER-TEST-1,2)(TERM-1)'!AO36)</f>
        <v/>
      </c>
      <c r="F185" s="190" t="str">
        <f>IF('IN - Stud_part'!H34="","", 'IN-Mark( PER-TEST-1,2)(TERM-1)'!AP36)</f>
        <v/>
      </c>
      <c r="G185" s="190" t="str">
        <f>IF('IN - Stud_part'!H34="","",IF(F185&lt;33,"E",IF(F185&lt;41,"D",IF(F185&lt;51,"C2",IF(F185&lt;61,"C1",IF(F185&lt;71,"B2",IF(F185&lt;81,"B1",IF(F185&lt;91,"A2",IF(F185&lt;=100,"A1","")))))))))</f>
        <v/>
      </c>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 'IN-Mark( PER-TEST-1,2)(TERM-1)'!AN37)</f>
        <v/>
      </c>
      <c r="E186" s="190" t="str">
        <f>IF('IN - Stud_part'!H35="","", 'IN-Mark( PER-TEST-1,2)(TERM-1)'!AO37)</f>
        <v/>
      </c>
      <c r="F186" s="190" t="str">
        <f>IF('IN - Stud_part'!H35="","", 'IN-Mark( PER-TEST-1,2)(TERM-1)'!AP37)</f>
        <v/>
      </c>
      <c r="G186" s="190" t="str">
        <f>IF('IN - Stud_part'!H35="","",IF(F186&lt;33,"E",IF(F186&lt;41,"D",IF(F186&lt;51,"C2",IF(F186&lt;61,"C1",IF(F186&lt;71,"B2",IF(F186&lt;81,"B1",IF(F186&lt;91,"A2",IF(F186&lt;=100,"A1","")))))))))</f>
        <v/>
      </c>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 'IN-Mark( PER-TEST-1,2)(TERM-1)'!AN38)</f>
        <v/>
      </c>
      <c r="E187" s="190" t="str">
        <f>IF('IN - Stud_part'!H36="","", 'IN-Mark( PER-TEST-1,2)(TERM-1)'!AO38)</f>
        <v/>
      </c>
      <c r="F187" s="190" t="str">
        <f>IF('IN - Stud_part'!H36="","", 'IN-Mark( PER-TEST-1,2)(TERM-1)'!AP38)</f>
        <v/>
      </c>
      <c r="G187" s="190" t="str">
        <f>IF('IN - Stud_part'!H36="","",IF(F187&lt;33,"E",IF(F187&lt;41,"D",IF(F187&lt;51,"C2",IF(F187&lt;61,"C1",IF(F187&lt;71,"B2",IF(F187&lt;81,"B1",IF(F187&lt;91,"A2",IF(F187&lt;=100,"A1","")))))))))</f>
        <v/>
      </c>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 'IN-Mark( PER-TEST-1,2)(TERM-1)'!AN39)</f>
        <v/>
      </c>
      <c r="E188" s="190" t="str">
        <f>IF('IN - Stud_part'!H37="","", 'IN-Mark( PER-TEST-1,2)(TERM-1)'!AO39)</f>
        <v/>
      </c>
      <c r="F188" s="190" t="str">
        <f>IF('IN - Stud_part'!H37="","", 'IN-Mark( PER-TEST-1,2)(TERM-1)'!AP39)</f>
        <v/>
      </c>
      <c r="G188" s="190" t="str">
        <f>IF('IN - Stud_part'!H37="","",IF(F188&lt;33,"E",IF(F188&lt;41,"D",IF(F188&lt;51,"C2",IF(F188&lt;61,"C1",IF(F188&lt;71,"B2",IF(F188&lt;81,"B1",IF(F188&lt;91,"A2",IF(F188&lt;=100,"A1","")))))))))</f>
        <v/>
      </c>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 'IN-Mark( PER-TEST-1,2)(TERM-1)'!AN40)</f>
        <v/>
      </c>
      <c r="E189" s="190" t="str">
        <f>IF('IN - Stud_part'!H38="","", 'IN-Mark( PER-TEST-1,2)(TERM-1)'!AO40)</f>
        <v/>
      </c>
      <c r="F189" s="190" t="str">
        <f>IF('IN - Stud_part'!H38="","", 'IN-Mark( PER-TEST-1,2)(TERM-1)'!AP40)</f>
        <v/>
      </c>
      <c r="G189" s="190" t="str">
        <f>IF('IN - Stud_part'!H38="","",IF(F189&lt;33,"E",IF(F189&lt;41,"D",IF(F189&lt;51,"C2",IF(F189&lt;61,"C1",IF(F189&lt;71,"B2",IF(F189&lt;81,"B1",IF(F189&lt;91,"A2",IF(F189&lt;=100,"A1","")))))))))</f>
        <v/>
      </c>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 'IN-Mark( PER-TEST-1,2)(TERM-1)'!AN41)</f>
        <v/>
      </c>
      <c r="E190" s="190" t="str">
        <f>IF('IN - Stud_part'!H39="","", 'IN-Mark( PER-TEST-1,2)(TERM-1)'!AO41)</f>
        <v/>
      </c>
      <c r="F190" s="190" t="str">
        <f>IF('IN - Stud_part'!H39="","", 'IN-Mark( PER-TEST-1,2)(TERM-1)'!AP41)</f>
        <v/>
      </c>
      <c r="G190" s="190" t="str">
        <f>IF('IN - Stud_part'!H39="","",IF(F190&lt;33,"E",IF(F190&lt;41,"D",IF(F190&lt;51,"C2",IF(F190&lt;61,"C1",IF(F190&lt;71,"B2",IF(F190&lt;81,"B1",IF(F190&lt;91,"A2",IF(F190&lt;=100,"A1","")))))))))</f>
        <v/>
      </c>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 'IN-Mark( PER-TEST-1,2)(TERM-1)'!AN42)</f>
        <v/>
      </c>
      <c r="E191" s="190" t="str">
        <f>IF('IN - Stud_part'!H40="","", 'IN-Mark( PER-TEST-1,2)(TERM-1)'!AO42)</f>
        <v/>
      </c>
      <c r="F191" s="190" t="str">
        <f>IF('IN - Stud_part'!H40="","", 'IN-Mark( PER-TEST-1,2)(TERM-1)'!AP42)</f>
        <v/>
      </c>
      <c r="G191" s="190" t="str">
        <f>IF('IN - Stud_part'!H40="","",IF(F191&lt;33,"E",IF(F191&lt;41,"D",IF(F191&lt;51,"C2",IF(F191&lt;61,"C1",IF(F191&lt;71,"B2",IF(F191&lt;81,"B1",IF(F191&lt;91,"A2",IF(F191&lt;=100,"A1","")))))))))</f>
        <v/>
      </c>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 'IN-Mark( PER-TEST-1,2)(TERM-1)'!AN43)</f>
        <v/>
      </c>
      <c r="E192" s="190" t="str">
        <f>IF('IN - Stud_part'!H41="","", 'IN-Mark( PER-TEST-1,2)(TERM-1)'!AO43)</f>
        <v/>
      </c>
      <c r="F192" s="190" t="str">
        <f>IF('IN - Stud_part'!H41="","", 'IN-Mark( PER-TEST-1,2)(TERM-1)'!AP43)</f>
        <v/>
      </c>
      <c r="G192" s="190" t="str">
        <f>IF('IN - Stud_part'!H41="","",IF(F192&lt;33,"E",IF(F192&lt;41,"D",IF(F192&lt;51,"C2",IF(F192&lt;61,"C1",IF(F192&lt;71,"B2",IF(F192&lt;81,"B1",IF(F192&lt;91,"A2",IF(F192&lt;=100,"A1","")))))))))</f>
        <v/>
      </c>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 'IN-Mark( PER-TEST-1,2)(TERM-1)'!AN44)</f>
        <v/>
      </c>
      <c r="E193" s="190" t="str">
        <f>IF('IN - Stud_part'!H42="","", 'IN-Mark( PER-TEST-1,2)(TERM-1)'!AO44)</f>
        <v/>
      </c>
      <c r="F193" s="190" t="str">
        <f>IF('IN - Stud_part'!H42="","", 'IN-Mark( PER-TEST-1,2)(TERM-1)'!AP44)</f>
        <v/>
      </c>
      <c r="G193" s="190" t="str">
        <f>IF('IN - Stud_part'!H42="","",IF(F193&lt;33,"E",IF(F193&lt;41,"D",IF(F193&lt;51,"C2",IF(F193&lt;61,"C1",IF(F193&lt;71,"B2",IF(F193&lt;81,"B1",IF(F193&lt;91,"A2",IF(F193&lt;=100,"A1","")))))))))</f>
        <v/>
      </c>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185" t="s">
        <v>372</v>
      </c>
      <c r="C197" s="186" t="s">
        <v>287</v>
      </c>
      <c r="D197" s="184"/>
      <c r="E197" s="411" t="s">
        <v>395</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39</v>
      </c>
      <c r="B200" s="412" t="s">
        <v>353</v>
      </c>
      <c r="C200" s="413" t="s">
        <v>69</v>
      </c>
      <c r="D200" s="187" t="s">
        <v>395</v>
      </c>
      <c r="E200" s="187" t="s">
        <v>374</v>
      </c>
      <c r="F200" s="187" t="s">
        <v>208</v>
      </c>
      <c r="G200" s="413" t="s">
        <v>396</v>
      </c>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80</v>
      </c>
      <c r="E201" s="187">
        <v>20</v>
      </c>
      <c r="F201" s="187">
        <v>100</v>
      </c>
      <c r="G201" s="255"/>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PER-TEST-1,2)(TERM-1)'!AN45)</f>
        <v/>
      </c>
      <c r="E202" s="190" t="str">
        <f>IF('IN - Stud_part'!H43="","", 'IN-Mark( PER-TEST-1,2)(TERM-1)'!AO45)</f>
        <v/>
      </c>
      <c r="F202" s="190" t="str">
        <f>IF('IN - Stud_part'!H43="","", 'IN-Mark( PER-TEST-1,2)(TERM-1)'!AP45)</f>
        <v/>
      </c>
      <c r="G202" s="190" t="str">
        <f>IF('IN - Stud_part'!H43="","",IF(F202&lt;33,"E",IF(F202&lt;41,"D",IF(F202&lt;51,"C2",IF(F202&lt;61,"C1",IF(F202&lt;71,"B2",IF(F202&lt;81,"B1",IF(F202&lt;91,"A2",IF(F202&lt;=100,"A1","")))))))))</f>
        <v/>
      </c>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PER-TEST-1,2)(TERM-1)'!AN46)</f>
        <v/>
      </c>
      <c r="E203" s="190" t="str">
        <f>IF('IN - Stud_part'!H44="","", 'IN-Mark( PER-TEST-1,2)(TERM-1)'!AO46)</f>
        <v/>
      </c>
      <c r="F203" s="190" t="str">
        <f>IF('IN - Stud_part'!H44="","", 'IN-Mark( PER-TEST-1,2)(TERM-1)'!AP46)</f>
        <v/>
      </c>
      <c r="G203" s="190" t="str">
        <f>IF('IN - Stud_part'!H44="","",IF(F203&lt;33,"E",IF(F203&lt;41,"D",IF(F203&lt;51,"C2",IF(F203&lt;61,"C1",IF(F203&lt;71,"B2",IF(F203&lt;81,"B1",IF(F203&lt;91,"A2",IF(F203&lt;=100,"A1","")))))))))</f>
        <v/>
      </c>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PER-TEST-1,2)(TERM-1)'!AN47)</f>
        <v/>
      </c>
      <c r="E204" s="190" t="str">
        <f>IF('IN - Stud_part'!H45="","", 'IN-Mark( PER-TEST-1,2)(TERM-1)'!AO47)</f>
        <v/>
      </c>
      <c r="F204" s="190" t="str">
        <f>IF('IN - Stud_part'!H45="","", 'IN-Mark( PER-TEST-1,2)(TERM-1)'!AP47)</f>
        <v/>
      </c>
      <c r="G204" s="190" t="str">
        <f>IF('IN - Stud_part'!H45="","",IF(F204&lt;33,"E",IF(F204&lt;41,"D",IF(F204&lt;51,"C2",IF(F204&lt;61,"C1",IF(F204&lt;71,"B2",IF(F204&lt;81,"B1",IF(F204&lt;91,"A2",IF(F204&lt;=100,"A1","")))))))))</f>
        <v/>
      </c>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PER-TEST-1,2)(TERM-1)'!AN48)</f>
        <v/>
      </c>
      <c r="E205" s="190" t="str">
        <f>IF('IN - Stud_part'!H46="","", 'IN-Mark( PER-TEST-1,2)(TERM-1)'!AO48)</f>
        <v/>
      </c>
      <c r="F205" s="190" t="str">
        <f>IF('IN - Stud_part'!H46="","", 'IN-Mark( PER-TEST-1,2)(TERM-1)'!AP48)</f>
        <v/>
      </c>
      <c r="G205" s="190" t="str">
        <f>IF('IN - Stud_part'!H46="","",IF(F205&lt;33,"E",IF(F205&lt;41,"D",IF(F205&lt;51,"C2",IF(F205&lt;61,"C1",IF(F205&lt;71,"B2",IF(F205&lt;81,"B1",IF(F205&lt;91,"A2",IF(F205&lt;=100,"A1","")))))))))</f>
        <v/>
      </c>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PER-TEST-1,2)(TERM-1)'!AN49)</f>
        <v/>
      </c>
      <c r="E206" s="190" t="str">
        <f>IF('IN - Stud_part'!H47="","", 'IN-Mark( PER-TEST-1,2)(TERM-1)'!AO49)</f>
        <v/>
      </c>
      <c r="F206" s="190" t="str">
        <f>IF('IN - Stud_part'!H47="","", 'IN-Mark( PER-TEST-1,2)(TERM-1)'!AP49)</f>
        <v/>
      </c>
      <c r="G206" s="190" t="str">
        <f>IF('IN - Stud_part'!H47="","",IF(F206&lt;33,"E",IF(F206&lt;41,"D",IF(F206&lt;51,"C2",IF(F206&lt;61,"C1",IF(F206&lt;71,"B2",IF(F206&lt;81,"B1",IF(F206&lt;91,"A2",IF(F206&lt;=100,"A1","")))))))))</f>
        <v/>
      </c>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PER-TEST-1,2)(TERM-1)'!AN50)</f>
        <v/>
      </c>
      <c r="E207" s="190" t="str">
        <f>IF('IN - Stud_part'!H48="","", 'IN-Mark( PER-TEST-1,2)(TERM-1)'!AO50)</f>
        <v/>
      </c>
      <c r="F207" s="190" t="str">
        <f>IF('IN - Stud_part'!H48="","", 'IN-Mark( PER-TEST-1,2)(TERM-1)'!AP50)</f>
        <v/>
      </c>
      <c r="G207" s="190" t="str">
        <f>IF('IN - Stud_part'!H48="","",IF(F207&lt;33,"E",IF(F207&lt;41,"D",IF(F207&lt;51,"C2",IF(F207&lt;61,"C1",IF(F207&lt;71,"B2",IF(F207&lt;81,"B1",IF(F207&lt;91,"A2",IF(F207&lt;=100,"A1","")))))))))</f>
        <v/>
      </c>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PER-TEST-1,2)(TERM-1)'!AN51)</f>
        <v/>
      </c>
      <c r="E208" s="190" t="str">
        <f>IF('IN - Stud_part'!H49="","", 'IN-Mark( PER-TEST-1,2)(TERM-1)'!AO51)</f>
        <v/>
      </c>
      <c r="F208" s="190" t="str">
        <f>IF('IN - Stud_part'!H49="","", 'IN-Mark( PER-TEST-1,2)(TERM-1)'!AP51)</f>
        <v/>
      </c>
      <c r="G208" s="190" t="str">
        <f>IF('IN - Stud_part'!H49="","",IF(F208&lt;33,"E",IF(F208&lt;41,"D",IF(F208&lt;51,"C2",IF(F208&lt;61,"C1",IF(F208&lt;71,"B2",IF(F208&lt;81,"B1",IF(F208&lt;91,"A2",IF(F208&lt;=100,"A1","")))))))))</f>
        <v/>
      </c>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PER-TEST-1,2)(TERM-1)'!AN52)</f>
        <v/>
      </c>
      <c r="E209" s="190" t="str">
        <f>IF('IN - Stud_part'!H50="","", 'IN-Mark( PER-TEST-1,2)(TERM-1)'!AO52)</f>
        <v/>
      </c>
      <c r="F209" s="190" t="str">
        <f>IF('IN - Stud_part'!H50="","", 'IN-Mark( PER-TEST-1,2)(TERM-1)'!AP52)</f>
        <v/>
      </c>
      <c r="G209" s="190" t="str">
        <f>IF('IN - Stud_part'!H50="","",IF(F209&lt;33,"E",IF(F209&lt;41,"D",IF(F209&lt;51,"C2",IF(F209&lt;61,"C1",IF(F209&lt;71,"B2",IF(F209&lt;81,"B1",IF(F209&lt;91,"A2",IF(F209&lt;=100,"A1","")))))))))</f>
        <v/>
      </c>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PER-TEST-1,2)(TERM-1)'!AN53)</f>
        <v/>
      </c>
      <c r="E210" s="190" t="str">
        <f>IF('IN - Stud_part'!H51="","", 'IN-Mark( PER-TEST-1,2)(TERM-1)'!AO53)</f>
        <v/>
      </c>
      <c r="F210" s="190" t="str">
        <f>IF('IN - Stud_part'!H51="","", 'IN-Mark( PER-TEST-1,2)(TERM-1)'!AP53)</f>
        <v/>
      </c>
      <c r="G210" s="190" t="str">
        <f>IF('IN - Stud_part'!H51="","",IF(F210&lt;33,"E",IF(F210&lt;41,"D",IF(F210&lt;51,"C2",IF(F210&lt;61,"C1",IF(F210&lt;71,"B2",IF(F210&lt;81,"B1",IF(F210&lt;91,"A2",IF(F210&lt;=100,"A1","")))))))))</f>
        <v/>
      </c>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PER-TEST-1,2)(TERM-1)'!AN54)</f>
        <v/>
      </c>
      <c r="E211" s="190" t="str">
        <f>IF('IN - Stud_part'!H52="","", 'IN-Mark( PER-TEST-1,2)(TERM-1)'!AO54)</f>
        <v/>
      </c>
      <c r="F211" s="190" t="str">
        <f>IF('IN - Stud_part'!H52="","", 'IN-Mark( PER-TEST-1,2)(TERM-1)'!AP54)</f>
        <v/>
      </c>
      <c r="G211" s="190" t="str">
        <f>IF('IN - Stud_part'!H52="","",IF(F211&lt;33,"E",IF(F211&lt;41,"D",IF(F211&lt;51,"C2",IF(F211&lt;61,"C1",IF(F211&lt;71,"B2",IF(F211&lt;81,"B1",IF(F211&lt;91,"A2",IF(F211&lt;=100,"A1","")))))))))</f>
        <v/>
      </c>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PER-TEST-1,2)(TERM-1)'!AN55)</f>
        <v/>
      </c>
      <c r="E212" s="190" t="str">
        <f>IF('IN - Stud_part'!H53="","", 'IN-Mark( PER-TEST-1,2)(TERM-1)'!AO55)</f>
        <v/>
      </c>
      <c r="F212" s="190" t="str">
        <f>IF('IN - Stud_part'!H53="","", 'IN-Mark( PER-TEST-1,2)(TERM-1)'!AP55)</f>
        <v/>
      </c>
      <c r="G212" s="190" t="str">
        <f>IF('IN - Stud_part'!H53="","",IF(F212&lt;33,"E",IF(F212&lt;41,"D",IF(F212&lt;51,"C2",IF(F212&lt;61,"C1",IF(F212&lt;71,"B2",IF(F212&lt;81,"B1",IF(F212&lt;91,"A2",IF(F212&lt;=100,"A1","")))))))))</f>
        <v/>
      </c>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PER-TEST-1,2)(TERM-1)'!AN56)</f>
        <v/>
      </c>
      <c r="E213" s="190" t="str">
        <f>IF('IN - Stud_part'!H54="","", 'IN-Mark( PER-TEST-1,2)(TERM-1)'!AO56)</f>
        <v/>
      </c>
      <c r="F213" s="190" t="str">
        <f>IF('IN - Stud_part'!H54="","", 'IN-Mark( PER-TEST-1,2)(TERM-1)'!AP56)</f>
        <v/>
      </c>
      <c r="G213" s="190" t="str">
        <f>IF('IN - Stud_part'!H54="","",IF(F213&lt;33,"E",IF(F213&lt;41,"D",IF(F213&lt;51,"C2",IF(F213&lt;61,"C1",IF(F213&lt;71,"B2",IF(F213&lt;81,"B1",IF(F213&lt;91,"A2",IF(F213&lt;=100,"A1","")))))))))</f>
        <v/>
      </c>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PER-TEST-1,2)(TERM-1)'!AN57)</f>
        <v/>
      </c>
      <c r="E214" s="190" t="str">
        <f>IF('IN - Stud_part'!H55="","", 'IN-Mark( PER-TEST-1,2)(TERM-1)'!AO57)</f>
        <v/>
      </c>
      <c r="F214" s="190" t="str">
        <f>IF('IN - Stud_part'!H55="","", 'IN-Mark( PER-TEST-1,2)(TERM-1)'!AP57)</f>
        <v/>
      </c>
      <c r="G214" s="190" t="str">
        <f>IF('IN - Stud_part'!H55="","",IF(F214&lt;33,"E",IF(F214&lt;41,"D",IF(F214&lt;51,"C2",IF(F214&lt;61,"C1",IF(F214&lt;71,"B2",IF(F214&lt;81,"B1",IF(F214&lt;91,"A2",IF(F214&lt;=100,"A1","")))))))))</f>
        <v/>
      </c>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PER-TEST-1,2)(TERM-1)'!AN58)</f>
        <v/>
      </c>
      <c r="E215" s="190" t="str">
        <f>IF('IN - Stud_part'!H56="","", 'IN-Mark( PER-TEST-1,2)(TERM-1)'!AO58)</f>
        <v/>
      </c>
      <c r="F215" s="190" t="str">
        <f>IF('IN - Stud_part'!H56="","", 'IN-Mark( PER-TEST-1,2)(TERM-1)'!AP58)</f>
        <v/>
      </c>
      <c r="G215" s="190" t="str">
        <f>IF('IN - Stud_part'!H56="","",IF(F215&lt;33,"E",IF(F215&lt;41,"D",IF(F215&lt;51,"C2",IF(F215&lt;61,"C1",IF(F215&lt;71,"B2",IF(F215&lt;81,"B1",IF(F215&lt;91,"A2",IF(F215&lt;=100,"A1","")))))))))</f>
        <v/>
      </c>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PER-TEST-1,2)(TERM-1)'!AN59)</f>
        <v/>
      </c>
      <c r="E216" s="190" t="str">
        <f>IF('IN - Stud_part'!H57="","", 'IN-Mark( PER-TEST-1,2)(TERM-1)'!AO59)</f>
        <v/>
      </c>
      <c r="F216" s="190" t="str">
        <f>IF('IN - Stud_part'!H57="","", 'IN-Mark( PER-TEST-1,2)(TERM-1)'!AP59)</f>
        <v/>
      </c>
      <c r="G216" s="190" t="str">
        <f>IF('IN - Stud_part'!H57="","",IF(F216&lt;33,"E",IF(F216&lt;41,"D",IF(F216&lt;51,"C2",IF(F216&lt;61,"C1",IF(F216&lt;71,"B2",IF(F216&lt;81,"B1",IF(F216&lt;91,"A2",IF(F216&lt;=100,"A1","")))))))))</f>
        <v/>
      </c>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PER-TEST-1,2)(TERM-1)'!AN60)</f>
        <v/>
      </c>
      <c r="E217" s="190" t="str">
        <f>IF('IN - Stud_part'!H58="","", 'IN-Mark( PER-TEST-1,2)(TERM-1)'!AO60)</f>
        <v/>
      </c>
      <c r="F217" s="190" t="str">
        <f>IF('IN - Stud_part'!H58="","", 'IN-Mark( PER-TEST-1,2)(TERM-1)'!AP60)</f>
        <v/>
      </c>
      <c r="G217" s="190" t="str">
        <f>IF('IN - Stud_part'!H58="","",IF(F217&lt;33,"E",IF(F217&lt;41,"D",IF(F217&lt;51,"C2",IF(F217&lt;61,"C1",IF(F217&lt;71,"B2",IF(F217&lt;81,"B1",IF(F217&lt;91,"A2",IF(F217&lt;=100,"A1","")))))))))</f>
        <v/>
      </c>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PER-TEST-1,2)(TERM-1)'!AN61)</f>
        <v/>
      </c>
      <c r="E218" s="190" t="str">
        <f>IF('IN - Stud_part'!H59="","", 'IN-Mark( PER-TEST-1,2)(TERM-1)'!AO61)</f>
        <v/>
      </c>
      <c r="F218" s="190" t="str">
        <f>IF('IN - Stud_part'!H59="","", 'IN-Mark( PER-TEST-1,2)(TERM-1)'!AP61)</f>
        <v/>
      </c>
      <c r="G218" s="190" t="str">
        <f>IF('IN - Stud_part'!H59="","",IF(F218&lt;33,"E",IF(F218&lt;41,"D",IF(F218&lt;51,"C2",IF(F218&lt;61,"C1",IF(F218&lt;71,"B2",IF(F218&lt;81,"B1",IF(F218&lt;91,"A2",IF(F218&lt;=100,"A1","")))))))))</f>
        <v/>
      </c>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PER-TEST-1,2)(TERM-1)'!AN62)</f>
        <v/>
      </c>
      <c r="E219" s="190" t="str">
        <f>IF('IN - Stud_part'!H60="","", 'IN-Mark( PER-TEST-1,2)(TERM-1)'!AO62)</f>
        <v/>
      </c>
      <c r="F219" s="190" t="str">
        <f>IF('IN - Stud_part'!H60="","", 'IN-Mark( PER-TEST-1,2)(TERM-1)'!AP62)</f>
        <v/>
      </c>
      <c r="G219" s="190" t="str">
        <f>IF('IN - Stud_part'!H60="","",IF(F219&lt;33,"E",IF(F219&lt;41,"D",IF(F219&lt;51,"C2",IF(F219&lt;61,"C1",IF(F219&lt;71,"B2",IF(F219&lt;81,"B1",IF(F219&lt;91,"A2",IF(F219&lt;=100,"A1","")))))))))</f>
        <v/>
      </c>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PER-TEST-1,2)(TERM-1)'!AN63)</f>
        <v/>
      </c>
      <c r="E220" s="190" t="str">
        <f>IF('IN - Stud_part'!H61="","", 'IN-Mark( PER-TEST-1,2)(TERM-1)'!AO63)</f>
        <v/>
      </c>
      <c r="F220" s="190" t="str">
        <f>IF('IN - Stud_part'!H61="","", 'IN-Mark( PER-TEST-1,2)(TERM-1)'!AP63)</f>
        <v/>
      </c>
      <c r="G220" s="190" t="str">
        <f>IF('IN - Stud_part'!H61="","",IF(F220&lt;33,"E",IF(F220&lt;41,"D",IF(F220&lt;51,"C2",IF(F220&lt;61,"C1",IF(F220&lt;71,"B2",IF(F220&lt;81,"B1",IF(F220&lt;91,"A2",IF(F220&lt;=100,"A1","")))))))))</f>
        <v/>
      </c>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PER-TEST-1,2)(TERM-1)'!AN64)</f>
        <v/>
      </c>
      <c r="E221" s="190" t="str">
        <f>IF('IN - Stud_part'!H62="","", 'IN-Mark( PER-TEST-1,2)(TERM-1)'!AO64)</f>
        <v/>
      </c>
      <c r="F221" s="190" t="str">
        <f>IF('IN - Stud_part'!H62="","", 'IN-Mark( PER-TEST-1,2)(TERM-1)'!AP64)</f>
        <v/>
      </c>
      <c r="G221" s="190" t="str">
        <f>IF('IN - Stud_part'!H62="","",IF(F221&lt;33,"E",IF(F221&lt;41,"D",IF(F221&lt;51,"C2",IF(F221&lt;61,"C1",IF(F221&lt;71,"B2",IF(F221&lt;81,"B1",IF(F221&lt;91,"A2",IF(F221&lt;=100,"A1","")))))))))</f>
        <v/>
      </c>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23.2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185" t="s">
        <v>372</v>
      </c>
      <c r="C236" s="186" t="s">
        <v>288</v>
      </c>
      <c r="D236" s="184"/>
      <c r="E236" s="411" t="s">
        <v>395</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39</v>
      </c>
      <c r="B239" s="412" t="s">
        <v>353</v>
      </c>
      <c r="C239" s="413" t="s">
        <v>69</v>
      </c>
      <c r="D239" s="187" t="s">
        <v>395</v>
      </c>
      <c r="E239" s="188" t="s">
        <v>374</v>
      </c>
      <c r="F239" s="187" t="s">
        <v>208</v>
      </c>
      <c r="G239" s="413" t="s">
        <v>396</v>
      </c>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80</v>
      </c>
      <c r="E240" s="187">
        <v>20</v>
      </c>
      <c r="F240" s="187">
        <v>100</v>
      </c>
      <c r="G240" s="255"/>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PER-TEST-1,2)(TERM-1)'!AQ15)</f>
        <v/>
      </c>
      <c r="E241" s="193" t="str">
        <f>IF('IN - Stud_part'!H13="","", 'IN-Mark( PER-TEST-1,2)(TERM-1)'!AR15)</f>
        <v/>
      </c>
      <c r="F241" s="193" t="str">
        <f>IF('IN - Stud_part'!H13="","", 'IN-Mark( PER-TEST-1,2)(TERM-1)'!AS15)</f>
        <v/>
      </c>
      <c r="G241" s="190" t="str">
        <f>IF('IN - Stud_part'!H13="","",IF(F241&lt;33,"E",IF(F241&lt;41,"D",IF(F241&lt;51,"C2",IF(F241&lt;61,"C1",IF(F241&lt;71,"B2",IF(F241&lt;81,"B1",IF(F241&lt;91,"A2",IF(F241&lt;=100,"A1","")))))))))</f>
        <v/>
      </c>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PER-TEST-1,2)(TERM-1)'!AQ16)</f>
        <v/>
      </c>
      <c r="E242" s="193" t="str">
        <f>IF('IN - Stud_part'!H14="","", 'IN-Mark( PER-TEST-1,2)(TERM-1)'!AR16)</f>
        <v/>
      </c>
      <c r="F242" s="193" t="str">
        <f>IF('IN - Stud_part'!H14="","", 'IN-Mark( PER-TEST-1,2)(TERM-1)'!AS16)</f>
        <v/>
      </c>
      <c r="G242" s="190" t="str">
        <f>IF('IN - Stud_part'!H14="","",IF(F242&lt;33,"E",IF(F242&lt;41,"D",IF(F242&lt;51,"C2",IF(F242&lt;61,"C1",IF(F242&lt;71,"B2",IF(F242&lt;81,"B1",IF(F242&lt;91,"A2",IF(F242&lt;=100,"A1","")))))))))</f>
        <v/>
      </c>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PER-TEST-1,2)(TERM-1)'!AQ17)</f>
        <v/>
      </c>
      <c r="E243" s="193" t="str">
        <f>IF('IN - Stud_part'!H15="","", 'IN-Mark( PER-TEST-1,2)(TERM-1)'!AR17)</f>
        <v/>
      </c>
      <c r="F243" s="193" t="str">
        <f>IF('IN - Stud_part'!H15="","", 'IN-Mark( PER-TEST-1,2)(TERM-1)'!AS17)</f>
        <v/>
      </c>
      <c r="G243" s="190" t="str">
        <f>IF('IN - Stud_part'!H15="","",IF(F243&lt;33,"E",IF(F243&lt;41,"D",IF(F243&lt;51,"C2",IF(F243&lt;61,"C1",IF(F243&lt;71,"B2",IF(F243&lt;81,"B1",IF(F243&lt;91,"A2",IF(F243&lt;=100,"A1","")))))))))</f>
        <v/>
      </c>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PER-TEST-1,2)(TERM-1)'!AQ18)</f>
        <v/>
      </c>
      <c r="E244" s="193" t="str">
        <f>IF('IN - Stud_part'!H16="","", 'IN-Mark( PER-TEST-1,2)(TERM-1)'!AR18)</f>
        <v/>
      </c>
      <c r="F244" s="193" t="str">
        <f>IF('IN - Stud_part'!H16="","", 'IN-Mark( PER-TEST-1,2)(TERM-1)'!AS18)</f>
        <v/>
      </c>
      <c r="G244" s="190" t="str">
        <f>IF('IN - Stud_part'!H16="","",IF(F244&lt;33,"E",IF(F244&lt;41,"D",IF(F244&lt;51,"C2",IF(F244&lt;61,"C1",IF(F244&lt;71,"B2",IF(F244&lt;81,"B1",IF(F244&lt;91,"A2",IF(F244&lt;=100,"A1","")))))))))</f>
        <v/>
      </c>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PER-TEST-1,2)(TERM-1)'!AQ19)</f>
        <v/>
      </c>
      <c r="E245" s="193" t="str">
        <f>IF('IN - Stud_part'!H17="","", 'IN-Mark( PER-TEST-1,2)(TERM-1)'!AR19)</f>
        <v/>
      </c>
      <c r="F245" s="193" t="str">
        <f>IF('IN - Stud_part'!H17="","", 'IN-Mark( PER-TEST-1,2)(TERM-1)'!AS19)</f>
        <v/>
      </c>
      <c r="G245" s="190" t="str">
        <f>IF('IN - Stud_part'!H17="","",IF(F245&lt;33,"E",IF(F245&lt;41,"D",IF(F245&lt;51,"C2",IF(F245&lt;61,"C1",IF(F245&lt;71,"B2",IF(F245&lt;81,"B1",IF(F245&lt;91,"A2",IF(F245&lt;=100,"A1","")))))))))</f>
        <v/>
      </c>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PER-TEST-1,2)(TERM-1)'!AQ20)</f>
        <v/>
      </c>
      <c r="E246" s="193" t="str">
        <f>IF('IN - Stud_part'!H18="","", 'IN-Mark( PER-TEST-1,2)(TERM-1)'!AR20)</f>
        <v/>
      </c>
      <c r="F246" s="193" t="str">
        <f>IF('IN - Stud_part'!H18="","", 'IN-Mark( PER-TEST-1,2)(TERM-1)'!AS20)</f>
        <v/>
      </c>
      <c r="G246" s="190" t="str">
        <f>IF('IN - Stud_part'!H18="","",IF(F246&lt;33,"E",IF(F246&lt;41,"D",IF(F246&lt;51,"C2",IF(F246&lt;61,"C1",IF(F246&lt;71,"B2",IF(F246&lt;81,"B1",IF(F246&lt;91,"A2",IF(F246&lt;=100,"A1","")))))))))</f>
        <v/>
      </c>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PER-TEST-1,2)(TERM-1)'!AQ21)</f>
        <v/>
      </c>
      <c r="E247" s="193" t="str">
        <f>IF('IN - Stud_part'!H19="","", 'IN-Mark( PER-TEST-1,2)(TERM-1)'!AR21)</f>
        <v/>
      </c>
      <c r="F247" s="193" t="str">
        <f>IF('IN - Stud_part'!H19="","", 'IN-Mark( PER-TEST-1,2)(TERM-1)'!AS21)</f>
        <v/>
      </c>
      <c r="G247" s="190" t="str">
        <f>IF('IN - Stud_part'!H19="","",IF(F247&lt;33,"E",IF(F247&lt;41,"D",IF(F247&lt;51,"C2",IF(F247&lt;61,"C1",IF(F247&lt;71,"B2",IF(F247&lt;81,"B1",IF(F247&lt;91,"A2",IF(F247&lt;=100,"A1","")))))))))</f>
        <v/>
      </c>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PER-TEST-1,2)(TERM-1)'!AQ22)</f>
        <v/>
      </c>
      <c r="E248" s="193" t="str">
        <f>IF('IN - Stud_part'!H20="","", 'IN-Mark( PER-TEST-1,2)(TERM-1)'!AR22)</f>
        <v/>
      </c>
      <c r="F248" s="193" t="str">
        <f>IF('IN - Stud_part'!H20="","", 'IN-Mark( PER-TEST-1,2)(TERM-1)'!AS22)</f>
        <v/>
      </c>
      <c r="G248" s="190" t="str">
        <f>IF('IN - Stud_part'!H20="","",IF(F248&lt;33,"E",IF(F248&lt;41,"D",IF(F248&lt;51,"C2",IF(F248&lt;61,"C1",IF(F248&lt;71,"B2",IF(F248&lt;81,"B1",IF(F248&lt;91,"A2",IF(F248&lt;=100,"A1","")))))))))</f>
        <v/>
      </c>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PER-TEST-1,2)(TERM-1)'!AQ23)</f>
        <v/>
      </c>
      <c r="E249" s="193" t="str">
        <f>IF('IN - Stud_part'!H21="","", 'IN-Mark( PER-TEST-1,2)(TERM-1)'!AR23)</f>
        <v/>
      </c>
      <c r="F249" s="193" t="str">
        <f>IF('IN - Stud_part'!H21="","", 'IN-Mark( PER-TEST-1,2)(TERM-1)'!AS23)</f>
        <v/>
      </c>
      <c r="G249" s="190" t="str">
        <f>IF('IN - Stud_part'!H21="","",IF(F249&lt;33,"E",IF(F249&lt;41,"D",IF(F249&lt;51,"C2",IF(F249&lt;61,"C1",IF(F249&lt;71,"B2",IF(F249&lt;81,"B1",IF(F249&lt;91,"A2",IF(F249&lt;=100,"A1","")))))))))</f>
        <v/>
      </c>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PER-TEST-1,2)(TERM-1)'!AQ24)</f>
        <v/>
      </c>
      <c r="E250" s="193" t="str">
        <f>IF('IN - Stud_part'!H22="","", 'IN-Mark( PER-TEST-1,2)(TERM-1)'!AR24)</f>
        <v/>
      </c>
      <c r="F250" s="193" t="str">
        <f>IF('IN - Stud_part'!H22="","", 'IN-Mark( PER-TEST-1,2)(TERM-1)'!AS24)</f>
        <v/>
      </c>
      <c r="G250" s="190" t="str">
        <f>IF('IN - Stud_part'!H22="","",IF(F250&lt;33,"E",IF(F250&lt;41,"D",IF(F250&lt;51,"C2",IF(F250&lt;61,"C1",IF(F250&lt;71,"B2",IF(F250&lt;81,"B1",IF(F250&lt;91,"A2",IF(F250&lt;=100,"A1","")))))))))</f>
        <v/>
      </c>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PER-TEST-1,2)(TERM-1)'!AQ25)</f>
        <v/>
      </c>
      <c r="E251" s="193" t="str">
        <f>IF('IN - Stud_part'!H23="","", 'IN-Mark( PER-TEST-1,2)(TERM-1)'!AR25)</f>
        <v/>
      </c>
      <c r="F251" s="193" t="str">
        <f>IF('IN - Stud_part'!H23="","", 'IN-Mark( PER-TEST-1,2)(TERM-1)'!AS25)</f>
        <v/>
      </c>
      <c r="G251" s="190" t="str">
        <f>IF('IN - Stud_part'!H23="","",IF(F251&lt;33,"E",IF(F251&lt;41,"D",IF(F251&lt;51,"C2",IF(F251&lt;61,"C1",IF(F251&lt;71,"B2",IF(F251&lt;81,"B1",IF(F251&lt;91,"A2",IF(F251&lt;=100,"A1","")))))))))</f>
        <v/>
      </c>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PER-TEST-1,2)(TERM-1)'!AQ26)</f>
        <v/>
      </c>
      <c r="E252" s="193" t="str">
        <f>IF('IN - Stud_part'!H24="","", 'IN-Mark( PER-TEST-1,2)(TERM-1)'!AR26)</f>
        <v/>
      </c>
      <c r="F252" s="193" t="str">
        <f>IF('IN - Stud_part'!H24="","", 'IN-Mark( PER-TEST-1,2)(TERM-1)'!AS26)</f>
        <v/>
      </c>
      <c r="G252" s="190" t="str">
        <f>IF('IN - Stud_part'!H24="","",IF(F252&lt;33,"E",IF(F252&lt;41,"D",IF(F252&lt;51,"C2",IF(F252&lt;61,"C1",IF(F252&lt;71,"B2",IF(F252&lt;81,"B1",IF(F252&lt;91,"A2",IF(F252&lt;=100,"A1","")))))))))</f>
        <v/>
      </c>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PER-TEST-1,2)(TERM-1)'!AQ27)</f>
        <v/>
      </c>
      <c r="E253" s="193" t="str">
        <f>IF('IN - Stud_part'!H25="","", 'IN-Mark( PER-TEST-1,2)(TERM-1)'!AR27)</f>
        <v/>
      </c>
      <c r="F253" s="193" t="str">
        <f>IF('IN - Stud_part'!H25="","", 'IN-Mark( PER-TEST-1,2)(TERM-1)'!AS27)</f>
        <v/>
      </c>
      <c r="G253" s="190" t="str">
        <f>IF('IN - Stud_part'!H25="","",IF(F253&lt;33,"E",IF(F253&lt;41,"D",IF(F253&lt;51,"C2",IF(F253&lt;61,"C1",IF(F253&lt;71,"B2",IF(F253&lt;81,"B1",IF(F253&lt;91,"A2",IF(F253&lt;=100,"A1","")))))))))</f>
        <v/>
      </c>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PER-TEST-1,2)(TERM-1)'!AQ28)</f>
        <v/>
      </c>
      <c r="E254" s="190" t="str">
        <f>IF('IN - Stud_part'!H26="","", 'IN-Mark( PER-TEST-1,2)(TERM-1)'!AR28)</f>
        <v/>
      </c>
      <c r="F254" s="190" t="str">
        <f>IF('IN - Stud_part'!H26="","", 'IN-Mark( PER-TEST-1,2)(TERM-1)'!AS28)</f>
        <v/>
      </c>
      <c r="G254" s="190" t="str">
        <f>IF('IN - Stud_part'!H26="","",IF(F254&lt;33,"E",IF(F254&lt;41,"D",IF(F254&lt;51,"C2",IF(F254&lt;61,"C1",IF(F254&lt;71,"B2",IF(F254&lt;81,"B1",IF(F254&lt;91,"A2",IF(F254&lt;=100,"A1","")))))))))</f>
        <v/>
      </c>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PER-TEST-1,2)(TERM-1)'!AQ29)</f>
        <v/>
      </c>
      <c r="E255" s="190" t="str">
        <f>IF('IN - Stud_part'!H27="","", 'IN-Mark( PER-TEST-1,2)(TERM-1)'!AR29)</f>
        <v/>
      </c>
      <c r="F255" s="190" t="str">
        <f>IF('IN - Stud_part'!H27="","", 'IN-Mark( PER-TEST-1,2)(TERM-1)'!AS29)</f>
        <v/>
      </c>
      <c r="G255" s="190" t="str">
        <f>IF('IN - Stud_part'!H27="","",IF(F255&lt;33,"E",IF(F255&lt;41,"D",IF(F255&lt;51,"C2",IF(F255&lt;61,"C1",IF(F255&lt;71,"B2",IF(F255&lt;81,"B1",IF(F255&lt;91,"A2",IF(F255&lt;=100,"A1","")))))))))</f>
        <v/>
      </c>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PER-TEST-1,2)(TERM-1)'!AQ30)</f>
        <v/>
      </c>
      <c r="E256" s="190" t="str">
        <f>IF('IN - Stud_part'!H28="","", 'IN-Mark( PER-TEST-1,2)(TERM-1)'!AR30)</f>
        <v/>
      </c>
      <c r="F256" s="190" t="str">
        <f>IF('IN - Stud_part'!H28="","", 'IN-Mark( PER-TEST-1,2)(TERM-1)'!AS30)</f>
        <v/>
      </c>
      <c r="G256" s="190" t="str">
        <f>IF('IN - Stud_part'!H28="","",IF(F256&lt;33,"E",IF(F256&lt;41,"D",IF(F256&lt;51,"C2",IF(F256&lt;61,"C1",IF(F256&lt;71,"B2",IF(F256&lt;81,"B1",IF(F256&lt;91,"A2",IF(F256&lt;=100,"A1","")))))))))</f>
        <v/>
      </c>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PER-TEST-1,2)(TERM-1)'!AQ31)</f>
        <v/>
      </c>
      <c r="E257" s="190" t="str">
        <f>IF('IN - Stud_part'!H29="","", 'IN-Mark( PER-TEST-1,2)(TERM-1)'!AR31)</f>
        <v/>
      </c>
      <c r="F257" s="190" t="str">
        <f>IF('IN - Stud_part'!H29="","", 'IN-Mark( PER-TEST-1,2)(TERM-1)'!AS31)</f>
        <v/>
      </c>
      <c r="G257" s="190" t="str">
        <f>IF('IN - Stud_part'!H29="","",IF(F257&lt;33,"E",IF(F257&lt;41,"D",IF(F257&lt;51,"C2",IF(F257&lt;61,"C1",IF(F257&lt;71,"B2",IF(F257&lt;81,"B1",IF(F257&lt;91,"A2",IF(F257&lt;=100,"A1","")))))))))</f>
        <v/>
      </c>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PER-TEST-1,2)(TERM-1)'!AQ32)</f>
        <v/>
      </c>
      <c r="E258" s="190" t="str">
        <f>IF('IN - Stud_part'!H30="","", 'IN-Mark( PER-TEST-1,2)(TERM-1)'!AR32)</f>
        <v/>
      </c>
      <c r="F258" s="190" t="str">
        <f>IF('IN - Stud_part'!H30="","", 'IN-Mark( PER-TEST-1,2)(TERM-1)'!AS32)</f>
        <v/>
      </c>
      <c r="G258" s="190" t="str">
        <f>IF('IN - Stud_part'!H30="","",IF(F258&lt;33,"E",IF(F258&lt;41,"D",IF(F258&lt;51,"C2",IF(F258&lt;61,"C1",IF(F258&lt;71,"B2",IF(F258&lt;81,"B1",IF(F258&lt;91,"A2",IF(F258&lt;=100,"A1","")))))))))</f>
        <v/>
      </c>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PER-TEST-1,2)(TERM-1)'!AQ33)</f>
        <v/>
      </c>
      <c r="E259" s="190" t="str">
        <f>IF('IN - Stud_part'!H31="","", 'IN-Mark( PER-TEST-1,2)(TERM-1)'!AR33)</f>
        <v/>
      </c>
      <c r="F259" s="190" t="str">
        <f>IF('IN - Stud_part'!H31="","", 'IN-Mark( PER-TEST-1,2)(TERM-1)'!AS33)</f>
        <v/>
      </c>
      <c r="G259" s="190" t="str">
        <f>IF('IN - Stud_part'!H31="","",IF(F259&lt;33,"E",IF(F259&lt;41,"D",IF(F259&lt;51,"C2",IF(F259&lt;61,"C1",IF(F259&lt;71,"B2",IF(F259&lt;81,"B1",IF(F259&lt;91,"A2",IF(F259&lt;=100,"A1","")))))))))</f>
        <v/>
      </c>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PER-TEST-1,2)(TERM-1)'!AQ34)</f>
        <v/>
      </c>
      <c r="E260" s="190" t="str">
        <f>IF('IN - Stud_part'!H32="","", 'IN-Mark( PER-TEST-1,2)(TERM-1)'!AR34)</f>
        <v/>
      </c>
      <c r="F260" s="190" t="str">
        <f>IF('IN - Stud_part'!H32="","", 'IN-Mark( PER-TEST-1,2)(TERM-1)'!AS34)</f>
        <v/>
      </c>
      <c r="G260" s="190" t="str">
        <f>IF('IN - Stud_part'!H32="","",IF(F260&lt;33,"E",IF(F260&lt;41,"D",IF(F260&lt;51,"C2",IF(F260&lt;61,"C1",IF(F260&lt;71,"B2",IF(F260&lt;81,"B1",IF(F260&lt;91,"A2",IF(F260&lt;=100,"A1","")))))))))</f>
        <v/>
      </c>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PER-TEST-1,2)(TERM-1)'!AQ35)</f>
        <v/>
      </c>
      <c r="E261" s="190" t="str">
        <f>IF('IN - Stud_part'!H33="","", 'IN-Mark( PER-TEST-1,2)(TERM-1)'!AR35)</f>
        <v/>
      </c>
      <c r="F261" s="190" t="str">
        <f>IF('IN - Stud_part'!H33="","", 'IN-Mark( PER-TEST-1,2)(TERM-1)'!AS35)</f>
        <v/>
      </c>
      <c r="G261" s="190" t="str">
        <f>IF('IN - Stud_part'!H33="","",IF(F261&lt;33,"E",IF(F261&lt;41,"D",IF(F261&lt;51,"C2",IF(F261&lt;61,"C1",IF(F261&lt;71,"B2",IF(F261&lt;81,"B1",IF(F261&lt;91,"A2",IF(F261&lt;=100,"A1","")))))))))</f>
        <v/>
      </c>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PER-TEST-1,2)(TERM-1)'!AQ36)</f>
        <v/>
      </c>
      <c r="E262" s="190" t="str">
        <f>IF('IN - Stud_part'!H34="","", 'IN-Mark( PER-TEST-1,2)(TERM-1)'!AR36)</f>
        <v/>
      </c>
      <c r="F262" s="190" t="str">
        <f>IF('IN - Stud_part'!H34="","", 'IN-Mark( PER-TEST-1,2)(TERM-1)'!AS36)</f>
        <v/>
      </c>
      <c r="G262" s="190" t="str">
        <f>IF('IN - Stud_part'!H34="","",IF(F262&lt;33,"E",IF(F262&lt;41,"D",IF(F262&lt;51,"C2",IF(F262&lt;61,"C1",IF(F262&lt;71,"B2",IF(F262&lt;81,"B1",IF(F262&lt;91,"A2",IF(F262&lt;=100,"A1","")))))))))</f>
        <v/>
      </c>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PER-TEST-1,2)(TERM-1)'!AQ37)</f>
        <v/>
      </c>
      <c r="E263" s="190" t="str">
        <f>IF('IN - Stud_part'!H35="","", 'IN-Mark( PER-TEST-1,2)(TERM-1)'!AR37)</f>
        <v/>
      </c>
      <c r="F263" s="190" t="str">
        <f>IF('IN - Stud_part'!H35="","", 'IN-Mark( PER-TEST-1,2)(TERM-1)'!AS37)</f>
        <v/>
      </c>
      <c r="G263" s="190" t="str">
        <f>IF('IN - Stud_part'!H35="","",IF(F263&lt;33,"E",IF(F263&lt;41,"D",IF(F263&lt;51,"C2",IF(F263&lt;61,"C1",IF(F263&lt;71,"B2",IF(F263&lt;81,"B1",IF(F263&lt;91,"A2",IF(F263&lt;=100,"A1","")))))))))</f>
        <v/>
      </c>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PER-TEST-1,2)(TERM-1)'!AQ38)</f>
        <v/>
      </c>
      <c r="E264" s="190" t="str">
        <f>IF('IN - Stud_part'!H36="","", 'IN-Mark( PER-TEST-1,2)(TERM-1)'!AR38)</f>
        <v/>
      </c>
      <c r="F264" s="190" t="str">
        <f>IF('IN - Stud_part'!H36="","", 'IN-Mark( PER-TEST-1,2)(TERM-1)'!AS38)</f>
        <v/>
      </c>
      <c r="G264" s="190" t="str">
        <f>IF('IN - Stud_part'!H36="","",IF(F264&lt;33,"E",IF(F264&lt;41,"D",IF(F264&lt;51,"C2",IF(F264&lt;61,"C1",IF(F264&lt;71,"B2",IF(F264&lt;81,"B1",IF(F264&lt;91,"A2",IF(F264&lt;=100,"A1","")))))))))</f>
        <v/>
      </c>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PER-TEST-1,2)(TERM-1)'!AQ39)</f>
        <v/>
      </c>
      <c r="E265" s="190" t="str">
        <f>IF('IN - Stud_part'!H37="","", 'IN-Mark( PER-TEST-1,2)(TERM-1)'!AR39)</f>
        <v/>
      </c>
      <c r="F265" s="190" t="str">
        <f>IF('IN - Stud_part'!H37="","", 'IN-Mark( PER-TEST-1,2)(TERM-1)'!AS39)</f>
        <v/>
      </c>
      <c r="G265" s="190" t="str">
        <f>IF('IN - Stud_part'!H37="","",IF(F265&lt;33,"E",IF(F265&lt;41,"D",IF(F265&lt;51,"C2",IF(F265&lt;61,"C1",IF(F265&lt;71,"B2",IF(F265&lt;81,"B1",IF(F265&lt;91,"A2",IF(F265&lt;=100,"A1","")))))))))</f>
        <v/>
      </c>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PER-TEST-1,2)(TERM-1)'!AQ40)</f>
        <v/>
      </c>
      <c r="E266" s="190" t="str">
        <f>IF('IN - Stud_part'!H38="","", 'IN-Mark( PER-TEST-1,2)(TERM-1)'!AR40)</f>
        <v/>
      </c>
      <c r="F266" s="190" t="str">
        <f>IF('IN - Stud_part'!H38="","", 'IN-Mark( PER-TEST-1,2)(TERM-1)'!AS40)</f>
        <v/>
      </c>
      <c r="G266" s="190" t="str">
        <f>IF('IN - Stud_part'!H38="","",IF(F266&lt;33,"E",IF(F266&lt;41,"D",IF(F266&lt;51,"C2",IF(F266&lt;61,"C1",IF(F266&lt;71,"B2",IF(F266&lt;81,"B1",IF(F266&lt;91,"A2",IF(F266&lt;=100,"A1","")))))))))</f>
        <v/>
      </c>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PER-TEST-1,2)(TERM-1)'!AQ41)</f>
        <v/>
      </c>
      <c r="E267" s="190" t="str">
        <f>IF('IN - Stud_part'!H39="","", 'IN-Mark( PER-TEST-1,2)(TERM-1)'!AR41)</f>
        <v/>
      </c>
      <c r="F267" s="190" t="str">
        <f>IF('IN - Stud_part'!H39="","", 'IN-Mark( PER-TEST-1,2)(TERM-1)'!AS41)</f>
        <v/>
      </c>
      <c r="G267" s="190" t="str">
        <f>IF('IN - Stud_part'!H39="","",IF(F267&lt;33,"E",IF(F267&lt;41,"D",IF(F267&lt;51,"C2",IF(F267&lt;61,"C1",IF(F267&lt;71,"B2",IF(F267&lt;81,"B1",IF(F267&lt;91,"A2",IF(F267&lt;=100,"A1","")))))))))</f>
        <v/>
      </c>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PER-TEST-1,2)(TERM-1)'!AQ42)</f>
        <v/>
      </c>
      <c r="E268" s="190" t="str">
        <f>IF('IN - Stud_part'!H40="","", 'IN-Mark( PER-TEST-1,2)(TERM-1)'!AR42)</f>
        <v/>
      </c>
      <c r="F268" s="190" t="str">
        <f>IF('IN - Stud_part'!H40="","", 'IN-Mark( PER-TEST-1,2)(TERM-1)'!AS42)</f>
        <v/>
      </c>
      <c r="G268" s="190" t="str">
        <f>IF('IN - Stud_part'!H40="","",IF(F268&lt;33,"E",IF(F268&lt;41,"D",IF(F268&lt;51,"C2",IF(F268&lt;61,"C1",IF(F268&lt;71,"B2",IF(F268&lt;81,"B1",IF(F268&lt;91,"A2",IF(F268&lt;=100,"A1","")))))))))</f>
        <v/>
      </c>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PER-TEST-1,2)(TERM-1)'!AQ43)</f>
        <v/>
      </c>
      <c r="E269" s="190" t="str">
        <f>IF('IN - Stud_part'!H41="","", 'IN-Mark( PER-TEST-1,2)(TERM-1)'!AR43)</f>
        <v/>
      </c>
      <c r="F269" s="190" t="str">
        <f>IF('IN - Stud_part'!H41="","", 'IN-Mark( PER-TEST-1,2)(TERM-1)'!AS43)</f>
        <v/>
      </c>
      <c r="G269" s="190" t="str">
        <f>IF('IN - Stud_part'!H41="","",IF(F269&lt;33,"E",IF(F269&lt;41,"D",IF(F269&lt;51,"C2",IF(F269&lt;61,"C1",IF(F269&lt;71,"B2",IF(F269&lt;81,"B1",IF(F269&lt;91,"A2",IF(F269&lt;=100,"A1","")))))))))</f>
        <v/>
      </c>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PER-TEST-1,2)(TERM-1)'!AQ44)</f>
        <v/>
      </c>
      <c r="E270" s="190" t="str">
        <f>IF('IN - Stud_part'!H42="","", 'IN-Mark( PER-TEST-1,2)(TERM-1)'!AR44)</f>
        <v/>
      </c>
      <c r="F270" s="190" t="str">
        <f>IF('IN - Stud_part'!H42="","", 'IN-Mark( PER-TEST-1,2)(TERM-1)'!AS44)</f>
        <v/>
      </c>
      <c r="G270" s="190" t="str">
        <f>IF('IN - Stud_part'!H42="","",IF(F270&lt;33,"E",IF(F270&lt;41,"D",IF(F270&lt;51,"C2",IF(F270&lt;61,"C1",IF(F270&lt;71,"B2",IF(F270&lt;81,"B1",IF(F270&lt;91,"A2",IF(F270&lt;=100,"A1","")))))))))</f>
        <v/>
      </c>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185" t="s">
        <v>372</v>
      </c>
      <c r="C274" s="186" t="s">
        <v>288</v>
      </c>
      <c r="D274" s="184"/>
      <c r="E274" s="411" t="s">
        <v>395</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39</v>
      </c>
      <c r="B277" s="412" t="s">
        <v>353</v>
      </c>
      <c r="C277" s="413" t="s">
        <v>69</v>
      </c>
      <c r="D277" s="187" t="s">
        <v>395</v>
      </c>
      <c r="E277" s="188" t="s">
        <v>374</v>
      </c>
      <c r="F277" s="187" t="s">
        <v>208</v>
      </c>
      <c r="G277" s="413" t="s">
        <v>396</v>
      </c>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80</v>
      </c>
      <c r="E278" s="187">
        <v>20</v>
      </c>
      <c r="F278" s="187">
        <v>100</v>
      </c>
      <c r="G278" s="255"/>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PER-TEST-1,2)(TERM-1)'!AQ45)</f>
        <v/>
      </c>
      <c r="E279" s="190" t="str">
        <f>IF('IN - Stud_part'!H43="","", 'IN-Mark( PER-TEST-1,2)(TERM-1)'!AR45)</f>
        <v/>
      </c>
      <c r="F279" s="190" t="str">
        <f>IF('IN - Stud_part'!H43="","", 'IN-Mark( PER-TEST-1,2)(TERM-1)'!AS45)</f>
        <v/>
      </c>
      <c r="G279" s="190" t="str">
        <f>IF('IN - Stud_part'!H43="","",IF(F279&lt;33,"E",IF(F279&lt;41,"D",IF(F279&lt;51,"C2",IF(F279&lt;61,"C1",IF(F279&lt;71,"B2",IF(F279&lt;81,"B1",IF(F279&lt;91,"A2",IF(F279&lt;=100,"A1","")))))))))</f>
        <v/>
      </c>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PER-TEST-1,2)(TERM-1)'!AQ46)</f>
        <v/>
      </c>
      <c r="E280" s="190" t="str">
        <f>IF('IN - Stud_part'!H44="","", 'IN-Mark( PER-TEST-1,2)(TERM-1)'!AR46)</f>
        <v/>
      </c>
      <c r="F280" s="190" t="str">
        <f>IF('IN - Stud_part'!H44="","", 'IN-Mark( PER-TEST-1,2)(TERM-1)'!AS46)</f>
        <v/>
      </c>
      <c r="G280" s="190" t="str">
        <f>IF('IN - Stud_part'!H44="","",IF(F280&lt;33,"E",IF(F280&lt;41,"D",IF(F280&lt;51,"C2",IF(F280&lt;61,"C1",IF(F280&lt;71,"B2",IF(F280&lt;81,"B1",IF(F280&lt;91,"A2",IF(F280&lt;=100,"A1","")))))))))</f>
        <v/>
      </c>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PER-TEST-1,2)(TERM-1)'!AQ47)</f>
        <v/>
      </c>
      <c r="E281" s="190" t="str">
        <f>IF('IN - Stud_part'!H45="","", 'IN-Mark( PER-TEST-1,2)(TERM-1)'!AR47)</f>
        <v/>
      </c>
      <c r="F281" s="190" t="str">
        <f>IF('IN - Stud_part'!H45="","", 'IN-Mark( PER-TEST-1,2)(TERM-1)'!AS47)</f>
        <v/>
      </c>
      <c r="G281" s="190" t="str">
        <f>IF('IN - Stud_part'!H45="","",IF(F281&lt;33,"E",IF(F281&lt;41,"D",IF(F281&lt;51,"C2",IF(F281&lt;61,"C1",IF(F281&lt;71,"B2",IF(F281&lt;81,"B1",IF(F281&lt;91,"A2",IF(F281&lt;=100,"A1","")))))))))</f>
        <v/>
      </c>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PER-TEST-1,2)(TERM-1)'!AQ48)</f>
        <v/>
      </c>
      <c r="E282" s="190" t="str">
        <f>IF('IN - Stud_part'!H46="","", 'IN-Mark( PER-TEST-1,2)(TERM-1)'!AR48)</f>
        <v/>
      </c>
      <c r="F282" s="190" t="str">
        <f>IF('IN - Stud_part'!H46="","", 'IN-Mark( PER-TEST-1,2)(TERM-1)'!AS48)</f>
        <v/>
      </c>
      <c r="G282" s="190" t="str">
        <f>IF('IN - Stud_part'!H46="","",IF(F282&lt;33,"E",IF(F282&lt;41,"D",IF(F282&lt;51,"C2",IF(F282&lt;61,"C1",IF(F282&lt;71,"B2",IF(F282&lt;81,"B1",IF(F282&lt;91,"A2",IF(F282&lt;=100,"A1","")))))))))</f>
        <v/>
      </c>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PER-TEST-1,2)(TERM-1)'!AQ49)</f>
        <v/>
      </c>
      <c r="E283" s="190" t="str">
        <f>IF('IN - Stud_part'!H47="","", 'IN-Mark( PER-TEST-1,2)(TERM-1)'!AR49)</f>
        <v/>
      </c>
      <c r="F283" s="190" t="str">
        <f>IF('IN - Stud_part'!H47="","", 'IN-Mark( PER-TEST-1,2)(TERM-1)'!AS49)</f>
        <v/>
      </c>
      <c r="G283" s="190" t="str">
        <f>IF('IN - Stud_part'!H47="","",IF(F283&lt;33,"E",IF(F283&lt;41,"D",IF(F283&lt;51,"C2",IF(F283&lt;61,"C1",IF(F283&lt;71,"B2",IF(F283&lt;81,"B1",IF(F283&lt;91,"A2",IF(F283&lt;=100,"A1","")))))))))</f>
        <v/>
      </c>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PER-TEST-1,2)(TERM-1)'!AQ50)</f>
        <v/>
      </c>
      <c r="E284" s="190" t="str">
        <f>IF('IN - Stud_part'!H48="","", 'IN-Mark( PER-TEST-1,2)(TERM-1)'!AR50)</f>
        <v/>
      </c>
      <c r="F284" s="190" t="str">
        <f>IF('IN - Stud_part'!H48="","", 'IN-Mark( PER-TEST-1,2)(TERM-1)'!AS50)</f>
        <v/>
      </c>
      <c r="G284" s="190" t="str">
        <f>IF('IN - Stud_part'!H48="","",IF(F284&lt;33,"E",IF(F284&lt;41,"D",IF(F284&lt;51,"C2",IF(F284&lt;61,"C1",IF(F284&lt;71,"B2",IF(F284&lt;81,"B1",IF(F284&lt;91,"A2",IF(F284&lt;=100,"A1","")))))))))</f>
        <v/>
      </c>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PER-TEST-1,2)(TERM-1)'!AQ51)</f>
        <v/>
      </c>
      <c r="E285" s="190" t="str">
        <f>IF('IN - Stud_part'!H49="","", 'IN-Mark( PER-TEST-1,2)(TERM-1)'!AR51)</f>
        <v/>
      </c>
      <c r="F285" s="190" t="str">
        <f>IF('IN - Stud_part'!H49="","", 'IN-Mark( PER-TEST-1,2)(TERM-1)'!AS51)</f>
        <v/>
      </c>
      <c r="G285" s="190" t="str">
        <f>IF('IN - Stud_part'!H49="","",IF(F285&lt;33,"E",IF(F285&lt;41,"D",IF(F285&lt;51,"C2",IF(F285&lt;61,"C1",IF(F285&lt;71,"B2",IF(F285&lt;81,"B1",IF(F285&lt;91,"A2",IF(F285&lt;=100,"A1","")))))))))</f>
        <v/>
      </c>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PER-TEST-1,2)(TERM-1)'!AQ52)</f>
        <v/>
      </c>
      <c r="E286" s="190" t="str">
        <f>IF('IN - Stud_part'!H50="","", 'IN-Mark( PER-TEST-1,2)(TERM-1)'!AR52)</f>
        <v/>
      </c>
      <c r="F286" s="190" t="str">
        <f>IF('IN - Stud_part'!H50="","", 'IN-Mark( PER-TEST-1,2)(TERM-1)'!AS52)</f>
        <v/>
      </c>
      <c r="G286" s="190" t="str">
        <f>IF('IN - Stud_part'!H50="","",IF(F286&lt;33,"E",IF(F286&lt;41,"D",IF(F286&lt;51,"C2",IF(F286&lt;61,"C1",IF(F286&lt;71,"B2",IF(F286&lt;81,"B1",IF(F286&lt;91,"A2",IF(F286&lt;=100,"A1","")))))))))</f>
        <v/>
      </c>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PER-TEST-1,2)(TERM-1)'!AQ53)</f>
        <v/>
      </c>
      <c r="E287" s="190" t="str">
        <f>IF('IN - Stud_part'!H51="","", 'IN-Mark( PER-TEST-1,2)(TERM-1)'!AR53)</f>
        <v/>
      </c>
      <c r="F287" s="190" t="str">
        <f>IF('IN - Stud_part'!H51="","", 'IN-Mark( PER-TEST-1,2)(TERM-1)'!AS53)</f>
        <v/>
      </c>
      <c r="G287" s="190" t="str">
        <f>IF('IN - Stud_part'!H51="","",IF(F287&lt;33,"E",IF(F287&lt;41,"D",IF(F287&lt;51,"C2",IF(F287&lt;61,"C1",IF(F287&lt;71,"B2",IF(F287&lt;81,"B1",IF(F287&lt;91,"A2",IF(F287&lt;=100,"A1","")))))))))</f>
        <v/>
      </c>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PER-TEST-1,2)(TERM-1)'!AQ54)</f>
        <v/>
      </c>
      <c r="E288" s="190" t="str">
        <f>IF('IN - Stud_part'!H52="","", 'IN-Mark( PER-TEST-1,2)(TERM-1)'!AR54)</f>
        <v/>
      </c>
      <c r="F288" s="190" t="str">
        <f>IF('IN - Stud_part'!H52="","", 'IN-Mark( PER-TEST-1,2)(TERM-1)'!AS54)</f>
        <v/>
      </c>
      <c r="G288" s="190" t="str">
        <f>IF('IN - Stud_part'!H52="","",IF(F288&lt;33,"E",IF(F288&lt;41,"D",IF(F288&lt;51,"C2",IF(F288&lt;61,"C1",IF(F288&lt;71,"B2",IF(F288&lt;81,"B1",IF(F288&lt;91,"A2",IF(F288&lt;=100,"A1","")))))))))</f>
        <v/>
      </c>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PER-TEST-1,2)(TERM-1)'!AQ55)</f>
        <v/>
      </c>
      <c r="E289" s="190" t="str">
        <f>IF('IN - Stud_part'!H53="","", 'IN-Mark( PER-TEST-1,2)(TERM-1)'!AR55)</f>
        <v/>
      </c>
      <c r="F289" s="190" t="str">
        <f>IF('IN - Stud_part'!H53="","", 'IN-Mark( PER-TEST-1,2)(TERM-1)'!AS55)</f>
        <v/>
      </c>
      <c r="G289" s="190" t="str">
        <f>IF('IN - Stud_part'!H53="","",IF(F289&lt;33,"E",IF(F289&lt;41,"D",IF(F289&lt;51,"C2",IF(F289&lt;61,"C1",IF(F289&lt;71,"B2",IF(F289&lt;81,"B1",IF(F289&lt;91,"A2",IF(F289&lt;=100,"A1","")))))))))</f>
        <v/>
      </c>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PER-TEST-1,2)(TERM-1)'!AQ56)</f>
        <v/>
      </c>
      <c r="E290" s="190" t="str">
        <f>IF('IN - Stud_part'!H54="","", 'IN-Mark( PER-TEST-1,2)(TERM-1)'!AR56)</f>
        <v/>
      </c>
      <c r="F290" s="190" t="str">
        <f>IF('IN - Stud_part'!H54="","", 'IN-Mark( PER-TEST-1,2)(TERM-1)'!AS56)</f>
        <v/>
      </c>
      <c r="G290" s="190" t="str">
        <f>IF('IN - Stud_part'!H54="","",IF(F290&lt;33,"E",IF(F290&lt;41,"D",IF(F290&lt;51,"C2",IF(F290&lt;61,"C1",IF(F290&lt;71,"B2",IF(F290&lt;81,"B1",IF(F290&lt;91,"A2",IF(F290&lt;=100,"A1","")))))))))</f>
        <v/>
      </c>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PER-TEST-1,2)(TERM-1)'!AQ57)</f>
        <v/>
      </c>
      <c r="E291" s="190" t="str">
        <f>IF('IN - Stud_part'!H55="","", 'IN-Mark( PER-TEST-1,2)(TERM-1)'!AR57)</f>
        <v/>
      </c>
      <c r="F291" s="190" t="str">
        <f>IF('IN - Stud_part'!H55="","", 'IN-Mark( PER-TEST-1,2)(TERM-1)'!AS57)</f>
        <v/>
      </c>
      <c r="G291" s="190" t="str">
        <f>IF('IN - Stud_part'!H55="","",IF(F291&lt;33,"E",IF(F291&lt;41,"D",IF(F291&lt;51,"C2",IF(F291&lt;61,"C1",IF(F291&lt;71,"B2",IF(F291&lt;81,"B1",IF(F291&lt;91,"A2",IF(F291&lt;=100,"A1","")))))))))</f>
        <v/>
      </c>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PER-TEST-1,2)(TERM-1)'!AQ58)</f>
        <v/>
      </c>
      <c r="E292" s="190" t="str">
        <f>IF('IN - Stud_part'!H56="","", 'IN-Mark( PER-TEST-1,2)(TERM-1)'!AR58)</f>
        <v/>
      </c>
      <c r="F292" s="190" t="str">
        <f>IF('IN - Stud_part'!H56="","", 'IN-Mark( PER-TEST-1,2)(TERM-1)'!AS58)</f>
        <v/>
      </c>
      <c r="G292" s="190" t="str">
        <f>IF('IN - Stud_part'!H56="","",IF(F292&lt;33,"E",IF(F292&lt;41,"D",IF(F292&lt;51,"C2",IF(F292&lt;61,"C1",IF(F292&lt;71,"B2",IF(F292&lt;81,"B1",IF(F292&lt;91,"A2",IF(F292&lt;=100,"A1","")))))))))</f>
        <v/>
      </c>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PER-TEST-1,2)(TERM-1)'!AQ59)</f>
        <v/>
      </c>
      <c r="E293" s="190" t="str">
        <f>IF('IN - Stud_part'!H57="","", 'IN-Mark( PER-TEST-1,2)(TERM-1)'!AR59)</f>
        <v/>
      </c>
      <c r="F293" s="190" t="str">
        <f>IF('IN - Stud_part'!H57="","", 'IN-Mark( PER-TEST-1,2)(TERM-1)'!AS59)</f>
        <v/>
      </c>
      <c r="G293" s="190" t="str">
        <f>IF('IN - Stud_part'!H57="","",IF(F293&lt;33,"E",IF(F293&lt;41,"D",IF(F293&lt;51,"C2",IF(F293&lt;61,"C1",IF(F293&lt;71,"B2",IF(F293&lt;81,"B1",IF(F293&lt;91,"A2",IF(F293&lt;=100,"A1","")))))))))</f>
        <v/>
      </c>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PER-TEST-1,2)(TERM-1)'!AQ60)</f>
        <v/>
      </c>
      <c r="E294" s="190" t="str">
        <f>IF('IN - Stud_part'!H58="","", 'IN-Mark( PER-TEST-1,2)(TERM-1)'!AR60)</f>
        <v/>
      </c>
      <c r="F294" s="190" t="str">
        <f>IF('IN - Stud_part'!H58="","", 'IN-Mark( PER-TEST-1,2)(TERM-1)'!AS60)</f>
        <v/>
      </c>
      <c r="G294" s="190" t="str">
        <f>IF('IN - Stud_part'!H58="","",IF(F294&lt;33,"E",IF(F294&lt;41,"D",IF(F294&lt;51,"C2",IF(F294&lt;61,"C1",IF(F294&lt;71,"B2",IF(F294&lt;81,"B1",IF(F294&lt;91,"A2",IF(F294&lt;=100,"A1","")))))))))</f>
        <v/>
      </c>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PER-TEST-1,2)(TERM-1)'!AQ61)</f>
        <v/>
      </c>
      <c r="E295" s="190" t="str">
        <f>IF('IN - Stud_part'!H59="","", 'IN-Mark( PER-TEST-1,2)(TERM-1)'!AR61)</f>
        <v/>
      </c>
      <c r="F295" s="190" t="str">
        <f>IF('IN - Stud_part'!H59="","", 'IN-Mark( PER-TEST-1,2)(TERM-1)'!AS61)</f>
        <v/>
      </c>
      <c r="G295" s="190" t="str">
        <f>IF('IN - Stud_part'!H59="","",IF(F295&lt;33,"E",IF(F295&lt;41,"D",IF(F295&lt;51,"C2",IF(F295&lt;61,"C1",IF(F295&lt;71,"B2",IF(F295&lt;81,"B1",IF(F295&lt;91,"A2",IF(F295&lt;=100,"A1","")))))))))</f>
        <v/>
      </c>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PER-TEST-1,2)(TERM-1)'!AQ62)</f>
        <v/>
      </c>
      <c r="E296" s="190" t="str">
        <f>IF('IN - Stud_part'!H60="","", 'IN-Mark( PER-TEST-1,2)(TERM-1)'!AR62)</f>
        <v/>
      </c>
      <c r="F296" s="190" t="str">
        <f>IF('IN - Stud_part'!H60="","", 'IN-Mark( PER-TEST-1,2)(TERM-1)'!AS62)</f>
        <v/>
      </c>
      <c r="G296" s="190" t="str">
        <f>IF('IN - Stud_part'!H60="","",IF(F296&lt;33,"E",IF(F296&lt;41,"D",IF(F296&lt;51,"C2",IF(F296&lt;61,"C1",IF(F296&lt;71,"B2",IF(F296&lt;81,"B1",IF(F296&lt;91,"A2",IF(F296&lt;=100,"A1","")))))))))</f>
        <v/>
      </c>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PER-TEST-1,2)(TERM-1)'!AQ63)</f>
        <v/>
      </c>
      <c r="E297" s="190" t="str">
        <f>IF('IN - Stud_part'!H61="","", 'IN-Mark( PER-TEST-1,2)(TERM-1)'!AR63)</f>
        <v/>
      </c>
      <c r="F297" s="190" t="str">
        <f>IF('IN - Stud_part'!H61="","", 'IN-Mark( PER-TEST-1,2)(TERM-1)'!AS63)</f>
        <v/>
      </c>
      <c r="G297" s="190" t="str">
        <f>IF('IN - Stud_part'!H61="","",IF(F297&lt;33,"E",IF(F297&lt;41,"D",IF(F297&lt;51,"C2",IF(F297&lt;61,"C1",IF(F297&lt;71,"B2",IF(F297&lt;81,"B1",IF(F297&lt;91,"A2",IF(F297&lt;=100,"A1","")))))))))</f>
        <v/>
      </c>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PER-TEST-1,2)(TERM-1)'!AQ64)</f>
        <v/>
      </c>
      <c r="E298" s="190" t="str">
        <f>IF('IN - Stud_part'!H62="","", 'IN-Mark( PER-TEST-1,2)(TERM-1)'!AR64)</f>
        <v/>
      </c>
      <c r="F298" s="190" t="str">
        <f>IF('IN - Stud_part'!H62="","", 'IN-Mark( PER-TEST-1,2)(TERM-1)'!AS64)</f>
        <v/>
      </c>
      <c r="G298" s="190" t="str">
        <f>IF('IN - Stud_part'!H62="","",IF(F298&lt;33,"E",IF(F298&lt;41,"D",IF(F298&lt;51,"C2",IF(F298&lt;61,"C1",IF(F298&lt;71,"B2",IF(F298&lt;81,"B1",IF(F298&lt;91,"A2",IF(F298&lt;=100,"A1","")))))))))</f>
        <v/>
      </c>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8">
    <mergeCell ref="A195:G195"/>
    <mergeCell ref="D196:F196"/>
    <mergeCell ref="E197:G198"/>
    <mergeCell ref="A200:A201"/>
    <mergeCell ref="B200:B201"/>
    <mergeCell ref="C200:C201"/>
    <mergeCell ref="G200:G201"/>
    <mergeCell ref="A157:G157"/>
    <mergeCell ref="D158:F158"/>
    <mergeCell ref="E159:G160"/>
    <mergeCell ref="A162:A163"/>
    <mergeCell ref="B162:B163"/>
    <mergeCell ref="C162:C163"/>
    <mergeCell ref="G162:G163"/>
    <mergeCell ref="A118:G118"/>
    <mergeCell ref="D119:F119"/>
    <mergeCell ref="E120:G121"/>
    <mergeCell ref="A123:A124"/>
    <mergeCell ref="B123:B124"/>
    <mergeCell ref="C123:C124"/>
    <mergeCell ref="G123:G124"/>
    <mergeCell ref="A80:G80"/>
    <mergeCell ref="D81:F81"/>
    <mergeCell ref="E82:G83"/>
    <mergeCell ref="A85:A86"/>
    <mergeCell ref="B85:B86"/>
    <mergeCell ref="C85:C86"/>
    <mergeCell ref="G85:G86"/>
    <mergeCell ref="A41:G41"/>
    <mergeCell ref="D42:F42"/>
    <mergeCell ref="E43:G44"/>
    <mergeCell ref="A46:A47"/>
    <mergeCell ref="B46:B47"/>
    <mergeCell ref="C46:C47"/>
    <mergeCell ref="G46:G47"/>
    <mergeCell ref="C8:C9"/>
    <mergeCell ref="G8:G9"/>
    <mergeCell ref="B1:C1"/>
    <mergeCell ref="B2:C2"/>
    <mergeCell ref="A3:G3"/>
    <mergeCell ref="D4:F4"/>
    <mergeCell ref="E5:G6"/>
    <mergeCell ref="A8:A9"/>
    <mergeCell ref="B8:B9"/>
    <mergeCell ref="A234:G234"/>
    <mergeCell ref="D235:F235"/>
    <mergeCell ref="E236:G237"/>
    <mergeCell ref="A239:A240"/>
    <mergeCell ref="B239:B240"/>
    <mergeCell ref="C239:C240"/>
    <mergeCell ref="G239:G240"/>
    <mergeCell ref="A272:G272"/>
    <mergeCell ref="D273:F273"/>
    <mergeCell ref="E274:G275"/>
    <mergeCell ref="A277:A278"/>
    <mergeCell ref="B277:B278"/>
    <mergeCell ref="C277:C278"/>
    <mergeCell ref="G277:G278"/>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Z264"/>
  <sheetViews>
    <sheetView workbookViewId="0"/>
  </sheetViews>
  <sheetFormatPr defaultColWidth="14.42578125" defaultRowHeight="15" customHeight="1"/>
  <cols>
    <col min="1" max="1" width="3.7109375" customWidth="1"/>
    <col min="2" max="2" width="6.28515625" customWidth="1"/>
    <col min="3" max="3" width="30" customWidth="1"/>
    <col min="4" max="20" width="4.7109375" customWidth="1"/>
    <col min="21" max="24" width="4.28515625" customWidth="1"/>
    <col min="25" max="32" width="8.7109375" customWidth="1"/>
    <col min="33" max="34" width="9.140625" hidden="1" customWidth="1"/>
    <col min="35" max="35" width="24.140625" hidden="1" customWidth="1"/>
    <col min="36" max="101" width="9.140625" hidden="1" customWidth="1"/>
    <col min="102" max="156" width="8.7109375" customWidth="1"/>
  </cols>
  <sheetData>
    <row r="1" spans="1:156" ht="21" customHeight="1">
      <c r="B1" s="298" t="s">
        <v>0</v>
      </c>
      <c r="C1" s="249"/>
      <c r="Q1" s="421" t="s">
        <v>397</v>
      </c>
      <c r="R1" s="284"/>
      <c r="S1" s="284"/>
      <c r="T1" s="284"/>
      <c r="U1" s="284"/>
      <c r="V1" s="284"/>
      <c r="W1" s="284"/>
      <c r="X1" s="285"/>
    </row>
    <row r="2" spans="1:156" ht="21" customHeight="1">
      <c r="B2" s="307"/>
      <c r="C2" s="249"/>
      <c r="Q2" s="286"/>
      <c r="R2" s="287"/>
      <c r="S2" s="287"/>
      <c r="T2" s="287"/>
      <c r="U2" s="287"/>
      <c r="V2" s="287"/>
      <c r="W2" s="287"/>
      <c r="X2" s="288"/>
    </row>
    <row r="3" spans="1:156" ht="14.25" customHeight="1">
      <c r="A3" s="422" t="s">
        <v>398</v>
      </c>
      <c r="B3" s="272"/>
      <c r="C3" s="272"/>
      <c r="D3" s="272"/>
      <c r="E3" s="272"/>
      <c r="F3" s="272"/>
      <c r="G3" s="272"/>
      <c r="H3" s="272"/>
      <c r="I3" s="272"/>
      <c r="J3" s="272"/>
      <c r="K3" s="272"/>
      <c r="L3" s="272"/>
      <c r="M3" s="272"/>
      <c r="N3" s="272"/>
      <c r="O3" s="272"/>
      <c r="P3" s="272"/>
      <c r="Q3" s="272"/>
      <c r="R3" s="272"/>
      <c r="S3" s="272"/>
      <c r="T3" s="272"/>
      <c r="U3" s="272"/>
      <c r="V3" s="272"/>
      <c r="W3" s="272"/>
      <c r="X3" s="272"/>
    </row>
    <row r="4" spans="1:156" ht="14.25" customHeight="1">
      <c r="A4" s="148"/>
      <c r="I4" s="402"/>
      <c r="J4" s="272"/>
      <c r="K4" s="272"/>
      <c r="L4" s="272"/>
      <c r="M4" s="272"/>
      <c r="N4" s="272"/>
      <c r="O4" s="272"/>
      <c r="U4" s="173"/>
      <c r="V4" s="173"/>
      <c r="W4" s="173"/>
      <c r="X4" s="173"/>
    </row>
    <row r="5" spans="1:156" ht="18" customHeight="1">
      <c r="A5" s="399" t="s">
        <v>378</v>
      </c>
      <c r="B5" s="285"/>
      <c r="C5" s="416">
        <f>'IN - Stud_part'!H4</f>
        <v>0</v>
      </c>
      <c r="D5" s="284"/>
      <c r="E5" s="285"/>
      <c r="F5" s="164"/>
      <c r="G5" s="109"/>
      <c r="H5" s="109"/>
      <c r="I5" s="109"/>
      <c r="J5" s="164"/>
      <c r="K5" s="146"/>
      <c r="L5" s="146"/>
      <c r="M5" s="146"/>
      <c r="N5" s="164"/>
      <c r="O5" s="398" t="s">
        <v>379</v>
      </c>
      <c r="P5" s="248"/>
      <c r="Q5" s="248"/>
      <c r="R5" s="248"/>
      <c r="S5" s="248"/>
      <c r="T5" s="249"/>
      <c r="U5" s="415">
        <f>'IN - Stud_part'!H3</f>
        <v>0</v>
      </c>
      <c r="V5" s="248"/>
      <c r="W5" s="249"/>
      <c r="X5" s="173"/>
    </row>
    <row r="6" spans="1:156" ht="12" customHeight="1">
      <c r="A6" s="302"/>
      <c r="B6" s="303"/>
      <c r="C6" s="286"/>
      <c r="D6" s="287"/>
      <c r="E6" s="288"/>
      <c r="F6" s="164"/>
      <c r="G6" s="71"/>
      <c r="H6" s="71"/>
      <c r="I6" s="71"/>
      <c r="J6" s="164"/>
      <c r="K6" s="379"/>
      <c r="L6" s="272"/>
      <c r="M6" s="198"/>
      <c r="N6" s="164"/>
      <c r="O6" s="71"/>
      <c r="Q6" s="146"/>
      <c r="R6" s="164"/>
      <c r="S6" s="146"/>
      <c r="T6" s="146"/>
      <c r="U6" s="173"/>
      <c r="V6" s="173"/>
      <c r="W6" s="173"/>
      <c r="X6" s="173"/>
    </row>
    <row r="7" spans="1:156" ht="13.5" customHeight="1">
      <c r="A7" s="286"/>
      <c r="B7" s="288"/>
      <c r="C7" s="417">
        <f>'IN - Stud_part'!H6</f>
        <v>0</v>
      </c>
      <c r="D7" s="248"/>
      <c r="E7" s="249"/>
      <c r="F7" s="71"/>
      <c r="G7" s="71"/>
      <c r="H7" s="71"/>
      <c r="I7" s="71"/>
      <c r="J7" s="71"/>
      <c r="K7" s="272"/>
      <c r="L7" s="272"/>
      <c r="M7" s="199"/>
      <c r="N7" s="71"/>
      <c r="O7" s="428" t="s">
        <v>380</v>
      </c>
      <c r="P7" s="284"/>
      <c r="Q7" s="284"/>
      <c r="R7" s="284"/>
      <c r="S7" s="284"/>
      <c r="T7" s="285"/>
      <c r="U7" s="426">
        <f>'IN - Stud_part'!BW14</f>
        <v>0</v>
      </c>
      <c r="V7" s="284"/>
      <c r="W7" s="284"/>
      <c r="X7" s="285"/>
    </row>
    <row r="8" spans="1:156" ht="15" customHeight="1">
      <c r="A8" s="418" t="s">
        <v>381</v>
      </c>
      <c r="B8" s="249"/>
      <c r="C8" s="183">
        <f>IF('IN - Stud_part'!H8="",'IN - Stud_part'!H7,CONCATENATE('IN - Stud_part'!H7,," - ",'IN - Stud_part'!H8))</f>
        <v>0</v>
      </c>
      <c r="D8" s="71"/>
      <c r="E8" s="71"/>
      <c r="F8" s="71"/>
      <c r="G8" s="71"/>
      <c r="H8" s="71"/>
      <c r="I8" s="71"/>
      <c r="J8" s="71"/>
      <c r="K8" s="199"/>
      <c r="L8" s="199"/>
      <c r="M8" s="199"/>
      <c r="N8" s="71"/>
      <c r="O8" s="286"/>
      <c r="P8" s="287"/>
      <c r="Q8" s="287"/>
      <c r="R8" s="287"/>
      <c r="S8" s="287"/>
      <c r="T8" s="288"/>
      <c r="U8" s="286"/>
      <c r="V8" s="287"/>
      <c r="W8" s="287"/>
      <c r="X8" s="288"/>
    </row>
    <row r="9" spans="1:156" ht="7.5" customHeight="1">
      <c r="A9" s="71"/>
      <c r="B9" s="71"/>
      <c r="C9" s="71"/>
      <c r="D9" s="71"/>
      <c r="E9" s="71"/>
      <c r="F9" s="71"/>
      <c r="G9" s="71"/>
      <c r="H9" s="71"/>
      <c r="I9" s="71"/>
      <c r="J9" s="71"/>
      <c r="K9" s="71"/>
      <c r="L9" s="71"/>
      <c r="M9" s="71"/>
      <c r="N9" s="71"/>
      <c r="O9" s="164"/>
      <c r="P9" s="164"/>
      <c r="Q9" s="164"/>
      <c r="R9" s="71"/>
      <c r="S9" s="164"/>
      <c r="T9" s="164"/>
      <c r="U9" s="200"/>
      <c r="V9" s="200"/>
      <c r="W9" s="200"/>
      <c r="X9" s="200"/>
    </row>
    <row r="10" spans="1:156" ht="15" customHeight="1">
      <c r="A10" s="419" t="s">
        <v>39</v>
      </c>
      <c r="B10" s="419" t="s">
        <v>353</v>
      </c>
      <c r="C10" s="420" t="s">
        <v>69</v>
      </c>
      <c r="D10" s="398" t="s">
        <v>200</v>
      </c>
      <c r="E10" s="248"/>
      <c r="F10" s="248"/>
      <c r="G10" s="248"/>
      <c r="H10" s="248"/>
      <c r="I10" s="248"/>
      <c r="J10" s="248"/>
      <c r="K10" s="248"/>
      <c r="L10" s="248"/>
      <c r="M10" s="248"/>
      <c r="N10" s="248"/>
      <c r="O10" s="248"/>
      <c r="P10" s="248"/>
      <c r="Q10" s="248"/>
      <c r="R10" s="248"/>
      <c r="S10" s="248"/>
      <c r="T10" s="248"/>
      <c r="U10" s="248"/>
      <c r="V10" s="248"/>
      <c r="W10" s="248"/>
      <c r="X10" s="249"/>
    </row>
    <row r="11" spans="1:156" ht="14.25" customHeight="1">
      <c r="A11" s="260"/>
      <c r="B11" s="260"/>
      <c r="C11" s="260"/>
      <c r="D11" s="398" t="s">
        <v>382</v>
      </c>
      <c r="E11" s="248"/>
      <c r="F11" s="248"/>
      <c r="G11" s="248"/>
      <c r="H11" s="248"/>
      <c r="I11" s="248"/>
      <c r="J11" s="248"/>
      <c r="K11" s="248"/>
      <c r="L11" s="248"/>
      <c r="M11" s="248"/>
      <c r="N11" s="248"/>
      <c r="O11" s="248"/>
      <c r="P11" s="248"/>
      <c r="Q11" s="248"/>
      <c r="R11" s="248"/>
      <c r="S11" s="249"/>
      <c r="T11" s="427" t="s">
        <v>202</v>
      </c>
      <c r="U11" s="398" t="s">
        <v>383</v>
      </c>
      <c r="V11" s="248"/>
      <c r="W11" s="248"/>
      <c r="X11" s="249"/>
    </row>
    <row r="12" spans="1:156" ht="14.25" customHeight="1">
      <c r="A12" s="260"/>
      <c r="B12" s="260"/>
      <c r="C12" s="260"/>
      <c r="D12" s="398" t="s">
        <v>285</v>
      </c>
      <c r="E12" s="248"/>
      <c r="F12" s="248"/>
      <c r="G12" s="249"/>
      <c r="H12" s="398" t="s">
        <v>286</v>
      </c>
      <c r="I12" s="248"/>
      <c r="J12" s="248"/>
      <c r="K12" s="249"/>
      <c r="L12" s="398" t="s">
        <v>287</v>
      </c>
      <c r="M12" s="248"/>
      <c r="N12" s="248"/>
      <c r="O12" s="249"/>
      <c r="P12" s="418" t="s">
        <v>297</v>
      </c>
      <c r="Q12" s="248"/>
      <c r="R12" s="248"/>
      <c r="S12" s="249"/>
      <c r="T12" s="260"/>
      <c r="U12" s="418" t="s">
        <v>384</v>
      </c>
      <c r="V12" s="248"/>
      <c r="W12" s="248"/>
      <c r="X12" s="249"/>
    </row>
    <row r="13" spans="1:156" ht="64.5" customHeight="1">
      <c r="A13" s="260"/>
      <c r="B13" s="260"/>
      <c r="C13" s="260"/>
      <c r="D13" s="201" t="s">
        <v>395</v>
      </c>
      <c r="E13" s="201" t="s">
        <v>296</v>
      </c>
      <c r="F13" s="201" t="s">
        <v>208</v>
      </c>
      <c r="G13" s="427" t="s">
        <v>396</v>
      </c>
      <c r="H13" s="201" t="s">
        <v>395</v>
      </c>
      <c r="I13" s="201" t="s">
        <v>296</v>
      </c>
      <c r="J13" s="201" t="s">
        <v>208</v>
      </c>
      <c r="K13" s="427" t="s">
        <v>396</v>
      </c>
      <c r="L13" s="201" t="s">
        <v>395</v>
      </c>
      <c r="M13" s="201" t="s">
        <v>296</v>
      </c>
      <c r="N13" s="201" t="s">
        <v>208</v>
      </c>
      <c r="O13" s="427" t="s">
        <v>396</v>
      </c>
      <c r="P13" s="201" t="s">
        <v>395</v>
      </c>
      <c r="Q13" s="201" t="s">
        <v>296</v>
      </c>
      <c r="R13" s="201" t="s">
        <v>208</v>
      </c>
      <c r="S13" s="427" t="s">
        <v>396</v>
      </c>
      <c r="T13" s="260"/>
      <c r="U13" s="423" t="s">
        <v>386</v>
      </c>
      <c r="V13" s="423" t="s">
        <v>387</v>
      </c>
      <c r="W13" s="423" t="s">
        <v>388</v>
      </c>
      <c r="X13" s="423" t="s">
        <v>389</v>
      </c>
    </row>
    <row r="14" spans="1:156" ht="22.5" customHeight="1">
      <c r="A14" s="255"/>
      <c r="B14" s="255"/>
      <c r="C14" s="255"/>
      <c r="D14" s="201">
        <v>80</v>
      </c>
      <c r="E14" s="201">
        <v>20</v>
      </c>
      <c r="F14" s="201">
        <v>100</v>
      </c>
      <c r="G14" s="255"/>
      <c r="H14" s="201">
        <v>80</v>
      </c>
      <c r="I14" s="201">
        <v>20</v>
      </c>
      <c r="J14" s="201">
        <v>100</v>
      </c>
      <c r="K14" s="255"/>
      <c r="L14" s="201">
        <v>80</v>
      </c>
      <c r="M14" s="201">
        <v>20</v>
      </c>
      <c r="N14" s="201">
        <v>100</v>
      </c>
      <c r="O14" s="255"/>
      <c r="P14" s="201">
        <v>80</v>
      </c>
      <c r="Q14" s="201">
        <v>20</v>
      </c>
      <c r="R14" s="201">
        <v>100</v>
      </c>
      <c r="S14" s="255"/>
      <c r="T14" s="255"/>
      <c r="U14" s="255"/>
      <c r="V14" s="255"/>
      <c r="W14" s="255"/>
      <c r="X14" s="255"/>
    </row>
    <row r="15" spans="1:156" ht="14.25" customHeight="1">
      <c r="A15" s="174" t="str">
        <f>IF(ISBLANK('IN - Stud_part'!F13),"",'IN - Stud_part'!F13)</f>
        <v/>
      </c>
      <c r="B15" s="179" t="str">
        <f>IF(ISBLANK('IN - Stud_part'!G13),"",'IN - Stud_part'!G13)</f>
        <v/>
      </c>
      <c r="C15" s="180" t="str">
        <f>IF('IN - Stud_part'!H13="","",UPPER('IN - Stud_part'!H13))</f>
        <v/>
      </c>
      <c r="D15" s="202" t="str">
        <f>IF(C15="","",'IN-Mark( PER-TEST-1,2)(TERM-1)'!AH15)</f>
        <v/>
      </c>
      <c r="E15" s="202" t="str">
        <f>IF(C15="","",'IN-Mark( PER-TEST-1,2)(TERM-1)'!AI15)</f>
        <v/>
      </c>
      <c r="F15" s="202" t="str">
        <f t="shared" ref="F15:F64" si="0">IF(C15="","",SUM(D15:E15))</f>
        <v/>
      </c>
      <c r="G15" s="183" t="str">
        <f t="shared" ref="G15:G64" si="1">IF(C15="","",IF(F15&lt;33,"E",IF(F15&lt;41,"D",IF(F15&lt;51,"C2",IF(F15&lt;61,"C1",IF(F15&lt;71,"B2",IF(F15&lt;81,"B1",IF(F15&lt;91,"A2",IF(F15&lt;=100,"A1","")))))))))</f>
        <v/>
      </c>
      <c r="H15" s="202" t="str">
        <f>IF(C15="","",'IN-Mark( PER-TEST-1,2)(TERM-1)'!AK15)</f>
        <v/>
      </c>
      <c r="I15" s="202" t="str">
        <f>IF(D15="","",'IN-Mark( PER-TEST-1,2)(TERM-1)'!AL15)</f>
        <v/>
      </c>
      <c r="J15" s="202" t="str">
        <f t="shared" ref="J15:J64" si="2">IF(C15="","",SUM(H15:I15))</f>
        <v/>
      </c>
      <c r="K15" s="183" t="str">
        <f t="shared" ref="K15:K64" si="3">IF(C15="","",IF(J15&lt;33,"E",IF(J15&lt;41,"D",IF(J15&lt;51,"C2",IF(J15&lt;61,"C1",IF(J15&lt;71,"B2",IF(J15&lt;81,"B1",IF(J15&lt;91,"A2",IF(J15&lt;=100,"A1","")))))))))</f>
        <v/>
      </c>
      <c r="L15" s="202" t="str">
        <f>IF(C15="","",'IN-Mark( PER-TEST-1,2)(TERM-1)'!AN15)</f>
        <v/>
      </c>
      <c r="M15" s="202" t="str">
        <f>IF(D15="","",'IN-Mark( PER-TEST-1,2)(TERM-1)'!AO15)</f>
        <v/>
      </c>
      <c r="N15" s="202" t="str">
        <f t="shared" ref="N15:N64" si="4">IF(C15="","",SUM(L15:M15))</f>
        <v/>
      </c>
      <c r="O15" s="183" t="str">
        <f t="shared" ref="O15:O64" si="5">IF(C15="","",IF(N15&lt;33,"E",IF(N15&lt;41,"D",IF(N15&lt;51,"C2",IF(N15&lt;61,"C1",IF(N15&lt;71,"B2",IF(N15&lt;81,"B1",IF(N15&lt;91,"A2",IF(N15&lt;=100,"A1","")))))))))</f>
        <v/>
      </c>
      <c r="P15" s="202" t="str">
        <f>IF(C15="","",'IN-Mark( PER-TEST-1,2)(TERM-1)'!AQ15)</f>
        <v/>
      </c>
      <c r="Q15" s="202" t="str">
        <f>IF(D15="","",'IN-Mark( PER-TEST-1,2)(TERM-1)'!AR15)</f>
        <v/>
      </c>
      <c r="R15" s="202" t="str">
        <f t="shared" ref="R15:R64" si="6">IF(C15="","",SUM(P15:Q15))</f>
        <v/>
      </c>
      <c r="S15" s="183" t="str">
        <f t="shared" ref="S15:S64" si="7">IF(C15="","",IF(R15&lt;33,"E",IF(R15&lt;41,"D",IF(R15&lt;51,"C2",IF(R15&lt;61,"C1",IF(R15&lt;71,"B2",IF(R15&lt;81,"B1",IF(R15&lt;91,"A2",IF(R15&lt;=100,"A1","")))))))))</f>
        <v/>
      </c>
      <c r="T15" s="206" t="str">
        <f t="shared" ref="T15:T64" si="8">IF(C15="","",SUM(F15,J15,N15,R15))</f>
        <v/>
      </c>
      <c r="U15" s="203"/>
      <c r="V15" s="203"/>
      <c r="W15" s="203"/>
      <c r="X15" s="203"/>
      <c r="CS15" s="91">
        <v>13</v>
      </c>
      <c r="CT15" s="81">
        <v>13</v>
      </c>
      <c r="CU15" s="10" t="s">
        <v>3</v>
      </c>
      <c r="CV15" s="91">
        <v>13</v>
      </c>
      <c r="CW15" s="91">
        <v>13</v>
      </c>
      <c r="EZ15" s="91">
        <v>13</v>
      </c>
    </row>
    <row r="16" spans="1:156" ht="14.25" customHeight="1">
      <c r="A16" s="174" t="str">
        <f>IF(ISBLANK('IN - Stud_part'!F14),"",'IN - Stud_part'!F14)</f>
        <v/>
      </c>
      <c r="B16" s="179" t="str">
        <f>IF(ISBLANK('IN - Stud_part'!G14),"",'IN - Stud_part'!G14)</f>
        <v/>
      </c>
      <c r="C16" s="180" t="str">
        <f>IF('IN - Stud_part'!H14="","",UPPER('IN - Stud_part'!H14))</f>
        <v/>
      </c>
      <c r="D16" s="202" t="str">
        <f>IF(C16="","",'IN-Mark( PER-TEST-1,2)(TERM-1)'!AH16)</f>
        <v/>
      </c>
      <c r="E16" s="202" t="str">
        <f>IF(C16="","",'IN-Mark( PER-TEST-1,2)(TERM-1)'!AI16)</f>
        <v/>
      </c>
      <c r="F16" s="202" t="str">
        <f t="shared" si="0"/>
        <v/>
      </c>
      <c r="G16" s="183" t="str">
        <f t="shared" si="1"/>
        <v/>
      </c>
      <c r="H16" s="202" t="str">
        <f>IF(C16="","",'IN-Mark( PER-TEST-1,2)(TERM-1)'!AK16)</f>
        <v/>
      </c>
      <c r="I16" s="174" t="str">
        <f>IF(D16="","",'IN-Mark( PER-TEST-1,2)(TERM-1)'!AL16)</f>
        <v/>
      </c>
      <c r="J16" s="202" t="str">
        <f t="shared" si="2"/>
        <v/>
      </c>
      <c r="K16" s="183" t="str">
        <f t="shared" si="3"/>
        <v/>
      </c>
      <c r="L16" s="202" t="str">
        <f>IF(C16="","",'IN-Mark( PER-TEST-1,2)(TERM-1)'!AN16)</f>
        <v/>
      </c>
      <c r="M16" s="174" t="str">
        <f>IF(D16="","",'IN-Mark( PER-TEST-1,2)(TERM-1)'!AO16)</f>
        <v/>
      </c>
      <c r="N16" s="202" t="str">
        <f t="shared" si="4"/>
        <v/>
      </c>
      <c r="O16" s="183" t="str">
        <f t="shared" si="5"/>
        <v/>
      </c>
      <c r="P16" s="202" t="str">
        <f>IF(C16="","",'IN-Mark( PER-TEST-1,2)(TERM-1)'!AQ16)</f>
        <v/>
      </c>
      <c r="Q16" s="174" t="str">
        <f>IF(D16="","",'IN-Mark( PER-TEST-1,2)(TERM-1)'!AR16)</f>
        <v/>
      </c>
      <c r="R16" s="202" t="str">
        <f t="shared" si="6"/>
        <v/>
      </c>
      <c r="S16" s="183" t="str">
        <f t="shared" si="7"/>
        <v/>
      </c>
      <c r="T16" s="206" t="str">
        <f t="shared" si="8"/>
        <v/>
      </c>
      <c r="U16" s="203"/>
      <c r="V16" s="203"/>
      <c r="W16" s="203"/>
      <c r="X16" s="203"/>
      <c r="CU16" s="10" t="s">
        <v>4</v>
      </c>
    </row>
    <row r="17" spans="1:99" ht="14.25" customHeight="1">
      <c r="A17" s="174" t="str">
        <f>IF(ISBLANK('IN - Stud_part'!F15),"",'IN - Stud_part'!F15)</f>
        <v/>
      </c>
      <c r="B17" s="179" t="str">
        <f>IF(ISBLANK('IN - Stud_part'!G15),"",'IN - Stud_part'!G15)</f>
        <v/>
      </c>
      <c r="C17" s="180" t="str">
        <f>IF('IN - Stud_part'!H15="","",UPPER('IN - Stud_part'!H15))</f>
        <v/>
      </c>
      <c r="D17" s="202" t="str">
        <f>IF(C17="","",'IN-Mark( PER-TEST-1,2)(TERM-1)'!AH17)</f>
        <v/>
      </c>
      <c r="E17" s="202" t="str">
        <f>IF(C17="","",'IN-Mark( PER-TEST-1,2)(TERM-1)'!AI17)</f>
        <v/>
      </c>
      <c r="F17" s="202" t="str">
        <f t="shared" si="0"/>
        <v/>
      </c>
      <c r="G17" s="183" t="str">
        <f t="shared" si="1"/>
        <v/>
      </c>
      <c r="H17" s="202" t="str">
        <f>IF(C17="","",'IN-Mark( PER-TEST-1,2)(TERM-1)'!AK17)</f>
        <v/>
      </c>
      <c r="I17" s="174" t="str">
        <f>IF(D17="","",'IN-Mark( PER-TEST-1,2)(TERM-1)'!AL17)</f>
        <v/>
      </c>
      <c r="J17" s="202" t="str">
        <f t="shared" si="2"/>
        <v/>
      </c>
      <c r="K17" s="183" t="str">
        <f t="shared" si="3"/>
        <v/>
      </c>
      <c r="L17" s="202" t="str">
        <f>IF(C17="","",'IN-Mark( PER-TEST-1,2)(TERM-1)'!AN17)</f>
        <v/>
      </c>
      <c r="M17" s="174" t="str">
        <f>IF(D17="","",'IN-Mark( PER-TEST-1,2)(TERM-1)'!AO17)</f>
        <v/>
      </c>
      <c r="N17" s="202" t="str">
        <f t="shared" si="4"/>
        <v/>
      </c>
      <c r="O17" s="183" t="str">
        <f t="shared" si="5"/>
        <v/>
      </c>
      <c r="P17" s="202" t="str">
        <f>IF(C17="","",'IN-Mark( PER-TEST-1,2)(TERM-1)'!AQ17)</f>
        <v/>
      </c>
      <c r="Q17" s="174" t="str">
        <f>IF(D17="","",'IN-Mark( PER-TEST-1,2)(TERM-1)'!AR17)</f>
        <v/>
      </c>
      <c r="R17" s="202" t="str">
        <f t="shared" si="6"/>
        <v/>
      </c>
      <c r="S17" s="183" t="str">
        <f t="shared" si="7"/>
        <v/>
      </c>
      <c r="T17" s="206" t="str">
        <f t="shared" si="8"/>
        <v/>
      </c>
      <c r="U17" s="203"/>
      <c r="V17" s="203"/>
      <c r="W17" s="203"/>
      <c r="X17" s="203"/>
      <c r="CU17" s="10" t="s">
        <v>5</v>
      </c>
    </row>
    <row r="18" spans="1:99" ht="14.25" customHeight="1">
      <c r="A18" s="174" t="str">
        <f>IF(ISBLANK('IN - Stud_part'!F16),"",'IN - Stud_part'!F16)</f>
        <v/>
      </c>
      <c r="B18" s="179" t="str">
        <f>IF(ISBLANK('IN - Stud_part'!G16),"",'IN - Stud_part'!G16)</f>
        <v/>
      </c>
      <c r="C18" s="180" t="str">
        <f>IF('IN - Stud_part'!H16="","",UPPER('IN - Stud_part'!H16))</f>
        <v/>
      </c>
      <c r="D18" s="202" t="str">
        <f>IF(C18="","",'IN-Mark( PER-TEST-1,2)(TERM-1)'!AH18)</f>
        <v/>
      </c>
      <c r="E18" s="202" t="str">
        <f>IF(C18="","",'IN-Mark( PER-TEST-1,2)(TERM-1)'!AI18)</f>
        <v/>
      </c>
      <c r="F18" s="202" t="str">
        <f t="shared" si="0"/>
        <v/>
      </c>
      <c r="G18" s="183" t="str">
        <f t="shared" si="1"/>
        <v/>
      </c>
      <c r="H18" s="202" t="str">
        <f>IF(C18="","",'IN-Mark( PER-TEST-1,2)(TERM-1)'!AK18)</f>
        <v/>
      </c>
      <c r="I18" s="174" t="str">
        <f>IF(D18="","",'IN-Mark( PER-TEST-1,2)(TERM-1)'!AL18)</f>
        <v/>
      </c>
      <c r="J18" s="202" t="str">
        <f t="shared" si="2"/>
        <v/>
      </c>
      <c r="K18" s="183" t="str">
        <f t="shared" si="3"/>
        <v/>
      </c>
      <c r="L18" s="202" t="str">
        <f>IF(C18="","",'IN-Mark( PER-TEST-1,2)(TERM-1)'!AN18)</f>
        <v/>
      </c>
      <c r="M18" s="174" t="str">
        <f>IF(D18="","",'IN-Mark( PER-TEST-1,2)(TERM-1)'!AO18)</f>
        <v/>
      </c>
      <c r="N18" s="202" t="str">
        <f t="shared" si="4"/>
        <v/>
      </c>
      <c r="O18" s="183" t="str">
        <f t="shared" si="5"/>
        <v/>
      </c>
      <c r="P18" s="202" t="str">
        <f>IF(C18="","",'IN-Mark( PER-TEST-1,2)(TERM-1)'!AQ18)</f>
        <v/>
      </c>
      <c r="Q18" s="174" t="str">
        <f>IF(D18="","",'IN-Mark( PER-TEST-1,2)(TERM-1)'!AR18)</f>
        <v/>
      </c>
      <c r="R18" s="202" t="str">
        <f t="shared" si="6"/>
        <v/>
      </c>
      <c r="S18" s="183" t="str">
        <f t="shared" si="7"/>
        <v/>
      </c>
      <c r="T18" s="206" t="str">
        <f t="shared" si="8"/>
        <v/>
      </c>
      <c r="U18" s="203"/>
      <c r="V18" s="203"/>
      <c r="W18" s="203"/>
      <c r="X18" s="203"/>
      <c r="CU18" s="10" t="s">
        <v>6</v>
      </c>
    </row>
    <row r="19" spans="1:99" ht="14.25" customHeight="1">
      <c r="A19" s="174" t="str">
        <f>IF(ISBLANK('IN - Stud_part'!F17),"",'IN - Stud_part'!F17)</f>
        <v/>
      </c>
      <c r="B19" s="179" t="str">
        <f>IF(ISBLANK('IN - Stud_part'!G17),"",'IN - Stud_part'!G17)</f>
        <v/>
      </c>
      <c r="C19" s="180" t="str">
        <f>IF('IN - Stud_part'!H17="","",UPPER('IN - Stud_part'!H17))</f>
        <v/>
      </c>
      <c r="D19" s="202" t="str">
        <f>IF(C19="","",'IN-Mark( PER-TEST-1,2)(TERM-1)'!AH19)</f>
        <v/>
      </c>
      <c r="E19" s="202" t="str">
        <f>IF(C19="","",'IN-Mark( PER-TEST-1,2)(TERM-1)'!AI19)</f>
        <v/>
      </c>
      <c r="F19" s="202" t="str">
        <f t="shared" si="0"/>
        <v/>
      </c>
      <c r="G19" s="183" t="str">
        <f t="shared" si="1"/>
        <v/>
      </c>
      <c r="H19" s="202" t="str">
        <f>IF(C19="","",'IN-Mark( PER-TEST-1,2)(TERM-1)'!AK19)</f>
        <v/>
      </c>
      <c r="I19" s="174" t="str">
        <f>IF(D19="","",'IN-Mark( PER-TEST-1,2)(TERM-1)'!AL19)</f>
        <v/>
      </c>
      <c r="J19" s="202" t="str">
        <f t="shared" si="2"/>
        <v/>
      </c>
      <c r="K19" s="183" t="str">
        <f t="shared" si="3"/>
        <v/>
      </c>
      <c r="L19" s="202" t="str">
        <f>IF(C19="","",'IN-Mark( PER-TEST-1,2)(TERM-1)'!AN19)</f>
        <v/>
      </c>
      <c r="M19" s="174" t="str">
        <f>IF(D19="","",'IN-Mark( PER-TEST-1,2)(TERM-1)'!AO19)</f>
        <v/>
      </c>
      <c r="N19" s="202" t="str">
        <f t="shared" si="4"/>
        <v/>
      </c>
      <c r="O19" s="183" t="str">
        <f t="shared" si="5"/>
        <v/>
      </c>
      <c r="P19" s="202" t="str">
        <f>IF(C19="","",'IN-Mark( PER-TEST-1,2)(TERM-1)'!AQ19)</f>
        <v/>
      </c>
      <c r="Q19" s="174" t="str">
        <f>IF(D19="","",'IN-Mark( PER-TEST-1,2)(TERM-1)'!AR19)</f>
        <v/>
      </c>
      <c r="R19" s="202" t="str">
        <f t="shared" si="6"/>
        <v/>
      </c>
      <c r="S19" s="183" t="str">
        <f t="shared" si="7"/>
        <v/>
      </c>
      <c r="T19" s="206" t="str">
        <f t="shared" si="8"/>
        <v/>
      </c>
      <c r="U19" s="203"/>
      <c r="V19" s="203"/>
      <c r="W19" s="203"/>
      <c r="X19" s="203"/>
      <c r="CU19" s="10" t="s">
        <v>7</v>
      </c>
    </row>
    <row r="20" spans="1:99" ht="14.25" customHeight="1">
      <c r="A20" s="174" t="str">
        <f>IF(ISBLANK('IN - Stud_part'!F18),"",'IN - Stud_part'!F18)</f>
        <v/>
      </c>
      <c r="B20" s="179" t="str">
        <f>IF(ISBLANK('IN - Stud_part'!G18),"",'IN - Stud_part'!G18)</f>
        <v/>
      </c>
      <c r="C20" s="180" t="str">
        <f>IF('IN - Stud_part'!H18="","",UPPER('IN - Stud_part'!H18))</f>
        <v/>
      </c>
      <c r="D20" s="202" t="str">
        <f>IF(C20="","",'IN-Mark( PER-TEST-1,2)(TERM-1)'!AH20)</f>
        <v/>
      </c>
      <c r="E20" s="202" t="str">
        <f>IF(C20="","",'IN-Mark( PER-TEST-1,2)(TERM-1)'!AI20)</f>
        <v/>
      </c>
      <c r="F20" s="202" t="str">
        <f t="shared" si="0"/>
        <v/>
      </c>
      <c r="G20" s="183" t="str">
        <f t="shared" si="1"/>
        <v/>
      </c>
      <c r="H20" s="202" t="str">
        <f>IF(C20="","",'IN-Mark( PER-TEST-1,2)(TERM-1)'!AK20)</f>
        <v/>
      </c>
      <c r="I20" s="174" t="str">
        <f>IF(D20="","",'IN-Mark( PER-TEST-1,2)(TERM-1)'!AL20)</f>
        <v/>
      </c>
      <c r="J20" s="202" t="str">
        <f t="shared" si="2"/>
        <v/>
      </c>
      <c r="K20" s="183" t="str">
        <f t="shared" si="3"/>
        <v/>
      </c>
      <c r="L20" s="202" t="str">
        <f>IF(C20="","",'IN-Mark( PER-TEST-1,2)(TERM-1)'!AN20)</f>
        <v/>
      </c>
      <c r="M20" s="174" t="str">
        <f>IF(D20="","",'IN-Mark( PER-TEST-1,2)(TERM-1)'!AO20)</f>
        <v/>
      </c>
      <c r="N20" s="202" t="str">
        <f t="shared" si="4"/>
        <v/>
      </c>
      <c r="O20" s="183" t="str">
        <f t="shared" si="5"/>
        <v/>
      </c>
      <c r="P20" s="202" t="str">
        <f>IF(C20="","",'IN-Mark( PER-TEST-1,2)(TERM-1)'!AQ20)</f>
        <v/>
      </c>
      <c r="Q20" s="174" t="str">
        <f>IF(D20="","",'IN-Mark( PER-TEST-1,2)(TERM-1)'!AR20)</f>
        <v/>
      </c>
      <c r="R20" s="202" t="str">
        <f t="shared" si="6"/>
        <v/>
      </c>
      <c r="S20" s="183" t="str">
        <f t="shared" si="7"/>
        <v/>
      </c>
      <c r="T20" s="206" t="str">
        <f t="shared" si="8"/>
        <v/>
      </c>
      <c r="U20" s="203"/>
      <c r="V20" s="203"/>
      <c r="W20" s="203"/>
      <c r="X20" s="203"/>
      <c r="CU20" s="10" t="s">
        <v>8</v>
      </c>
    </row>
    <row r="21" spans="1:99" ht="14.25" customHeight="1">
      <c r="A21" s="174" t="str">
        <f>IF(ISBLANK('IN - Stud_part'!F19),"",'IN - Stud_part'!F19)</f>
        <v/>
      </c>
      <c r="B21" s="179" t="str">
        <f>IF(ISBLANK('IN - Stud_part'!G19),"",'IN - Stud_part'!G19)</f>
        <v/>
      </c>
      <c r="C21" s="180" t="str">
        <f>IF('IN - Stud_part'!H19="","",UPPER('IN - Stud_part'!H19))</f>
        <v/>
      </c>
      <c r="D21" s="202" t="str">
        <f>IF(C21="","",'IN-Mark( PER-TEST-1,2)(TERM-1)'!AH21)</f>
        <v/>
      </c>
      <c r="E21" s="202" t="str">
        <f>IF(C21="","",'IN-Mark( PER-TEST-1,2)(TERM-1)'!AI21)</f>
        <v/>
      </c>
      <c r="F21" s="202" t="str">
        <f t="shared" si="0"/>
        <v/>
      </c>
      <c r="G21" s="183" t="str">
        <f t="shared" si="1"/>
        <v/>
      </c>
      <c r="H21" s="202" t="str">
        <f>IF(C21="","",'IN-Mark( PER-TEST-1,2)(TERM-1)'!AK21)</f>
        <v/>
      </c>
      <c r="I21" s="174" t="str">
        <f>IF(D21="","",'IN-Mark( PER-TEST-1,2)(TERM-1)'!AL21)</f>
        <v/>
      </c>
      <c r="J21" s="202" t="str">
        <f t="shared" si="2"/>
        <v/>
      </c>
      <c r="K21" s="183" t="str">
        <f t="shared" si="3"/>
        <v/>
      </c>
      <c r="L21" s="202" t="str">
        <f>IF(C21="","",'IN-Mark( PER-TEST-1,2)(TERM-1)'!AN21)</f>
        <v/>
      </c>
      <c r="M21" s="174" t="str">
        <f>IF(D21="","",'IN-Mark( PER-TEST-1,2)(TERM-1)'!AO21)</f>
        <v/>
      </c>
      <c r="N21" s="202" t="str">
        <f t="shared" si="4"/>
        <v/>
      </c>
      <c r="O21" s="183" t="str">
        <f t="shared" si="5"/>
        <v/>
      </c>
      <c r="P21" s="202" t="str">
        <f>IF(C21="","",'IN-Mark( PER-TEST-1,2)(TERM-1)'!AQ21)</f>
        <v/>
      </c>
      <c r="Q21" s="174" t="str">
        <f>IF(D21="","",'IN-Mark( PER-TEST-1,2)(TERM-1)'!AR21)</f>
        <v/>
      </c>
      <c r="R21" s="202" t="str">
        <f t="shared" si="6"/>
        <v/>
      </c>
      <c r="S21" s="183" t="str">
        <f t="shared" si="7"/>
        <v/>
      </c>
      <c r="T21" s="206" t="str">
        <f t="shared" si="8"/>
        <v/>
      </c>
      <c r="U21" s="203"/>
      <c r="V21" s="203"/>
      <c r="W21" s="203"/>
      <c r="X21" s="203"/>
      <c r="CU21" s="10" t="s">
        <v>9</v>
      </c>
    </row>
    <row r="22" spans="1:99" ht="14.25" customHeight="1">
      <c r="A22" s="174" t="str">
        <f>IF(ISBLANK('IN - Stud_part'!F20),"",'IN - Stud_part'!F20)</f>
        <v/>
      </c>
      <c r="B22" s="179" t="str">
        <f>IF(ISBLANK('IN - Stud_part'!G20),"",'IN - Stud_part'!G20)</f>
        <v/>
      </c>
      <c r="C22" s="180" t="str">
        <f>IF('IN - Stud_part'!H20="","",UPPER('IN - Stud_part'!H20))</f>
        <v/>
      </c>
      <c r="D22" s="202" t="str">
        <f>IF(C22="","",'IN-Mark( PER-TEST-1,2)(TERM-1)'!AH22)</f>
        <v/>
      </c>
      <c r="E22" s="202" t="str">
        <f>IF(C22="","",'IN-Mark( PER-TEST-1,2)(TERM-1)'!AI22)</f>
        <v/>
      </c>
      <c r="F22" s="202" t="str">
        <f t="shared" si="0"/>
        <v/>
      </c>
      <c r="G22" s="183" t="str">
        <f t="shared" si="1"/>
        <v/>
      </c>
      <c r="H22" s="202" t="str">
        <f>IF(C22="","",'IN-Mark( PER-TEST-1,2)(TERM-1)'!AK22)</f>
        <v/>
      </c>
      <c r="I22" s="174" t="str">
        <f>IF(D22="","",'IN-Mark( PER-TEST-1,2)(TERM-1)'!AL22)</f>
        <v/>
      </c>
      <c r="J22" s="202" t="str">
        <f t="shared" si="2"/>
        <v/>
      </c>
      <c r="K22" s="183" t="str">
        <f t="shared" si="3"/>
        <v/>
      </c>
      <c r="L22" s="202" t="str">
        <f>IF(C22="","",'IN-Mark( PER-TEST-1,2)(TERM-1)'!AN22)</f>
        <v/>
      </c>
      <c r="M22" s="174" t="str">
        <f>IF(D22="","",'IN-Mark( PER-TEST-1,2)(TERM-1)'!AO22)</f>
        <v/>
      </c>
      <c r="N22" s="202" t="str">
        <f t="shared" si="4"/>
        <v/>
      </c>
      <c r="O22" s="183" t="str">
        <f t="shared" si="5"/>
        <v/>
      </c>
      <c r="P22" s="202" t="str">
        <f>IF(C22="","",'IN-Mark( PER-TEST-1,2)(TERM-1)'!AQ22)</f>
        <v/>
      </c>
      <c r="Q22" s="174" t="str">
        <f>IF(D22="","",'IN-Mark( PER-TEST-1,2)(TERM-1)'!AR22)</f>
        <v/>
      </c>
      <c r="R22" s="202" t="str">
        <f t="shared" si="6"/>
        <v/>
      </c>
      <c r="S22" s="183" t="str">
        <f t="shared" si="7"/>
        <v/>
      </c>
      <c r="T22" s="206" t="str">
        <f t="shared" si="8"/>
        <v/>
      </c>
      <c r="U22" s="203"/>
      <c r="V22" s="203"/>
      <c r="W22" s="203"/>
      <c r="X22" s="203"/>
      <c r="CU22" s="10" t="s">
        <v>10</v>
      </c>
    </row>
    <row r="23" spans="1:99" ht="14.25" customHeight="1">
      <c r="A23" s="174" t="str">
        <f>IF(ISBLANK('IN - Stud_part'!F21),"",'IN - Stud_part'!F21)</f>
        <v/>
      </c>
      <c r="B23" s="179" t="str">
        <f>IF(ISBLANK('IN - Stud_part'!G21),"",'IN - Stud_part'!G21)</f>
        <v/>
      </c>
      <c r="C23" s="180" t="str">
        <f>IF('IN - Stud_part'!H21="","",UPPER('IN - Stud_part'!H21))</f>
        <v/>
      </c>
      <c r="D23" s="202" t="str">
        <f>IF(C23="","",'IN-Mark( PER-TEST-1,2)(TERM-1)'!AH23)</f>
        <v/>
      </c>
      <c r="E23" s="202" t="str">
        <f>IF(C23="","",'IN-Mark( PER-TEST-1,2)(TERM-1)'!AI23)</f>
        <v/>
      </c>
      <c r="F23" s="202" t="str">
        <f t="shared" si="0"/>
        <v/>
      </c>
      <c r="G23" s="183" t="str">
        <f t="shared" si="1"/>
        <v/>
      </c>
      <c r="H23" s="202" t="str">
        <f>IF(C23="","",'IN-Mark( PER-TEST-1,2)(TERM-1)'!AK23)</f>
        <v/>
      </c>
      <c r="I23" s="174" t="str">
        <f>IF(D23="","",'IN-Mark( PER-TEST-1,2)(TERM-1)'!AL23)</f>
        <v/>
      </c>
      <c r="J23" s="202" t="str">
        <f t="shared" si="2"/>
        <v/>
      </c>
      <c r="K23" s="183" t="str">
        <f t="shared" si="3"/>
        <v/>
      </c>
      <c r="L23" s="202" t="str">
        <f>IF(C23="","",'IN-Mark( PER-TEST-1,2)(TERM-1)'!AN23)</f>
        <v/>
      </c>
      <c r="M23" s="174" t="str">
        <f>IF(D23="","",'IN-Mark( PER-TEST-1,2)(TERM-1)'!AO23)</f>
        <v/>
      </c>
      <c r="N23" s="202" t="str">
        <f t="shared" si="4"/>
        <v/>
      </c>
      <c r="O23" s="183" t="str">
        <f t="shared" si="5"/>
        <v/>
      </c>
      <c r="P23" s="202" t="str">
        <f>IF(C23="","",'IN-Mark( PER-TEST-1,2)(TERM-1)'!AQ23)</f>
        <v/>
      </c>
      <c r="Q23" s="174" t="str">
        <f>IF(D23="","",'IN-Mark( PER-TEST-1,2)(TERM-1)'!AR23)</f>
        <v/>
      </c>
      <c r="R23" s="202" t="str">
        <f t="shared" si="6"/>
        <v/>
      </c>
      <c r="S23" s="183" t="str">
        <f t="shared" si="7"/>
        <v/>
      </c>
      <c r="T23" s="206" t="str">
        <f t="shared" si="8"/>
        <v/>
      </c>
      <c r="U23" s="203"/>
      <c r="V23" s="203"/>
      <c r="W23" s="203"/>
      <c r="X23" s="203"/>
      <c r="CU23" s="10" t="s">
        <v>11</v>
      </c>
    </row>
    <row r="24" spans="1:99" ht="14.25" customHeight="1">
      <c r="A24" s="174" t="str">
        <f>IF(ISBLANK('IN - Stud_part'!F22),"",'IN - Stud_part'!F22)</f>
        <v/>
      </c>
      <c r="B24" s="179" t="str">
        <f>IF(ISBLANK('IN - Stud_part'!G22),"",'IN - Stud_part'!G22)</f>
        <v/>
      </c>
      <c r="C24" s="180" t="str">
        <f>IF('IN - Stud_part'!H22="","",UPPER('IN - Stud_part'!H22))</f>
        <v/>
      </c>
      <c r="D24" s="202" t="str">
        <f>IF(C24="","",'IN-Mark( PER-TEST-1,2)(TERM-1)'!AH24)</f>
        <v/>
      </c>
      <c r="E24" s="202" t="str">
        <f>IF(C24="","",'IN-Mark( PER-TEST-1,2)(TERM-1)'!AI24)</f>
        <v/>
      </c>
      <c r="F24" s="202" t="str">
        <f t="shared" si="0"/>
        <v/>
      </c>
      <c r="G24" s="183" t="str">
        <f t="shared" si="1"/>
        <v/>
      </c>
      <c r="H24" s="202" t="str">
        <f>IF(C24="","",'IN-Mark( PER-TEST-1,2)(TERM-1)'!AK24)</f>
        <v/>
      </c>
      <c r="I24" s="174" t="str">
        <f>IF(D24="","",'IN-Mark( PER-TEST-1,2)(TERM-1)'!AL24)</f>
        <v/>
      </c>
      <c r="J24" s="202" t="str">
        <f t="shared" si="2"/>
        <v/>
      </c>
      <c r="K24" s="183" t="str">
        <f t="shared" si="3"/>
        <v/>
      </c>
      <c r="L24" s="202" t="str">
        <f>IF(C24="","",'IN-Mark( PER-TEST-1,2)(TERM-1)'!AN24)</f>
        <v/>
      </c>
      <c r="M24" s="174" t="str">
        <f>IF(D24="","",'IN-Mark( PER-TEST-1,2)(TERM-1)'!AO24)</f>
        <v/>
      </c>
      <c r="N24" s="202" t="str">
        <f t="shared" si="4"/>
        <v/>
      </c>
      <c r="O24" s="183" t="str">
        <f t="shared" si="5"/>
        <v/>
      </c>
      <c r="P24" s="202" t="str">
        <f>IF(C24="","",'IN-Mark( PER-TEST-1,2)(TERM-1)'!AQ24)</f>
        <v/>
      </c>
      <c r="Q24" s="174" t="str">
        <f>IF(D24="","",'IN-Mark( PER-TEST-1,2)(TERM-1)'!AR24)</f>
        <v/>
      </c>
      <c r="R24" s="202" t="str">
        <f t="shared" si="6"/>
        <v/>
      </c>
      <c r="S24" s="183" t="str">
        <f t="shared" si="7"/>
        <v/>
      </c>
      <c r="T24" s="206" t="str">
        <f t="shared" si="8"/>
        <v/>
      </c>
      <c r="U24" s="203"/>
      <c r="V24" s="203"/>
      <c r="W24" s="203"/>
      <c r="X24" s="203"/>
      <c r="CU24" s="10" t="s">
        <v>12</v>
      </c>
    </row>
    <row r="25" spans="1:99" ht="14.25" customHeight="1">
      <c r="A25" s="174" t="str">
        <f>IF(ISBLANK('IN - Stud_part'!F23),"",'IN - Stud_part'!F23)</f>
        <v/>
      </c>
      <c r="B25" s="179" t="str">
        <f>IF(ISBLANK('IN - Stud_part'!G23),"",'IN - Stud_part'!G23)</f>
        <v/>
      </c>
      <c r="C25" s="180" t="str">
        <f>IF('IN - Stud_part'!H23="","",UPPER('IN - Stud_part'!H23))</f>
        <v/>
      </c>
      <c r="D25" s="202" t="str">
        <f>IF(C25="","",'IN-Mark( PER-TEST-1,2)(TERM-1)'!AH25)</f>
        <v/>
      </c>
      <c r="E25" s="202" t="str">
        <f>IF(C25="","",'IN-Mark( PER-TEST-1,2)(TERM-1)'!AI25)</f>
        <v/>
      </c>
      <c r="F25" s="202" t="str">
        <f t="shared" si="0"/>
        <v/>
      </c>
      <c r="G25" s="183" t="str">
        <f t="shared" si="1"/>
        <v/>
      </c>
      <c r="H25" s="202" t="str">
        <f>IF(C25="","",'IN-Mark( PER-TEST-1,2)(TERM-1)'!AK25)</f>
        <v/>
      </c>
      <c r="I25" s="174" t="str">
        <f>IF(D25="","",'IN-Mark( PER-TEST-1,2)(TERM-1)'!AL25)</f>
        <v/>
      </c>
      <c r="J25" s="202" t="str">
        <f t="shared" si="2"/>
        <v/>
      </c>
      <c r="K25" s="183" t="str">
        <f t="shared" si="3"/>
        <v/>
      </c>
      <c r="L25" s="202" t="str">
        <f>IF(C25="","",'IN-Mark( PER-TEST-1,2)(TERM-1)'!AN25)</f>
        <v/>
      </c>
      <c r="M25" s="174" t="str">
        <f>IF(D25="","",'IN-Mark( PER-TEST-1,2)(TERM-1)'!AO25)</f>
        <v/>
      </c>
      <c r="N25" s="202" t="str">
        <f t="shared" si="4"/>
        <v/>
      </c>
      <c r="O25" s="183" t="str">
        <f t="shared" si="5"/>
        <v/>
      </c>
      <c r="P25" s="202" t="str">
        <f>IF(C25="","",'IN-Mark( PER-TEST-1,2)(TERM-1)'!AQ25)</f>
        <v/>
      </c>
      <c r="Q25" s="174" t="str">
        <f>IF(D25="","",'IN-Mark( PER-TEST-1,2)(TERM-1)'!AR25)</f>
        <v/>
      </c>
      <c r="R25" s="202" t="str">
        <f t="shared" si="6"/>
        <v/>
      </c>
      <c r="S25" s="183" t="str">
        <f t="shared" si="7"/>
        <v/>
      </c>
      <c r="T25" s="206" t="str">
        <f t="shared" si="8"/>
        <v/>
      </c>
      <c r="U25" s="203"/>
      <c r="V25" s="203"/>
      <c r="W25" s="203"/>
      <c r="X25" s="203"/>
      <c r="CU25" s="10" t="s">
        <v>13</v>
      </c>
    </row>
    <row r="26" spans="1:99" ht="14.25" customHeight="1">
      <c r="A26" s="174" t="str">
        <f>IF(ISBLANK('IN - Stud_part'!F24),"",'IN - Stud_part'!F24)</f>
        <v/>
      </c>
      <c r="B26" s="179" t="str">
        <f>IF(ISBLANK('IN - Stud_part'!G24),"",'IN - Stud_part'!G24)</f>
        <v/>
      </c>
      <c r="C26" s="180" t="str">
        <f>IF('IN - Stud_part'!H24="","",UPPER('IN - Stud_part'!H24))</f>
        <v/>
      </c>
      <c r="D26" s="202" t="str">
        <f>IF(C26="","",'IN-Mark( PER-TEST-1,2)(TERM-1)'!AH26)</f>
        <v/>
      </c>
      <c r="E26" s="202" t="str">
        <f>IF(C26="","",'IN-Mark( PER-TEST-1,2)(TERM-1)'!AI26)</f>
        <v/>
      </c>
      <c r="F26" s="202" t="str">
        <f t="shared" si="0"/>
        <v/>
      </c>
      <c r="G26" s="183" t="str">
        <f t="shared" si="1"/>
        <v/>
      </c>
      <c r="H26" s="202" t="str">
        <f>IF(C26="","",'IN-Mark( PER-TEST-1,2)(TERM-1)'!AK26)</f>
        <v/>
      </c>
      <c r="I26" s="174" t="str">
        <f>IF(D26="","",'IN-Mark( PER-TEST-1,2)(TERM-1)'!AL26)</f>
        <v/>
      </c>
      <c r="J26" s="202" t="str">
        <f t="shared" si="2"/>
        <v/>
      </c>
      <c r="K26" s="183" t="str">
        <f t="shared" si="3"/>
        <v/>
      </c>
      <c r="L26" s="202" t="str">
        <f>IF(C26="","",'IN-Mark( PER-TEST-1,2)(TERM-1)'!AN26)</f>
        <v/>
      </c>
      <c r="M26" s="174" t="str">
        <f>IF(D26="","",'IN-Mark( PER-TEST-1,2)(TERM-1)'!AO26)</f>
        <v/>
      </c>
      <c r="N26" s="202" t="str">
        <f t="shared" si="4"/>
        <v/>
      </c>
      <c r="O26" s="183" t="str">
        <f t="shared" si="5"/>
        <v/>
      </c>
      <c r="P26" s="202" t="str">
        <f>IF(C26="","",'IN-Mark( PER-TEST-1,2)(TERM-1)'!AQ26)</f>
        <v/>
      </c>
      <c r="Q26" s="174" t="str">
        <f>IF(D26="","",'IN-Mark( PER-TEST-1,2)(TERM-1)'!AR26)</f>
        <v/>
      </c>
      <c r="R26" s="202" t="str">
        <f t="shared" si="6"/>
        <v/>
      </c>
      <c r="S26" s="183" t="str">
        <f t="shared" si="7"/>
        <v/>
      </c>
      <c r="T26" s="206" t="str">
        <f t="shared" si="8"/>
        <v/>
      </c>
      <c r="U26" s="203"/>
      <c r="V26" s="203"/>
      <c r="W26" s="203"/>
      <c r="X26" s="203"/>
      <c r="CU26" s="10" t="s">
        <v>14</v>
      </c>
    </row>
    <row r="27" spans="1:99" ht="14.25" customHeight="1">
      <c r="A27" s="174" t="str">
        <f>IF(ISBLANK('IN - Stud_part'!F25),"",'IN - Stud_part'!F25)</f>
        <v/>
      </c>
      <c r="B27" s="179" t="str">
        <f>IF(ISBLANK('IN - Stud_part'!G25),"",'IN - Stud_part'!G25)</f>
        <v/>
      </c>
      <c r="C27" s="180" t="str">
        <f>IF('IN - Stud_part'!H25="","",UPPER('IN - Stud_part'!H25))</f>
        <v/>
      </c>
      <c r="D27" s="202" t="str">
        <f>IF(C27="","",'IN-Mark( PER-TEST-1,2)(TERM-1)'!AH27)</f>
        <v/>
      </c>
      <c r="E27" s="202" t="str">
        <f>IF(C27="","",'IN-Mark( PER-TEST-1,2)(TERM-1)'!AI27)</f>
        <v/>
      </c>
      <c r="F27" s="202" t="str">
        <f t="shared" si="0"/>
        <v/>
      </c>
      <c r="G27" s="183" t="str">
        <f t="shared" si="1"/>
        <v/>
      </c>
      <c r="H27" s="202" t="str">
        <f>IF(C27="","",'IN-Mark( PER-TEST-1,2)(TERM-1)'!AK27)</f>
        <v/>
      </c>
      <c r="I27" s="174" t="str">
        <f>IF(D27="","",'IN-Mark( PER-TEST-1,2)(TERM-1)'!AL27)</f>
        <v/>
      </c>
      <c r="J27" s="202" t="str">
        <f t="shared" si="2"/>
        <v/>
      </c>
      <c r="K27" s="183" t="str">
        <f t="shared" si="3"/>
        <v/>
      </c>
      <c r="L27" s="202" t="str">
        <f>IF(C27="","",'IN-Mark( PER-TEST-1,2)(TERM-1)'!AN27)</f>
        <v/>
      </c>
      <c r="M27" s="174" t="str">
        <f>IF(D27="","",'IN-Mark( PER-TEST-1,2)(TERM-1)'!AO27)</f>
        <v/>
      </c>
      <c r="N27" s="202" t="str">
        <f t="shared" si="4"/>
        <v/>
      </c>
      <c r="O27" s="183" t="str">
        <f t="shared" si="5"/>
        <v/>
      </c>
      <c r="P27" s="202" t="str">
        <f>IF(C27="","",'IN-Mark( PER-TEST-1,2)(TERM-1)'!AQ27)</f>
        <v/>
      </c>
      <c r="Q27" s="174" t="str">
        <f>IF(D27="","",'IN-Mark( PER-TEST-1,2)(TERM-1)'!AR27)</f>
        <v/>
      </c>
      <c r="R27" s="202" t="str">
        <f t="shared" si="6"/>
        <v/>
      </c>
      <c r="S27" s="183" t="str">
        <f t="shared" si="7"/>
        <v/>
      </c>
      <c r="T27" s="206" t="str">
        <f t="shared" si="8"/>
        <v/>
      </c>
      <c r="U27" s="203"/>
      <c r="V27" s="203"/>
      <c r="W27" s="203"/>
      <c r="X27" s="203"/>
      <c r="CU27" s="10" t="s">
        <v>15</v>
      </c>
    </row>
    <row r="28" spans="1:99" ht="14.25" customHeight="1">
      <c r="A28" s="174" t="str">
        <f>IF(ISBLANK('IN - Stud_part'!F26),"",'IN - Stud_part'!F26)</f>
        <v/>
      </c>
      <c r="B28" s="179" t="str">
        <f>IF(ISBLANK('IN - Stud_part'!G26),"",'IN - Stud_part'!G26)</f>
        <v/>
      </c>
      <c r="C28" s="180" t="str">
        <f>IF('IN - Stud_part'!H26="","",UPPER('IN - Stud_part'!H26))</f>
        <v/>
      </c>
      <c r="D28" s="174" t="str">
        <f>IF(C28="","",'IN-Mark( PER-TEST-1,2)(TERM-1)'!AH28)</f>
        <v/>
      </c>
      <c r="E28" s="174" t="str">
        <f>IF(C28="","",'IN-Mark( PER-TEST-1,2)(TERM-1)'!AI28)</f>
        <v/>
      </c>
      <c r="F28" s="174" t="str">
        <f t="shared" si="0"/>
        <v/>
      </c>
      <c r="G28" s="183" t="str">
        <f t="shared" si="1"/>
        <v/>
      </c>
      <c r="H28" s="174" t="str">
        <f>IF(C28="","",'IN-Mark( PER-TEST-1,2)(TERM-1)'!AK28)</f>
        <v/>
      </c>
      <c r="I28" s="174" t="str">
        <f>IF(D28="","",'IN-Mark( PER-TEST-1,2)(TERM-1)'!AL28)</f>
        <v/>
      </c>
      <c r="J28" s="174" t="str">
        <f t="shared" si="2"/>
        <v/>
      </c>
      <c r="K28" s="183" t="str">
        <f t="shared" si="3"/>
        <v/>
      </c>
      <c r="L28" s="174" t="str">
        <f>IF(C28="","",'IN-Mark( PER-TEST-1,2)(TERM-1)'!AN28)</f>
        <v/>
      </c>
      <c r="M28" s="174" t="str">
        <f>IF(D28="","",'IN-Mark( PER-TEST-1,2)(TERM-1)'!AO28)</f>
        <v/>
      </c>
      <c r="N28" s="174" t="str">
        <f t="shared" si="4"/>
        <v/>
      </c>
      <c r="O28" s="183" t="str">
        <f t="shared" si="5"/>
        <v/>
      </c>
      <c r="P28" s="174" t="str">
        <f>IF(C28="","",'IN-Mark( PER-TEST-1,2)(TERM-1)'!AQ28)</f>
        <v/>
      </c>
      <c r="Q28" s="174" t="str">
        <f>IF(D28="","",'IN-Mark( PER-TEST-1,2)(TERM-1)'!AR28)</f>
        <v/>
      </c>
      <c r="R28" s="174" t="str">
        <f t="shared" si="6"/>
        <v/>
      </c>
      <c r="S28" s="183" t="str">
        <f t="shared" si="7"/>
        <v/>
      </c>
      <c r="T28" s="183" t="str">
        <f t="shared" si="8"/>
        <v/>
      </c>
      <c r="U28" s="203"/>
      <c r="V28" s="203"/>
      <c r="W28" s="203"/>
      <c r="X28" s="203"/>
      <c r="CU28" s="10" t="s">
        <v>16</v>
      </c>
    </row>
    <row r="29" spans="1:99" ht="14.25" customHeight="1">
      <c r="A29" s="174" t="str">
        <f>IF(ISBLANK('IN - Stud_part'!F27),"",'IN - Stud_part'!F27)</f>
        <v/>
      </c>
      <c r="B29" s="179" t="str">
        <f>IF(ISBLANK('IN - Stud_part'!G27),"",'IN - Stud_part'!G27)</f>
        <v/>
      </c>
      <c r="C29" s="180" t="str">
        <f>IF('IN - Stud_part'!H27="","",UPPER('IN - Stud_part'!H27))</f>
        <v/>
      </c>
      <c r="D29" s="174" t="str">
        <f>IF(C29="","",'IN-Mark( PER-TEST-1,2)(TERM-1)'!AH29)</f>
        <v/>
      </c>
      <c r="E29" s="174" t="str">
        <f>IF(C29="","",'IN-Mark( PER-TEST-1,2)(TERM-1)'!AI29)</f>
        <v/>
      </c>
      <c r="F29" s="174" t="str">
        <f t="shared" si="0"/>
        <v/>
      </c>
      <c r="G29" s="183" t="str">
        <f t="shared" si="1"/>
        <v/>
      </c>
      <c r="H29" s="174" t="str">
        <f>IF(C29="","",'IN-Mark( PER-TEST-1,2)(TERM-1)'!AK29)</f>
        <v/>
      </c>
      <c r="I29" s="174" t="str">
        <f>IF(D29="","",'IN-Mark( PER-TEST-1,2)(TERM-1)'!AL29)</f>
        <v/>
      </c>
      <c r="J29" s="174" t="str">
        <f t="shared" si="2"/>
        <v/>
      </c>
      <c r="K29" s="183" t="str">
        <f t="shared" si="3"/>
        <v/>
      </c>
      <c r="L29" s="174" t="str">
        <f>IF(C29="","",'IN-Mark( PER-TEST-1,2)(TERM-1)'!AN29)</f>
        <v/>
      </c>
      <c r="M29" s="174" t="str">
        <f>IF(D29="","",'IN-Mark( PER-TEST-1,2)(TERM-1)'!AO29)</f>
        <v/>
      </c>
      <c r="N29" s="174" t="str">
        <f t="shared" si="4"/>
        <v/>
      </c>
      <c r="O29" s="183" t="str">
        <f t="shared" si="5"/>
        <v/>
      </c>
      <c r="P29" s="174" t="str">
        <f>IF(C29="","",'IN-Mark( PER-TEST-1,2)(TERM-1)'!AQ29)</f>
        <v/>
      </c>
      <c r="Q29" s="174" t="str">
        <f>IF(D29="","",'IN-Mark( PER-TEST-1,2)(TERM-1)'!AR29)</f>
        <v/>
      </c>
      <c r="R29" s="174" t="str">
        <f t="shared" si="6"/>
        <v/>
      </c>
      <c r="S29" s="183" t="str">
        <f t="shared" si="7"/>
        <v/>
      </c>
      <c r="T29" s="183" t="str">
        <f t="shared" si="8"/>
        <v/>
      </c>
      <c r="U29" s="203"/>
      <c r="V29" s="203"/>
      <c r="W29" s="203"/>
      <c r="X29" s="203"/>
      <c r="CU29" s="10" t="s">
        <v>17</v>
      </c>
    </row>
    <row r="30" spans="1:99" ht="14.25" customHeight="1">
      <c r="A30" s="174" t="str">
        <f>IF(ISBLANK('IN - Stud_part'!F28),"",'IN - Stud_part'!F28)</f>
        <v/>
      </c>
      <c r="B30" s="179" t="str">
        <f>IF(ISBLANK('IN - Stud_part'!G28),"",'IN - Stud_part'!G28)</f>
        <v/>
      </c>
      <c r="C30" s="180" t="str">
        <f>IF('IN - Stud_part'!H28="","",UPPER('IN - Stud_part'!H28))</f>
        <v/>
      </c>
      <c r="D30" s="174" t="str">
        <f>IF(C30="","",'IN-Mark( PER-TEST-1,2)(TERM-1)'!AH30)</f>
        <v/>
      </c>
      <c r="E30" s="174" t="str">
        <f>IF(C30="","",'IN-Mark( PER-TEST-1,2)(TERM-1)'!AI30)</f>
        <v/>
      </c>
      <c r="F30" s="174" t="str">
        <f t="shared" si="0"/>
        <v/>
      </c>
      <c r="G30" s="183" t="str">
        <f t="shared" si="1"/>
        <v/>
      </c>
      <c r="H30" s="174" t="str">
        <f>IF(C30="","",'IN-Mark( PER-TEST-1,2)(TERM-1)'!AK30)</f>
        <v/>
      </c>
      <c r="I30" s="174" t="str">
        <f>IF(D30="","",'IN-Mark( PER-TEST-1,2)(TERM-1)'!AL30)</f>
        <v/>
      </c>
      <c r="J30" s="174" t="str">
        <f t="shared" si="2"/>
        <v/>
      </c>
      <c r="K30" s="183" t="str">
        <f t="shared" si="3"/>
        <v/>
      </c>
      <c r="L30" s="174" t="str">
        <f>IF(C30="","",'IN-Mark( PER-TEST-1,2)(TERM-1)'!AN30)</f>
        <v/>
      </c>
      <c r="M30" s="174" t="str">
        <f>IF(D30="","",'IN-Mark( PER-TEST-1,2)(TERM-1)'!AO30)</f>
        <v/>
      </c>
      <c r="N30" s="174" t="str">
        <f t="shared" si="4"/>
        <v/>
      </c>
      <c r="O30" s="183" t="str">
        <f t="shared" si="5"/>
        <v/>
      </c>
      <c r="P30" s="174" t="str">
        <f>IF(C30="","",'IN-Mark( PER-TEST-1,2)(TERM-1)'!AQ30)</f>
        <v/>
      </c>
      <c r="Q30" s="174" t="str">
        <f>IF(D30="","",'IN-Mark( PER-TEST-1,2)(TERM-1)'!AR30)</f>
        <v/>
      </c>
      <c r="R30" s="174" t="str">
        <f t="shared" si="6"/>
        <v/>
      </c>
      <c r="S30" s="183" t="str">
        <f t="shared" si="7"/>
        <v/>
      </c>
      <c r="T30" s="183" t="str">
        <f t="shared" si="8"/>
        <v/>
      </c>
      <c r="U30" s="203"/>
      <c r="V30" s="203"/>
      <c r="W30" s="203"/>
      <c r="X30" s="203"/>
      <c r="CU30" s="10" t="s">
        <v>18</v>
      </c>
    </row>
    <row r="31" spans="1:99" ht="14.25" customHeight="1">
      <c r="A31" s="174" t="str">
        <f>IF(ISBLANK('IN - Stud_part'!F29),"",'IN - Stud_part'!F29)</f>
        <v/>
      </c>
      <c r="B31" s="179" t="str">
        <f>IF(ISBLANK('IN - Stud_part'!G29),"",'IN - Stud_part'!G29)</f>
        <v/>
      </c>
      <c r="C31" s="180" t="str">
        <f>IF('IN - Stud_part'!H29="","",UPPER('IN - Stud_part'!H29))</f>
        <v/>
      </c>
      <c r="D31" s="174" t="str">
        <f>IF(C31="","",'IN-Mark( PER-TEST-1,2)(TERM-1)'!AH31)</f>
        <v/>
      </c>
      <c r="E31" s="174" t="str">
        <f>IF(C31="","",'IN-Mark( PER-TEST-1,2)(TERM-1)'!AI31)</f>
        <v/>
      </c>
      <c r="F31" s="174" t="str">
        <f t="shared" si="0"/>
        <v/>
      </c>
      <c r="G31" s="183" t="str">
        <f t="shared" si="1"/>
        <v/>
      </c>
      <c r="H31" s="174" t="str">
        <f>IF(C31="","",'IN-Mark( PER-TEST-1,2)(TERM-1)'!AK31)</f>
        <v/>
      </c>
      <c r="I31" s="174" t="str">
        <f>IF(D31="","",'IN-Mark( PER-TEST-1,2)(TERM-1)'!AL31)</f>
        <v/>
      </c>
      <c r="J31" s="174" t="str">
        <f t="shared" si="2"/>
        <v/>
      </c>
      <c r="K31" s="183" t="str">
        <f t="shared" si="3"/>
        <v/>
      </c>
      <c r="L31" s="174" t="str">
        <f>IF(C31="","",'IN-Mark( PER-TEST-1,2)(TERM-1)'!AN31)</f>
        <v/>
      </c>
      <c r="M31" s="174" t="str">
        <f>IF(D31="","",'IN-Mark( PER-TEST-1,2)(TERM-1)'!AO31)</f>
        <v/>
      </c>
      <c r="N31" s="174" t="str">
        <f t="shared" si="4"/>
        <v/>
      </c>
      <c r="O31" s="183" t="str">
        <f t="shared" si="5"/>
        <v/>
      </c>
      <c r="P31" s="174" t="str">
        <f>IF(C31="","",'IN-Mark( PER-TEST-1,2)(TERM-1)'!AQ31)</f>
        <v/>
      </c>
      <c r="Q31" s="174" t="str">
        <f>IF(D31="","",'IN-Mark( PER-TEST-1,2)(TERM-1)'!AR31)</f>
        <v/>
      </c>
      <c r="R31" s="174" t="str">
        <f t="shared" si="6"/>
        <v/>
      </c>
      <c r="S31" s="183" t="str">
        <f t="shared" si="7"/>
        <v/>
      </c>
      <c r="T31" s="183" t="str">
        <f t="shared" si="8"/>
        <v/>
      </c>
      <c r="U31" s="203"/>
      <c r="V31" s="203"/>
      <c r="W31" s="203"/>
      <c r="X31" s="203"/>
      <c r="CU31" s="10" t="s">
        <v>19</v>
      </c>
    </row>
    <row r="32" spans="1:99" ht="14.25" customHeight="1">
      <c r="A32" s="151" t="str">
        <f>IF(ISBLANK('IN - Stud_part'!F30),"",'IN - Stud_part'!F30)</f>
        <v/>
      </c>
      <c r="B32" s="152" t="str">
        <f>IF(ISBLANK('IN - Stud_part'!G30),"",'IN - Stud_part'!G30)</f>
        <v/>
      </c>
      <c r="C32" s="180" t="str">
        <f>IF('IN - Stud_part'!H30="","",UPPER('IN - Stud_part'!H30))</f>
        <v/>
      </c>
      <c r="D32" s="174" t="str">
        <f>IF(C32="","",'IN-Mark( PER-TEST-1,2)(TERM-1)'!AH32)</f>
        <v/>
      </c>
      <c r="E32" s="174" t="str">
        <f>IF(C32="","",'IN-Mark( PER-TEST-1,2)(TERM-1)'!AI32)</f>
        <v/>
      </c>
      <c r="F32" s="174" t="str">
        <f t="shared" si="0"/>
        <v/>
      </c>
      <c r="G32" s="183" t="str">
        <f t="shared" si="1"/>
        <v/>
      </c>
      <c r="H32" s="174" t="str">
        <f>IF(C32="","",'IN-Mark( PER-TEST-1,2)(TERM-1)'!AK32)</f>
        <v/>
      </c>
      <c r="I32" s="174" t="str">
        <f>IF(D32="","",'IN-Mark( PER-TEST-1,2)(TERM-1)'!AL32)</f>
        <v/>
      </c>
      <c r="J32" s="174" t="str">
        <f t="shared" si="2"/>
        <v/>
      </c>
      <c r="K32" s="183" t="str">
        <f t="shared" si="3"/>
        <v/>
      </c>
      <c r="L32" s="174" t="str">
        <f>IF(C32="","",'IN-Mark( PER-TEST-1,2)(TERM-1)'!AN32)</f>
        <v/>
      </c>
      <c r="M32" s="174" t="str">
        <f>IF(D32="","",'IN-Mark( PER-TEST-1,2)(TERM-1)'!AO32)</f>
        <v/>
      </c>
      <c r="N32" s="174" t="str">
        <f t="shared" si="4"/>
        <v/>
      </c>
      <c r="O32" s="183" t="str">
        <f t="shared" si="5"/>
        <v/>
      </c>
      <c r="P32" s="174" t="str">
        <f>IF(C32="","",'IN-Mark( PER-TEST-1,2)(TERM-1)'!AQ32)</f>
        <v/>
      </c>
      <c r="Q32" s="174" t="str">
        <f>IF(D32="","",'IN-Mark( PER-TEST-1,2)(TERM-1)'!AR32)</f>
        <v/>
      </c>
      <c r="R32" s="174" t="str">
        <f t="shared" si="6"/>
        <v/>
      </c>
      <c r="S32" s="183" t="str">
        <f t="shared" si="7"/>
        <v/>
      </c>
      <c r="T32" s="183" t="str">
        <f t="shared" si="8"/>
        <v/>
      </c>
      <c r="U32" s="203"/>
      <c r="V32" s="203"/>
      <c r="W32" s="203"/>
      <c r="X32" s="203"/>
    </row>
    <row r="33" spans="1:24" ht="14.25" customHeight="1">
      <c r="A33" s="174" t="str">
        <f>IF(ISBLANK('IN - Stud_part'!F31),"",'IN - Stud_part'!F31)</f>
        <v/>
      </c>
      <c r="B33" s="179" t="str">
        <f>IF(ISBLANK('IN - Stud_part'!G31),"",'IN - Stud_part'!G31)</f>
        <v/>
      </c>
      <c r="C33" s="180" t="str">
        <f>IF('IN - Stud_part'!H31="","",UPPER('IN - Stud_part'!H31))</f>
        <v/>
      </c>
      <c r="D33" s="174" t="str">
        <f>IF(C33="","",'IN-Mark( PER-TEST-1,2)(TERM-1)'!AH33)</f>
        <v/>
      </c>
      <c r="E33" s="174" t="str">
        <f>IF(C33="","",'IN-Mark( PER-TEST-1,2)(TERM-1)'!AI33)</f>
        <v/>
      </c>
      <c r="F33" s="174" t="str">
        <f t="shared" si="0"/>
        <v/>
      </c>
      <c r="G33" s="183" t="str">
        <f t="shared" si="1"/>
        <v/>
      </c>
      <c r="H33" s="174" t="str">
        <f>IF(C33="","",'IN-Mark( PER-TEST-1,2)(TERM-1)'!AK33)</f>
        <v/>
      </c>
      <c r="I33" s="174" t="str">
        <f>IF(D33="","",'IN-Mark( PER-TEST-1,2)(TERM-1)'!AL33)</f>
        <v/>
      </c>
      <c r="J33" s="174" t="str">
        <f t="shared" si="2"/>
        <v/>
      </c>
      <c r="K33" s="183" t="str">
        <f t="shared" si="3"/>
        <v/>
      </c>
      <c r="L33" s="174" t="str">
        <f>IF(C33="","",'IN-Mark( PER-TEST-1,2)(TERM-1)'!AN33)</f>
        <v/>
      </c>
      <c r="M33" s="174" t="str">
        <f>IF(D33="","",'IN-Mark( PER-TEST-1,2)(TERM-1)'!AO33)</f>
        <v/>
      </c>
      <c r="N33" s="174" t="str">
        <f t="shared" si="4"/>
        <v/>
      </c>
      <c r="O33" s="183" t="str">
        <f t="shared" si="5"/>
        <v/>
      </c>
      <c r="P33" s="174" t="str">
        <f>IF(C33="","",'IN-Mark( PER-TEST-1,2)(TERM-1)'!AQ33)</f>
        <v/>
      </c>
      <c r="Q33" s="174" t="str">
        <f>IF(D33="","",'IN-Mark( PER-TEST-1,2)(TERM-1)'!AR33)</f>
        <v/>
      </c>
      <c r="R33" s="174" t="str">
        <f t="shared" si="6"/>
        <v/>
      </c>
      <c r="S33" s="183" t="str">
        <f t="shared" si="7"/>
        <v/>
      </c>
      <c r="T33" s="183" t="str">
        <f t="shared" si="8"/>
        <v/>
      </c>
      <c r="U33" s="203"/>
      <c r="V33" s="203"/>
      <c r="W33" s="203"/>
      <c r="X33" s="203"/>
    </row>
    <row r="34" spans="1:24" ht="14.25" customHeight="1">
      <c r="A34" s="174" t="str">
        <f>IF(ISBLANK('IN - Stud_part'!F32),"",'IN - Stud_part'!F32)</f>
        <v/>
      </c>
      <c r="B34" s="179" t="str">
        <f>IF(ISBLANK('IN - Stud_part'!G32),"",'IN - Stud_part'!G32)</f>
        <v/>
      </c>
      <c r="C34" s="180" t="str">
        <f>IF('IN - Stud_part'!H32="","",UPPER('IN - Stud_part'!H32))</f>
        <v/>
      </c>
      <c r="D34" s="174" t="str">
        <f>IF(C34="","",'IN-Mark( PER-TEST-1,2)(TERM-1)'!AH34)</f>
        <v/>
      </c>
      <c r="E34" s="174" t="str">
        <f>IF(C34="","",'IN-Mark( PER-TEST-1,2)(TERM-1)'!AI34)</f>
        <v/>
      </c>
      <c r="F34" s="174" t="str">
        <f t="shared" si="0"/>
        <v/>
      </c>
      <c r="G34" s="183" t="str">
        <f t="shared" si="1"/>
        <v/>
      </c>
      <c r="H34" s="174" t="str">
        <f>IF(C34="","",'IN-Mark( PER-TEST-1,2)(TERM-1)'!AK34)</f>
        <v/>
      </c>
      <c r="I34" s="174" t="str">
        <f>IF(D34="","",'IN-Mark( PER-TEST-1,2)(TERM-1)'!AL34)</f>
        <v/>
      </c>
      <c r="J34" s="174" t="str">
        <f t="shared" si="2"/>
        <v/>
      </c>
      <c r="K34" s="183" t="str">
        <f t="shared" si="3"/>
        <v/>
      </c>
      <c r="L34" s="174" t="str">
        <f>IF(C34="","",'IN-Mark( PER-TEST-1,2)(TERM-1)'!AN34)</f>
        <v/>
      </c>
      <c r="M34" s="174" t="str">
        <f>IF(D34="","",'IN-Mark( PER-TEST-1,2)(TERM-1)'!AO34)</f>
        <v/>
      </c>
      <c r="N34" s="174" t="str">
        <f t="shared" si="4"/>
        <v/>
      </c>
      <c r="O34" s="183" t="str">
        <f t="shared" si="5"/>
        <v/>
      </c>
      <c r="P34" s="174" t="str">
        <f>IF(C34="","",'IN-Mark( PER-TEST-1,2)(TERM-1)'!AQ34)</f>
        <v/>
      </c>
      <c r="Q34" s="174" t="str">
        <f>IF(D34="","",'IN-Mark( PER-TEST-1,2)(TERM-1)'!AR34)</f>
        <v/>
      </c>
      <c r="R34" s="174" t="str">
        <f t="shared" si="6"/>
        <v/>
      </c>
      <c r="S34" s="183" t="str">
        <f t="shared" si="7"/>
        <v/>
      </c>
      <c r="T34" s="183" t="str">
        <f t="shared" si="8"/>
        <v/>
      </c>
      <c r="U34" s="203"/>
      <c r="V34" s="203"/>
      <c r="W34" s="203"/>
      <c r="X34" s="203"/>
    </row>
    <row r="35" spans="1:24" ht="14.25" customHeight="1">
      <c r="A35" s="174" t="str">
        <f>IF(ISBLANK('IN - Stud_part'!F33),"",'IN - Stud_part'!F33)</f>
        <v/>
      </c>
      <c r="B35" s="179" t="str">
        <f>IF(ISBLANK('IN - Stud_part'!G33),"",'IN - Stud_part'!G33)</f>
        <v/>
      </c>
      <c r="C35" s="180" t="str">
        <f>IF('IN - Stud_part'!H33="","",UPPER('IN - Stud_part'!H33))</f>
        <v/>
      </c>
      <c r="D35" s="174" t="str">
        <f>IF(C35="","",'IN-Mark( PER-TEST-1,2)(TERM-1)'!AH35)</f>
        <v/>
      </c>
      <c r="E35" s="174" t="str">
        <f>IF(C35="","",'IN-Mark( PER-TEST-1,2)(TERM-1)'!AI35)</f>
        <v/>
      </c>
      <c r="F35" s="174" t="str">
        <f t="shared" si="0"/>
        <v/>
      </c>
      <c r="G35" s="183" t="str">
        <f t="shared" si="1"/>
        <v/>
      </c>
      <c r="H35" s="174" t="str">
        <f>IF(C35="","",'IN-Mark( PER-TEST-1,2)(TERM-1)'!AK35)</f>
        <v/>
      </c>
      <c r="I35" s="174" t="str">
        <f>IF(D35="","",'IN-Mark( PER-TEST-1,2)(TERM-1)'!AL35)</f>
        <v/>
      </c>
      <c r="J35" s="174" t="str">
        <f t="shared" si="2"/>
        <v/>
      </c>
      <c r="K35" s="183" t="str">
        <f t="shared" si="3"/>
        <v/>
      </c>
      <c r="L35" s="174" t="str">
        <f>IF(C35="","",'IN-Mark( PER-TEST-1,2)(TERM-1)'!AN35)</f>
        <v/>
      </c>
      <c r="M35" s="174" t="str">
        <f>IF(D35="","",'IN-Mark( PER-TEST-1,2)(TERM-1)'!AO35)</f>
        <v/>
      </c>
      <c r="N35" s="174" t="str">
        <f t="shared" si="4"/>
        <v/>
      </c>
      <c r="O35" s="183" t="str">
        <f t="shared" si="5"/>
        <v/>
      </c>
      <c r="P35" s="174" t="str">
        <f>IF(C35="","",'IN-Mark( PER-TEST-1,2)(TERM-1)'!AQ35)</f>
        <v/>
      </c>
      <c r="Q35" s="174" t="str">
        <f>IF(D35="","",'IN-Mark( PER-TEST-1,2)(TERM-1)'!AR35)</f>
        <v/>
      </c>
      <c r="R35" s="174" t="str">
        <f t="shared" si="6"/>
        <v/>
      </c>
      <c r="S35" s="183" t="str">
        <f t="shared" si="7"/>
        <v/>
      </c>
      <c r="T35" s="183" t="str">
        <f t="shared" si="8"/>
        <v/>
      </c>
      <c r="U35" s="203"/>
      <c r="V35" s="203"/>
      <c r="W35" s="203"/>
      <c r="X35" s="203"/>
    </row>
    <row r="36" spans="1:24" ht="14.25" customHeight="1">
      <c r="A36" s="174" t="str">
        <f>IF(ISBLANK('IN - Stud_part'!F34),"",'IN - Stud_part'!F34)</f>
        <v/>
      </c>
      <c r="B36" s="179" t="str">
        <f>IF(ISBLANK('IN - Stud_part'!G34),"",'IN - Stud_part'!G34)</f>
        <v/>
      </c>
      <c r="C36" s="180" t="str">
        <f>IF('IN - Stud_part'!H34="","",UPPER('IN - Stud_part'!H34))</f>
        <v/>
      </c>
      <c r="D36" s="174" t="str">
        <f>IF(C36="","",'IN-Mark( PER-TEST-1,2)(TERM-1)'!AH36)</f>
        <v/>
      </c>
      <c r="E36" s="174" t="str">
        <f>IF(C36="","",'IN-Mark( PER-TEST-1,2)(TERM-1)'!AI36)</f>
        <v/>
      </c>
      <c r="F36" s="174" t="str">
        <f t="shared" si="0"/>
        <v/>
      </c>
      <c r="G36" s="183" t="str">
        <f t="shared" si="1"/>
        <v/>
      </c>
      <c r="H36" s="174" t="str">
        <f>IF(C36="","",'IN-Mark( PER-TEST-1,2)(TERM-1)'!AK36)</f>
        <v/>
      </c>
      <c r="I36" s="174" t="str">
        <f>IF(D36="","",'IN-Mark( PER-TEST-1,2)(TERM-1)'!AL36)</f>
        <v/>
      </c>
      <c r="J36" s="174" t="str">
        <f t="shared" si="2"/>
        <v/>
      </c>
      <c r="K36" s="183" t="str">
        <f t="shared" si="3"/>
        <v/>
      </c>
      <c r="L36" s="174" t="str">
        <f>IF(C36="","",'IN-Mark( PER-TEST-1,2)(TERM-1)'!AN36)</f>
        <v/>
      </c>
      <c r="M36" s="174" t="str">
        <f>IF(D36="","",'IN-Mark( PER-TEST-1,2)(TERM-1)'!AO36)</f>
        <v/>
      </c>
      <c r="N36" s="174" t="str">
        <f t="shared" si="4"/>
        <v/>
      </c>
      <c r="O36" s="183" t="str">
        <f t="shared" si="5"/>
        <v/>
      </c>
      <c r="P36" s="174" t="str">
        <f>IF(C36="","",'IN-Mark( PER-TEST-1,2)(TERM-1)'!AQ36)</f>
        <v/>
      </c>
      <c r="Q36" s="174" t="str">
        <f>IF(D36="","",'IN-Mark( PER-TEST-1,2)(TERM-1)'!AR36)</f>
        <v/>
      </c>
      <c r="R36" s="174" t="str">
        <f t="shared" si="6"/>
        <v/>
      </c>
      <c r="S36" s="183" t="str">
        <f t="shared" si="7"/>
        <v/>
      </c>
      <c r="T36" s="183" t="str">
        <f t="shared" si="8"/>
        <v/>
      </c>
      <c r="U36" s="203"/>
      <c r="V36" s="203"/>
      <c r="W36" s="203"/>
      <c r="X36" s="203"/>
    </row>
    <row r="37" spans="1:24" ht="14.25" customHeight="1">
      <c r="A37" s="174" t="str">
        <f>IF(ISBLANK('IN - Stud_part'!F35),"",'IN - Stud_part'!F35)</f>
        <v/>
      </c>
      <c r="B37" s="179" t="str">
        <f>IF(ISBLANK('IN - Stud_part'!G35),"",'IN - Stud_part'!G35)</f>
        <v/>
      </c>
      <c r="C37" s="180" t="str">
        <f>IF('IN - Stud_part'!H35="","",UPPER('IN - Stud_part'!H35))</f>
        <v/>
      </c>
      <c r="D37" s="174" t="str">
        <f>IF(C37="","",'IN-Mark( PER-TEST-1,2)(TERM-1)'!AH37)</f>
        <v/>
      </c>
      <c r="E37" s="174" t="str">
        <f>IF(C37="","",'IN-Mark( PER-TEST-1,2)(TERM-1)'!AI37)</f>
        <v/>
      </c>
      <c r="F37" s="174" t="str">
        <f t="shared" si="0"/>
        <v/>
      </c>
      <c r="G37" s="183" t="str">
        <f t="shared" si="1"/>
        <v/>
      </c>
      <c r="H37" s="174" t="str">
        <f>IF(C37="","",'IN-Mark( PER-TEST-1,2)(TERM-1)'!AK37)</f>
        <v/>
      </c>
      <c r="I37" s="174" t="str">
        <f>IF(D37="","",'IN-Mark( PER-TEST-1,2)(TERM-1)'!AL37)</f>
        <v/>
      </c>
      <c r="J37" s="174" t="str">
        <f t="shared" si="2"/>
        <v/>
      </c>
      <c r="K37" s="183" t="str">
        <f t="shared" si="3"/>
        <v/>
      </c>
      <c r="L37" s="174" t="str">
        <f>IF(C37="","",'IN-Mark( PER-TEST-1,2)(TERM-1)'!AN37)</f>
        <v/>
      </c>
      <c r="M37" s="174" t="str">
        <f>IF(D37="","",'IN-Mark( PER-TEST-1,2)(TERM-1)'!AO37)</f>
        <v/>
      </c>
      <c r="N37" s="174" t="str">
        <f t="shared" si="4"/>
        <v/>
      </c>
      <c r="O37" s="183" t="str">
        <f t="shared" si="5"/>
        <v/>
      </c>
      <c r="P37" s="174" t="str">
        <f>IF(C37="","",'IN-Mark( PER-TEST-1,2)(TERM-1)'!AQ37)</f>
        <v/>
      </c>
      <c r="Q37" s="174" t="str">
        <f>IF(D37="","",'IN-Mark( PER-TEST-1,2)(TERM-1)'!AR37)</f>
        <v/>
      </c>
      <c r="R37" s="174" t="str">
        <f t="shared" si="6"/>
        <v/>
      </c>
      <c r="S37" s="183" t="str">
        <f t="shared" si="7"/>
        <v/>
      </c>
      <c r="T37" s="183" t="str">
        <f t="shared" si="8"/>
        <v/>
      </c>
      <c r="U37" s="203"/>
      <c r="V37" s="203"/>
      <c r="W37" s="203"/>
      <c r="X37" s="203"/>
    </row>
    <row r="38" spans="1:24" ht="14.25" customHeight="1">
      <c r="A38" s="174" t="str">
        <f>IF(ISBLANK('IN - Stud_part'!F36),"",'IN - Stud_part'!F36)</f>
        <v/>
      </c>
      <c r="B38" s="179" t="str">
        <f>IF(ISBLANK('IN - Stud_part'!G36),"",'IN - Stud_part'!G36)</f>
        <v/>
      </c>
      <c r="C38" s="180" t="str">
        <f>IF('IN - Stud_part'!H36="","",UPPER('IN - Stud_part'!H36))</f>
        <v/>
      </c>
      <c r="D38" s="174" t="str">
        <f>IF(C38="","",'IN-Mark( PER-TEST-1,2)(TERM-1)'!AH38)</f>
        <v/>
      </c>
      <c r="E38" s="174" t="str">
        <f>IF(C38="","",'IN-Mark( PER-TEST-1,2)(TERM-1)'!AI38)</f>
        <v/>
      </c>
      <c r="F38" s="174" t="str">
        <f t="shared" si="0"/>
        <v/>
      </c>
      <c r="G38" s="183" t="str">
        <f t="shared" si="1"/>
        <v/>
      </c>
      <c r="H38" s="174" t="str">
        <f>IF(C38="","",'IN-Mark( PER-TEST-1,2)(TERM-1)'!AK38)</f>
        <v/>
      </c>
      <c r="I38" s="174" t="str">
        <f>IF(D38="","",'IN-Mark( PER-TEST-1,2)(TERM-1)'!AL38)</f>
        <v/>
      </c>
      <c r="J38" s="174" t="str">
        <f t="shared" si="2"/>
        <v/>
      </c>
      <c r="K38" s="183" t="str">
        <f t="shared" si="3"/>
        <v/>
      </c>
      <c r="L38" s="174" t="str">
        <f>IF(C38="","",'IN-Mark( PER-TEST-1,2)(TERM-1)'!AN38)</f>
        <v/>
      </c>
      <c r="M38" s="174" t="str">
        <f>IF(D38="","",'IN-Mark( PER-TEST-1,2)(TERM-1)'!AO38)</f>
        <v/>
      </c>
      <c r="N38" s="174" t="str">
        <f t="shared" si="4"/>
        <v/>
      </c>
      <c r="O38" s="183" t="str">
        <f t="shared" si="5"/>
        <v/>
      </c>
      <c r="P38" s="174" t="str">
        <f>IF(C38="","",'IN-Mark( PER-TEST-1,2)(TERM-1)'!AQ38)</f>
        <v/>
      </c>
      <c r="Q38" s="174" t="str">
        <f>IF(D38="","",'IN-Mark( PER-TEST-1,2)(TERM-1)'!AR38)</f>
        <v/>
      </c>
      <c r="R38" s="174" t="str">
        <f t="shared" si="6"/>
        <v/>
      </c>
      <c r="S38" s="183" t="str">
        <f t="shared" si="7"/>
        <v/>
      </c>
      <c r="T38" s="183" t="str">
        <f t="shared" si="8"/>
        <v/>
      </c>
      <c r="U38" s="203"/>
      <c r="V38" s="203"/>
      <c r="W38" s="203"/>
      <c r="X38" s="203"/>
    </row>
    <row r="39" spans="1:24" ht="14.25" customHeight="1">
      <c r="A39" s="174" t="str">
        <f>IF(ISBLANK('IN - Stud_part'!F37),"",'IN - Stud_part'!F37)</f>
        <v/>
      </c>
      <c r="B39" s="179" t="str">
        <f>IF(ISBLANK('IN - Stud_part'!G37),"",'IN - Stud_part'!G37)</f>
        <v/>
      </c>
      <c r="C39" s="180" t="str">
        <f>IF('IN - Stud_part'!H37="","",UPPER('IN - Stud_part'!H37))</f>
        <v/>
      </c>
      <c r="D39" s="174" t="str">
        <f>IF(C39="","",'IN-Mark( PER-TEST-1,2)(TERM-1)'!AH39)</f>
        <v/>
      </c>
      <c r="E39" s="174" t="str">
        <f>IF(C39="","",'IN-Mark( PER-TEST-1,2)(TERM-1)'!AI39)</f>
        <v/>
      </c>
      <c r="F39" s="174" t="str">
        <f t="shared" si="0"/>
        <v/>
      </c>
      <c r="G39" s="183" t="str">
        <f t="shared" si="1"/>
        <v/>
      </c>
      <c r="H39" s="174" t="str">
        <f>IF(C39="","",'IN-Mark( PER-TEST-1,2)(TERM-1)'!AK39)</f>
        <v/>
      </c>
      <c r="I39" s="174" t="str">
        <f>IF(D39="","",'IN-Mark( PER-TEST-1,2)(TERM-1)'!AL39)</f>
        <v/>
      </c>
      <c r="J39" s="174" t="str">
        <f t="shared" si="2"/>
        <v/>
      </c>
      <c r="K39" s="183" t="str">
        <f t="shared" si="3"/>
        <v/>
      </c>
      <c r="L39" s="174" t="str">
        <f>IF(C39="","",'IN-Mark( PER-TEST-1,2)(TERM-1)'!AN39)</f>
        <v/>
      </c>
      <c r="M39" s="174" t="str">
        <f>IF(D39="","",'IN-Mark( PER-TEST-1,2)(TERM-1)'!AO39)</f>
        <v/>
      </c>
      <c r="N39" s="174" t="str">
        <f t="shared" si="4"/>
        <v/>
      </c>
      <c r="O39" s="183" t="str">
        <f t="shared" si="5"/>
        <v/>
      </c>
      <c r="P39" s="174" t="str">
        <f>IF(C39="","",'IN-Mark( PER-TEST-1,2)(TERM-1)'!AQ39)</f>
        <v/>
      </c>
      <c r="Q39" s="174" t="str">
        <f>IF(D39="","",'IN-Mark( PER-TEST-1,2)(TERM-1)'!AR39)</f>
        <v/>
      </c>
      <c r="R39" s="174" t="str">
        <f t="shared" si="6"/>
        <v/>
      </c>
      <c r="S39" s="183" t="str">
        <f t="shared" si="7"/>
        <v/>
      </c>
      <c r="T39" s="183" t="str">
        <f t="shared" si="8"/>
        <v/>
      </c>
      <c r="U39" s="203"/>
      <c r="V39" s="203"/>
      <c r="W39" s="203"/>
      <c r="X39" s="203"/>
    </row>
    <row r="40" spans="1:24" ht="14.25" customHeight="1">
      <c r="A40" s="174" t="str">
        <f>IF(ISBLANK('IN - Stud_part'!F38),"",'IN - Stud_part'!F38)</f>
        <v/>
      </c>
      <c r="B40" s="179" t="str">
        <f>IF(ISBLANK('IN - Stud_part'!G38),"",'IN - Stud_part'!G38)</f>
        <v/>
      </c>
      <c r="C40" s="180" t="str">
        <f>IF('IN - Stud_part'!H38="","",UPPER('IN - Stud_part'!H38))</f>
        <v/>
      </c>
      <c r="D40" s="174" t="str">
        <f>IF(C40="","",'IN-Mark( PER-TEST-1,2)(TERM-1)'!AH40)</f>
        <v/>
      </c>
      <c r="E40" s="174" t="str">
        <f>IF(C40="","",'IN-Mark( PER-TEST-1,2)(TERM-1)'!AI40)</f>
        <v/>
      </c>
      <c r="F40" s="174" t="str">
        <f t="shared" si="0"/>
        <v/>
      </c>
      <c r="G40" s="183" t="str">
        <f t="shared" si="1"/>
        <v/>
      </c>
      <c r="H40" s="174" t="str">
        <f>IF(C40="","",'IN-Mark( PER-TEST-1,2)(TERM-1)'!AK40)</f>
        <v/>
      </c>
      <c r="I40" s="174" t="str">
        <f>IF(D40="","",'IN-Mark( PER-TEST-1,2)(TERM-1)'!AL40)</f>
        <v/>
      </c>
      <c r="J40" s="174" t="str">
        <f t="shared" si="2"/>
        <v/>
      </c>
      <c r="K40" s="183" t="str">
        <f t="shared" si="3"/>
        <v/>
      </c>
      <c r="L40" s="174" t="str">
        <f>IF(C40="","",'IN-Mark( PER-TEST-1,2)(TERM-1)'!AN40)</f>
        <v/>
      </c>
      <c r="M40" s="174" t="str">
        <f>IF(D40="","",'IN-Mark( PER-TEST-1,2)(TERM-1)'!AO40)</f>
        <v/>
      </c>
      <c r="N40" s="174" t="str">
        <f t="shared" si="4"/>
        <v/>
      </c>
      <c r="O40" s="183" t="str">
        <f t="shared" si="5"/>
        <v/>
      </c>
      <c r="P40" s="174" t="str">
        <f>IF(C40="","",'IN-Mark( PER-TEST-1,2)(TERM-1)'!AQ40)</f>
        <v/>
      </c>
      <c r="Q40" s="174" t="str">
        <f>IF(D40="","",'IN-Mark( PER-TEST-1,2)(TERM-1)'!AR40)</f>
        <v/>
      </c>
      <c r="R40" s="174" t="str">
        <f t="shared" si="6"/>
        <v/>
      </c>
      <c r="S40" s="183" t="str">
        <f t="shared" si="7"/>
        <v/>
      </c>
      <c r="T40" s="183" t="str">
        <f t="shared" si="8"/>
        <v/>
      </c>
      <c r="U40" s="203"/>
      <c r="V40" s="203"/>
      <c r="W40" s="203"/>
      <c r="X40" s="203"/>
    </row>
    <row r="41" spans="1:24" ht="14.25" customHeight="1">
      <c r="A41" s="174" t="str">
        <f>IF(ISBLANK('IN - Stud_part'!F39),"",'IN - Stud_part'!F39)</f>
        <v/>
      </c>
      <c r="B41" s="179" t="str">
        <f>IF(ISBLANK('IN - Stud_part'!G39),"",'IN - Stud_part'!G39)</f>
        <v/>
      </c>
      <c r="C41" s="180" t="str">
        <f>IF('IN - Stud_part'!H39="","",UPPER('IN - Stud_part'!H39))</f>
        <v/>
      </c>
      <c r="D41" s="174" t="str">
        <f>IF(C41="","",'IN-Mark( PER-TEST-1,2)(TERM-1)'!AH41)</f>
        <v/>
      </c>
      <c r="E41" s="174" t="str">
        <f>IF(C41="","",'IN-Mark( PER-TEST-1,2)(TERM-1)'!AI41)</f>
        <v/>
      </c>
      <c r="F41" s="174" t="str">
        <f t="shared" si="0"/>
        <v/>
      </c>
      <c r="G41" s="183" t="str">
        <f t="shared" si="1"/>
        <v/>
      </c>
      <c r="H41" s="174" t="str">
        <f>IF(C41="","",'IN-Mark( PER-TEST-1,2)(TERM-1)'!AK41)</f>
        <v/>
      </c>
      <c r="I41" s="174" t="str">
        <f>IF(D41="","",'IN-Mark( PER-TEST-1,2)(TERM-1)'!AL41)</f>
        <v/>
      </c>
      <c r="J41" s="174" t="str">
        <f t="shared" si="2"/>
        <v/>
      </c>
      <c r="K41" s="183" t="str">
        <f t="shared" si="3"/>
        <v/>
      </c>
      <c r="L41" s="174" t="str">
        <f>IF(C41="","",'IN-Mark( PER-TEST-1,2)(TERM-1)'!AN41)</f>
        <v/>
      </c>
      <c r="M41" s="174" t="str">
        <f>IF(D41="","",'IN-Mark( PER-TEST-1,2)(TERM-1)'!AO41)</f>
        <v/>
      </c>
      <c r="N41" s="174" t="str">
        <f t="shared" si="4"/>
        <v/>
      </c>
      <c r="O41" s="183" t="str">
        <f t="shared" si="5"/>
        <v/>
      </c>
      <c r="P41" s="174" t="str">
        <f>IF(C41="","",'IN-Mark( PER-TEST-1,2)(TERM-1)'!AQ41)</f>
        <v/>
      </c>
      <c r="Q41" s="174" t="str">
        <f>IF(D41="","",'IN-Mark( PER-TEST-1,2)(TERM-1)'!AR41)</f>
        <v/>
      </c>
      <c r="R41" s="174" t="str">
        <f t="shared" si="6"/>
        <v/>
      </c>
      <c r="S41" s="183" t="str">
        <f t="shared" si="7"/>
        <v/>
      </c>
      <c r="T41" s="183" t="str">
        <f t="shared" si="8"/>
        <v/>
      </c>
      <c r="U41" s="203"/>
      <c r="V41" s="203"/>
      <c r="W41" s="203"/>
      <c r="X41" s="203"/>
    </row>
    <row r="42" spans="1:24" ht="14.25" customHeight="1">
      <c r="A42" s="174" t="str">
        <f>IF(ISBLANK('IN - Stud_part'!F40),"",'IN - Stud_part'!F40)</f>
        <v/>
      </c>
      <c r="B42" s="179" t="str">
        <f>IF(ISBLANK('IN - Stud_part'!G40),"",'IN - Stud_part'!G40)</f>
        <v/>
      </c>
      <c r="C42" s="180" t="str">
        <f>IF('IN - Stud_part'!H40="","",UPPER('IN - Stud_part'!H40))</f>
        <v/>
      </c>
      <c r="D42" s="174" t="str">
        <f>IF(C42="","",'IN-Mark( PER-TEST-1,2)(TERM-1)'!AH42)</f>
        <v/>
      </c>
      <c r="E42" s="174" t="str">
        <f>IF(C42="","",'IN-Mark( PER-TEST-1,2)(TERM-1)'!AI42)</f>
        <v/>
      </c>
      <c r="F42" s="174" t="str">
        <f t="shared" si="0"/>
        <v/>
      </c>
      <c r="G42" s="183" t="str">
        <f t="shared" si="1"/>
        <v/>
      </c>
      <c r="H42" s="174" t="str">
        <f>IF(C42="","",'IN-Mark( PER-TEST-1,2)(TERM-1)'!AK42)</f>
        <v/>
      </c>
      <c r="I42" s="174" t="str">
        <f>IF(D42="","",'IN-Mark( PER-TEST-1,2)(TERM-1)'!AL42)</f>
        <v/>
      </c>
      <c r="J42" s="174" t="str">
        <f t="shared" si="2"/>
        <v/>
      </c>
      <c r="K42" s="183" t="str">
        <f t="shared" si="3"/>
        <v/>
      </c>
      <c r="L42" s="174" t="str">
        <f>IF(C42="","",'IN-Mark( PER-TEST-1,2)(TERM-1)'!AN42)</f>
        <v/>
      </c>
      <c r="M42" s="174" t="str">
        <f>IF(D42="","",'IN-Mark( PER-TEST-1,2)(TERM-1)'!AO42)</f>
        <v/>
      </c>
      <c r="N42" s="174" t="str">
        <f t="shared" si="4"/>
        <v/>
      </c>
      <c r="O42" s="183" t="str">
        <f t="shared" si="5"/>
        <v/>
      </c>
      <c r="P42" s="174" t="str">
        <f>IF(C42="","",'IN-Mark( PER-TEST-1,2)(TERM-1)'!AQ42)</f>
        <v/>
      </c>
      <c r="Q42" s="174" t="str">
        <f>IF(D42="","",'IN-Mark( PER-TEST-1,2)(TERM-1)'!AR42)</f>
        <v/>
      </c>
      <c r="R42" s="174" t="str">
        <f t="shared" si="6"/>
        <v/>
      </c>
      <c r="S42" s="183" t="str">
        <f t="shared" si="7"/>
        <v/>
      </c>
      <c r="T42" s="183" t="str">
        <f t="shared" si="8"/>
        <v/>
      </c>
      <c r="U42" s="203"/>
      <c r="V42" s="203"/>
      <c r="W42" s="203"/>
      <c r="X42" s="203"/>
    </row>
    <row r="43" spans="1:24" ht="14.25" customHeight="1">
      <c r="A43" s="174" t="str">
        <f>IF(ISBLANK('IN - Stud_part'!F41),"",'IN - Stud_part'!F41)</f>
        <v/>
      </c>
      <c r="B43" s="179" t="str">
        <f>IF(ISBLANK('IN - Stud_part'!G41),"",'IN - Stud_part'!G41)</f>
        <v/>
      </c>
      <c r="C43" s="180" t="str">
        <f>IF('IN - Stud_part'!H41="","",UPPER('IN - Stud_part'!H41))</f>
        <v/>
      </c>
      <c r="D43" s="174" t="str">
        <f>IF(C43="","",'IN-Mark( PER-TEST-1,2)(TERM-1)'!AH43)</f>
        <v/>
      </c>
      <c r="E43" s="174" t="str">
        <f>IF(C43="","",'IN-Mark( PER-TEST-1,2)(TERM-1)'!AI43)</f>
        <v/>
      </c>
      <c r="F43" s="174" t="str">
        <f t="shared" si="0"/>
        <v/>
      </c>
      <c r="G43" s="183" t="str">
        <f t="shared" si="1"/>
        <v/>
      </c>
      <c r="H43" s="174" t="str">
        <f>IF(C43="","",'IN-Mark( PER-TEST-1,2)(TERM-1)'!AK43)</f>
        <v/>
      </c>
      <c r="I43" s="174" t="str">
        <f>IF(D43="","",'IN-Mark( PER-TEST-1,2)(TERM-1)'!AL43)</f>
        <v/>
      </c>
      <c r="J43" s="174" t="str">
        <f t="shared" si="2"/>
        <v/>
      </c>
      <c r="K43" s="183" t="str">
        <f t="shared" si="3"/>
        <v/>
      </c>
      <c r="L43" s="174" t="str">
        <f>IF(C43="","",'IN-Mark( PER-TEST-1,2)(TERM-1)'!AN43)</f>
        <v/>
      </c>
      <c r="M43" s="174" t="str">
        <f>IF(D43="","",'IN-Mark( PER-TEST-1,2)(TERM-1)'!AO43)</f>
        <v/>
      </c>
      <c r="N43" s="174" t="str">
        <f t="shared" si="4"/>
        <v/>
      </c>
      <c r="O43" s="183" t="str">
        <f t="shared" si="5"/>
        <v/>
      </c>
      <c r="P43" s="174" t="str">
        <f>IF(C43="","",'IN-Mark( PER-TEST-1,2)(TERM-1)'!AQ43)</f>
        <v/>
      </c>
      <c r="Q43" s="174" t="str">
        <f>IF(D43="","",'IN-Mark( PER-TEST-1,2)(TERM-1)'!AR43)</f>
        <v/>
      </c>
      <c r="R43" s="174" t="str">
        <f t="shared" si="6"/>
        <v/>
      </c>
      <c r="S43" s="183" t="str">
        <f t="shared" si="7"/>
        <v/>
      </c>
      <c r="T43" s="183" t="str">
        <f t="shared" si="8"/>
        <v/>
      </c>
      <c r="U43" s="203"/>
      <c r="V43" s="203"/>
      <c r="W43" s="203"/>
      <c r="X43" s="203"/>
    </row>
    <row r="44" spans="1:24" ht="14.25" customHeight="1">
      <c r="A44" s="174" t="str">
        <f>IF(ISBLANK('IN - Stud_part'!F42),"",'IN - Stud_part'!F42)</f>
        <v/>
      </c>
      <c r="B44" s="179" t="str">
        <f>IF(ISBLANK('IN - Stud_part'!G42),"",'IN - Stud_part'!G42)</f>
        <v/>
      </c>
      <c r="C44" s="180" t="str">
        <f>IF('IN - Stud_part'!H42="","",UPPER('IN - Stud_part'!H42))</f>
        <v/>
      </c>
      <c r="D44" s="174" t="str">
        <f>IF(C44="","",'IN-Mark( PER-TEST-1,2)(TERM-1)'!AH44)</f>
        <v/>
      </c>
      <c r="E44" s="174" t="str">
        <f>IF(C44="","",'IN-Mark( PER-TEST-1,2)(TERM-1)'!AI44)</f>
        <v/>
      </c>
      <c r="F44" s="174" t="str">
        <f t="shared" si="0"/>
        <v/>
      </c>
      <c r="G44" s="183" t="str">
        <f t="shared" si="1"/>
        <v/>
      </c>
      <c r="H44" s="174" t="str">
        <f>IF(C44="","",'IN-Mark( PER-TEST-1,2)(TERM-1)'!AK44)</f>
        <v/>
      </c>
      <c r="I44" s="174" t="str">
        <f>IF(D44="","",'IN-Mark( PER-TEST-1,2)(TERM-1)'!AL44)</f>
        <v/>
      </c>
      <c r="J44" s="174" t="str">
        <f t="shared" si="2"/>
        <v/>
      </c>
      <c r="K44" s="183" t="str">
        <f t="shared" si="3"/>
        <v/>
      </c>
      <c r="L44" s="174" t="str">
        <f>IF(C44="","",'IN-Mark( PER-TEST-1,2)(TERM-1)'!AN44)</f>
        <v/>
      </c>
      <c r="M44" s="174" t="str">
        <f>IF(D44="","",'IN-Mark( PER-TEST-1,2)(TERM-1)'!AO44)</f>
        <v/>
      </c>
      <c r="N44" s="174" t="str">
        <f t="shared" si="4"/>
        <v/>
      </c>
      <c r="O44" s="183" t="str">
        <f t="shared" si="5"/>
        <v/>
      </c>
      <c r="P44" s="174" t="str">
        <f>IF(C44="","",'IN-Mark( PER-TEST-1,2)(TERM-1)'!AQ44)</f>
        <v/>
      </c>
      <c r="Q44" s="174" t="str">
        <f>IF(D44="","",'IN-Mark( PER-TEST-1,2)(TERM-1)'!AR44)</f>
        <v/>
      </c>
      <c r="R44" s="174" t="str">
        <f t="shared" si="6"/>
        <v/>
      </c>
      <c r="S44" s="183" t="str">
        <f t="shared" si="7"/>
        <v/>
      </c>
      <c r="T44" s="183" t="str">
        <f t="shared" si="8"/>
        <v/>
      </c>
      <c r="U44" s="203"/>
      <c r="V44" s="203"/>
      <c r="W44" s="203"/>
      <c r="X44" s="203"/>
    </row>
    <row r="45" spans="1:24" ht="14.25" customHeight="1">
      <c r="A45" s="174" t="str">
        <f>IF(ISBLANK('IN - Stud_part'!F43),"",'IN - Stud_part'!F43)</f>
        <v/>
      </c>
      <c r="B45" s="179" t="str">
        <f>IF(ISBLANK('IN - Stud_part'!G43),"",'IN - Stud_part'!G43)</f>
        <v/>
      </c>
      <c r="C45" s="180" t="str">
        <f>IF('IN - Stud_part'!H43="","",UPPER('IN - Stud_part'!H43))</f>
        <v/>
      </c>
      <c r="D45" s="174" t="str">
        <f>IF(C45="","",'IN-Mark( PER-TEST-1,2)(TERM-1)'!AH45)</f>
        <v/>
      </c>
      <c r="E45" s="174" t="str">
        <f>IF(C45="","",'IN-Mark( PER-TEST-1,2)(TERM-1)'!AI45)</f>
        <v/>
      </c>
      <c r="F45" s="174" t="str">
        <f t="shared" si="0"/>
        <v/>
      </c>
      <c r="G45" s="183" t="str">
        <f t="shared" si="1"/>
        <v/>
      </c>
      <c r="H45" s="174" t="str">
        <f>IF(C45="","",'IN-Mark( PER-TEST-1,2)(TERM-1)'!AK45)</f>
        <v/>
      </c>
      <c r="I45" s="174" t="str">
        <f>IF(D45="","",'IN-Mark( PER-TEST-1,2)(TERM-1)'!AL45)</f>
        <v/>
      </c>
      <c r="J45" s="174" t="str">
        <f t="shared" si="2"/>
        <v/>
      </c>
      <c r="K45" s="183" t="str">
        <f t="shared" si="3"/>
        <v/>
      </c>
      <c r="L45" s="174" t="str">
        <f>IF(C45="","",'IN-Mark( PER-TEST-1,2)(TERM-1)'!AN45)</f>
        <v/>
      </c>
      <c r="M45" s="174" t="str">
        <f>IF(D45="","",'IN-Mark( PER-TEST-1,2)(TERM-1)'!AO45)</f>
        <v/>
      </c>
      <c r="N45" s="174" t="str">
        <f t="shared" si="4"/>
        <v/>
      </c>
      <c r="O45" s="183" t="str">
        <f t="shared" si="5"/>
        <v/>
      </c>
      <c r="P45" s="174" t="str">
        <f>IF(C45="","",'IN-Mark( PER-TEST-1,2)(TERM-1)'!AQ45)</f>
        <v/>
      </c>
      <c r="Q45" s="174" t="str">
        <f>IF(D45="","",'IN-Mark( PER-TEST-1,2)(TERM-1)'!AR45)</f>
        <v/>
      </c>
      <c r="R45" s="174" t="str">
        <f t="shared" si="6"/>
        <v/>
      </c>
      <c r="S45" s="183" t="str">
        <f t="shared" si="7"/>
        <v/>
      </c>
      <c r="T45" s="183" t="str">
        <f t="shared" si="8"/>
        <v/>
      </c>
      <c r="U45" s="203"/>
      <c r="V45" s="203"/>
      <c r="W45" s="203"/>
      <c r="X45" s="203"/>
    </row>
    <row r="46" spans="1:24" ht="14.25" customHeight="1">
      <c r="A46" s="174" t="str">
        <f>IF(ISBLANK('IN - Stud_part'!F44),"",'IN - Stud_part'!F44)</f>
        <v/>
      </c>
      <c r="B46" s="179" t="str">
        <f>IF(ISBLANK('IN - Stud_part'!G44),"",'IN - Stud_part'!G44)</f>
        <v/>
      </c>
      <c r="C46" s="180" t="str">
        <f>IF('IN - Stud_part'!H44="","",UPPER('IN - Stud_part'!H44))</f>
        <v/>
      </c>
      <c r="D46" s="174" t="str">
        <f>IF(C46="","",'IN-Mark( PER-TEST-1,2)(TERM-1)'!AH46)</f>
        <v/>
      </c>
      <c r="E46" s="174" t="str">
        <f>IF(C46="","",'IN-Mark( PER-TEST-1,2)(TERM-1)'!AI46)</f>
        <v/>
      </c>
      <c r="F46" s="174" t="str">
        <f t="shared" si="0"/>
        <v/>
      </c>
      <c r="G46" s="183" t="str">
        <f t="shared" si="1"/>
        <v/>
      </c>
      <c r="H46" s="174" t="str">
        <f>IF(C46="","",'IN-Mark( PER-TEST-1,2)(TERM-1)'!AK46)</f>
        <v/>
      </c>
      <c r="I46" s="174" t="str">
        <f>IF(D46="","",'IN-Mark( PER-TEST-1,2)(TERM-1)'!AL46)</f>
        <v/>
      </c>
      <c r="J46" s="174" t="str">
        <f t="shared" si="2"/>
        <v/>
      </c>
      <c r="K46" s="183" t="str">
        <f t="shared" si="3"/>
        <v/>
      </c>
      <c r="L46" s="174" t="str">
        <f>IF(C46="","",'IN-Mark( PER-TEST-1,2)(TERM-1)'!AN46)</f>
        <v/>
      </c>
      <c r="M46" s="174" t="str">
        <f>IF(D46="","",'IN-Mark( PER-TEST-1,2)(TERM-1)'!AO46)</f>
        <v/>
      </c>
      <c r="N46" s="174" t="str">
        <f t="shared" si="4"/>
        <v/>
      </c>
      <c r="O46" s="183" t="str">
        <f t="shared" si="5"/>
        <v/>
      </c>
      <c r="P46" s="174" t="str">
        <f>IF(C46="","",'IN-Mark( PER-TEST-1,2)(TERM-1)'!AQ46)</f>
        <v/>
      </c>
      <c r="Q46" s="174" t="str">
        <f>IF(D46="","",'IN-Mark( PER-TEST-1,2)(TERM-1)'!AR46)</f>
        <v/>
      </c>
      <c r="R46" s="174" t="str">
        <f t="shared" si="6"/>
        <v/>
      </c>
      <c r="S46" s="183" t="str">
        <f t="shared" si="7"/>
        <v/>
      </c>
      <c r="T46" s="183" t="str">
        <f t="shared" si="8"/>
        <v/>
      </c>
      <c r="U46" s="203"/>
      <c r="V46" s="203"/>
      <c r="W46" s="203"/>
      <c r="X46" s="203"/>
    </row>
    <row r="47" spans="1:24" ht="14.25" customHeight="1">
      <c r="A47" s="174" t="str">
        <f>IF(ISBLANK('IN - Stud_part'!F45),"",'IN - Stud_part'!F45)</f>
        <v/>
      </c>
      <c r="B47" s="179" t="str">
        <f>IF(ISBLANK('IN - Stud_part'!G45),"",'IN - Stud_part'!G45)</f>
        <v/>
      </c>
      <c r="C47" s="180" t="str">
        <f>IF('IN - Stud_part'!H45="","",UPPER('IN - Stud_part'!H45))</f>
        <v/>
      </c>
      <c r="D47" s="174" t="str">
        <f>IF(C47="","",'IN-Mark( PER-TEST-1,2)(TERM-1)'!AH47)</f>
        <v/>
      </c>
      <c r="E47" s="174" t="str">
        <f>IF(C47="","",'IN-Mark( PER-TEST-1,2)(TERM-1)'!AI47)</f>
        <v/>
      </c>
      <c r="F47" s="174" t="str">
        <f t="shared" si="0"/>
        <v/>
      </c>
      <c r="G47" s="183" t="str">
        <f t="shared" si="1"/>
        <v/>
      </c>
      <c r="H47" s="174" t="str">
        <f>IF(C47="","",'IN-Mark( PER-TEST-1,2)(TERM-1)'!AK47)</f>
        <v/>
      </c>
      <c r="I47" s="174" t="str">
        <f>IF(D47="","",'IN-Mark( PER-TEST-1,2)(TERM-1)'!AL47)</f>
        <v/>
      </c>
      <c r="J47" s="174" t="str">
        <f t="shared" si="2"/>
        <v/>
      </c>
      <c r="K47" s="183" t="str">
        <f t="shared" si="3"/>
        <v/>
      </c>
      <c r="L47" s="174" t="str">
        <f>IF(C47="","",'IN-Mark( PER-TEST-1,2)(TERM-1)'!AN47)</f>
        <v/>
      </c>
      <c r="M47" s="174" t="str">
        <f>IF(D47="","",'IN-Mark( PER-TEST-1,2)(TERM-1)'!AO47)</f>
        <v/>
      </c>
      <c r="N47" s="174" t="str">
        <f t="shared" si="4"/>
        <v/>
      </c>
      <c r="O47" s="183" t="str">
        <f t="shared" si="5"/>
        <v/>
      </c>
      <c r="P47" s="174" t="str">
        <f>IF(C47="","",'IN-Mark( PER-TEST-1,2)(TERM-1)'!AQ47)</f>
        <v/>
      </c>
      <c r="Q47" s="174" t="str">
        <f>IF(D47="","",'IN-Mark( PER-TEST-1,2)(TERM-1)'!AR47)</f>
        <v/>
      </c>
      <c r="R47" s="174" t="str">
        <f t="shared" si="6"/>
        <v/>
      </c>
      <c r="S47" s="183" t="str">
        <f t="shared" si="7"/>
        <v/>
      </c>
      <c r="T47" s="183" t="str">
        <f t="shared" si="8"/>
        <v/>
      </c>
      <c r="U47" s="203"/>
      <c r="V47" s="203"/>
      <c r="W47" s="203"/>
      <c r="X47" s="203"/>
    </row>
    <row r="48" spans="1:24" ht="14.25" customHeight="1">
      <c r="A48" s="174" t="str">
        <f>IF(ISBLANK('IN - Stud_part'!F46),"",'IN - Stud_part'!F46)</f>
        <v/>
      </c>
      <c r="B48" s="179" t="str">
        <f>IF(ISBLANK('IN - Stud_part'!G46),"",'IN - Stud_part'!G46)</f>
        <v/>
      </c>
      <c r="C48" s="180" t="str">
        <f>IF('IN - Stud_part'!H46="","",UPPER('IN - Stud_part'!H46))</f>
        <v/>
      </c>
      <c r="D48" s="174" t="str">
        <f>IF(C48="","",'IN-Mark( PER-TEST-1,2)(TERM-1)'!AH48)</f>
        <v/>
      </c>
      <c r="E48" s="174" t="str">
        <f>IF(C48="","",'IN-Mark( PER-TEST-1,2)(TERM-1)'!AI48)</f>
        <v/>
      </c>
      <c r="F48" s="174" t="str">
        <f t="shared" si="0"/>
        <v/>
      </c>
      <c r="G48" s="183" t="str">
        <f t="shared" si="1"/>
        <v/>
      </c>
      <c r="H48" s="174" t="str">
        <f>IF(C48="","",'IN-Mark( PER-TEST-1,2)(TERM-1)'!AK48)</f>
        <v/>
      </c>
      <c r="I48" s="174" t="str">
        <f>IF(D48="","",'IN-Mark( PER-TEST-1,2)(TERM-1)'!AL48)</f>
        <v/>
      </c>
      <c r="J48" s="174" t="str">
        <f t="shared" si="2"/>
        <v/>
      </c>
      <c r="K48" s="183" t="str">
        <f t="shared" si="3"/>
        <v/>
      </c>
      <c r="L48" s="174" t="str">
        <f>IF(C48="","",'IN-Mark( PER-TEST-1,2)(TERM-1)'!AN48)</f>
        <v/>
      </c>
      <c r="M48" s="174" t="str">
        <f>IF(D48="","",'IN-Mark( PER-TEST-1,2)(TERM-1)'!AO48)</f>
        <v/>
      </c>
      <c r="N48" s="174" t="str">
        <f t="shared" si="4"/>
        <v/>
      </c>
      <c r="O48" s="183" t="str">
        <f t="shared" si="5"/>
        <v/>
      </c>
      <c r="P48" s="174" t="str">
        <f>IF(C48="","",'IN-Mark( PER-TEST-1,2)(TERM-1)'!AQ48)</f>
        <v/>
      </c>
      <c r="Q48" s="174" t="str">
        <f>IF(D48="","",'IN-Mark( PER-TEST-1,2)(TERM-1)'!AR48)</f>
        <v/>
      </c>
      <c r="R48" s="174" t="str">
        <f t="shared" si="6"/>
        <v/>
      </c>
      <c r="S48" s="183" t="str">
        <f t="shared" si="7"/>
        <v/>
      </c>
      <c r="T48" s="183" t="str">
        <f t="shared" si="8"/>
        <v/>
      </c>
      <c r="U48" s="203"/>
      <c r="V48" s="203"/>
      <c r="W48" s="203"/>
      <c r="X48" s="203"/>
    </row>
    <row r="49" spans="1:24" ht="14.25" customHeight="1">
      <c r="A49" s="174" t="str">
        <f>IF(ISBLANK('IN - Stud_part'!F47),"",'IN - Stud_part'!F47)</f>
        <v/>
      </c>
      <c r="B49" s="179" t="str">
        <f>IF(ISBLANK('IN - Stud_part'!G47),"",'IN - Stud_part'!G47)</f>
        <v/>
      </c>
      <c r="C49" s="180" t="str">
        <f>IF('IN - Stud_part'!H47="","",UPPER('IN - Stud_part'!H47))</f>
        <v/>
      </c>
      <c r="D49" s="174" t="str">
        <f>IF(C49="","",'IN-Mark( PER-TEST-1,2)(TERM-1)'!AH49)</f>
        <v/>
      </c>
      <c r="E49" s="174" t="str">
        <f>IF(C49="","",'IN-Mark( PER-TEST-1,2)(TERM-1)'!AI49)</f>
        <v/>
      </c>
      <c r="F49" s="174" t="str">
        <f t="shared" si="0"/>
        <v/>
      </c>
      <c r="G49" s="183" t="str">
        <f t="shared" si="1"/>
        <v/>
      </c>
      <c r="H49" s="174" t="str">
        <f>IF(C49="","",'IN-Mark( PER-TEST-1,2)(TERM-1)'!AK49)</f>
        <v/>
      </c>
      <c r="I49" s="174" t="str">
        <f>IF(D49="","",'IN-Mark( PER-TEST-1,2)(TERM-1)'!AL49)</f>
        <v/>
      </c>
      <c r="J49" s="174" t="str">
        <f t="shared" si="2"/>
        <v/>
      </c>
      <c r="K49" s="183" t="str">
        <f t="shared" si="3"/>
        <v/>
      </c>
      <c r="L49" s="174" t="str">
        <f>IF(C49="","",'IN-Mark( PER-TEST-1,2)(TERM-1)'!AN49)</f>
        <v/>
      </c>
      <c r="M49" s="174" t="str">
        <f>IF(D49="","",'IN-Mark( PER-TEST-1,2)(TERM-1)'!AO49)</f>
        <v/>
      </c>
      <c r="N49" s="174" t="str">
        <f t="shared" si="4"/>
        <v/>
      </c>
      <c r="O49" s="183" t="str">
        <f t="shared" si="5"/>
        <v/>
      </c>
      <c r="P49" s="174" t="str">
        <f>IF(C49="","",'IN-Mark( PER-TEST-1,2)(TERM-1)'!AQ49)</f>
        <v/>
      </c>
      <c r="Q49" s="174" t="str">
        <f>IF(D49="","",'IN-Mark( PER-TEST-1,2)(TERM-1)'!AR49)</f>
        <v/>
      </c>
      <c r="R49" s="174" t="str">
        <f t="shared" si="6"/>
        <v/>
      </c>
      <c r="S49" s="183" t="str">
        <f t="shared" si="7"/>
        <v/>
      </c>
      <c r="T49" s="183" t="str">
        <f t="shared" si="8"/>
        <v/>
      </c>
      <c r="U49" s="203"/>
      <c r="V49" s="203"/>
      <c r="W49" s="203"/>
      <c r="X49" s="203"/>
    </row>
    <row r="50" spans="1:24" ht="14.25" customHeight="1">
      <c r="A50" s="174" t="str">
        <f>IF(ISBLANK('IN - Stud_part'!F48),"",'IN - Stud_part'!F48)</f>
        <v/>
      </c>
      <c r="B50" s="179" t="str">
        <f>IF(ISBLANK('IN - Stud_part'!G48),"",'IN - Stud_part'!G48)</f>
        <v/>
      </c>
      <c r="C50" s="180" t="str">
        <f>IF('IN - Stud_part'!H48="","",UPPER('IN - Stud_part'!H48))</f>
        <v/>
      </c>
      <c r="D50" s="174" t="str">
        <f>IF(C50="","",'IN-Mark( PER-TEST-1,2)(TERM-1)'!AH50)</f>
        <v/>
      </c>
      <c r="E50" s="174" t="str">
        <f>IF(C50="","",'IN-Mark( PER-TEST-1,2)(TERM-1)'!AI50)</f>
        <v/>
      </c>
      <c r="F50" s="174" t="str">
        <f t="shared" si="0"/>
        <v/>
      </c>
      <c r="G50" s="183" t="str">
        <f t="shared" si="1"/>
        <v/>
      </c>
      <c r="H50" s="174" t="str">
        <f>IF(C50="","",'IN-Mark( PER-TEST-1,2)(TERM-1)'!AK50)</f>
        <v/>
      </c>
      <c r="I50" s="174" t="str">
        <f>IF(D50="","",'IN-Mark( PER-TEST-1,2)(TERM-1)'!AL50)</f>
        <v/>
      </c>
      <c r="J50" s="174" t="str">
        <f t="shared" si="2"/>
        <v/>
      </c>
      <c r="K50" s="183" t="str">
        <f t="shared" si="3"/>
        <v/>
      </c>
      <c r="L50" s="174" t="str">
        <f>IF(C50="","",'IN-Mark( PER-TEST-1,2)(TERM-1)'!AN50)</f>
        <v/>
      </c>
      <c r="M50" s="174" t="str">
        <f>IF(D50="","",'IN-Mark( PER-TEST-1,2)(TERM-1)'!AO50)</f>
        <v/>
      </c>
      <c r="N50" s="174" t="str">
        <f t="shared" si="4"/>
        <v/>
      </c>
      <c r="O50" s="183" t="str">
        <f t="shared" si="5"/>
        <v/>
      </c>
      <c r="P50" s="174" t="str">
        <f>IF(C50="","",'IN-Mark( PER-TEST-1,2)(TERM-1)'!AQ50)</f>
        <v/>
      </c>
      <c r="Q50" s="174" t="str">
        <f>IF(D50="","",'IN-Mark( PER-TEST-1,2)(TERM-1)'!AR50)</f>
        <v/>
      </c>
      <c r="R50" s="174" t="str">
        <f t="shared" si="6"/>
        <v/>
      </c>
      <c r="S50" s="183" t="str">
        <f t="shared" si="7"/>
        <v/>
      </c>
      <c r="T50" s="183" t="str">
        <f t="shared" si="8"/>
        <v/>
      </c>
      <c r="U50" s="203"/>
      <c r="V50" s="203"/>
      <c r="W50" s="203"/>
      <c r="X50" s="203"/>
    </row>
    <row r="51" spans="1:24" ht="14.25" customHeight="1">
      <c r="A51" s="174" t="str">
        <f>IF(ISBLANK('IN - Stud_part'!F49),"",'IN - Stud_part'!F49)</f>
        <v/>
      </c>
      <c r="B51" s="179" t="str">
        <f>IF(ISBLANK('IN - Stud_part'!G49),"",'IN - Stud_part'!G49)</f>
        <v/>
      </c>
      <c r="C51" s="180" t="str">
        <f>IF('IN - Stud_part'!H49="","",UPPER('IN - Stud_part'!H49))</f>
        <v/>
      </c>
      <c r="D51" s="174" t="str">
        <f>IF(C51="","",'IN-Mark( PER-TEST-1,2)(TERM-1)'!AH51)</f>
        <v/>
      </c>
      <c r="E51" s="174" t="str">
        <f>IF(C51="","",'IN-Mark( PER-TEST-1,2)(TERM-1)'!AI51)</f>
        <v/>
      </c>
      <c r="F51" s="174" t="str">
        <f t="shared" si="0"/>
        <v/>
      </c>
      <c r="G51" s="183" t="str">
        <f t="shared" si="1"/>
        <v/>
      </c>
      <c r="H51" s="174" t="str">
        <f>IF(C51="","",'IN-Mark( PER-TEST-1,2)(TERM-1)'!AK51)</f>
        <v/>
      </c>
      <c r="I51" s="174" t="str">
        <f>IF(D51="","",'IN-Mark( PER-TEST-1,2)(TERM-1)'!AL51)</f>
        <v/>
      </c>
      <c r="J51" s="174" t="str">
        <f t="shared" si="2"/>
        <v/>
      </c>
      <c r="K51" s="183" t="str">
        <f t="shared" si="3"/>
        <v/>
      </c>
      <c r="L51" s="174" t="str">
        <f>IF(C51="","",'IN-Mark( PER-TEST-1,2)(TERM-1)'!AN51)</f>
        <v/>
      </c>
      <c r="M51" s="174" t="str">
        <f>IF(D51="","",'IN-Mark( PER-TEST-1,2)(TERM-1)'!AO51)</f>
        <v/>
      </c>
      <c r="N51" s="174" t="str">
        <f t="shared" si="4"/>
        <v/>
      </c>
      <c r="O51" s="183" t="str">
        <f t="shared" si="5"/>
        <v/>
      </c>
      <c r="P51" s="174" t="str">
        <f>IF(C51="","",'IN-Mark( PER-TEST-1,2)(TERM-1)'!AQ51)</f>
        <v/>
      </c>
      <c r="Q51" s="174" t="str">
        <f>IF(D51="","",'IN-Mark( PER-TEST-1,2)(TERM-1)'!AR51)</f>
        <v/>
      </c>
      <c r="R51" s="174" t="str">
        <f t="shared" si="6"/>
        <v/>
      </c>
      <c r="S51" s="183" t="str">
        <f t="shared" si="7"/>
        <v/>
      </c>
      <c r="T51" s="183" t="str">
        <f t="shared" si="8"/>
        <v/>
      </c>
      <c r="U51" s="203"/>
      <c r="V51" s="203"/>
      <c r="W51" s="203"/>
      <c r="X51" s="203"/>
    </row>
    <row r="52" spans="1:24" ht="14.25" customHeight="1">
      <c r="A52" s="174" t="str">
        <f>IF(ISBLANK('IN - Stud_part'!F50),"",'IN - Stud_part'!F50)</f>
        <v/>
      </c>
      <c r="B52" s="179" t="str">
        <f>IF(ISBLANK('IN - Stud_part'!G50),"",'IN - Stud_part'!G50)</f>
        <v/>
      </c>
      <c r="C52" s="180" t="str">
        <f>IF('IN - Stud_part'!H50="","",UPPER('IN - Stud_part'!H50))</f>
        <v/>
      </c>
      <c r="D52" s="174" t="str">
        <f>IF(C52="","",'IN-Mark( PER-TEST-1,2)(TERM-1)'!AH52)</f>
        <v/>
      </c>
      <c r="E52" s="174" t="str">
        <f>IF(C52="","",'IN-Mark( PER-TEST-1,2)(TERM-1)'!AI52)</f>
        <v/>
      </c>
      <c r="F52" s="174" t="str">
        <f t="shared" si="0"/>
        <v/>
      </c>
      <c r="G52" s="183" t="str">
        <f t="shared" si="1"/>
        <v/>
      </c>
      <c r="H52" s="174" t="str">
        <f>IF(C52="","",'IN-Mark( PER-TEST-1,2)(TERM-1)'!AK52)</f>
        <v/>
      </c>
      <c r="I52" s="174" t="str">
        <f>IF(D52="","",'IN-Mark( PER-TEST-1,2)(TERM-1)'!AL52)</f>
        <v/>
      </c>
      <c r="J52" s="174" t="str">
        <f t="shared" si="2"/>
        <v/>
      </c>
      <c r="K52" s="183" t="str">
        <f t="shared" si="3"/>
        <v/>
      </c>
      <c r="L52" s="174" t="str">
        <f>IF(C52="","",'IN-Mark( PER-TEST-1,2)(TERM-1)'!AN52)</f>
        <v/>
      </c>
      <c r="M52" s="174" t="str">
        <f>IF(D52="","",'IN-Mark( PER-TEST-1,2)(TERM-1)'!AO52)</f>
        <v/>
      </c>
      <c r="N52" s="174" t="str">
        <f t="shared" si="4"/>
        <v/>
      </c>
      <c r="O52" s="183" t="str">
        <f t="shared" si="5"/>
        <v/>
      </c>
      <c r="P52" s="174" t="str">
        <f>IF(C52="","",'IN-Mark( PER-TEST-1,2)(TERM-1)'!AQ52)</f>
        <v/>
      </c>
      <c r="Q52" s="174" t="str">
        <f>IF(D52="","",'IN-Mark( PER-TEST-1,2)(TERM-1)'!AR52)</f>
        <v/>
      </c>
      <c r="R52" s="174" t="str">
        <f t="shared" si="6"/>
        <v/>
      </c>
      <c r="S52" s="183" t="str">
        <f t="shared" si="7"/>
        <v/>
      </c>
      <c r="T52" s="183" t="str">
        <f t="shared" si="8"/>
        <v/>
      </c>
      <c r="U52" s="203"/>
      <c r="V52" s="203"/>
      <c r="W52" s="203"/>
      <c r="X52" s="203"/>
    </row>
    <row r="53" spans="1:24" ht="14.25" customHeight="1">
      <c r="A53" s="174" t="str">
        <f>IF(ISBLANK('IN - Stud_part'!F51),"",'IN - Stud_part'!F51)</f>
        <v/>
      </c>
      <c r="B53" s="179" t="str">
        <f>IF(ISBLANK('IN - Stud_part'!G51),"",'IN - Stud_part'!G51)</f>
        <v/>
      </c>
      <c r="C53" s="180" t="str">
        <f>IF('IN - Stud_part'!H51="","",UPPER('IN - Stud_part'!H51))</f>
        <v/>
      </c>
      <c r="D53" s="174" t="str">
        <f>IF(C53="","",'IN-Mark( PER-TEST-1,2)(TERM-1)'!AH53)</f>
        <v/>
      </c>
      <c r="E53" s="174" t="str">
        <f>IF(C53="","",'IN-Mark( PER-TEST-1,2)(TERM-1)'!AI53)</f>
        <v/>
      </c>
      <c r="F53" s="174" t="str">
        <f t="shared" si="0"/>
        <v/>
      </c>
      <c r="G53" s="183" t="str">
        <f t="shared" si="1"/>
        <v/>
      </c>
      <c r="H53" s="174" t="str">
        <f>IF(C53="","",'IN-Mark( PER-TEST-1,2)(TERM-1)'!AK53)</f>
        <v/>
      </c>
      <c r="I53" s="174" t="str">
        <f>IF(D53="","",'IN-Mark( PER-TEST-1,2)(TERM-1)'!AL53)</f>
        <v/>
      </c>
      <c r="J53" s="174" t="str">
        <f t="shared" si="2"/>
        <v/>
      </c>
      <c r="K53" s="183" t="str">
        <f t="shared" si="3"/>
        <v/>
      </c>
      <c r="L53" s="174" t="str">
        <f>IF(C53="","",'IN-Mark( PER-TEST-1,2)(TERM-1)'!AN53)</f>
        <v/>
      </c>
      <c r="M53" s="174" t="str">
        <f>IF(D53="","",'IN-Mark( PER-TEST-1,2)(TERM-1)'!AO53)</f>
        <v/>
      </c>
      <c r="N53" s="174" t="str">
        <f t="shared" si="4"/>
        <v/>
      </c>
      <c r="O53" s="183" t="str">
        <f t="shared" si="5"/>
        <v/>
      </c>
      <c r="P53" s="174" t="str">
        <f>IF(C53="","",'IN-Mark( PER-TEST-1,2)(TERM-1)'!AQ53)</f>
        <v/>
      </c>
      <c r="Q53" s="174" t="str">
        <f>IF(D53="","",'IN-Mark( PER-TEST-1,2)(TERM-1)'!AR53)</f>
        <v/>
      </c>
      <c r="R53" s="174" t="str">
        <f t="shared" si="6"/>
        <v/>
      </c>
      <c r="S53" s="183" t="str">
        <f t="shared" si="7"/>
        <v/>
      </c>
      <c r="T53" s="183" t="str">
        <f t="shared" si="8"/>
        <v/>
      </c>
      <c r="U53" s="203"/>
      <c r="V53" s="203"/>
      <c r="W53" s="203"/>
      <c r="X53" s="203"/>
    </row>
    <row r="54" spans="1:24" ht="14.25" customHeight="1">
      <c r="A54" s="174" t="str">
        <f>IF(ISBLANK('IN - Stud_part'!F52),"",'IN - Stud_part'!F52)</f>
        <v/>
      </c>
      <c r="B54" s="179" t="str">
        <f>IF(ISBLANK('IN - Stud_part'!G52),"",'IN - Stud_part'!G52)</f>
        <v/>
      </c>
      <c r="C54" s="180" t="str">
        <f>IF('IN - Stud_part'!H52="","",UPPER('IN - Stud_part'!H52))</f>
        <v/>
      </c>
      <c r="D54" s="174" t="str">
        <f>IF(C54="","",'IN-Mark( PER-TEST-1,2)(TERM-1)'!AH54)</f>
        <v/>
      </c>
      <c r="E54" s="174" t="str">
        <f>IF(C54="","",'IN-Mark( PER-TEST-1,2)(TERM-1)'!AI54)</f>
        <v/>
      </c>
      <c r="F54" s="174" t="str">
        <f t="shared" si="0"/>
        <v/>
      </c>
      <c r="G54" s="183" t="str">
        <f t="shared" si="1"/>
        <v/>
      </c>
      <c r="H54" s="174" t="str">
        <f>IF(C54="","",'IN-Mark( PER-TEST-1,2)(TERM-1)'!AK54)</f>
        <v/>
      </c>
      <c r="I54" s="174" t="str">
        <f>IF(D54="","",'IN-Mark( PER-TEST-1,2)(TERM-1)'!AL54)</f>
        <v/>
      </c>
      <c r="J54" s="174" t="str">
        <f t="shared" si="2"/>
        <v/>
      </c>
      <c r="K54" s="183" t="str">
        <f t="shared" si="3"/>
        <v/>
      </c>
      <c r="L54" s="174" t="str">
        <f>IF(C54="","",'IN-Mark( PER-TEST-1,2)(TERM-1)'!AN54)</f>
        <v/>
      </c>
      <c r="M54" s="174" t="str">
        <f>IF(D54="","",'IN-Mark( PER-TEST-1,2)(TERM-1)'!AO54)</f>
        <v/>
      </c>
      <c r="N54" s="174" t="str">
        <f t="shared" si="4"/>
        <v/>
      </c>
      <c r="O54" s="183" t="str">
        <f t="shared" si="5"/>
        <v/>
      </c>
      <c r="P54" s="174" t="str">
        <f>IF(C54="","",'IN-Mark( PER-TEST-1,2)(TERM-1)'!AQ54)</f>
        <v/>
      </c>
      <c r="Q54" s="174" t="str">
        <f>IF(D54="","",'IN-Mark( PER-TEST-1,2)(TERM-1)'!AR54)</f>
        <v/>
      </c>
      <c r="R54" s="174" t="str">
        <f t="shared" si="6"/>
        <v/>
      </c>
      <c r="S54" s="183" t="str">
        <f t="shared" si="7"/>
        <v/>
      </c>
      <c r="T54" s="183" t="str">
        <f t="shared" si="8"/>
        <v/>
      </c>
      <c r="U54" s="203"/>
      <c r="V54" s="203"/>
      <c r="W54" s="203"/>
      <c r="X54" s="203"/>
    </row>
    <row r="55" spans="1:24" ht="14.25" customHeight="1">
      <c r="A55" s="174" t="str">
        <f>IF(ISBLANK('IN - Stud_part'!F53),"",'IN - Stud_part'!F53)</f>
        <v/>
      </c>
      <c r="B55" s="179" t="str">
        <f>IF(ISBLANK('IN - Stud_part'!G53),"",'IN - Stud_part'!G53)</f>
        <v/>
      </c>
      <c r="C55" s="180" t="str">
        <f>IF('IN - Stud_part'!H53="","",UPPER('IN - Stud_part'!H53))</f>
        <v/>
      </c>
      <c r="D55" s="174" t="str">
        <f>IF(C55="","",'IN-Mark( PER-TEST-1,2)(TERM-1)'!AH55)</f>
        <v/>
      </c>
      <c r="E55" s="174" t="str">
        <f>IF(C55="","",'IN-Mark( PER-TEST-1,2)(TERM-1)'!AI55)</f>
        <v/>
      </c>
      <c r="F55" s="174" t="str">
        <f t="shared" si="0"/>
        <v/>
      </c>
      <c r="G55" s="183" t="str">
        <f t="shared" si="1"/>
        <v/>
      </c>
      <c r="H55" s="174" t="str">
        <f>IF(C55="","",'IN-Mark( PER-TEST-1,2)(TERM-1)'!AK55)</f>
        <v/>
      </c>
      <c r="I55" s="174" t="str">
        <f>IF(D55="","",'IN-Mark( PER-TEST-1,2)(TERM-1)'!AL55)</f>
        <v/>
      </c>
      <c r="J55" s="174" t="str">
        <f t="shared" si="2"/>
        <v/>
      </c>
      <c r="K55" s="183" t="str">
        <f t="shared" si="3"/>
        <v/>
      </c>
      <c r="L55" s="174" t="str">
        <f>IF(C55="","",'IN-Mark( PER-TEST-1,2)(TERM-1)'!AN55)</f>
        <v/>
      </c>
      <c r="M55" s="174" t="str">
        <f>IF(D55="","",'IN-Mark( PER-TEST-1,2)(TERM-1)'!AO55)</f>
        <v/>
      </c>
      <c r="N55" s="174" t="str">
        <f t="shared" si="4"/>
        <v/>
      </c>
      <c r="O55" s="183" t="str">
        <f t="shared" si="5"/>
        <v/>
      </c>
      <c r="P55" s="174" t="str">
        <f>IF(C55="","",'IN-Mark( PER-TEST-1,2)(TERM-1)'!AQ55)</f>
        <v/>
      </c>
      <c r="Q55" s="174" t="str">
        <f>IF(D55="","",'IN-Mark( PER-TEST-1,2)(TERM-1)'!AR55)</f>
        <v/>
      </c>
      <c r="R55" s="174" t="str">
        <f t="shared" si="6"/>
        <v/>
      </c>
      <c r="S55" s="183" t="str">
        <f t="shared" si="7"/>
        <v/>
      </c>
      <c r="T55" s="183" t="str">
        <f t="shared" si="8"/>
        <v/>
      </c>
      <c r="U55" s="203"/>
      <c r="V55" s="203"/>
      <c r="W55" s="203"/>
      <c r="X55" s="203"/>
    </row>
    <row r="56" spans="1:24" ht="14.25" customHeight="1">
      <c r="A56" s="174" t="str">
        <f>IF(ISBLANK('IN - Stud_part'!F54),"",'IN - Stud_part'!F54)</f>
        <v/>
      </c>
      <c r="B56" s="179" t="str">
        <f>IF(ISBLANK('IN - Stud_part'!G54),"",'IN - Stud_part'!G54)</f>
        <v/>
      </c>
      <c r="C56" s="180" t="str">
        <f>IF('IN - Stud_part'!H54="","",UPPER('IN - Stud_part'!H54))</f>
        <v/>
      </c>
      <c r="D56" s="174" t="str">
        <f>IF(C56="","",'IN-Mark( PER-TEST-1,2)(TERM-1)'!AH56)</f>
        <v/>
      </c>
      <c r="E56" s="174" t="str">
        <f>IF(C56="","",'IN-Mark( PER-TEST-1,2)(TERM-1)'!AI56)</f>
        <v/>
      </c>
      <c r="F56" s="174" t="str">
        <f t="shared" si="0"/>
        <v/>
      </c>
      <c r="G56" s="183" t="str">
        <f t="shared" si="1"/>
        <v/>
      </c>
      <c r="H56" s="174" t="str">
        <f>IF(C56="","",'IN-Mark( PER-TEST-1,2)(TERM-1)'!AK56)</f>
        <v/>
      </c>
      <c r="I56" s="174" t="str">
        <f>IF(D56="","",'IN-Mark( PER-TEST-1,2)(TERM-1)'!AL56)</f>
        <v/>
      </c>
      <c r="J56" s="174" t="str">
        <f t="shared" si="2"/>
        <v/>
      </c>
      <c r="K56" s="183" t="str">
        <f t="shared" si="3"/>
        <v/>
      </c>
      <c r="L56" s="174" t="str">
        <f>IF(C56="","",'IN-Mark( PER-TEST-1,2)(TERM-1)'!AN56)</f>
        <v/>
      </c>
      <c r="M56" s="174" t="str">
        <f>IF(D56="","",'IN-Mark( PER-TEST-1,2)(TERM-1)'!AO56)</f>
        <v/>
      </c>
      <c r="N56" s="174" t="str">
        <f t="shared" si="4"/>
        <v/>
      </c>
      <c r="O56" s="183" t="str">
        <f t="shared" si="5"/>
        <v/>
      </c>
      <c r="P56" s="174" t="str">
        <f>IF(C56="","",'IN-Mark( PER-TEST-1,2)(TERM-1)'!AQ56)</f>
        <v/>
      </c>
      <c r="Q56" s="174" t="str">
        <f>IF(D56="","",'IN-Mark( PER-TEST-1,2)(TERM-1)'!AR56)</f>
        <v/>
      </c>
      <c r="R56" s="174" t="str">
        <f t="shared" si="6"/>
        <v/>
      </c>
      <c r="S56" s="183" t="str">
        <f t="shared" si="7"/>
        <v/>
      </c>
      <c r="T56" s="183" t="str">
        <f t="shared" si="8"/>
        <v/>
      </c>
      <c r="U56" s="203"/>
      <c r="V56" s="203"/>
      <c r="W56" s="203"/>
      <c r="X56" s="203"/>
    </row>
    <row r="57" spans="1:24" ht="14.25" customHeight="1">
      <c r="A57" s="174" t="str">
        <f>IF(ISBLANK('IN - Stud_part'!F55),"",'IN - Stud_part'!F55)</f>
        <v/>
      </c>
      <c r="B57" s="179" t="str">
        <f>IF(ISBLANK('IN - Stud_part'!G55),"",'IN - Stud_part'!G55)</f>
        <v/>
      </c>
      <c r="C57" s="180" t="str">
        <f>IF('IN - Stud_part'!H55="","",UPPER('IN - Stud_part'!H55))</f>
        <v/>
      </c>
      <c r="D57" s="174" t="str">
        <f>IF(C57="","",'IN-Mark( PER-TEST-1,2)(TERM-1)'!AH57)</f>
        <v/>
      </c>
      <c r="E57" s="174" t="str">
        <f>IF(C57="","",'IN-Mark( PER-TEST-1,2)(TERM-1)'!AI57)</f>
        <v/>
      </c>
      <c r="F57" s="174" t="str">
        <f t="shared" si="0"/>
        <v/>
      </c>
      <c r="G57" s="183" t="str">
        <f t="shared" si="1"/>
        <v/>
      </c>
      <c r="H57" s="174" t="str">
        <f>IF(C57="","",'IN-Mark( PER-TEST-1,2)(TERM-1)'!AK57)</f>
        <v/>
      </c>
      <c r="I57" s="174" t="str">
        <f>IF(D57="","",'IN-Mark( PER-TEST-1,2)(TERM-1)'!AL57)</f>
        <v/>
      </c>
      <c r="J57" s="174" t="str">
        <f t="shared" si="2"/>
        <v/>
      </c>
      <c r="K57" s="183" t="str">
        <f t="shared" si="3"/>
        <v/>
      </c>
      <c r="L57" s="174" t="str">
        <f>IF(C57="","",'IN-Mark( PER-TEST-1,2)(TERM-1)'!AN57)</f>
        <v/>
      </c>
      <c r="M57" s="174" t="str">
        <f>IF(D57="","",'IN-Mark( PER-TEST-1,2)(TERM-1)'!AO57)</f>
        <v/>
      </c>
      <c r="N57" s="174" t="str">
        <f t="shared" si="4"/>
        <v/>
      </c>
      <c r="O57" s="183" t="str">
        <f t="shared" si="5"/>
        <v/>
      </c>
      <c r="P57" s="174" t="str">
        <f>IF(C57="","",'IN-Mark( PER-TEST-1,2)(TERM-1)'!AQ57)</f>
        <v/>
      </c>
      <c r="Q57" s="174" t="str">
        <f>IF(D57="","",'IN-Mark( PER-TEST-1,2)(TERM-1)'!AR57)</f>
        <v/>
      </c>
      <c r="R57" s="174" t="str">
        <f t="shared" si="6"/>
        <v/>
      </c>
      <c r="S57" s="183" t="str">
        <f t="shared" si="7"/>
        <v/>
      </c>
      <c r="T57" s="183" t="str">
        <f t="shared" si="8"/>
        <v/>
      </c>
      <c r="U57" s="203"/>
      <c r="V57" s="203"/>
      <c r="W57" s="203"/>
      <c r="X57" s="203"/>
    </row>
    <row r="58" spans="1:24" ht="14.25" customHeight="1">
      <c r="A58" s="174" t="str">
        <f>IF(ISBLANK('IN - Stud_part'!F56),"",'IN - Stud_part'!F56)</f>
        <v/>
      </c>
      <c r="B58" s="179" t="str">
        <f>IF(ISBLANK('IN - Stud_part'!G56),"",'IN - Stud_part'!G56)</f>
        <v/>
      </c>
      <c r="C58" s="180" t="str">
        <f>IF('IN - Stud_part'!H56="","",UPPER('IN - Stud_part'!H56))</f>
        <v/>
      </c>
      <c r="D58" s="174" t="str">
        <f>IF(C58="","",'IN-Mark( PER-TEST-1,2)(TERM-1)'!AH58)</f>
        <v/>
      </c>
      <c r="E58" s="174" t="str">
        <f>IF(C58="","",'IN-Mark( PER-TEST-1,2)(TERM-1)'!AI58)</f>
        <v/>
      </c>
      <c r="F58" s="174" t="str">
        <f t="shared" si="0"/>
        <v/>
      </c>
      <c r="G58" s="183" t="str">
        <f t="shared" si="1"/>
        <v/>
      </c>
      <c r="H58" s="174" t="str">
        <f>IF(C58="","",'IN-Mark( PER-TEST-1,2)(TERM-1)'!AK58)</f>
        <v/>
      </c>
      <c r="I58" s="174" t="str">
        <f>IF(D58="","",'IN-Mark( PER-TEST-1,2)(TERM-1)'!AL58)</f>
        <v/>
      </c>
      <c r="J58" s="174" t="str">
        <f t="shared" si="2"/>
        <v/>
      </c>
      <c r="K58" s="183" t="str">
        <f t="shared" si="3"/>
        <v/>
      </c>
      <c r="L58" s="174" t="str">
        <f>IF(C58="","",'IN-Mark( PER-TEST-1,2)(TERM-1)'!AN58)</f>
        <v/>
      </c>
      <c r="M58" s="174" t="str">
        <f>IF(D58="","",'IN-Mark( PER-TEST-1,2)(TERM-1)'!AO58)</f>
        <v/>
      </c>
      <c r="N58" s="174" t="str">
        <f t="shared" si="4"/>
        <v/>
      </c>
      <c r="O58" s="183" t="str">
        <f t="shared" si="5"/>
        <v/>
      </c>
      <c r="P58" s="174" t="str">
        <f>IF(C58="","",'IN-Mark( PER-TEST-1,2)(TERM-1)'!AQ58)</f>
        <v/>
      </c>
      <c r="Q58" s="174" t="str">
        <f>IF(D58="","",'IN-Mark( PER-TEST-1,2)(TERM-1)'!AR58)</f>
        <v/>
      </c>
      <c r="R58" s="174" t="str">
        <f t="shared" si="6"/>
        <v/>
      </c>
      <c r="S58" s="183" t="str">
        <f t="shared" si="7"/>
        <v/>
      </c>
      <c r="T58" s="183" t="str">
        <f t="shared" si="8"/>
        <v/>
      </c>
      <c r="U58" s="203"/>
      <c r="V58" s="203"/>
      <c r="W58" s="203"/>
      <c r="X58" s="203"/>
    </row>
    <row r="59" spans="1:24" ht="14.25" customHeight="1">
      <c r="A59" s="174" t="str">
        <f>IF(ISBLANK('IN - Stud_part'!F57),"",'IN - Stud_part'!F57)</f>
        <v/>
      </c>
      <c r="B59" s="179" t="str">
        <f>IF(ISBLANK('IN - Stud_part'!G57),"",'IN - Stud_part'!G57)</f>
        <v/>
      </c>
      <c r="C59" s="180" t="str">
        <f>IF('IN - Stud_part'!H57="","",UPPER('IN - Stud_part'!H57))</f>
        <v/>
      </c>
      <c r="D59" s="174" t="str">
        <f>IF(C59="","",'IN-Mark( PER-TEST-1,2)(TERM-1)'!AH59)</f>
        <v/>
      </c>
      <c r="E59" s="174" t="str">
        <f>IF(C59="","",'IN-Mark( PER-TEST-1,2)(TERM-1)'!AI59)</f>
        <v/>
      </c>
      <c r="F59" s="174" t="str">
        <f t="shared" si="0"/>
        <v/>
      </c>
      <c r="G59" s="183" t="str">
        <f t="shared" si="1"/>
        <v/>
      </c>
      <c r="H59" s="174" t="str">
        <f>IF(C59="","",'IN-Mark( PER-TEST-1,2)(TERM-1)'!AK59)</f>
        <v/>
      </c>
      <c r="I59" s="174" t="str">
        <f>IF(D59="","",'IN-Mark( PER-TEST-1,2)(TERM-1)'!AL59)</f>
        <v/>
      </c>
      <c r="J59" s="174" t="str">
        <f t="shared" si="2"/>
        <v/>
      </c>
      <c r="K59" s="183" t="str">
        <f t="shared" si="3"/>
        <v/>
      </c>
      <c r="L59" s="174" t="str">
        <f>IF(C59="","",'IN-Mark( PER-TEST-1,2)(TERM-1)'!AN59)</f>
        <v/>
      </c>
      <c r="M59" s="174" t="str">
        <f>IF(D59="","",'IN-Mark( PER-TEST-1,2)(TERM-1)'!AO59)</f>
        <v/>
      </c>
      <c r="N59" s="174" t="str">
        <f t="shared" si="4"/>
        <v/>
      </c>
      <c r="O59" s="183" t="str">
        <f t="shared" si="5"/>
        <v/>
      </c>
      <c r="P59" s="174" t="str">
        <f>IF(C59="","",'IN-Mark( PER-TEST-1,2)(TERM-1)'!AQ59)</f>
        <v/>
      </c>
      <c r="Q59" s="174" t="str">
        <f>IF(D59="","",'IN-Mark( PER-TEST-1,2)(TERM-1)'!AR59)</f>
        <v/>
      </c>
      <c r="R59" s="174" t="str">
        <f t="shared" si="6"/>
        <v/>
      </c>
      <c r="S59" s="183" t="str">
        <f t="shared" si="7"/>
        <v/>
      </c>
      <c r="T59" s="183" t="str">
        <f t="shared" si="8"/>
        <v/>
      </c>
      <c r="U59" s="203"/>
      <c r="V59" s="203"/>
      <c r="W59" s="203"/>
      <c r="X59" s="203"/>
    </row>
    <row r="60" spans="1:24" ht="14.25" customHeight="1">
      <c r="A60" s="174" t="str">
        <f>IF(ISBLANK('IN - Stud_part'!F58),"",'IN - Stud_part'!F58)</f>
        <v/>
      </c>
      <c r="B60" s="179" t="str">
        <f>IF(ISBLANK('IN - Stud_part'!G58),"",'IN - Stud_part'!G58)</f>
        <v/>
      </c>
      <c r="C60" s="180" t="str">
        <f>IF('IN - Stud_part'!H58="","",UPPER('IN - Stud_part'!H58))</f>
        <v/>
      </c>
      <c r="D60" s="174" t="str">
        <f>IF(C60="","",'IN-Mark( PER-TEST-1,2)(TERM-1)'!AH60)</f>
        <v/>
      </c>
      <c r="E60" s="174" t="str">
        <f>IF(C60="","",'IN-Mark( PER-TEST-1,2)(TERM-1)'!AI60)</f>
        <v/>
      </c>
      <c r="F60" s="174" t="str">
        <f t="shared" si="0"/>
        <v/>
      </c>
      <c r="G60" s="183" t="str">
        <f t="shared" si="1"/>
        <v/>
      </c>
      <c r="H60" s="174" t="str">
        <f>IF(C60="","",'IN-Mark( PER-TEST-1,2)(TERM-1)'!AK60)</f>
        <v/>
      </c>
      <c r="I60" s="174" t="str">
        <f>IF(D60="","",'IN-Mark( PER-TEST-1,2)(TERM-1)'!AL60)</f>
        <v/>
      </c>
      <c r="J60" s="174" t="str">
        <f t="shared" si="2"/>
        <v/>
      </c>
      <c r="K60" s="183" t="str">
        <f t="shared" si="3"/>
        <v/>
      </c>
      <c r="L60" s="174" t="str">
        <f>IF(C60="","",'IN-Mark( PER-TEST-1,2)(TERM-1)'!AN60)</f>
        <v/>
      </c>
      <c r="M60" s="174" t="str">
        <f>IF(D60="","",'IN-Mark( PER-TEST-1,2)(TERM-1)'!AO60)</f>
        <v/>
      </c>
      <c r="N60" s="174" t="str">
        <f t="shared" si="4"/>
        <v/>
      </c>
      <c r="O60" s="183" t="str">
        <f t="shared" si="5"/>
        <v/>
      </c>
      <c r="P60" s="174" t="str">
        <f>IF(C60="","",'IN-Mark( PER-TEST-1,2)(TERM-1)'!AQ60)</f>
        <v/>
      </c>
      <c r="Q60" s="174" t="str">
        <f>IF(D60="","",'IN-Mark( PER-TEST-1,2)(TERM-1)'!AR60)</f>
        <v/>
      </c>
      <c r="R60" s="174" t="str">
        <f t="shared" si="6"/>
        <v/>
      </c>
      <c r="S60" s="183" t="str">
        <f t="shared" si="7"/>
        <v/>
      </c>
      <c r="T60" s="183" t="str">
        <f t="shared" si="8"/>
        <v/>
      </c>
      <c r="U60" s="203"/>
      <c r="V60" s="203"/>
      <c r="W60" s="203"/>
      <c r="X60" s="203"/>
    </row>
    <row r="61" spans="1:24" ht="14.25" customHeight="1">
      <c r="A61" s="174" t="str">
        <f>IF(ISBLANK('IN - Stud_part'!F59),"",'IN - Stud_part'!F59)</f>
        <v/>
      </c>
      <c r="B61" s="179" t="str">
        <f>IF(ISBLANK('IN - Stud_part'!G59),"",'IN - Stud_part'!G59)</f>
        <v/>
      </c>
      <c r="C61" s="180" t="str">
        <f>IF('IN - Stud_part'!H59="","",UPPER('IN - Stud_part'!H59))</f>
        <v/>
      </c>
      <c r="D61" s="174" t="str">
        <f>IF(C61="","",'IN-Mark( PER-TEST-1,2)(TERM-1)'!AH61)</f>
        <v/>
      </c>
      <c r="E61" s="174" t="str">
        <f>IF(C61="","",'IN-Mark( PER-TEST-1,2)(TERM-1)'!AI61)</f>
        <v/>
      </c>
      <c r="F61" s="174" t="str">
        <f t="shared" si="0"/>
        <v/>
      </c>
      <c r="G61" s="183" t="str">
        <f t="shared" si="1"/>
        <v/>
      </c>
      <c r="H61" s="174" t="str">
        <f>IF(C61="","",'IN-Mark( PER-TEST-1,2)(TERM-1)'!AK61)</f>
        <v/>
      </c>
      <c r="I61" s="174" t="str">
        <f>IF(D61="","",'IN-Mark( PER-TEST-1,2)(TERM-1)'!AL61)</f>
        <v/>
      </c>
      <c r="J61" s="174" t="str">
        <f t="shared" si="2"/>
        <v/>
      </c>
      <c r="K61" s="183" t="str">
        <f t="shared" si="3"/>
        <v/>
      </c>
      <c r="L61" s="174" t="str">
        <f>IF(C61="","",'IN-Mark( PER-TEST-1,2)(TERM-1)'!AN61)</f>
        <v/>
      </c>
      <c r="M61" s="174" t="str">
        <f>IF(D61="","",'IN-Mark( PER-TEST-1,2)(TERM-1)'!AO61)</f>
        <v/>
      </c>
      <c r="N61" s="174" t="str">
        <f t="shared" si="4"/>
        <v/>
      </c>
      <c r="O61" s="183" t="str">
        <f t="shared" si="5"/>
        <v/>
      </c>
      <c r="P61" s="174" t="str">
        <f>IF(C61="","",'IN-Mark( PER-TEST-1,2)(TERM-1)'!AQ61)</f>
        <v/>
      </c>
      <c r="Q61" s="174" t="str">
        <f>IF(D61="","",'IN-Mark( PER-TEST-1,2)(TERM-1)'!AR61)</f>
        <v/>
      </c>
      <c r="R61" s="174" t="str">
        <f t="shared" si="6"/>
        <v/>
      </c>
      <c r="S61" s="183" t="str">
        <f t="shared" si="7"/>
        <v/>
      </c>
      <c r="T61" s="183" t="str">
        <f t="shared" si="8"/>
        <v/>
      </c>
      <c r="U61" s="203"/>
      <c r="V61" s="203"/>
      <c r="W61" s="203"/>
      <c r="X61" s="203"/>
    </row>
    <row r="62" spans="1:24" ht="14.25" customHeight="1">
      <c r="A62" s="174" t="str">
        <f>IF(ISBLANK('IN - Stud_part'!F60),"",'IN - Stud_part'!F60)</f>
        <v/>
      </c>
      <c r="B62" s="179" t="str">
        <f>IF(ISBLANK('IN - Stud_part'!G60),"",'IN - Stud_part'!G60)</f>
        <v/>
      </c>
      <c r="C62" s="180" t="str">
        <f>IF('IN - Stud_part'!H60="","",UPPER('IN - Stud_part'!H60))</f>
        <v/>
      </c>
      <c r="D62" s="174" t="str">
        <f>IF(C62="","",'IN-Mark( PER-TEST-1,2)(TERM-1)'!AH62)</f>
        <v/>
      </c>
      <c r="E62" s="174" t="str">
        <f>IF(C62="","",'IN-Mark( PER-TEST-1,2)(TERM-1)'!AI62)</f>
        <v/>
      </c>
      <c r="F62" s="174" t="str">
        <f t="shared" si="0"/>
        <v/>
      </c>
      <c r="G62" s="183" t="str">
        <f t="shared" si="1"/>
        <v/>
      </c>
      <c r="H62" s="174" t="str">
        <f>IF(C62="","",'IN-Mark( PER-TEST-1,2)(TERM-1)'!AK62)</f>
        <v/>
      </c>
      <c r="I62" s="174" t="str">
        <f>IF(D62="","",'IN-Mark( PER-TEST-1,2)(TERM-1)'!AL62)</f>
        <v/>
      </c>
      <c r="J62" s="174" t="str">
        <f t="shared" si="2"/>
        <v/>
      </c>
      <c r="K62" s="183" t="str">
        <f t="shared" si="3"/>
        <v/>
      </c>
      <c r="L62" s="174" t="str">
        <f>IF(C62="","",'IN-Mark( PER-TEST-1,2)(TERM-1)'!AN62)</f>
        <v/>
      </c>
      <c r="M62" s="174" t="str">
        <f>IF(D62="","",'IN-Mark( PER-TEST-1,2)(TERM-1)'!AO62)</f>
        <v/>
      </c>
      <c r="N62" s="174" t="str">
        <f t="shared" si="4"/>
        <v/>
      </c>
      <c r="O62" s="183" t="str">
        <f t="shared" si="5"/>
        <v/>
      </c>
      <c r="P62" s="174" t="str">
        <f>IF(C62="","",'IN-Mark( PER-TEST-1,2)(TERM-1)'!AQ62)</f>
        <v/>
      </c>
      <c r="Q62" s="174" t="str">
        <f>IF(D62="","",'IN-Mark( PER-TEST-1,2)(TERM-1)'!AR62)</f>
        <v/>
      </c>
      <c r="R62" s="174" t="str">
        <f t="shared" si="6"/>
        <v/>
      </c>
      <c r="S62" s="183" t="str">
        <f t="shared" si="7"/>
        <v/>
      </c>
      <c r="T62" s="183" t="str">
        <f t="shared" si="8"/>
        <v/>
      </c>
      <c r="U62" s="203"/>
      <c r="V62" s="203"/>
      <c r="W62" s="203"/>
      <c r="X62" s="203"/>
    </row>
    <row r="63" spans="1:24" ht="14.25" customHeight="1">
      <c r="A63" s="174" t="str">
        <f>IF(ISBLANK('IN - Stud_part'!F61),"",'IN - Stud_part'!F61)</f>
        <v/>
      </c>
      <c r="B63" s="179" t="str">
        <f>IF(ISBLANK('IN - Stud_part'!G61),"",'IN - Stud_part'!G61)</f>
        <v/>
      </c>
      <c r="C63" s="180" t="str">
        <f>IF('IN - Stud_part'!H61="","",UPPER('IN - Stud_part'!H61))</f>
        <v/>
      </c>
      <c r="D63" s="174" t="str">
        <f>IF(C63="","",'IN-Mark( PER-TEST-1,2)(TERM-1)'!AH63)</f>
        <v/>
      </c>
      <c r="E63" s="174" t="str">
        <f>IF(C63="","",'IN-Mark( PER-TEST-1,2)(TERM-1)'!AI63)</f>
        <v/>
      </c>
      <c r="F63" s="174" t="str">
        <f t="shared" si="0"/>
        <v/>
      </c>
      <c r="G63" s="183" t="str">
        <f t="shared" si="1"/>
        <v/>
      </c>
      <c r="H63" s="174" t="str">
        <f>IF(C63="","",'IN-Mark( PER-TEST-1,2)(TERM-1)'!AK63)</f>
        <v/>
      </c>
      <c r="I63" s="174" t="str">
        <f>IF(D63="","",'IN-Mark( PER-TEST-1,2)(TERM-1)'!AL63)</f>
        <v/>
      </c>
      <c r="J63" s="174" t="str">
        <f t="shared" si="2"/>
        <v/>
      </c>
      <c r="K63" s="183" t="str">
        <f t="shared" si="3"/>
        <v/>
      </c>
      <c r="L63" s="174" t="str">
        <f>IF(C63="","",'IN-Mark( PER-TEST-1,2)(TERM-1)'!AN63)</f>
        <v/>
      </c>
      <c r="M63" s="174" t="str">
        <f>IF(D63="","",'IN-Mark( PER-TEST-1,2)(TERM-1)'!AO63)</f>
        <v/>
      </c>
      <c r="N63" s="174" t="str">
        <f t="shared" si="4"/>
        <v/>
      </c>
      <c r="O63" s="183" t="str">
        <f t="shared" si="5"/>
        <v/>
      </c>
      <c r="P63" s="174" t="str">
        <f>IF(C63="","",'IN-Mark( PER-TEST-1,2)(TERM-1)'!AQ63)</f>
        <v/>
      </c>
      <c r="Q63" s="174" t="str">
        <f>IF(D63="","",'IN-Mark( PER-TEST-1,2)(TERM-1)'!AR63)</f>
        <v/>
      </c>
      <c r="R63" s="174" t="str">
        <f t="shared" si="6"/>
        <v/>
      </c>
      <c r="S63" s="183" t="str">
        <f t="shared" si="7"/>
        <v/>
      </c>
      <c r="T63" s="183" t="str">
        <f t="shared" si="8"/>
        <v/>
      </c>
      <c r="U63" s="203"/>
      <c r="V63" s="203"/>
      <c r="W63" s="203"/>
      <c r="X63" s="203"/>
    </row>
    <row r="64" spans="1:24" ht="14.25" customHeight="1">
      <c r="A64" s="174" t="str">
        <f>IF(ISBLANK('IN - Stud_part'!F62),"",'IN - Stud_part'!F62)</f>
        <v/>
      </c>
      <c r="B64" s="179" t="str">
        <f>IF(ISBLANK('IN - Stud_part'!G62),"",'IN - Stud_part'!G62)</f>
        <v/>
      </c>
      <c r="C64" s="180" t="str">
        <f>IF('IN - Stud_part'!H62="","",UPPER('IN - Stud_part'!H62))</f>
        <v/>
      </c>
      <c r="D64" s="174" t="str">
        <f>IF(C64="","",'IN-Mark( PER-TEST-1,2)(TERM-1)'!AH64)</f>
        <v/>
      </c>
      <c r="E64" s="174" t="str">
        <f>IF(C64="","",'IN-Mark( PER-TEST-1,2)(TERM-1)'!AI64)</f>
        <v/>
      </c>
      <c r="F64" s="174" t="str">
        <f t="shared" si="0"/>
        <v/>
      </c>
      <c r="G64" s="183" t="str">
        <f t="shared" si="1"/>
        <v/>
      </c>
      <c r="H64" s="174" t="str">
        <f>IF(C64="","",'IN-Mark( PER-TEST-1,2)(TERM-1)'!AK64)</f>
        <v/>
      </c>
      <c r="I64" s="174" t="str">
        <f>IF(D64="","",'IN-Mark( PER-TEST-1,2)(TERM-1)'!AL64)</f>
        <v/>
      </c>
      <c r="J64" s="174" t="str">
        <f t="shared" si="2"/>
        <v/>
      </c>
      <c r="K64" s="183" t="str">
        <f t="shared" si="3"/>
        <v/>
      </c>
      <c r="L64" s="174" t="str">
        <f>IF(C64="","",'IN-Mark( PER-TEST-1,2)(TERM-1)'!AN64)</f>
        <v/>
      </c>
      <c r="M64" s="174" t="str">
        <f>IF(D64="","",'IN-Mark( PER-TEST-1,2)(TERM-1)'!AO64)</f>
        <v/>
      </c>
      <c r="N64" s="174" t="str">
        <f t="shared" si="4"/>
        <v/>
      </c>
      <c r="O64" s="183" t="str">
        <f t="shared" si="5"/>
        <v/>
      </c>
      <c r="P64" s="174" t="str">
        <f>IF(C64="","",'IN-Mark( PER-TEST-1,2)(TERM-1)'!AQ64)</f>
        <v/>
      </c>
      <c r="Q64" s="174" t="str">
        <f>IF(D64="","",'IN-Mark( PER-TEST-1,2)(TERM-1)'!AR64)</f>
        <v/>
      </c>
      <c r="R64" s="174" t="str">
        <f t="shared" si="6"/>
        <v/>
      </c>
      <c r="S64" s="183" t="str">
        <f t="shared" si="7"/>
        <v/>
      </c>
      <c r="T64" s="183" t="str">
        <f t="shared" si="8"/>
        <v/>
      </c>
      <c r="U64" s="203"/>
      <c r="V64" s="203"/>
      <c r="W64" s="203"/>
      <c r="X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4">
    <mergeCell ref="A10:A14"/>
    <mergeCell ref="B10:B14"/>
    <mergeCell ref="C10:C14"/>
    <mergeCell ref="B1:C1"/>
    <mergeCell ref="Q1:X2"/>
    <mergeCell ref="B2:C2"/>
    <mergeCell ref="A3:X3"/>
    <mergeCell ref="I4:O4"/>
    <mergeCell ref="A5:B7"/>
    <mergeCell ref="K6:L7"/>
    <mergeCell ref="H12:K12"/>
    <mergeCell ref="L12:O12"/>
    <mergeCell ref="U11:X11"/>
    <mergeCell ref="U12:X12"/>
    <mergeCell ref="T11:T14"/>
    <mergeCell ref="S13:S14"/>
    <mergeCell ref="O5:T5"/>
    <mergeCell ref="U5:W5"/>
    <mergeCell ref="C5:E6"/>
    <mergeCell ref="C7:E7"/>
    <mergeCell ref="A8:B8"/>
    <mergeCell ref="G13:G14"/>
    <mergeCell ref="K13:K14"/>
    <mergeCell ref="W13:W14"/>
    <mergeCell ref="X13:X14"/>
    <mergeCell ref="O7:T8"/>
    <mergeCell ref="U7:X8"/>
    <mergeCell ref="D10:X10"/>
    <mergeCell ref="D11:S11"/>
    <mergeCell ref="D12:G12"/>
    <mergeCell ref="P12:S12"/>
    <mergeCell ref="O13:O14"/>
    <mergeCell ref="U13:U14"/>
    <mergeCell ref="V13:V14"/>
  </mergeCells>
  <pageMargins left="0.43307086614173229" right="0.35433070866141736" top="0.43307086614173229" bottom="0.82677165354330717" header="0" footer="0"/>
  <pageSetup paperSize="9" orientation="landscape"/>
  <headerFooter>
    <oddFooter>&amp;LSIGNATURE OF THE HEADMASTER&amp;RSIGNATURE OF THE CLASS TEACHER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5.75">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207" t="s">
        <v>372</v>
      </c>
      <c r="C5" s="186" t="s">
        <v>285</v>
      </c>
      <c r="D5" s="184"/>
      <c r="E5" s="411" t="s">
        <v>399</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6.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39</v>
      </c>
      <c r="B8" s="412" t="s">
        <v>353</v>
      </c>
      <c r="C8" s="413" t="s">
        <v>69</v>
      </c>
      <c r="D8" s="187" t="s">
        <v>293</v>
      </c>
      <c r="E8" s="188" t="s">
        <v>374</v>
      </c>
      <c r="F8" s="187" t="s">
        <v>208</v>
      </c>
      <c r="G8" s="189"/>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40</v>
      </c>
      <c r="E9" s="187">
        <v>10</v>
      </c>
      <c r="F9" s="187">
        <v>50</v>
      </c>
      <c r="G9" s="189"/>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PER-TEST-3,4)(TERM-2)'!E15)</f>
        <v/>
      </c>
      <c r="E10" s="193" t="str">
        <f>IF('IN - Stud_part'!H13="","", 'IN-Mark( PER-TEST-3,4)(TERM-2)'!F15)</f>
        <v/>
      </c>
      <c r="F10" s="193" t="str">
        <f>IF('IN - Stud_part'!H13="","", 'IN-Mark( PER-TEST-3,4)(TERM-2)'!G15)</f>
        <v/>
      </c>
      <c r="G10" s="189"/>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PER-TEST-3,4)(TERM-2)'!E16)</f>
        <v/>
      </c>
      <c r="E11" s="193" t="str">
        <f>IF('IN - Stud_part'!H14="","", 'IN-Mark( PER-TEST-3,4)(TERM-2)'!F16)</f>
        <v/>
      </c>
      <c r="F11" s="193" t="str">
        <f>IF('IN - Stud_part'!H14="","", 'IN-Mark( PER-TEST-3,4)(TERM-2)'!G16)</f>
        <v/>
      </c>
      <c r="G11" s="189"/>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PER-TEST-3,4)(TERM-2)'!E17)</f>
        <v/>
      </c>
      <c r="E12" s="193" t="str">
        <f>IF('IN - Stud_part'!H15="","", 'IN-Mark( PER-TEST-3,4)(TERM-2)'!F17)</f>
        <v/>
      </c>
      <c r="F12" s="193" t="str">
        <f>IF('IN - Stud_part'!H15="","", 'IN-Mark( PER-TEST-3,4)(TERM-2)'!G17)</f>
        <v/>
      </c>
      <c r="G12" s="189"/>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PER-TEST-3,4)(TERM-2)'!E18)</f>
        <v/>
      </c>
      <c r="E13" s="193" t="str">
        <f>IF('IN - Stud_part'!H16="","", 'IN-Mark( PER-TEST-3,4)(TERM-2)'!F18)</f>
        <v/>
      </c>
      <c r="F13" s="193" t="str">
        <f>IF('IN - Stud_part'!H16="","", 'IN-Mark( PER-TEST-3,4)(TERM-2)'!G18)</f>
        <v/>
      </c>
      <c r="G13" s="189"/>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PER-TEST-3,4)(TERM-2)'!E19)</f>
        <v/>
      </c>
      <c r="E14" s="193" t="str">
        <f>IF('IN - Stud_part'!H17="","", 'IN-Mark( PER-TEST-3,4)(TERM-2)'!F19)</f>
        <v/>
      </c>
      <c r="F14" s="193" t="str">
        <f>IF('IN - Stud_part'!H17="","", 'IN-Mark( PER-TEST-3,4)(TERM-2)'!G19)</f>
        <v/>
      </c>
      <c r="G14" s="189"/>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PER-TEST-3,4)(TERM-2)'!E20)</f>
        <v/>
      </c>
      <c r="E15" s="193" t="str">
        <f>IF('IN - Stud_part'!H18="","", 'IN-Mark( PER-TEST-3,4)(TERM-2)'!F20)</f>
        <v/>
      </c>
      <c r="F15" s="193" t="str">
        <f>IF('IN - Stud_part'!H18="","", 'IN-Mark( PER-TEST-3,4)(TERM-2)'!G20)</f>
        <v/>
      </c>
      <c r="G15" s="189"/>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PER-TEST-3,4)(TERM-2)'!E21)</f>
        <v/>
      </c>
      <c r="E16" s="193" t="str">
        <f>IF('IN - Stud_part'!H19="","", 'IN-Mark( PER-TEST-3,4)(TERM-2)'!F21)</f>
        <v/>
      </c>
      <c r="F16" s="193" t="str">
        <f>IF('IN - Stud_part'!H19="","", 'IN-Mark( PER-TEST-3,4)(TERM-2)'!G21)</f>
        <v/>
      </c>
      <c r="G16" s="189"/>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PER-TEST-3,4)(TERM-2)'!E22)</f>
        <v/>
      </c>
      <c r="E17" s="193" t="str">
        <f>IF('IN - Stud_part'!H20="","", 'IN-Mark( PER-TEST-3,4)(TERM-2)'!F22)</f>
        <v/>
      </c>
      <c r="F17" s="193" t="str">
        <f>IF('IN - Stud_part'!H20="","", 'IN-Mark( PER-TEST-3,4)(TERM-2)'!G22)</f>
        <v/>
      </c>
      <c r="G17" s="189"/>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PER-TEST-3,4)(TERM-2)'!E23)</f>
        <v/>
      </c>
      <c r="E18" s="193" t="str">
        <f>IF('IN - Stud_part'!H21="","", 'IN-Mark( PER-TEST-3,4)(TERM-2)'!F23)</f>
        <v/>
      </c>
      <c r="F18" s="193" t="str">
        <f>IF('IN - Stud_part'!H21="","", 'IN-Mark( PER-TEST-3,4)(TERM-2)'!G23)</f>
        <v/>
      </c>
      <c r="G18" s="189"/>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PER-TEST-3,4)(TERM-2)'!E24)</f>
        <v/>
      </c>
      <c r="E19" s="193" t="str">
        <f>IF('IN - Stud_part'!H22="","", 'IN-Mark( PER-TEST-3,4)(TERM-2)'!F24)</f>
        <v/>
      </c>
      <c r="F19" s="193" t="str">
        <f>IF('IN - Stud_part'!H22="","", 'IN-Mark( PER-TEST-3,4)(TERM-2)'!G24)</f>
        <v/>
      </c>
      <c r="G19" s="189"/>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PER-TEST-3,4)(TERM-2)'!E25)</f>
        <v/>
      </c>
      <c r="E20" s="193" t="str">
        <f>IF('IN - Stud_part'!H23="","", 'IN-Mark( PER-TEST-3,4)(TERM-2)'!F25)</f>
        <v/>
      </c>
      <c r="F20" s="193" t="str">
        <f>IF('IN - Stud_part'!H23="","", 'IN-Mark( PER-TEST-3,4)(TERM-2)'!G25)</f>
        <v/>
      </c>
      <c r="G20" s="189"/>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PER-TEST-3,4)(TERM-2)'!E26)</f>
        <v/>
      </c>
      <c r="E21" s="193" t="str">
        <f>IF('IN - Stud_part'!H24="","", 'IN-Mark( PER-TEST-3,4)(TERM-2)'!F26)</f>
        <v/>
      </c>
      <c r="F21" s="193" t="str">
        <f>IF('IN - Stud_part'!H24="","", 'IN-Mark( PER-TEST-3,4)(TERM-2)'!G26)</f>
        <v/>
      </c>
      <c r="G21" s="189"/>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PER-TEST-3,4)(TERM-2)'!E27)</f>
        <v/>
      </c>
      <c r="E22" s="193" t="str">
        <f>IF('IN - Stud_part'!H25="","", 'IN-Mark( PER-TEST-3,4)(TERM-2)'!F27)</f>
        <v/>
      </c>
      <c r="F22" s="193" t="str">
        <f>IF('IN - Stud_part'!H25="","", 'IN-Mark( PER-TEST-3,4)(TERM-2)'!G27)</f>
        <v/>
      </c>
      <c r="G22" s="189"/>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PER-TEST-3,4)(TERM-2)'!E28)</f>
        <v/>
      </c>
      <c r="E23" s="190" t="str">
        <f>IF('IN - Stud_part'!H26="","", 'IN-Mark( PER-TEST-3,4)(TERM-2)'!F28)</f>
        <v/>
      </c>
      <c r="F23" s="190" t="str">
        <f>IF('IN - Stud_part'!H26="","", 'IN-Mark( PER-TEST-3,4)(TERM-2)'!G28)</f>
        <v/>
      </c>
      <c r="G23" s="189"/>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PER-TEST-3,4)(TERM-2)'!E29)</f>
        <v/>
      </c>
      <c r="E24" s="190" t="str">
        <f>IF('IN - Stud_part'!H27="","", 'IN-Mark( PER-TEST-3,4)(TERM-2)'!F29)</f>
        <v/>
      </c>
      <c r="F24" s="190" t="str">
        <f>IF('IN - Stud_part'!H27="","", 'IN-Mark( PER-TEST-3,4)(TERM-2)'!G29)</f>
        <v/>
      </c>
      <c r="G24" s="189"/>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PER-TEST-3,4)(TERM-2)'!E30)</f>
        <v/>
      </c>
      <c r="E25" s="190" t="str">
        <f>IF('IN - Stud_part'!H28="","", 'IN-Mark( PER-TEST-3,4)(TERM-2)'!F30)</f>
        <v/>
      </c>
      <c r="F25" s="190" t="str">
        <f>IF('IN - Stud_part'!H28="","", 'IN-Mark( PER-TEST-3,4)(TERM-2)'!G30)</f>
        <v/>
      </c>
      <c r="G25" s="189"/>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PER-TEST-3,4)(TERM-2)'!E31)</f>
        <v/>
      </c>
      <c r="E26" s="190" t="str">
        <f>IF('IN - Stud_part'!H29="","", 'IN-Mark( PER-TEST-3,4)(TERM-2)'!F31)</f>
        <v/>
      </c>
      <c r="F26" s="190" t="str">
        <f>IF('IN - Stud_part'!H29="","", 'IN-Mark( PER-TEST-3,4)(TERM-2)'!G31)</f>
        <v/>
      </c>
      <c r="G26" s="189"/>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PER-TEST-3,4)(TERM-2)'!E32)</f>
        <v/>
      </c>
      <c r="E27" s="190" t="str">
        <f>IF('IN - Stud_part'!H30="","", 'IN-Mark( PER-TEST-3,4)(TERM-2)'!F32)</f>
        <v/>
      </c>
      <c r="F27" s="190" t="str">
        <f>IF('IN - Stud_part'!H30="","", 'IN-Mark( PER-TEST-3,4)(TERM-2)'!G32)</f>
        <v/>
      </c>
      <c r="G27" s="189"/>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PER-TEST-3,4)(TERM-2)'!E33)</f>
        <v/>
      </c>
      <c r="E28" s="190" t="str">
        <f>IF('IN - Stud_part'!H31="","", 'IN-Mark( PER-TEST-3,4)(TERM-2)'!F33)</f>
        <v/>
      </c>
      <c r="F28" s="190" t="str">
        <f>IF('IN - Stud_part'!H31="","", 'IN-Mark( PER-TEST-3,4)(TERM-2)'!G33)</f>
        <v/>
      </c>
      <c r="G28" s="189"/>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PER-TEST-3,4)(TERM-2)'!E34)</f>
        <v/>
      </c>
      <c r="E29" s="190" t="str">
        <f>IF('IN - Stud_part'!H32="","", 'IN-Mark( PER-TEST-3,4)(TERM-2)'!F34)</f>
        <v/>
      </c>
      <c r="F29" s="190" t="str">
        <f>IF('IN - Stud_part'!H32="","", 'IN-Mark( PER-TEST-3,4)(TERM-2)'!G34)</f>
        <v/>
      </c>
      <c r="G29" s="189"/>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PER-TEST-3,4)(TERM-2)'!E35)</f>
        <v/>
      </c>
      <c r="E30" s="190" t="str">
        <f>IF('IN - Stud_part'!H33="","", 'IN-Mark( PER-TEST-3,4)(TERM-2)'!F35)</f>
        <v/>
      </c>
      <c r="F30" s="190" t="str">
        <f>IF('IN - Stud_part'!H33="","", 'IN-Mark( PER-TEST-3,4)(TERM-2)'!G35)</f>
        <v/>
      </c>
      <c r="G30" s="189"/>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PER-TEST-3,4)(TERM-2)'!E36)</f>
        <v/>
      </c>
      <c r="E31" s="190" t="str">
        <f>IF('IN - Stud_part'!H34="","", 'IN-Mark( PER-TEST-3,4)(TERM-2)'!F36)</f>
        <v/>
      </c>
      <c r="F31" s="190" t="str">
        <f>IF('IN - Stud_part'!H34="","", 'IN-Mark( PER-TEST-3,4)(TERM-2)'!G36)</f>
        <v/>
      </c>
      <c r="G31" s="189"/>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PER-TEST-3,4)(TERM-2)'!E37)</f>
        <v/>
      </c>
      <c r="E32" s="190" t="str">
        <f>IF('IN - Stud_part'!H35="","", 'IN-Mark( PER-TEST-3,4)(TERM-2)'!F37)</f>
        <v/>
      </c>
      <c r="F32" s="190" t="str">
        <f>IF('IN - Stud_part'!H35="","", 'IN-Mark( PER-TEST-3,4)(TERM-2)'!G37)</f>
        <v/>
      </c>
      <c r="G32" s="189"/>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PER-TEST-3,4)(TERM-2)'!E38)</f>
        <v/>
      </c>
      <c r="E33" s="190" t="str">
        <f>IF('IN - Stud_part'!H36="","", 'IN-Mark( PER-TEST-3,4)(TERM-2)'!F38)</f>
        <v/>
      </c>
      <c r="F33" s="190" t="str">
        <f>IF('IN - Stud_part'!H36="","", 'IN-Mark( PER-TEST-3,4)(TERM-2)'!G38)</f>
        <v/>
      </c>
      <c r="G33" s="189"/>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PER-TEST-3,4)(TERM-2)'!E39)</f>
        <v/>
      </c>
      <c r="E34" s="190" t="str">
        <f>IF('IN - Stud_part'!H37="","", 'IN-Mark( PER-TEST-3,4)(TERM-2)'!F39)</f>
        <v/>
      </c>
      <c r="F34" s="190" t="str">
        <f>IF('IN - Stud_part'!H37="","", 'IN-Mark( PER-TEST-3,4)(TERM-2)'!G39)</f>
        <v/>
      </c>
      <c r="G34" s="189"/>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PER-TEST-3,4)(TERM-2)'!E40)</f>
        <v/>
      </c>
      <c r="E35" s="190" t="str">
        <f>IF('IN - Stud_part'!H38="","", 'IN-Mark( PER-TEST-3,4)(TERM-2)'!F40)</f>
        <v/>
      </c>
      <c r="F35" s="190" t="str">
        <f>IF('IN - Stud_part'!H38="","", 'IN-Mark( PER-TEST-3,4)(TERM-2)'!G40)</f>
        <v/>
      </c>
      <c r="G35" s="189"/>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PER-TEST-3,4)(TERM-2)'!E41)</f>
        <v/>
      </c>
      <c r="E36" s="190" t="str">
        <f>IF('IN - Stud_part'!H39="","", 'IN-Mark( PER-TEST-3,4)(TERM-2)'!F41)</f>
        <v/>
      </c>
      <c r="F36" s="190" t="str">
        <f>IF('IN - Stud_part'!H39="","", 'IN-Mark( PER-TEST-3,4)(TERM-2)'!G41)</f>
        <v/>
      </c>
      <c r="G36" s="189"/>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PER-TEST-3,4)(TERM-2)'!E42)</f>
        <v/>
      </c>
      <c r="E37" s="190" t="str">
        <f>IF('IN - Stud_part'!H40="","", 'IN-Mark( PER-TEST-3,4)(TERM-2)'!F42)</f>
        <v/>
      </c>
      <c r="F37" s="190" t="str">
        <f>IF('IN - Stud_part'!H40="","", 'IN-Mark( PER-TEST-3,4)(TERM-2)'!G42)</f>
        <v/>
      </c>
      <c r="G37" s="189"/>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PER-TEST-3,4)(TERM-2)'!E43)</f>
        <v/>
      </c>
      <c r="E38" s="190" t="str">
        <f>IF('IN - Stud_part'!H41="","", 'IN-Mark( PER-TEST-3,4)(TERM-2)'!F43)</f>
        <v/>
      </c>
      <c r="F38" s="190" t="str">
        <f>IF('IN - Stud_part'!H41="","", 'IN-Mark( PER-TEST-3,4)(TERM-2)'!G43)</f>
        <v/>
      </c>
      <c r="G38" s="189"/>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PER-TEST-3,4)(TERM-2)'!E44)</f>
        <v/>
      </c>
      <c r="E39" s="190" t="str">
        <f>IF('IN - Stud_part'!H42="","", 'IN-Mark( PER-TEST-3,4)(TERM-2)'!F44)</f>
        <v/>
      </c>
      <c r="F39" s="190" t="str">
        <f>IF('IN - Stud_part'!H42="","", 'IN-Mark( PER-TEST-3,4)(TERM-2)'!G44)</f>
        <v/>
      </c>
      <c r="G39" s="189"/>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207" t="s">
        <v>372</v>
      </c>
      <c r="C43" s="196" t="s">
        <v>285</v>
      </c>
      <c r="D43" s="184"/>
      <c r="E43" s="411" t="s">
        <v>399</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39</v>
      </c>
      <c r="B46" s="412" t="s">
        <v>353</v>
      </c>
      <c r="C46" s="413" t="s">
        <v>69</v>
      </c>
      <c r="D46" s="187" t="s">
        <v>293</v>
      </c>
      <c r="E46" s="188" t="s">
        <v>374</v>
      </c>
      <c r="F46" s="187" t="s">
        <v>208</v>
      </c>
      <c r="G46" s="189"/>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40</v>
      </c>
      <c r="E47" s="187">
        <v>10</v>
      </c>
      <c r="F47" s="187">
        <v>50</v>
      </c>
      <c r="G47" s="189"/>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PER-TEST-3,4)(TERM-2)'!E45)</f>
        <v/>
      </c>
      <c r="E48" s="190" t="str">
        <f>IF('IN - Stud_part'!H43="","", 'IN-Mark( PER-TEST-3,4)(TERM-2)'!F45)</f>
        <v/>
      </c>
      <c r="F48" s="190" t="str">
        <f>IF('IN - Stud_part'!H43="","", 'IN-Mark( PER-TEST-3,4)(TERM-2)'!G45)</f>
        <v/>
      </c>
      <c r="G48" s="189"/>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PER-TEST-3,4)(TERM-2)'!E46)</f>
        <v/>
      </c>
      <c r="E49" s="190" t="str">
        <f>IF('IN - Stud_part'!H44="","", 'IN-Mark( PER-TEST-3,4)(TERM-2)'!F46)</f>
        <v/>
      </c>
      <c r="F49" s="190" t="str">
        <f>IF('IN - Stud_part'!H44="","", 'IN-Mark( PER-TEST-3,4)(TERM-2)'!G46)</f>
        <v/>
      </c>
      <c r="G49" s="189"/>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PER-TEST-3,4)(TERM-2)'!E47)</f>
        <v/>
      </c>
      <c r="E50" s="190" t="str">
        <f>IF('IN - Stud_part'!H45="","", 'IN-Mark( PER-TEST-3,4)(TERM-2)'!F47)</f>
        <v/>
      </c>
      <c r="F50" s="190" t="str">
        <f>IF('IN - Stud_part'!H45="","", 'IN-Mark( PER-TEST-3,4)(TERM-2)'!G47)</f>
        <v/>
      </c>
      <c r="G50" s="189"/>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PER-TEST-3,4)(TERM-2)'!E48)</f>
        <v/>
      </c>
      <c r="E51" s="190" t="str">
        <f>IF('IN - Stud_part'!H46="","", 'IN-Mark( PER-TEST-3,4)(TERM-2)'!F48)</f>
        <v/>
      </c>
      <c r="F51" s="190" t="str">
        <f>IF('IN - Stud_part'!H46="","", 'IN-Mark( PER-TEST-3,4)(TERM-2)'!G48)</f>
        <v/>
      </c>
      <c r="G51" s="189"/>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PER-TEST-3,4)(TERM-2)'!E49)</f>
        <v/>
      </c>
      <c r="E52" s="190" t="str">
        <f>IF('IN - Stud_part'!H47="","", 'IN-Mark( PER-TEST-3,4)(TERM-2)'!F49)</f>
        <v/>
      </c>
      <c r="F52" s="190" t="str">
        <f>IF('IN - Stud_part'!H47="","", 'IN-Mark( PER-TEST-3,4)(TERM-2)'!G49)</f>
        <v/>
      </c>
      <c r="G52" s="189"/>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PER-TEST-3,4)(TERM-2)'!E50)</f>
        <v/>
      </c>
      <c r="E53" s="190" t="str">
        <f>IF('IN - Stud_part'!H48="","", 'IN-Mark( PER-TEST-3,4)(TERM-2)'!F50)</f>
        <v/>
      </c>
      <c r="F53" s="190" t="str">
        <f>IF('IN - Stud_part'!H48="","", 'IN-Mark( PER-TEST-3,4)(TERM-2)'!G50)</f>
        <v/>
      </c>
      <c r="G53" s="189"/>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PER-TEST-3,4)(TERM-2)'!E51)</f>
        <v/>
      </c>
      <c r="E54" s="190" t="str">
        <f>IF('IN - Stud_part'!H49="","", 'IN-Mark( PER-TEST-3,4)(TERM-2)'!F51)</f>
        <v/>
      </c>
      <c r="F54" s="190" t="str">
        <f>IF('IN - Stud_part'!H49="","", 'IN-Mark( PER-TEST-3,4)(TERM-2)'!G51)</f>
        <v/>
      </c>
      <c r="G54" s="189"/>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PER-TEST-3,4)(TERM-2)'!E52)</f>
        <v/>
      </c>
      <c r="E55" s="190" t="str">
        <f>IF('IN - Stud_part'!H50="","", 'IN-Mark( PER-TEST-3,4)(TERM-2)'!F52)</f>
        <v/>
      </c>
      <c r="F55" s="190" t="str">
        <f>IF('IN - Stud_part'!H50="","", 'IN-Mark( PER-TEST-3,4)(TERM-2)'!G52)</f>
        <v/>
      </c>
      <c r="G55" s="189"/>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PER-TEST-3,4)(TERM-2)'!E53)</f>
        <v/>
      </c>
      <c r="E56" s="190" t="str">
        <f>IF('IN - Stud_part'!H51="","", 'IN-Mark( PER-TEST-3,4)(TERM-2)'!F53)</f>
        <v/>
      </c>
      <c r="F56" s="190" t="str">
        <f>IF('IN - Stud_part'!H51="","", 'IN-Mark( PER-TEST-3,4)(TERM-2)'!G53)</f>
        <v/>
      </c>
      <c r="G56" s="189"/>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PER-TEST-3,4)(TERM-2)'!E54)</f>
        <v/>
      </c>
      <c r="E57" s="190" t="str">
        <f>IF('IN - Stud_part'!H52="","", 'IN-Mark( PER-TEST-3,4)(TERM-2)'!F54)</f>
        <v/>
      </c>
      <c r="F57" s="190" t="str">
        <f>IF('IN - Stud_part'!H52="","", 'IN-Mark( PER-TEST-3,4)(TERM-2)'!G54)</f>
        <v/>
      </c>
      <c r="G57" s="189"/>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PER-TEST-3,4)(TERM-2)'!E55)</f>
        <v/>
      </c>
      <c r="E58" s="190" t="str">
        <f>IF('IN - Stud_part'!H53="","", 'IN-Mark( PER-TEST-3,4)(TERM-2)'!F55)</f>
        <v/>
      </c>
      <c r="F58" s="190" t="str">
        <f>IF('IN - Stud_part'!H53="","", 'IN-Mark( PER-TEST-3,4)(TERM-2)'!G55)</f>
        <v/>
      </c>
      <c r="G58" s="189"/>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PER-TEST-3,4)(TERM-2)'!E56)</f>
        <v/>
      </c>
      <c r="E59" s="190" t="str">
        <f>IF('IN - Stud_part'!H54="","", 'IN-Mark( PER-TEST-3,4)(TERM-2)'!F56)</f>
        <v/>
      </c>
      <c r="F59" s="190" t="str">
        <f>IF('IN - Stud_part'!H54="","", 'IN-Mark( PER-TEST-3,4)(TERM-2)'!G56)</f>
        <v/>
      </c>
      <c r="G59" s="189"/>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PER-TEST-3,4)(TERM-2)'!E57)</f>
        <v/>
      </c>
      <c r="E60" s="190" t="str">
        <f>IF('IN - Stud_part'!H55="","", 'IN-Mark( PER-TEST-3,4)(TERM-2)'!F57)</f>
        <v/>
      </c>
      <c r="F60" s="190" t="str">
        <f>IF('IN - Stud_part'!H55="","", 'IN-Mark( PER-TEST-3,4)(TERM-2)'!G57)</f>
        <v/>
      </c>
      <c r="G60" s="189"/>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PER-TEST-3,4)(TERM-2)'!E58)</f>
        <v/>
      </c>
      <c r="E61" s="190" t="str">
        <f>IF('IN - Stud_part'!H56="","", 'IN-Mark( PER-TEST-3,4)(TERM-2)'!F58)</f>
        <v/>
      </c>
      <c r="F61" s="190" t="str">
        <f>IF('IN - Stud_part'!H56="","", 'IN-Mark( PER-TEST-3,4)(TERM-2)'!G58)</f>
        <v/>
      </c>
      <c r="G61" s="189"/>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PER-TEST-3,4)(TERM-2)'!E59)</f>
        <v/>
      </c>
      <c r="E62" s="190" t="str">
        <f>IF('IN - Stud_part'!H57="","", 'IN-Mark( PER-TEST-3,4)(TERM-2)'!F59)</f>
        <v/>
      </c>
      <c r="F62" s="190" t="str">
        <f>IF('IN - Stud_part'!H57="","", 'IN-Mark( PER-TEST-3,4)(TERM-2)'!G59)</f>
        <v/>
      </c>
      <c r="G62" s="189"/>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PER-TEST-3,4)(TERM-2)'!E60)</f>
        <v/>
      </c>
      <c r="E63" s="190" t="str">
        <f>IF('IN - Stud_part'!H58="","", 'IN-Mark( PER-TEST-3,4)(TERM-2)'!F60)</f>
        <v/>
      </c>
      <c r="F63" s="190" t="str">
        <f>IF('IN - Stud_part'!H58="","", 'IN-Mark( PER-TEST-3,4)(TERM-2)'!G60)</f>
        <v/>
      </c>
      <c r="G63" s="189"/>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PER-TEST-3,4)(TERM-2)'!E61)</f>
        <v/>
      </c>
      <c r="E64" s="190" t="str">
        <f>IF('IN - Stud_part'!H59="","", 'IN-Mark( PER-TEST-3,4)(TERM-2)'!F61)</f>
        <v/>
      </c>
      <c r="F64" s="190" t="str">
        <f>IF('IN - Stud_part'!H59="","", 'IN-Mark( PER-TEST-3,4)(TERM-2)'!G61)</f>
        <v/>
      </c>
      <c r="G64" s="189"/>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PER-TEST-3,4)(TERM-2)'!E62)</f>
        <v/>
      </c>
      <c r="E65" s="190" t="str">
        <f>IF('IN - Stud_part'!H60="","", 'IN-Mark( PER-TEST-3,4)(TERM-2)'!F62)</f>
        <v/>
      </c>
      <c r="F65" s="190" t="str">
        <f>IF('IN - Stud_part'!H60="","", 'IN-Mark( PER-TEST-3,4)(TERM-2)'!G62)</f>
        <v/>
      </c>
      <c r="G65" s="189"/>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PER-TEST-3,4)(TERM-2)'!E63)</f>
        <v/>
      </c>
      <c r="E66" s="190" t="str">
        <f>IF('IN - Stud_part'!H61="","", 'IN-Mark( PER-TEST-3,4)(TERM-2)'!F63)</f>
        <v/>
      </c>
      <c r="F66" s="190" t="str">
        <f>IF('IN - Stud_part'!H61="","", 'IN-Mark( PER-TEST-3,4)(TERM-2)'!G63)</f>
        <v/>
      </c>
      <c r="G66" s="189"/>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PER-TEST-3,4)(TERM-2)'!E64)</f>
        <v/>
      </c>
      <c r="E67" s="190" t="str">
        <f>IF('IN - Stud_part'!H62="","", 'IN-Mark( PER-TEST-3,4)(TERM-2)'!F64)</f>
        <v/>
      </c>
      <c r="F67" s="190" t="str">
        <f>IF('IN - Stud_part'!H62="","", 'IN-Mark( PER-TEST-3,4)(TERM-2)'!G64)</f>
        <v/>
      </c>
      <c r="G67" s="189"/>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207" t="s">
        <v>372</v>
      </c>
      <c r="C82" s="186" t="s">
        <v>286</v>
      </c>
      <c r="D82" s="184"/>
      <c r="E82" s="411" t="s">
        <v>399</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39</v>
      </c>
      <c r="B85" s="412" t="s">
        <v>353</v>
      </c>
      <c r="C85" s="413" t="s">
        <v>69</v>
      </c>
      <c r="D85" s="187" t="s">
        <v>293</v>
      </c>
      <c r="E85" s="188" t="s">
        <v>374</v>
      </c>
      <c r="F85" s="187" t="s">
        <v>208</v>
      </c>
      <c r="G85" s="189"/>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40</v>
      </c>
      <c r="E86" s="187">
        <v>10</v>
      </c>
      <c r="F86" s="187">
        <v>50</v>
      </c>
      <c r="G86" s="189"/>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PER-TEST-3,4)(TERM-2)'!H15)</f>
        <v/>
      </c>
      <c r="E87" s="193" t="str">
        <f>IF('IN - Stud_part'!H13="","",'IN-Mark( PER-TEST-3,4)(TERM-2)'!I15)</f>
        <v/>
      </c>
      <c r="F87" s="193" t="str">
        <f>IF('IN - Stud_part'!H13="","",'IN-Mark( PER-TEST-3,4)(TERM-2)'!J15)</f>
        <v/>
      </c>
      <c r="G87" s="189"/>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PER-TEST-3,4)(TERM-2)'!H16)</f>
        <v/>
      </c>
      <c r="E88" s="193" t="str">
        <f>IF('IN - Stud_part'!H14="","",'IN-Mark( PER-TEST-3,4)(TERM-2)'!I16)</f>
        <v/>
      </c>
      <c r="F88" s="193" t="str">
        <f>IF('IN - Stud_part'!H14="","",'IN-Mark( PER-TEST-3,4)(TERM-2)'!J16)</f>
        <v/>
      </c>
      <c r="G88" s="189"/>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PER-TEST-3,4)(TERM-2)'!H17)</f>
        <v/>
      </c>
      <c r="E89" s="193" t="str">
        <f>IF('IN - Stud_part'!H15="","",'IN-Mark( PER-TEST-3,4)(TERM-2)'!I17)</f>
        <v/>
      </c>
      <c r="F89" s="193" t="str">
        <f>IF('IN - Stud_part'!H15="","",'IN-Mark( PER-TEST-3,4)(TERM-2)'!J17)</f>
        <v/>
      </c>
      <c r="G89" s="189"/>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PER-TEST-3,4)(TERM-2)'!H18)</f>
        <v/>
      </c>
      <c r="E90" s="193" t="str">
        <f>IF('IN - Stud_part'!H16="","",'IN-Mark( PER-TEST-3,4)(TERM-2)'!I18)</f>
        <v/>
      </c>
      <c r="F90" s="193" t="str">
        <f>IF('IN - Stud_part'!H16="","",'IN-Mark( PER-TEST-3,4)(TERM-2)'!J18)</f>
        <v/>
      </c>
      <c r="G90" s="189"/>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PER-TEST-3,4)(TERM-2)'!H19)</f>
        <v/>
      </c>
      <c r="E91" s="193" t="str">
        <f>IF('IN - Stud_part'!H17="","",'IN-Mark( PER-TEST-3,4)(TERM-2)'!I19)</f>
        <v/>
      </c>
      <c r="F91" s="193" t="str">
        <f>IF('IN - Stud_part'!H17="","",'IN-Mark( PER-TEST-3,4)(TERM-2)'!J19)</f>
        <v/>
      </c>
      <c r="G91" s="189"/>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PER-TEST-3,4)(TERM-2)'!H20)</f>
        <v/>
      </c>
      <c r="E92" s="193" t="str">
        <f>IF('IN - Stud_part'!H18="","",'IN-Mark( PER-TEST-3,4)(TERM-2)'!I20)</f>
        <v/>
      </c>
      <c r="F92" s="193" t="str">
        <f>IF('IN - Stud_part'!H18="","",'IN-Mark( PER-TEST-3,4)(TERM-2)'!J20)</f>
        <v/>
      </c>
      <c r="G92" s="189"/>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PER-TEST-3,4)(TERM-2)'!H21)</f>
        <v/>
      </c>
      <c r="E93" s="193" t="str">
        <f>IF('IN - Stud_part'!H19="","",'IN-Mark( PER-TEST-3,4)(TERM-2)'!I21)</f>
        <v/>
      </c>
      <c r="F93" s="193" t="str">
        <f>IF('IN - Stud_part'!H19="","",'IN-Mark( PER-TEST-3,4)(TERM-2)'!J21)</f>
        <v/>
      </c>
      <c r="G93" s="189"/>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PER-TEST-3,4)(TERM-2)'!H22)</f>
        <v/>
      </c>
      <c r="E94" s="193" t="str">
        <f>IF('IN - Stud_part'!H20="","",'IN-Mark( PER-TEST-3,4)(TERM-2)'!I22)</f>
        <v/>
      </c>
      <c r="F94" s="193" t="str">
        <f>IF('IN - Stud_part'!H20="","",'IN-Mark( PER-TEST-3,4)(TERM-2)'!J22)</f>
        <v/>
      </c>
      <c r="G94" s="189"/>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PER-TEST-3,4)(TERM-2)'!H23)</f>
        <v/>
      </c>
      <c r="E95" s="193" t="str">
        <f>IF('IN - Stud_part'!H21="","",'IN-Mark( PER-TEST-3,4)(TERM-2)'!I23)</f>
        <v/>
      </c>
      <c r="F95" s="193" t="str">
        <f>IF('IN - Stud_part'!H21="","",'IN-Mark( PER-TEST-3,4)(TERM-2)'!J23)</f>
        <v/>
      </c>
      <c r="G95" s="189"/>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PER-TEST-3,4)(TERM-2)'!H24)</f>
        <v/>
      </c>
      <c r="E96" s="193" t="str">
        <f>IF('IN - Stud_part'!H22="","",'IN-Mark( PER-TEST-3,4)(TERM-2)'!I24)</f>
        <v/>
      </c>
      <c r="F96" s="193" t="str">
        <f>IF('IN - Stud_part'!H22="","",'IN-Mark( PER-TEST-3,4)(TERM-2)'!J24)</f>
        <v/>
      </c>
      <c r="G96" s="189"/>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PER-TEST-3,4)(TERM-2)'!H25)</f>
        <v/>
      </c>
      <c r="E97" s="193" t="str">
        <f>IF('IN - Stud_part'!H23="","",'IN-Mark( PER-TEST-3,4)(TERM-2)'!I25)</f>
        <v/>
      </c>
      <c r="F97" s="193" t="str">
        <f>IF('IN - Stud_part'!H23="","",'IN-Mark( PER-TEST-3,4)(TERM-2)'!J25)</f>
        <v/>
      </c>
      <c r="G97" s="189"/>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PER-TEST-3,4)(TERM-2)'!H26)</f>
        <v/>
      </c>
      <c r="E98" s="193" t="str">
        <f>IF('IN - Stud_part'!H24="","",'IN-Mark( PER-TEST-3,4)(TERM-2)'!I26)</f>
        <v/>
      </c>
      <c r="F98" s="193" t="str">
        <f>IF('IN - Stud_part'!H24="","",'IN-Mark( PER-TEST-3,4)(TERM-2)'!J26)</f>
        <v/>
      </c>
      <c r="G98" s="189"/>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PER-TEST-3,4)(TERM-2)'!H27)</f>
        <v/>
      </c>
      <c r="E99" s="193" t="str">
        <f>IF('IN - Stud_part'!H25="","",'IN-Mark( PER-TEST-3,4)(TERM-2)'!I27)</f>
        <v/>
      </c>
      <c r="F99" s="193" t="str">
        <f>IF('IN - Stud_part'!H25="","",'IN-Mark( PER-TEST-3,4)(TERM-2)'!J27)</f>
        <v/>
      </c>
      <c r="G99" s="189"/>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PER-TEST-3,4)(TERM-2)'!H28)</f>
        <v/>
      </c>
      <c r="E100" s="190" t="str">
        <f>IF('IN - Stud_part'!H26="","",'IN-Mark( PER-TEST-3,4)(TERM-2)'!I28)</f>
        <v/>
      </c>
      <c r="F100" s="190" t="str">
        <f>IF('IN - Stud_part'!H26="","",'IN-Mark( PER-TEST-3,4)(TERM-2)'!J28)</f>
        <v/>
      </c>
      <c r="G100" s="189"/>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PER-TEST-3,4)(TERM-2)'!H29)</f>
        <v/>
      </c>
      <c r="E101" s="190" t="str">
        <f>IF('IN - Stud_part'!H27="","",'IN-Mark( PER-TEST-3,4)(TERM-2)'!I29)</f>
        <v/>
      </c>
      <c r="F101" s="190" t="str">
        <f>IF('IN - Stud_part'!H27="","",'IN-Mark( PER-TEST-3,4)(TERM-2)'!J29)</f>
        <v/>
      </c>
      <c r="G101" s="189"/>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PER-TEST-3,4)(TERM-2)'!H30)</f>
        <v/>
      </c>
      <c r="E102" s="190" t="str">
        <f>IF('IN - Stud_part'!H28="","",'IN-Mark( PER-TEST-3,4)(TERM-2)'!I30)</f>
        <v/>
      </c>
      <c r="F102" s="190" t="str">
        <f>IF('IN - Stud_part'!H28="","",'IN-Mark( PER-TEST-3,4)(TERM-2)'!J30)</f>
        <v/>
      </c>
      <c r="G102" s="189"/>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PER-TEST-3,4)(TERM-2)'!H31)</f>
        <v/>
      </c>
      <c r="E103" s="190" t="str">
        <f>IF('IN - Stud_part'!H29="","",'IN-Mark( PER-TEST-3,4)(TERM-2)'!I31)</f>
        <v/>
      </c>
      <c r="F103" s="190" t="str">
        <f>IF('IN - Stud_part'!H29="","",'IN-Mark( PER-TEST-3,4)(TERM-2)'!J31)</f>
        <v/>
      </c>
      <c r="G103" s="189"/>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PER-TEST-3,4)(TERM-2)'!H32)</f>
        <v/>
      </c>
      <c r="E104" s="190" t="str">
        <f>IF('IN - Stud_part'!H30="","",'IN-Mark( PER-TEST-3,4)(TERM-2)'!I32)</f>
        <v/>
      </c>
      <c r="F104" s="190" t="str">
        <f>IF('IN - Stud_part'!H30="","",'IN-Mark( PER-TEST-3,4)(TERM-2)'!J32)</f>
        <v/>
      </c>
      <c r="G104" s="189"/>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PER-TEST-3,4)(TERM-2)'!H33)</f>
        <v/>
      </c>
      <c r="E105" s="190" t="str">
        <f>IF('IN - Stud_part'!H31="","",'IN-Mark( PER-TEST-3,4)(TERM-2)'!I33)</f>
        <v/>
      </c>
      <c r="F105" s="190" t="str">
        <f>IF('IN - Stud_part'!H31="","",'IN-Mark( PER-TEST-3,4)(TERM-2)'!J33)</f>
        <v/>
      </c>
      <c r="G105" s="189"/>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PER-TEST-3,4)(TERM-2)'!H34)</f>
        <v/>
      </c>
      <c r="E106" s="190" t="str">
        <f>IF('IN - Stud_part'!H32="","",'IN-Mark( PER-TEST-3,4)(TERM-2)'!I34)</f>
        <v/>
      </c>
      <c r="F106" s="190" t="str">
        <f>IF('IN - Stud_part'!H32="","",'IN-Mark( PER-TEST-3,4)(TERM-2)'!J34)</f>
        <v/>
      </c>
      <c r="G106" s="189"/>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PER-TEST-3,4)(TERM-2)'!H35)</f>
        <v/>
      </c>
      <c r="E107" s="190" t="str">
        <f>IF('IN - Stud_part'!H33="","",'IN-Mark( PER-TEST-3,4)(TERM-2)'!I35)</f>
        <v/>
      </c>
      <c r="F107" s="190" t="str">
        <f>IF('IN - Stud_part'!H33="","",'IN-Mark( PER-TEST-3,4)(TERM-2)'!J35)</f>
        <v/>
      </c>
      <c r="G107" s="189"/>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PER-TEST-3,4)(TERM-2)'!H36)</f>
        <v/>
      </c>
      <c r="E108" s="190" t="str">
        <f>IF('IN - Stud_part'!H34="","",'IN-Mark( PER-TEST-3,4)(TERM-2)'!I36)</f>
        <v/>
      </c>
      <c r="F108" s="190" t="str">
        <f>IF('IN - Stud_part'!H34="","",'IN-Mark( PER-TEST-3,4)(TERM-2)'!J36)</f>
        <v/>
      </c>
      <c r="G108" s="189"/>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PER-TEST-3,4)(TERM-2)'!H37)</f>
        <v/>
      </c>
      <c r="E109" s="190" t="str">
        <f>IF('IN - Stud_part'!H35="","",'IN-Mark( PER-TEST-3,4)(TERM-2)'!I37)</f>
        <v/>
      </c>
      <c r="F109" s="190" t="str">
        <f>IF('IN - Stud_part'!H35="","",'IN-Mark( PER-TEST-3,4)(TERM-2)'!J37)</f>
        <v/>
      </c>
      <c r="G109" s="189"/>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PER-TEST-3,4)(TERM-2)'!H38)</f>
        <v/>
      </c>
      <c r="E110" s="190" t="str">
        <f>IF('IN - Stud_part'!H36="","",'IN-Mark( PER-TEST-3,4)(TERM-2)'!I38)</f>
        <v/>
      </c>
      <c r="F110" s="190" t="str">
        <f>IF('IN - Stud_part'!H36="","",'IN-Mark( PER-TEST-3,4)(TERM-2)'!J38)</f>
        <v/>
      </c>
      <c r="G110" s="189"/>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PER-TEST-3,4)(TERM-2)'!H39)</f>
        <v/>
      </c>
      <c r="E111" s="190" t="str">
        <f>IF('IN - Stud_part'!H37="","",'IN-Mark( PER-TEST-3,4)(TERM-2)'!I39)</f>
        <v/>
      </c>
      <c r="F111" s="190" t="str">
        <f>IF('IN - Stud_part'!H37="","",'IN-Mark( PER-TEST-3,4)(TERM-2)'!J39)</f>
        <v/>
      </c>
      <c r="G111" s="189"/>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PER-TEST-3,4)(TERM-2)'!H40)</f>
        <v/>
      </c>
      <c r="E112" s="190" t="str">
        <f>IF('IN - Stud_part'!H38="","",'IN-Mark( PER-TEST-3,4)(TERM-2)'!I40)</f>
        <v/>
      </c>
      <c r="F112" s="190" t="str">
        <f>IF('IN - Stud_part'!H38="","",'IN-Mark( PER-TEST-3,4)(TERM-2)'!J40)</f>
        <v/>
      </c>
      <c r="G112" s="189"/>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PER-TEST-3,4)(TERM-2)'!H41)</f>
        <v/>
      </c>
      <c r="E113" s="190" t="str">
        <f>IF('IN - Stud_part'!H39="","",'IN-Mark( PER-TEST-3,4)(TERM-2)'!I41)</f>
        <v/>
      </c>
      <c r="F113" s="190" t="str">
        <f>IF('IN - Stud_part'!H39="","",'IN-Mark( PER-TEST-3,4)(TERM-2)'!J41)</f>
        <v/>
      </c>
      <c r="G113" s="189"/>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PER-TEST-3,4)(TERM-2)'!H42)</f>
        <v/>
      </c>
      <c r="E114" s="190" t="str">
        <f>IF('IN - Stud_part'!H40="","",'IN-Mark( PER-TEST-3,4)(TERM-2)'!I42)</f>
        <v/>
      </c>
      <c r="F114" s="190" t="str">
        <f>IF('IN - Stud_part'!H40="","",'IN-Mark( PER-TEST-3,4)(TERM-2)'!J42)</f>
        <v/>
      </c>
      <c r="G114" s="189"/>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PER-TEST-3,4)(TERM-2)'!H43)</f>
        <v/>
      </c>
      <c r="E115" s="190" t="str">
        <f>IF('IN - Stud_part'!H41="","",'IN-Mark( PER-TEST-3,4)(TERM-2)'!I43)</f>
        <v/>
      </c>
      <c r="F115" s="190" t="str">
        <f>IF('IN - Stud_part'!H41="","",'IN-Mark( PER-TEST-3,4)(TERM-2)'!J43)</f>
        <v/>
      </c>
      <c r="G115" s="189"/>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PER-TEST-3,4)(TERM-2)'!H44)</f>
        <v/>
      </c>
      <c r="E116" s="190" t="str">
        <f>IF('IN - Stud_part'!H42="","",'IN-Mark( PER-TEST-3,4)(TERM-2)'!I44)</f>
        <v/>
      </c>
      <c r="F116" s="190" t="str">
        <f>IF('IN - Stud_part'!H42="","",'IN-Mark( PER-TEST-3,4)(TERM-2)'!J44)</f>
        <v/>
      </c>
      <c r="G116" s="189"/>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207" t="s">
        <v>372</v>
      </c>
      <c r="C120" s="186" t="s">
        <v>286</v>
      </c>
      <c r="D120" s="184"/>
      <c r="E120" s="411" t="s">
        <v>399</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39</v>
      </c>
      <c r="B123" s="412" t="s">
        <v>353</v>
      </c>
      <c r="C123" s="413" t="s">
        <v>69</v>
      </c>
      <c r="D123" s="187" t="s">
        <v>293</v>
      </c>
      <c r="E123" s="188" t="s">
        <v>374</v>
      </c>
      <c r="F123" s="187" t="s">
        <v>208</v>
      </c>
      <c r="G123" s="189"/>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40</v>
      </c>
      <c r="E124" s="187">
        <v>10</v>
      </c>
      <c r="F124" s="187">
        <v>50</v>
      </c>
      <c r="G124" s="189"/>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PER-TEST-3,4)(TERM-2)'!H45)</f>
        <v/>
      </c>
      <c r="E125" s="190" t="str">
        <f>IF('IN - Stud_part'!H43="","",'IN-Mark( PER-TEST-3,4)(TERM-2)'!I45)</f>
        <v/>
      </c>
      <c r="F125" s="190" t="str">
        <f>IF('IN - Stud_part'!H43="","",'IN-Mark( PER-TEST-3,4)(TERM-2)'!J45)</f>
        <v/>
      </c>
      <c r="G125" s="189"/>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PER-TEST-3,4)(TERM-2)'!H46)</f>
        <v/>
      </c>
      <c r="E126" s="190" t="str">
        <f>IF('IN - Stud_part'!H44="","",'IN-Mark( PER-TEST-3,4)(TERM-2)'!I46)</f>
        <v/>
      </c>
      <c r="F126" s="190" t="str">
        <f>IF('IN - Stud_part'!H44="","",'IN-Mark( PER-TEST-3,4)(TERM-2)'!J46)</f>
        <v/>
      </c>
      <c r="G126" s="189"/>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PER-TEST-3,4)(TERM-2)'!H47)</f>
        <v/>
      </c>
      <c r="E127" s="190" t="str">
        <f>IF('IN - Stud_part'!H45="","",'IN-Mark( PER-TEST-3,4)(TERM-2)'!I47)</f>
        <v/>
      </c>
      <c r="F127" s="190" t="str">
        <f>IF('IN - Stud_part'!H45="","",'IN-Mark( PER-TEST-3,4)(TERM-2)'!J47)</f>
        <v/>
      </c>
      <c r="G127" s="189"/>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PER-TEST-3,4)(TERM-2)'!H48)</f>
        <v/>
      </c>
      <c r="E128" s="190" t="str">
        <f>IF('IN - Stud_part'!H46="","",'IN-Mark( PER-TEST-3,4)(TERM-2)'!I48)</f>
        <v/>
      </c>
      <c r="F128" s="190" t="str">
        <f>IF('IN - Stud_part'!H46="","",'IN-Mark( PER-TEST-3,4)(TERM-2)'!J48)</f>
        <v/>
      </c>
      <c r="G128" s="189"/>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PER-TEST-3,4)(TERM-2)'!H49)</f>
        <v/>
      </c>
      <c r="E129" s="190" t="str">
        <f>IF('IN - Stud_part'!H47="","",'IN-Mark( PER-TEST-3,4)(TERM-2)'!I49)</f>
        <v/>
      </c>
      <c r="F129" s="190" t="str">
        <f>IF('IN - Stud_part'!H47="","",'IN-Mark( PER-TEST-3,4)(TERM-2)'!J49)</f>
        <v/>
      </c>
      <c r="G129" s="189"/>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PER-TEST-3,4)(TERM-2)'!H50)</f>
        <v/>
      </c>
      <c r="E130" s="190" t="str">
        <f>IF('IN - Stud_part'!H48="","",'IN-Mark( PER-TEST-3,4)(TERM-2)'!I50)</f>
        <v/>
      </c>
      <c r="F130" s="190" t="str">
        <f>IF('IN - Stud_part'!H48="","",'IN-Mark( PER-TEST-3,4)(TERM-2)'!J50)</f>
        <v/>
      </c>
      <c r="G130" s="189"/>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PER-TEST-3,4)(TERM-2)'!H51)</f>
        <v/>
      </c>
      <c r="E131" s="190" t="str">
        <f>IF('IN - Stud_part'!H49="","",'IN-Mark( PER-TEST-3,4)(TERM-2)'!I51)</f>
        <v/>
      </c>
      <c r="F131" s="190" t="str">
        <f>IF('IN - Stud_part'!H49="","",'IN-Mark( PER-TEST-3,4)(TERM-2)'!J51)</f>
        <v/>
      </c>
      <c r="G131" s="189"/>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PER-TEST-3,4)(TERM-2)'!H52)</f>
        <v/>
      </c>
      <c r="E132" s="190" t="str">
        <f>IF('IN - Stud_part'!H50="","",'IN-Mark( PER-TEST-3,4)(TERM-2)'!I52)</f>
        <v/>
      </c>
      <c r="F132" s="190" t="str">
        <f>IF('IN - Stud_part'!H50="","",'IN-Mark( PER-TEST-3,4)(TERM-2)'!J52)</f>
        <v/>
      </c>
      <c r="G132" s="189"/>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PER-TEST-3,4)(TERM-2)'!H53)</f>
        <v/>
      </c>
      <c r="E133" s="190" t="str">
        <f>IF('IN - Stud_part'!H51="","",'IN-Mark( PER-TEST-3,4)(TERM-2)'!I53)</f>
        <v/>
      </c>
      <c r="F133" s="190" t="str">
        <f>IF('IN - Stud_part'!H51="","",'IN-Mark( PER-TEST-3,4)(TERM-2)'!J53)</f>
        <v/>
      </c>
      <c r="G133" s="189"/>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PER-TEST-3,4)(TERM-2)'!H54)</f>
        <v/>
      </c>
      <c r="E134" s="190" t="str">
        <f>IF('IN - Stud_part'!H52="","",'IN-Mark( PER-TEST-3,4)(TERM-2)'!I54)</f>
        <v/>
      </c>
      <c r="F134" s="190" t="str">
        <f>IF('IN - Stud_part'!H52="","",'IN-Mark( PER-TEST-3,4)(TERM-2)'!J54)</f>
        <v/>
      </c>
      <c r="G134" s="189"/>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PER-TEST-3,4)(TERM-2)'!H55)</f>
        <v/>
      </c>
      <c r="E135" s="190" t="str">
        <f>IF('IN - Stud_part'!H53="","",'IN-Mark( PER-TEST-3,4)(TERM-2)'!I55)</f>
        <v/>
      </c>
      <c r="F135" s="190" t="str">
        <f>IF('IN - Stud_part'!H53="","",'IN-Mark( PER-TEST-3,4)(TERM-2)'!J55)</f>
        <v/>
      </c>
      <c r="G135" s="189"/>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PER-TEST-3,4)(TERM-2)'!H56)</f>
        <v/>
      </c>
      <c r="E136" s="190" t="str">
        <f>IF('IN - Stud_part'!H54="","",'IN-Mark( PER-TEST-3,4)(TERM-2)'!I56)</f>
        <v/>
      </c>
      <c r="F136" s="190" t="str">
        <f>IF('IN - Stud_part'!H54="","",'IN-Mark( PER-TEST-3,4)(TERM-2)'!J56)</f>
        <v/>
      </c>
      <c r="G136" s="189"/>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PER-TEST-3,4)(TERM-2)'!H57)</f>
        <v/>
      </c>
      <c r="E137" s="190" t="str">
        <f>IF('IN - Stud_part'!H55="","",'IN-Mark( PER-TEST-3,4)(TERM-2)'!I57)</f>
        <v/>
      </c>
      <c r="F137" s="190" t="str">
        <f>IF('IN - Stud_part'!H55="","",'IN-Mark( PER-TEST-3,4)(TERM-2)'!J57)</f>
        <v/>
      </c>
      <c r="G137" s="189"/>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PER-TEST-3,4)(TERM-2)'!H58)</f>
        <v/>
      </c>
      <c r="E138" s="190" t="str">
        <f>IF('IN - Stud_part'!H56="","",'IN-Mark( PER-TEST-3,4)(TERM-2)'!I58)</f>
        <v/>
      </c>
      <c r="F138" s="190" t="str">
        <f>IF('IN - Stud_part'!H56="","",'IN-Mark( PER-TEST-3,4)(TERM-2)'!J58)</f>
        <v/>
      </c>
      <c r="G138" s="189"/>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PER-TEST-3,4)(TERM-2)'!H59)</f>
        <v/>
      </c>
      <c r="E139" s="190" t="str">
        <f>IF('IN - Stud_part'!H57="","",'IN-Mark( PER-TEST-3,4)(TERM-2)'!I59)</f>
        <v/>
      </c>
      <c r="F139" s="190" t="str">
        <f>IF('IN - Stud_part'!H57="","",'IN-Mark( PER-TEST-3,4)(TERM-2)'!J59)</f>
        <v/>
      </c>
      <c r="G139" s="189"/>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PER-TEST-3,4)(TERM-2)'!H60)</f>
        <v/>
      </c>
      <c r="E140" s="190" t="str">
        <f>IF('IN - Stud_part'!H58="","",'IN-Mark( PER-TEST-3,4)(TERM-2)'!I60)</f>
        <v/>
      </c>
      <c r="F140" s="190" t="str">
        <f>IF('IN - Stud_part'!H58="","",'IN-Mark( PER-TEST-3,4)(TERM-2)'!J60)</f>
        <v/>
      </c>
      <c r="G140" s="189"/>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PER-TEST-3,4)(TERM-2)'!H61)</f>
        <v/>
      </c>
      <c r="E141" s="190" t="str">
        <f>IF('IN - Stud_part'!H59="","",'IN-Mark( PER-TEST-3,4)(TERM-2)'!I61)</f>
        <v/>
      </c>
      <c r="F141" s="190" t="str">
        <f>IF('IN - Stud_part'!H59="","",'IN-Mark( PER-TEST-3,4)(TERM-2)'!J61)</f>
        <v/>
      </c>
      <c r="G141" s="189"/>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PER-TEST-3,4)(TERM-2)'!H62)</f>
        <v/>
      </c>
      <c r="E142" s="190" t="str">
        <f>IF('IN - Stud_part'!H60="","",'IN-Mark( PER-TEST-3,4)(TERM-2)'!I62)</f>
        <v/>
      </c>
      <c r="F142" s="190" t="str">
        <f>IF('IN - Stud_part'!H60="","",'IN-Mark( PER-TEST-3,4)(TERM-2)'!J62)</f>
        <v/>
      </c>
      <c r="G142" s="189"/>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PER-TEST-3,4)(TERM-2)'!H63)</f>
        <v/>
      </c>
      <c r="E143" s="190" t="str">
        <f>IF('IN - Stud_part'!H61="","",'IN-Mark( PER-TEST-3,4)(TERM-2)'!I63)</f>
        <v/>
      </c>
      <c r="F143" s="190" t="str">
        <f>IF('IN - Stud_part'!H61="","",'IN-Mark( PER-TEST-3,4)(TERM-2)'!J63)</f>
        <v/>
      </c>
      <c r="G143" s="189"/>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PER-TEST-3,4)(TERM-2)'!H64)</f>
        <v/>
      </c>
      <c r="E144" s="190" t="str">
        <f>IF('IN - Stud_part'!H62="","",'IN-Mark( PER-TEST-3,4)(TERM-2)'!I64)</f>
        <v/>
      </c>
      <c r="F144" s="190" t="str">
        <f>IF('IN - Stud_part'!H62="","",'IN-Mark( PER-TEST-3,4)(TERM-2)'!J64)</f>
        <v/>
      </c>
      <c r="G144" s="189"/>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9"/>
      <c r="B155" s="194"/>
      <c r="C155" s="195"/>
      <c r="D155" s="189"/>
      <c r="E155" s="189"/>
      <c r="F155" s="189"/>
      <c r="G155" s="189"/>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9"/>
      <c r="B156" s="194"/>
      <c r="C156" s="195"/>
      <c r="D156" s="189"/>
      <c r="E156" s="189"/>
      <c r="F156" s="189"/>
      <c r="G156" s="189"/>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207" t="s">
        <v>372</v>
      </c>
      <c r="C159" s="186" t="s">
        <v>287</v>
      </c>
      <c r="D159" s="184"/>
      <c r="E159" s="411" t="s">
        <v>399</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39</v>
      </c>
      <c r="B162" s="412" t="s">
        <v>353</v>
      </c>
      <c r="C162" s="413" t="s">
        <v>69</v>
      </c>
      <c r="D162" s="187" t="s">
        <v>293</v>
      </c>
      <c r="E162" s="188" t="s">
        <v>374</v>
      </c>
      <c r="F162" s="187" t="s">
        <v>208</v>
      </c>
      <c r="G162" s="189"/>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40</v>
      </c>
      <c r="E163" s="187">
        <v>10</v>
      </c>
      <c r="F163" s="187">
        <v>50</v>
      </c>
      <c r="G163" s="189"/>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Stud_part'!H13="","",'IN-Mark( PER-TEST-3,4)(TERM-2)'!K15)</f>
        <v/>
      </c>
      <c r="E164" s="193" t="str">
        <f>IF('IN - Stud_part'!I13="","",'IN-Mark( PER-TEST-3,4)(TERM-2)'!L15)</f>
        <v/>
      </c>
      <c r="F164" s="193" t="str">
        <f>IF('IN - Stud_part'!H13="","", 'IN-Mark( PER-TEST-3,4)(TERM-2)'!M15)</f>
        <v/>
      </c>
      <c r="G164" s="189"/>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Stud_part'!H14="","",'IN-Mark( PER-TEST-3,4)(TERM-2)'!K16)</f>
        <v/>
      </c>
      <c r="E165" s="193" t="str">
        <f>IF('IN - Stud_part'!I14="","",'IN-Mark( PER-TEST-3,4)(TERM-2)'!L16)</f>
        <v/>
      </c>
      <c r="F165" s="193" t="str">
        <f>IF('IN - Stud_part'!H14="","", 'IN-Mark( PER-TEST-3,4)(TERM-2)'!M16)</f>
        <v/>
      </c>
      <c r="G165" s="189"/>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Stud_part'!H15="","",'IN-Mark( PER-TEST-3,4)(TERM-2)'!K17)</f>
        <v/>
      </c>
      <c r="E166" s="193" t="str">
        <f>IF('IN - Stud_part'!I15="","",'IN-Mark( PER-TEST-3,4)(TERM-2)'!L17)</f>
        <v/>
      </c>
      <c r="F166" s="193" t="str">
        <f>IF('IN - Stud_part'!H15="","", 'IN-Mark( PER-TEST-3,4)(TERM-2)'!M17)</f>
        <v/>
      </c>
      <c r="G166" s="189"/>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Stud_part'!H16="","",'IN-Mark( PER-TEST-3,4)(TERM-2)'!K18)</f>
        <v/>
      </c>
      <c r="E167" s="193" t="str">
        <f>IF('IN - Stud_part'!I16="","",'IN-Mark( PER-TEST-3,4)(TERM-2)'!L18)</f>
        <v/>
      </c>
      <c r="F167" s="193" t="str">
        <f>IF('IN - Stud_part'!H16="","", 'IN-Mark( PER-TEST-3,4)(TERM-2)'!M18)</f>
        <v/>
      </c>
      <c r="G167" s="189"/>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Stud_part'!H17="","",'IN-Mark( PER-TEST-3,4)(TERM-2)'!K19)</f>
        <v/>
      </c>
      <c r="E168" s="193" t="str">
        <f>IF('IN - Stud_part'!I17="","",'IN-Mark( PER-TEST-3,4)(TERM-2)'!L19)</f>
        <v/>
      </c>
      <c r="F168" s="193" t="str">
        <f>IF('IN - Stud_part'!H17="","", 'IN-Mark( PER-TEST-3,4)(TERM-2)'!M19)</f>
        <v/>
      </c>
      <c r="G168" s="189"/>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Stud_part'!H18="","",'IN-Mark( PER-TEST-3,4)(TERM-2)'!K20)</f>
        <v/>
      </c>
      <c r="E169" s="193" t="str">
        <f>IF('IN - Stud_part'!I18="","",'IN-Mark( PER-TEST-3,4)(TERM-2)'!L20)</f>
        <v/>
      </c>
      <c r="F169" s="193" t="str">
        <f>IF('IN - Stud_part'!H18="","", 'IN-Mark( PER-TEST-3,4)(TERM-2)'!M20)</f>
        <v/>
      </c>
      <c r="G169" s="189"/>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Stud_part'!H19="","",'IN-Mark( PER-TEST-3,4)(TERM-2)'!K21)</f>
        <v/>
      </c>
      <c r="E170" s="193" t="str">
        <f>IF('IN - Stud_part'!I19="","",'IN-Mark( PER-TEST-3,4)(TERM-2)'!L21)</f>
        <v/>
      </c>
      <c r="F170" s="193" t="str">
        <f>IF('IN - Stud_part'!H19="","", 'IN-Mark( PER-TEST-3,4)(TERM-2)'!M21)</f>
        <v/>
      </c>
      <c r="G170" s="189"/>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Stud_part'!H20="","",'IN-Mark( PER-TEST-3,4)(TERM-2)'!K22)</f>
        <v/>
      </c>
      <c r="E171" s="193" t="str">
        <f>IF('IN - Stud_part'!I20="","",'IN-Mark( PER-TEST-3,4)(TERM-2)'!L22)</f>
        <v/>
      </c>
      <c r="F171" s="193" t="str">
        <f>IF('IN - Stud_part'!H20="","", 'IN-Mark( PER-TEST-3,4)(TERM-2)'!M22)</f>
        <v/>
      </c>
      <c r="G171" s="189"/>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Stud_part'!H21="","",'IN-Mark( PER-TEST-3,4)(TERM-2)'!K23)</f>
        <v/>
      </c>
      <c r="E172" s="193" t="str">
        <f>IF('IN - Stud_part'!I21="","",'IN-Mark( PER-TEST-3,4)(TERM-2)'!L23)</f>
        <v/>
      </c>
      <c r="F172" s="193" t="str">
        <f>IF('IN - Stud_part'!H21="","", 'IN-Mark( PER-TEST-3,4)(TERM-2)'!M23)</f>
        <v/>
      </c>
      <c r="G172" s="189"/>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Stud_part'!H22="","",'IN-Mark( PER-TEST-3,4)(TERM-2)'!K24)</f>
        <v/>
      </c>
      <c r="E173" s="193" t="str">
        <f>IF('IN - Stud_part'!I22="","",'IN-Mark( PER-TEST-3,4)(TERM-2)'!L24)</f>
        <v/>
      </c>
      <c r="F173" s="193" t="str">
        <f>IF('IN - Stud_part'!H22="","", 'IN-Mark( PER-TEST-3,4)(TERM-2)'!M24)</f>
        <v/>
      </c>
      <c r="G173" s="189"/>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Stud_part'!H23="","",'IN-Mark( PER-TEST-3,4)(TERM-2)'!K25)</f>
        <v/>
      </c>
      <c r="E174" s="193" t="str">
        <f>IF('IN - Stud_part'!I23="","",'IN-Mark( PER-TEST-3,4)(TERM-2)'!L25)</f>
        <v/>
      </c>
      <c r="F174" s="193" t="str">
        <f>IF('IN - Stud_part'!H23="","", 'IN-Mark( PER-TEST-3,4)(TERM-2)'!M25)</f>
        <v/>
      </c>
      <c r="G174" s="189"/>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Stud_part'!H24="","",'IN-Mark( PER-TEST-3,4)(TERM-2)'!K26)</f>
        <v/>
      </c>
      <c r="E175" s="193" t="str">
        <f>IF('IN - Stud_part'!I24="","",'IN-Mark( PER-TEST-3,4)(TERM-2)'!L26)</f>
        <v/>
      </c>
      <c r="F175" s="193" t="str">
        <f>IF('IN - Stud_part'!H24="","", 'IN-Mark( PER-TEST-3,4)(TERM-2)'!M26)</f>
        <v/>
      </c>
      <c r="G175" s="189"/>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Stud_part'!H25="","",'IN-Mark( PER-TEST-3,4)(TERM-2)'!K27)</f>
        <v/>
      </c>
      <c r="E176" s="193" t="str">
        <f>IF('IN - Stud_part'!I25="","",'IN-Mark( PER-TEST-3,4)(TERM-2)'!L27)</f>
        <v/>
      </c>
      <c r="F176" s="193" t="str">
        <f>IF('IN - Stud_part'!H25="","", 'IN-Mark( PER-TEST-3,4)(TERM-2)'!M27)</f>
        <v/>
      </c>
      <c r="G176" s="189"/>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Stud_part'!H26="","",'IN-Mark( PER-TEST-3,4)(TERM-2)'!K28)</f>
        <v/>
      </c>
      <c r="E177" s="190" t="str">
        <f>IF('IN - Stud_part'!I26="","",'IN-Mark( PER-TEST-3,4)(TERM-2)'!L28)</f>
        <v/>
      </c>
      <c r="F177" s="190" t="str">
        <f>IF('IN - Stud_part'!H26="","", 'IN-Mark( PER-TEST-3,4)(TERM-2)'!M28)</f>
        <v/>
      </c>
      <c r="G177" s="189"/>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Stud_part'!H27="","",'IN-Mark( PER-TEST-3,4)(TERM-2)'!K29)</f>
        <v/>
      </c>
      <c r="E178" s="190" t="str">
        <f>IF('IN - Stud_part'!I27="","",'IN-Mark( PER-TEST-3,4)(TERM-2)'!L29)</f>
        <v/>
      </c>
      <c r="F178" s="190" t="str">
        <f>IF('IN - Stud_part'!H27="","", 'IN-Mark( PER-TEST-3,4)(TERM-2)'!M29)</f>
        <v/>
      </c>
      <c r="G178" s="189"/>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Stud_part'!H28="","",'IN-Mark( PER-TEST-3,4)(TERM-2)'!K30)</f>
        <v/>
      </c>
      <c r="E179" s="190" t="str">
        <f>IF('IN - Stud_part'!I28="","",'IN-Mark( PER-TEST-3,4)(TERM-2)'!L30)</f>
        <v/>
      </c>
      <c r="F179" s="190" t="str">
        <f>IF('IN - Stud_part'!H28="","", 'IN-Mark( PER-TEST-3,4)(TERM-2)'!M30)</f>
        <v/>
      </c>
      <c r="G179" s="189"/>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Stud_part'!H29="","",'IN-Mark( PER-TEST-3,4)(TERM-2)'!K31)</f>
        <v/>
      </c>
      <c r="E180" s="190" t="str">
        <f>IF('IN - Stud_part'!I29="","",'IN-Mark( PER-TEST-3,4)(TERM-2)'!L31)</f>
        <v/>
      </c>
      <c r="F180" s="190" t="str">
        <f>IF('IN - Stud_part'!H29="","", 'IN-Mark( PER-TEST-3,4)(TERM-2)'!M31)</f>
        <v/>
      </c>
      <c r="G180" s="189"/>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Stud_part'!H30="","",'IN-Mark( PER-TEST-3,4)(TERM-2)'!K32)</f>
        <v/>
      </c>
      <c r="E181" s="190" t="str">
        <f>IF('IN - Stud_part'!I30="","",'IN-Mark( PER-TEST-3,4)(TERM-2)'!L32)</f>
        <v/>
      </c>
      <c r="F181" s="190" t="str">
        <f>IF('IN - Stud_part'!H30="","", 'IN-Mark( PER-TEST-3,4)(TERM-2)'!M32)</f>
        <v/>
      </c>
      <c r="G181" s="189"/>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Stud_part'!H31="","",'IN-Mark( PER-TEST-3,4)(TERM-2)'!K33)</f>
        <v/>
      </c>
      <c r="E182" s="190" t="str">
        <f>IF('IN - Stud_part'!I31="","",'IN-Mark( PER-TEST-3,4)(TERM-2)'!L33)</f>
        <v/>
      </c>
      <c r="F182" s="190" t="str">
        <f>IF('IN - Stud_part'!H31="","", 'IN-Mark( PER-TEST-3,4)(TERM-2)'!M33)</f>
        <v/>
      </c>
      <c r="G182" s="189"/>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Stud_part'!H32="","",'IN-Mark( PER-TEST-3,4)(TERM-2)'!K34)</f>
        <v/>
      </c>
      <c r="E183" s="190" t="str">
        <f>IF('IN - Stud_part'!I32="","",'IN-Mark( PER-TEST-3,4)(TERM-2)'!L34)</f>
        <v/>
      </c>
      <c r="F183" s="190" t="str">
        <f>IF('IN - Stud_part'!H32="","", 'IN-Mark( PER-TEST-3,4)(TERM-2)'!M34)</f>
        <v/>
      </c>
      <c r="G183" s="189"/>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Stud_part'!H33="","",'IN-Mark( PER-TEST-3,4)(TERM-2)'!K35)</f>
        <v/>
      </c>
      <c r="E184" s="190" t="str">
        <f>IF('IN - Stud_part'!I33="","",'IN-Mark( PER-TEST-3,4)(TERM-2)'!L35)</f>
        <v/>
      </c>
      <c r="F184" s="190" t="str">
        <f>IF('IN - Stud_part'!H33="","", 'IN-Mark( PER-TEST-3,4)(TERM-2)'!M35)</f>
        <v/>
      </c>
      <c r="G184" s="189"/>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Stud_part'!H34="","",'IN-Mark( PER-TEST-3,4)(TERM-2)'!K36)</f>
        <v/>
      </c>
      <c r="E185" s="190" t="str">
        <f>IF('IN - Stud_part'!I34="","",'IN-Mark( PER-TEST-3,4)(TERM-2)'!L36)</f>
        <v/>
      </c>
      <c r="F185" s="190" t="str">
        <f>IF('IN - Stud_part'!H34="","", 'IN-Mark( PER-TEST-3,4)(TERM-2)'!M36)</f>
        <v/>
      </c>
      <c r="G185" s="189"/>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Stud_part'!H35="","",'IN-Mark( PER-TEST-3,4)(TERM-2)'!K37)</f>
        <v/>
      </c>
      <c r="E186" s="190" t="str">
        <f>IF('IN - Stud_part'!I35="","",'IN-Mark( PER-TEST-3,4)(TERM-2)'!L37)</f>
        <v/>
      </c>
      <c r="F186" s="190" t="str">
        <f>IF('IN - Stud_part'!H35="","", 'IN-Mark( PER-TEST-3,4)(TERM-2)'!M37)</f>
        <v/>
      </c>
      <c r="G186" s="189"/>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Stud_part'!H36="","",'IN-Mark( PER-TEST-3,4)(TERM-2)'!K38)</f>
        <v/>
      </c>
      <c r="E187" s="190" t="str">
        <f>IF('IN - Stud_part'!I36="","",'IN-Mark( PER-TEST-3,4)(TERM-2)'!L38)</f>
        <v/>
      </c>
      <c r="F187" s="190" t="str">
        <f>IF('IN - Stud_part'!H36="","", 'IN-Mark( PER-TEST-3,4)(TERM-2)'!M38)</f>
        <v/>
      </c>
      <c r="G187" s="189"/>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Stud_part'!H37="","",'IN-Mark( PER-TEST-3,4)(TERM-2)'!K39)</f>
        <v/>
      </c>
      <c r="E188" s="190" t="str">
        <f>IF('IN - Stud_part'!I37="","",'IN-Mark( PER-TEST-3,4)(TERM-2)'!L39)</f>
        <v/>
      </c>
      <c r="F188" s="190" t="str">
        <f>IF('IN - Stud_part'!H37="","", 'IN-Mark( PER-TEST-3,4)(TERM-2)'!M39)</f>
        <v/>
      </c>
      <c r="G188" s="189"/>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Stud_part'!H38="","",'IN-Mark( PER-TEST-3,4)(TERM-2)'!K40)</f>
        <v/>
      </c>
      <c r="E189" s="190" t="str">
        <f>IF('IN - Stud_part'!I38="","",'IN-Mark( PER-TEST-3,4)(TERM-2)'!L40)</f>
        <v/>
      </c>
      <c r="F189" s="190" t="str">
        <f>IF('IN - Stud_part'!H38="","", 'IN-Mark( PER-TEST-3,4)(TERM-2)'!M40)</f>
        <v/>
      </c>
      <c r="G189" s="189"/>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Stud_part'!H39="","",'IN-Mark( PER-TEST-3,4)(TERM-2)'!K41)</f>
        <v/>
      </c>
      <c r="E190" s="190" t="str">
        <f>IF('IN - Stud_part'!I39="","",'IN-Mark( PER-TEST-3,4)(TERM-2)'!L41)</f>
        <v/>
      </c>
      <c r="F190" s="190" t="str">
        <f>IF('IN - Stud_part'!H39="","", 'IN-Mark( PER-TEST-3,4)(TERM-2)'!M41)</f>
        <v/>
      </c>
      <c r="G190" s="189"/>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Stud_part'!H40="","",'IN-Mark( PER-TEST-3,4)(TERM-2)'!K42)</f>
        <v/>
      </c>
      <c r="E191" s="190" t="str">
        <f>IF('IN - Stud_part'!H40="","",'IN-Mark( PER-TEST-3,4)(TERM-2)'!L42)</f>
        <v/>
      </c>
      <c r="F191" s="190" t="str">
        <f>IF('IN - Stud_part'!H40="","", 'IN-Mark( PER-TEST-3,4)(TERM-2)'!M42)</f>
        <v/>
      </c>
      <c r="G191" s="189"/>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Stud_part'!H41="","",'IN-Mark( PER-TEST-3,4)(TERM-2)'!K43)</f>
        <v/>
      </c>
      <c r="E192" s="190" t="str">
        <f>IF('IN - Stud_part'!H41="","",'IN-Mark( PER-TEST-3,4)(TERM-2)'!L43)</f>
        <v/>
      </c>
      <c r="F192" s="190" t="str">
        <f>IF('IN - Stud_part'!H41="","", 'IN-Mark( PER-TEST-3,4)(TERM-2)'!M43)</f>
        <v/>
      </c>
      <c r="G192" s="189"/>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Stud_part'!H42="","",'IN-Mark( PER-TEST-3,4)(TERM-2)'!K44)</f>
        <v/>
      </c>
      <c r="E193" s="190" t="str">
        <f>IF('IN - Stud_part'!H42="","",'IN-Mark( PER-TEST-3,4)(TERM-2)'!L44)</f>
        <v/>
      </c>
      <c r="F193" s="190" t="str">
        <f>IF('IN - Stud_part'!H42="","", 'IN-Mark( PER-TEST-3,4)(TERM-2)'!M44)</f>
        <v/>
      </c>
      <c r="G193" s="189"/>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207" t="s">
        <v>372</v>
      </c>
      <c r="C197" s="186" t="s">
        <v>287</v>
      </c>
      <c r="D197" s="184"/>
      <c r="E197" s="411" t="s">
        <v>399</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39</v>
      </c>
      <c r="B200" s="412" t="s">
        <v>353</v>
      </c>
      <c r="C200" s="413" t="s">
        <v>69</v>
      </c>
      <c r="D200" s="187" t="s">
        <v>293</v>
      </c>
      <c r="E200" s="188" t="s">
        <v>374</v>
      </c>
      <c r="F200" s="187" t="s">
        <v>208</v>
      </c>
      <c r="G200" s="189"/>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40</v>
      </c>
      <c r="E201" s="187">
        <v>10</v>
      </c>
      <c r="F201" s="187">
        <v>50</v>
      </c>
      <c r="G201" s="189"/>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PER-TEST-3,4)(TERM-2)'!K45)</f>
        <v/>
      </c>
      <c r="E202" s="190" t="str">
        <f>IF('IN - Stud_part'!H43="","", 'IN-Mark( PER-TEST-3,4)(TERM-2)'!L45)</f>
        <v/>
      </c>
      <c r="F202" s="190" t="str">
        <f>IF('IN - Stud_part'!H43="","", 'IN-Mark( PER-TEST-3,4)(TERM-2)'!M45)</f>
        <v/>
      </c>
      <c r="G202" s="189"/>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PER-TEST-3,4)(TERM-2)'!K46)</f>
        <v/>
      </c>
      <c r="E203" s="190" t="str">
        <f>IF('IN - Stud_part'!H44="","", 'IN-Mark( PER-TEST-3,4)(TERM-2)'!L46)</f>
        <v/>
      </c>
      <c r="F203" s="190" t="str">
        <f>IF('IN - Stud_part'!H44="","", 'IN-Mark( PER-TEST-3,4)(TERM-2)'!M46)</f>
        <v/>
      </c>
      <c r="G203" s="189"/>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PER-TEST-3,4)(TERM-2)'!K47)</f>
        <v/>
      </c>
      <c r="E204" s="190" t="str">
        <f>IF('IN - Stud_part'!H45="","", 'IN-Mark( PER-TEST-3,4)(TERM-2)'!L47)</f>
        <v/>
      </c>
      <c r="F204" s="190" t="str">
        <f>IF('IN - Stud_part'!H45="","", 'IN-Mark( PER-TEST-3,4)(TERM-2)'!M47)</f>
        <v/>
      </c>
      <c r="G204" s="189"/>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PER-TEST-3,4)(TERM-2)'!K48)</f>
        <v/>
      </c>
      <c r="E205" s="190" t="str">
        <f>IF('IN - Stud_part'!H46="","", 'IN-Mark( PER-TEST-3,4)(TERM-2)'!L48)</f>
        <v/>
      </c>
      <c r="F205" s="190" t="str">
        <f>IF('IN - Stud_part'!H46="","", 'IN-Mark( PER-TEST-3,4)(TERM-2)'!M48)</f>
        <v/>
      </c>
      <c r="G205" s="189"/>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PER-TEST-3,4)(TERM-2)'!K49)</f>
        <v/>
      </c>
      <c r="E206" s="190" t="str">
        <f>IF('IN - Stud_part'!H47="","", 'IN-Mark( PER-TEST-3,4)(TERM-2)'!L49)</f>
        <v/>
      </c>
      <c r="F206" s="190" t="str">
        <f>IF('IN - Stud_part'!H47="","", 'IN-Mark( PER-TEST-3,4)(TERM-2)'!M49)</f>
        <v/>
      </c>
      <c r="G206" s="189"/>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PER-TEST-3,4)(TERM-2)'!K50)</f>
        <v/>
      </c>
      <c r="E207" s="190" t="str">
        <f>IF('IN - Stud_part'!H48="","", 'IN-Mark( PER-TEST-3,4)(TERM-2)'!L50)</f>
        <v/>
      </c>
      <c r="F207" s="190" t="str">
        <f>IF('IN - Stud_part'!H48="","", 'IN-Mark( PER-TEST-3,4)(TERM-2)'!M50)</f>
        <v/>
      </c>
      <c r="G207" s="189"/>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PER-TEST-3,4)(TERM-2)'!K51)</f>
        <v/>
      </c>
      <c r="E208" s="190" t="str">
        <f>IF('IN - Stud_part'!H49="","", 'IN-Mark( PER-TEST-3,4)(TERM-2)'!L51)</f>
        <v/>
      </c>
      <c r="F208" s="190" t="str">
        <f>IF('IN - Stud_part'!H49="","", 'IN-Mark( PER-TEST-3,4)(TERM-2)'!M51)</f>
        <v/>
      </c>
      <c r="G208" s="189"/>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PER-TEST-3,4)(TERM-2)'!K52)</f>
        <v/>
      </c>
      <c r="E209" s="190" t="str">
        <f>IF('IN - Stud_part'!H50="","", 'IN-Mark( PER-TEST-3,4)(TERM-2)'!L52)</f>
        <v/>
      </c>
      <c r="F209" s="190" t="str">
        <f>IF('IN - Stud_part'!H50="","", 'IN-Mark( PER-TEST-3,4)(TERM-2)'!M52)</f>
        <v/>
      </c>
      <c r="G209" s="189"/>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PER-TEST-3,4)(TERM-2)'!K53)</f>
        <v/>
      </c>
      <c r="E210" s="190" t="str">
        <f>IF('IN - Stud_part'!H51="","", 'IN-Mark( PER-TEST-3,4)(TERM-2)'!L53)</f>
        <v/>
      </c>
      <c r="F210" s="190" t="str">
        <f>IF('IN - Stud_part'!H51="","", 'IN-Mark( PER-TEST-3,4)(TERM-2)'!M53)</f>
        <v/>
      </c>
      <c r="G210" s="189"/>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PER-TEST-3,4)(TERM-2)'!K54)</f>
        <v/>
      </c>
      <c r="E211" s="190" t="str">
        <f>IF('IN - Stud_part'!H52="","", 'IN-Mark( PER-TEST-3,4)(TERM-2)'!L54)</f>
        <v/>
      </c>
      <c r="F211" s="190" t="str">
        <f>IF('IN - Stud_part'!H52="","", 'IN-Mark( PER-TEST-3,4)(TERM-2)'!M54)</f>
        <v/>
      </c>
      <c r="G211" s="189"/>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PER-TEST-3,4)(TERM-2)'!K55)</f>
        <v/>
      </c>
      <c r="E212" s="190" t="str">
        <f>IF('IN - Stud_part'!H53="","", 'IN-Mark( PER-TEST-3,4)(TERM-2)'!L55)</f>
        <v/>
      </c>
      <c r="F212" s="190" t="str">
        <f>IF('IN - Stud_part'!H53="","", 'IN-Mark( PER-TEST-3,4)(TERM-2)'!M55)</f>
        <v/>
      </c>
      <c r="G212" s="189"/>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PER-TEST-3,4)(TERM-2)'!K56)</f>
        <v/>
      </c>
      <c r="E213" s="190" t="str">
        <f>IF('IN - Stud_part'!H54="","", 'IN-Mark( PER-TEST-3,4)(TERM-2)'!L56)</f>
        <v/>
      </c>
      <c r="F213" s="190" t="str">
        <f>IF('IN - Stud_part'!H54="","", 'IN-Mark( PER-TEST-3,4)(TERM-2)'!M56)</f>
        <v/>
      </c>
      <c r="G213" s="189"/>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PER-TEST-3,4)(TERM-2)'!K57)</f>
        <v/>
      </c>
      <c r="E214" s="190" t="str">
        <f>IF('IN - Stud_part'!H55="","", 'IN-Mark( PER-TEST-3,4)(TERM-2)'!L57)</f>
        <v/>
      </c>
      <c r="F214" s="190" t="str">
        <f>IF('IN - Stud_part'!H55="","", 'IN-Mark( PER-TEST-3,4)(TERM-2)'!M57)</f>
        <v/>
      </c>
      <c r="G214" s="189"/>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PER-TEST-3,4)(TERM-2)'!K58)</f>
        <v/>
      </c>
      <c r="E215" s="190" t="str">
        <f>IF('IN - Stud_part'!H56="","", 'IN-Mark( PER-TEST-3,4)(TERM-2)'!L58)</f>
        <v/>
      </c>
      <c r="F215" s="190" t="str">
        <f>IF('IN - Stud_part'!H56="","", 'IN-Mark( PER-TEST-3,4)(TERM-2)'!M58)</f>
        <v/>
      </c>
      <c r="G215" s="189"/>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PER-TEST-3,4)(TERM-2)'!K59)</f>
        <v/>
      </c>
      <c r="E216" s="190" t="str">
        <f>IF('IN - Stud_part'!H57="","", 'IN-Mark( PER-TEST-3,4)(TERM-2)'!L59)</f>
        <v/>
      </c>
      <c r="F216" s="190" t="str">
        <f>IF('IN - Stud_part'!H57="","", 'IN-Mark( PER-TEST-3,4)(TERM-2)'!M59)</f>
        <v/>
      </c>
      <c r="G216" s="189"/>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PER-TEST-3,4)(TERM-2)'!K60)</f>
        <v/>
      </c>
      <c r="E217" s="190" t="str">
        <f>IF('IN - Stud_part'!H58="","", 'IN-Mark( PER-TEST-3,4)(TERM-2)'!L60)</f>
        <v/>
      </c>
      <c r="F217" s="190" t="str">
        <f>IF('IN - Stud_part'!H58="","", 'IN-Mark( PER-TEST-3,4)(TERM-2)'!M60)</f>
        <v/>
      </c>
      <c r="G217" s="189"/>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PER-TEST-3,4)(TERM-2)'!K61)</f>
        <v/>
      </c>
      <c r="E218" s="190" t="str">
        <f>IF('IN - Stud_part'!H59="","", 'IN-Mark( PER-TEST-3,4)(TERM-2)'!L61)</f>
        <v/>
      </c>
      <c r="F218" s="190" t="str">
        <f>IF('IN - Stud_part'!H59="","", 'IN-Mark( PER-TEST-3,4)(TERM-2)'!M61)</f>
        <v/>
      </c>
      <c r="G218" s="189"/>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PER-TEST-3,4)(TERM-2)'!K62)</f>
        <v/>
      </c>
      <c r="E219" s="190" t="str">
        <f>IF('IN - Stud_part'!H60="","", 'IN-Mark( PER-TEST-3,4)(TERM-2)'!L62)</f>
        <v/>
      </c>
      <c r="F219" s="190" t="str">
        <f>IF('IN - Stud_part'!H60="","", 'IN-Mark( PER-TEST-3,4)(TERM-2)'!M62)</f>
        <v/>
      </c>
      <c r="G219" s="189"/>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PER-TEST-3,4)(TERM-2)'!K63)</f>
        <v/>
      </c>
      <c r="E220" s="190" t="str">
        <f>IF('IN - Stud_part'!H61="","", 'IN-Mark( PER-TEST-3,4)(TERM-2)'!L63)</f>
        <v/>
      </c>
      <c r="F220" s="190" t="str">
        <f>IF('IN - Stud_part'!H61="","", 'IN-Mark( PER-TEST-3,4)(TERM-2)'!M63)</f>
        <v/>
      </c>
      <c r="G220" s="189"/>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PER-TEST-3,4)(TERM-2)'!K64)</f>
        <v/>
      </c>
      <c r="E221" s="190" t="str">
        <f>IF('IN - Stud_part'!H62="","", 'IN-Mark( PER-TEST-3,4)(TERM-2)'!L64)</f>
        <v/>
      </c>
      <c r="F221" s="190" t="str">
        <f>IF('IN - Stud_part'!H62="","", 'IN-Mark( PER-TEST-3,4)(TERM-2)'!M64)</f>
        <v/>
      </c>
      <c r="G221" s="189"/>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15.7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207" t="s">
        <v>372</v>
      </c>
      <c r="C236" s="186" t="s">
        <v>288</v>
      </c>
      <c r="D236" s="184"/>
      <c r="E236" s="411" t="s">
        <v>400</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39</v>
      </c>
      <c r="B239" s="412" t="s">
        <v>353</v>
      </c>
      <c r="C239" s="413" t="s">
        <v>69</v>
      </c>
      <c r="D239" s="187" t="s">
        <v>293</v>
      </c>
      <c r="E239" s="188" t="s">
        <v>374</v>
      </c>
      <c r="F239" s="187" t="s">
        <v>208</v>
      </c>
      <c r="G239" s="18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40</v>
      </c>
      <c r="E240" s="187">
        <v>10</v>
      </c>
      <c r="F240" s="187">
        <v>50</v>
      </c>
      <c r="G240" s="189"/>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PER-TEST-3,4)(TERM-2)'!N15)</f>
        <v/>
      </c>
      <c r="E241" s="193" t="str">
        <f>IF('IN - Stud_part'!H13="","", 'IN-Mark( PER-TEST-3,4)(TERM-2)'!O15)</f>
        <v/>
      </c>
      <c r="F241" s="193" t="str">
        <f>IF('IN - Stud_part'!H13="","", 'IN-Mark( PER-TEST-3,4)(TERM-2)'!P15)</f>
        <v/>
      </c>
      <c r="G241" s="189"/>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PER-TEST-3,4)(TERM-2)'!N16)</f>
        <v/>
      </c>
      <c r="E242" s="193" t="str">
        <f>IF('IN - Stud_part'!H14="","", 'IN-Mark( PER-TEST-3,4)(TERM-2)'!O16)</f>
        <v/>
      </c>
      <c r="F242" s="193" t="str">
        <f>IF('IN - Stud_part'!H14="","", 'IN-Mark( PER-TEST-3,4)(TERM-2)'!P16)</f>
        <v/>
      </c>
      <c r="G242" s="189"/>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PER-TEST-3,4)(TERM-2)'!N17)</f>
        <v/>
      </c>
      <c r="E243" s="193" t="str">
        <f>IF('IN - Stud_part'!H15="","", 'IN-Mark( PER-TEST-3,4)(TERM-2)'!O17)</f>
        <v/>
      </c>
      <c r="F243" s="193" t="str">
        <f>IF('IN - Stud_part'!H15="","", 'IN-Mark( PER-TEST-3,4)(TERM-2)'!P17)</f>
        <v/>
      </c>
      <c r="G243" s="189"/>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PER-TEST-3,4)(TERM-2)'!N18)</f>
        <v/>
      </c>
      <c r="E244" s="193" t="str">
        <f>IF('IN - Stud_part'!H16="","", 'IN-Mark( PER-TEST-3,4)(TERM-2)'!O18)</f>
        <v/>
      </c>
      <c r="F244" s="193" t="str">
        <f>IF('IN - Stud_part'!H16="","", 'IN-Mark( PER-TEST-3,4)(TERM-2)'!P18)</f>
        <v/>
      </c>
      <c r="G244" s="189"/>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PER-TEST-3,4)(TERM-2)'!N19)</f>
        <v/>
      </c>
      <c r="E245" s="193" t="str">
        <f>IF('IN - Stud_part'!H17="","", 'IN-Mark( PER-TEST-3,4)(TERM-2)'!O19)</f>
        <v/>
      </c>
      <c r="F245" s="193" t="str">
        <f>IF('IN - Stud_part'!H17="","", 'IN-Mark( PER-TEST-3,4)(TERM-2)'!P19)</f>
        <v/>
      </c>
      <c r="G245" s="189"/>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PER-TEST-3,4)(TERM-2)'!N20)</f>
        <v/>
      </c>
      <c r="E246" s="193" t="str">
        <f>IF('IN - Stud_part'!H18="","", 'IN-Mark( PER-TEST-3,4)(TERM-2)'!O20)</f>
        <v/>
      </c>
      <c r="F246" s="193" t="str">
        <f>IF('IN - Stud_part'!H18="","", 'IN-Mark( PER-TEST-3,4)(TERM-2)'!P20)</f>
        <v/>
      </c>
      <c r="G246" s="189"/>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PER-TEST-3,4)(TERM-2)'!N21)</f>
        <v/>
      </c>
      <c r="E247" s="193" t="str">
        <f>IF('IN - Stud_part'!H19="","", 'IN-Mark( PER-TEST-3,4)(TERM-2)'!O21)</f>
        <v/>
      </c>
      <c r="F247" s="193" t="str">
        <f>IF('IN - Stud_part'!H19="","", 'IN-Mark( PER-TEST-3,4)(TERM-2)'!P21)</f>
        <v/>
      </c>
      <c r="G247" s="189"/>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PER-TEST-3,4)(TERM-2)'!N22)</f>
        <v/>
      </c>
      <c r="E248" s="193" t="str">
        <f>IF('IN - Stud_part'!H20="","", 'IN-Mark( PER-TEST-3,4)(TERM-2)'!O22)</f>
        <v/>
      </c>
      <c r="F248" s="193" t="str">
        <f>IF('IN - Stud_part'!H20="","", 'IN-Mark( PER-TEST-3,4)(TERM-2)'!P22)</f>
        <v/>
      </c>
      <c r="G248" s="189"/>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PER-TEST-3,4)(TERM-2)'!N23)</f>
        <v/>
      </c>
      <c r="E249" s="193" t="str">
        <f>IF('IN - Stud_part'!H21="","", 'IN-Mark( PER-TEST-3,4)(TERM-2)'!O23)</f>
        <v/>
      </c>
      <c r="F249" s="193" t="str">
        <f>IF('IN - Stud_part'!H21="","", 'IN-Mark( PER-TEST-3,4)(TERM-2)'!P23)</f>
        <v/>
      </c>
      <c r="G249" s="189"/>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PER-TEST-3,4)(TERM-2)'!N24)</f>
        <v/>
      </c>
      <c r="E250" s="193" t="str">
        <f>IF('IN - Stud_part'!H22="","", 'IN-Mark( PER-TEST-3,4)(TERM-2)'!O24)</f>
        <v/>
      </c>
      <c r="F250" s="193" t="str">
        <f>IF('IN - Stud_part'!H22="","", 'IN-Mark( PER-TEST-3,4)(TERM-2)'!P24)</f>
        <v/>
      </c>
      <c r="G250" s="189"/>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PER-TEST-3,4)(TERM-2)'!N25)</f>
        <v/>
      </c>
      <c r="E251" s="193" t="str">
        <f>IF('IN - Stud_part'!H23="","", 'IN-Mark( PER-TEST-3,4)(TERM-2)'!O25)</f>
        <v/>
      </c>
      <c r="F251" s="193" t="str">
        <f>IF('IN - Stud_part'!H23="","", 'IN-Mark( PER-TEST-3,4)(TERM-2)'!P25)</f>
        <v/>
      </c>
      <c r="G251" s="189"/>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PER-TEST-3,4)(TERM-2)'!N26)</f>
        <v/>
      </c>
      <c r="E252" s="193" t="str">
        <f>IF('IN - Stud_part'!H24="","", 'IN-Mark( PER-TEST-3,4)(TERM-2)'!O26)</f>
        <v/>
      </c>
      <c r="F252" s="193" t="str">
        <f>IF('IN - Stud_part'!H24="","", 'IN-Mark( PER-TEST-3,4)(TERM-2)'!P26)</f>
        <v/>
      </c>
      <c r="G252" s="189"/>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PER-TEST-3,4)(TERM-2)'!N27)</f>
        <v/>
      </c>
      <c r="E253" s="193" t="str">
        <f>IF('IN - Stud_part'!H25="","", 'IN-Mark( PER-TEST-3,4)(TERM-2)'!O27)</f>
        <v/>
      </c>
      <c r="F253" s="193" t="str">
        <f>IF('IN - Stud_part'!H25="","", 'IN-Mark( PER-TEST-3,4)(TERM-2)'!P27)</f>
        <v/>
      </c>
      <c r="G253" s="189"/>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PER-TEST-3,4)(TERM-2)'!N28)</f>
        <v/>
      </c>
      <c r="E254" s="190" t="str">
        <f>IF('IN - Stud_part'!H26="","", 'IN-Mark( PER-TEST-3,4)(TERM-2)'!O28)</f>
        <v/>
      </c>
      <c r="F254" s="190" t="str">
        <f>IF('IN - Stud_part'!H26="","", 'IN-Mark( PER-TEST-3,4)(TERM-2)'!P28)</f>
        <v/>
      </c>
      <c r="G254" s="189"/>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PER-TEST-3,4)(TERM-2)'!N29)</f>
        <v/>
      </c>
      <c r="E255" s="190" t="str">
        <f>IF('IN - Stud_part'!H27="","", 'IN-Mark( PER-TEST-3,4)(TERM-2)'!O29)</f>
        <v/>
      </c>
      <c r="F255" s="190" t="str">
        <f>IF('IN - Stud_part'!H27="","", 'IN-Mark( PER-TEST-3,4)(TERM-2)'!P29)</f>
        <v/>
      </c>
      <c r="G255" s="189"/>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PER-TEST-3,4)(TERM-2)'!N30)</f>
        <v/>
      </c>
      <c r="E256" s="190" t="str">
        <f>IF('IN - Stud_part'!H28="","", 'IN-Mark( PER-TEST-3,4)(TERM-2)'!O30)</f>
        <v/>
      </c>
      <c r="F256" s="190" t="str">
        <f>IF('IN - Stud_part'!H28="","", 'IN-Mark( PER-TEST-3,4)(TERM-2)'!P30)</f>
        <v/>
      </c>
      <c r="G256" s="189"/>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PER-TEST-3,4)(TERM-2)'!N31)</f>
        <v/>
      </c>
      <c r="E257" s="190" t="str">
        <f>IF('IN - Stud_part'!H29="","", 'IN-Mark( PER-TEST-3,4)(TERM-2)'!O31)</f>
        <v/>
      </c>
      <c r="F257" s="190" t="str">
        <f>IF('IN - Stud_part'!H29="","", 'IN-Mark( PER-TEST-3,4)(TERM-2)'!P31)</f>
        <v/>
      </c>
      <c r="G257" s="189"/>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PER-TEST-3,4)(TERM-2)'!N32)</f>
        <v/>
      </c>
      <c r="E258" s="190" t="str">
        <f>IF('IN - Stud_part'!H30="","", 'IN-Mark( PER-TEST-3,4)(TERM-2)'!O32)</f>
        <v/>
      </c>
      <c r="F258" s="190" t="str">
        <f>IF('IN - Stud_part'!H30="","", 'IN-Mark( PER-TEST-3,4)(TERM-2)'!P32)</f>
        <v/>
      </c>
      <c r="G258" s="189"/>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PER-TEST-3,4)(TERM-2)'!N33)</f>
        <v/>
      </c>
      <c r="E259" s="190" t="str">
        <f>IF('IN - Stud_part'!H31="","", 'IN-Mark( PER-TEST-3,4)(TERM-2)'!O33)</f>
        <v/>
      </c>
      <c r="F259" s="190" t="str">
        <f>IF('IN - Stud_part'!H31="","", 'IN-Mark( PER-TEST-3,4)(TERM-2)'!P33)</f>
        <v/>
      </c>
      <c r="G259" s="189"/>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PER-TEST-3,4)(TERM-2)'!N34)</f>
        <v/>
      </c>
      <c r="E260" s="190" t="str">
        <f>IF('IN - Stud_part'!H32="","", 'IN-Mark( PER-TEST-3,4)(TERM-2)'!O34)</f>
        <v/>
      </c>
      <c r="F260" s="190" t="str">
        <f>IF('IN - Stud_part'!H32="","", 'IN-Mark( PER-TEST-3,4)(TERM-2)'!P34)</f>
        <v/>
      </c>
      <c r="G260" s="189"/>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PER-TEST-3,4)(TERM-2)'!N35)</f>
        <v/>
      </c>
      <c r="E261" s="190" t="str">
        <f>IF('IN - Stud_part'!H33="","", 'IN-Mark( PER-TEST-3,4)(TERM-2)'!O35)</f>
        <v/>
      </c>
      <c r="F261" s="190" t="str">
        <f>IF('IN - Stud_part'!H33="","", 'IN-Mark( PER-TEST-3,4)(TERM-2)'!P35)</f>
        <v/>
      </c>
      <c r="G261" s="189"/>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PER-TEST-3,4)(TERM-2)'!N36)</f>
        <v/>
      </c>
      <c r="E262" s="190" t="str">
        <f>IF('IN - Stud_part'!H34="","", 'IN-Mark( PER-TEST-3,4)(TERM-2)'!O36)</f>
        <v/>
      </c>
      <c r="F262" s="190" t="str">
        <f>IF('IN - Stud_part'!H34="","", 'IN-Mark( PER-TEST-3,4)(TERM-2)'!P36)</f>
        <v/>
      </c>
      <c r="G262" s="189"/>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PER-TEST-3,4)(TERM-2)'!N37)</f>
        <v/>
      </c>
      <c r="E263" s="190" t="str">
        <f>IF('IN - Stud_part'!H35="","", 'IN-Mark( PER-TEST-3,4)(TERM-2)'!O37)</f>
        <v/>
      </c>
      <c r="F263" s="190" t="str">
        <f>IF('IN - Stud_part'!H35="","", 'IN-Mark( PER-TEST-3,4)(TERM-2)'!P37)</f>
        <v/>
      </c>
      <c r="G263" s="189"/>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PER-TEST-3,4)(TERM-2)'!N38)</f>
        <v/>
      </c>
      <c r="E264" s="190" t="str">
        <f>IF('IN - Stud_part'!H36="","", 'IN-Mark( PER-TEST-3,4)(TERM-2)'!O38)</f>
        <v/>
      </c>
      <c r="F264" s="190" t="str">
        <f>IF('IN - Stud_part'!H36="","", 'IN-Mark( PER-TEST-3,4)(TERM-2)'!P38)</f>
        <v/>
      </c>
      <c r="G264" s="189"/>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PER-TEST-3,4)(TERM-2)'!N39)</f>
        <v/>
      </c>
      <c r="E265" s="190" t="str">
        <f>IF('IN - Stud_part'!H37="","", 'IN-Mark( PER-TEST-3,4)(TERM-2)'!O39)</f>
        <v/>
      </c>
      <c r="F265" s="190" t="str">
        <f>IF('IN - Stud_part'!H37="","", 'IN-Mark( PER-TEST-3,4)(TERM-2)'!P39)</f>
        <v/>
      </c>
      <c r="G265" s="189"/>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PER-TEST-3,4)(TERM-2)'!N40)</f>
        <v/>
      </c>
      <c r="E266" s="190" t="str">
        <f>IF('IN - Stud_part'!H38="","", 'IN-Mark( PER-TEST-3,4)(TERM-2)'!O40)</f>
        <v/>
      </c>
      <c r="F266" s="190" t="str">
        <f>IF('IN - Stud_part'!H38="","", 'IN-Mark( PER-TEST-3,4)(TERM-2)'!P40)</f>
        <v/>
      </c>
      <c r="G266" s="189"/>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PER-TEST-3,4)(TERM-2)'!N41)</f>
        <v/>
      </c>
      <c r="E267" s="190" t="str">
        <f>IF('IN - Stud_part'!H39="","", 'IN-Mark( PER-TEST-3,4)(TERM-2)'!O41)</f>
        <v/>
      </c>
      <c r="F267" s="190" t="str">
        <f>IF('IN - Stud_part'!H39="","", 'IN-Mark( PER-TEST-3,4)(TERM-2)'!P41)</f>
        <v/>
      </c>
      <c r="G267" s="189"/>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PER-TEST-3,4)(TERM-2)'!N42)</f>
        <v/>
      </c>
      <c r="E268" s="190" t="str">
        <f>IF('IN - Stud_part'!H40="","", 'IN-Mark( PER-TEST-3,4)(TERM-2)'!O42)</f>
        <v/>
      </c>
      <c r="F268" s="190" t="str">
        <f>IF('IN - Stud_part'!H40="","", 'IN-Mark( PER-TEST-3,4)(TERM-2)'!P42)</f>
        <v/>
      </c>
      <c r="G268" s="189"/>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PER-TEST-3,4)(TERM-2)'!N43)</f>
        <v/>
      </c>
      <c r="E269" s="190" t="str">
        <f>IF('IN - Stud_part'!H41="","", 'IN-Mark( PER-TEST-3,4)(TERM-2)'!O43)</f>
        <v/>
      </c>
      <c r="F269" s="190" t="str">
        <f>IF('IN - Stud_part'!H41="","", 'IN-Mark( PER-TEST-3,4)(TERM-2)'!P43)</f>
        <v/>
      </c>
      <c r="G269" s="189"/>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PER-TEST-3,4)(TERM-2)'!N44)</f>
        <v/>
      </c>
      <c r="E270" s="190" t="str">
        <f>IF('IN - Stud_part'!H42="","", 'IN-Mark( PER-TEST-3,4)(TERM-2)'!O44)</f>
        <v/>
      </c>
      <c r="F270" s="190" t="str">
        <f>IF('IN - Stud_part'!H42="","", 'IN-Mark( PER-TEST-3,4)(TERM-2)'!P44)</f>
        <v/>
      </c>
      <c r="G270" s="189"/>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207" t="s">
        <v>372</v>
      </c>
      <c r="C274" s="186" t="s">
        <v>288</v>
      </c>
      <c r="D274" s="184"/>
      <c r="E274" s="411" t="s">
        <v>399</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39</v>
      </c>
      <c r="B277" s="412" t="s">
        <v>353</v>
      </c>
      <c r="C277" s="413" t="s">
        <v>69</v>
      </c>
      <c r="D277" s="187" t="s">
        <v>293</v>
      </c>
      <c r="E277" s="188" t="s">
        <v>374</v>
      </c>
      <c r="F277" s="187" t="s">
        <v>208</v>
      </c>
      <c r="G277" s="189"/>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40</v>
      </c>
      <c r="E278" s="187">
        <v>10</v>
      </c>
      <c r="F278" s="187">
        <v>50</v>
      </c>
      <c r="G278" s="189"/>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PER-TEST-3,4)(TERM-2)'!N45)</f>
        <v/>
      </c>
      <c r="E279" s="190" t="str">
        <f>IF('IN - Stud_part'!H43="","", 'IN-Mark( PER-TEST-3,4)(TERM-2)'!O45)</f>
        <v/>
      </c>
      <c r="F279" s="190" t="str">
        <f>IF('IN - Stud_part'!H43="","", 'IN-Mark( PER-TEST-3,4)(TERM-2)'!P45)</f>
        <v/>
      </c>
      <c r="G279" s="189"/>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PER-TEST-3,4)(TERM-2)'!N46)</f>
        <v/>
      </c>
      <c r="E280" s="190" t="str">
        <f>IF('IN - Stud_part'!H44="","", 'IN-Mark( PER-TEST-3,4)(TERM-2)'!O46)</f>
        <v/>
      </c>
      <c r="F280" s="190" t="str">
        <f>IF('IN - Stud_part'!H44="","", 'IN-Mark( PER-TEST-3,4)(TERM-2)'!P46)</f>
        <v/>
      </c>
      <c r="G280" s="189"/>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PER-TEST-3,4)(TERM-2)'!N47)</f>
        <v/>
      </c>
      <c r="E281" s="190" t="str">
        <f>IF('IN - Stud_part'!H45="","", 'IN-Mark( PER-TEST-3,4)(TERM-2)'!O47)</f>
        <v/>
      </c>
      <c r="F281" s="190" t="str">
        <f>IF('IN - Stud_part'!H45="","", 'IN-Mark( PER-TEST-3,4)(TERM-2)'!P47)</f>
        <v/>
      </c>
      <c r="G281" s="189"/>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PER-TEST-3,4)(TERM-2)'!N48)</f>
        <v/>
      </c>
      <c r="E282" s="190" t="str">
        <f>IF('IN - Stud_part'!H46="","", 'IN-Mark( PER-TEST-3,4)(TERM-2)'!O48)</f>
        <v/>
      </c>
      <c r="F282" s="190" t="str">
        <f>IF('IN - Stud_part'!H46="","", 'IN-Mark( PER-TEST-3,4)(TERM-2)'!P48)</f>
        <v/>
      </c>
      <c r="G282" s="189"/>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PER-TEST-3,4)(TERM-2)'!N49)</f>
        <v/>
      </c>
      <c r="E283" s="190" t="str">
        <f>IF('IN - Stud_part'!H47="","", 'IN-Mark( PER-TEST-3,4)(TERM-2)'!O49)</f>
        <v/>
      </c>
      <c r="F283" s="190" t="str">
        <f>IF('IN - Stud_part'!H47="","", 'IN-Mark( PER-TEST-3,4)(TERM-2)'!P49)</f>
        <v/>
      </c>
      <c r="G283" s="189"/>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PER-TEST-3,4)(TERM-2)'!N50)</f>
        <v/>
      </c>
      <c r="E284" s="190" t="str">
        <f>IF('IN - Stud_part'!H48="","", 'IN-Mark( PER-TEST-3,4)(TERM-2)'!O50)</f>
        <v/>
      </c>
      <c r="F284" s="190" t="str">
        <f>IF('IN - Stud_part'!H48="","", 'IN-Mark( PER-TEST-3,4)(TERM-2)'!P50)</f>
        <v/>
      </c>
      <c r="G284" s="189"/>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PER-TEST-3,4)(TERM-2)'!N51)</f>
        <v/>
      </c>
      <c r="E285" s="190" t="str">
        <f>IF('IN - Stud_part'!H49="","", 'IN-Mark( PER-TEST-3,4)(TERM-2)'!O51)</f>
        <v/>
      </c>
      <c r="F285" s="190" t="str">
        <f>IF('IN - Stud_part'!H49="","", 'IN-Mark( PER-TEST-3,4)(TERM-2)'!P51)</f>
        <v/>
      </c>
      <c r="G285" s="189"/>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PER-TEST-3,4)(TERM-2)'!N52)</f>
        <v/>
      </c>
      <c r="E286" s="190" t="str">
        <f>IF('IN - Stud_part'!H50="","", 'IN-Mark( PER-TEST-3,4)(TERM-2)'!O52)</f>
        <v/>
      </c>
      <c r="F286" s="190" t="str">
        <f>IF('IN - Stud_part'!H50="","", 'IN-Mark( PER-TEST-3,4)(TERM-2)'!P52)</f>
        <v/>
      </c>
      <c r="G286" s="189"/>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PER-TEST-3,4)(TERM-2)'!N53)</f>
        <v/>
      </c>
      <c r="E287" s="190" t="str">
        <f>IF('IN - Stud_part'!H51="","", 'IN-Mark( PER-TEST-3,4)(TERM-2)'!O53)</f>
        <v/>
      </c>
      <c r="F287" s="190" t="str">
        <f>IF('IN - Stud_part'!H51="","", 'IN-Mark( PER-TEST-3,4)(TERM-2)'!P53)</f>
        <v/>
      </c>
      <c r="G287" s="189"/>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PER-TEST-3,4)(TERM-2)'!N54)</f>
        <v/>
      </c>
      <c r="E288" s="190" t="str">
        <f>IF('IN - Stud_part'!H52="","", 'IN-Mark( PER-TEST-3,4)(TERM-2)'!O54)</f>
        <v/>
      </c>
      <c r="F288" s="190" t="str">
        <f>IF('IN - Stud_part'!H52="","", 'IN-Mark( PER-TEST-3,4)(TERM-2)'!P54)</f>
        <v/>
      </c>
      <c r="G288" s="189"/>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PER-TEST-3,4)(TERM-2)'!N55)</f>
        <v/>
      </c>
      <c r="E289" s="190" t="str">
        <f>IF('IN - Stud_part'!H53="","", 'IN-Mark( PER-TEST-3,4)(TERM-2)'!O55)</f>
        <v/>
      </c>
      <c r="F289" s="190" t="str">
        <f>IF('IN - Stud_part'!H53="","", 'IN-Mark( PER-TEST-3,4)(TERM-2)'!P55)</f>
        <v/>
      </c>
      <c r="G289" s="189"/>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PER-TEST-3,4)(TERM-2)'!N56)</f>
        <v/>
      </c>
      <c r="E290" s="190" t="str">
        <f>IF('IN - Stud_part'!H54="","", 'IN-Mark( PER-TEST-3,4)(TERM-2)'!O56)</f>
        <v/>
      </c>
      <c r="F290" s="190" t="str">
        <f>IF('IN - Stud_part'!H54="","", 'IN-Mark( PER-TEST-3,4)(TERM-2)'!P56)</f>
        <v/>
      </c>
      <c r="G290" s="189"/>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PER-TEST-3,4)(TERM-2)'!N57)</f>
        <v/>
      </c>
      <c r="E291" s="190" t="str">
        <f>IF('IN - Stud_part'!H55="","", 'IN-Mark( PER-TEST-3,4)(TERM-2)'!O57)</f>
        <v/>
      </c>
      <c r="F291" s="190" t="str">
        <f>IF('IN - Stud_part'!H55="","", 'IN-Mark( PER-TEST-3,4)(TERM-2)'!P57)</f>
        <v/>
      </c>
      <c r="G291" s="189"/>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PER-TEST-3,4)(TERM-2)'!N58)</f>
        <v/>
      </c>
      <c r="E292" s="190" t="str">
        <f>IF('IN - Stud_part'!H56="","", 'IN-Mark( PER-TEST-3,4)(TERM-2)'!O58)</f>
        <v/>
      </c>
      <c r="F292" s="190" t="str">
        <f>IF('IN - Stud_part'!H56="","", 'IN-Mark( PER-TEST-3,4)(TERM-2)'!P58)</f>
        <v/>
      </c>
      <c r="G292" s="189"/>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PER-TEST-3,4)(TERM-2)'!N59)</f>
        <v/>
      </c>
      <c r="E293" s="190" t="str">
        <f>IF('IN - Stud_part'!H57="","", 'IN-Mark( PER-TEST-3,4)(TERM-2)'!O59)</f>
        <v/>
      </c>
      <c r="F293" s="190" t="str">
        <f>IF('IN - Stud_part'!H57="","", 'IN-Mark( PER-TEST-3,4)(TERM-2)'!P59)</f>
        <v/>
      </c>
      <c r="G293" s="189"/>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PER-TEST-3,4)(TERM-2)'!N60)</f>
        <v/>
      </c>
      <c r="E294" s="190" t="str">
        <f>IF('IN - Stud_part'!H58="","", 'IN-Mark( PER-TEST-3,4)(TERM-2)'!O60)</f>
        <v/>
      </c>
      <c r="F294" s="190" t="str">
        <f>IF('IN - Stud_part'!H58="","", 'IN-Mark( PER-TEST-3,4)(TERM-2)'!P60)</f>
        <v/>
      </c>
      <c r="G294" s="189"/>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PER-TEST-3,4)(TERM-2)'!N61)</f>
        <v/>
      </c>
      <c r="E295" s="190" t="str">
        <f>IF('IN - Stud_part'!H59="","", 'IN-Mark( PER-TEST-3,4)(TERM-2)'!O61)</f>
        <v/>
      </c>
      <c r="F295" s="190" t="str">
        <f>IF('IN - Stud_part'!H59="","", 'IN-Mark( PER-TEST-3,4)(TERM-2)'!P61)</f>
        <v/>
      </c>
      <c r="G295" s="189"/>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PER-TEST-3,4)(TERM-2)'!N62)</f>
        <v/>
      </c>
      <c r="E296" s="190" t="str">
        <f>IF('IN - Stud_part'!H60="","", 'IN-Mark( PER-TEST-3,4)(TERM-2)'!O62)</f>
        <v/>
      </c>
      <c r="F296" s="190" t="str">
        <f>IF('IN - Stud_part'!H60="","", 'IN-Mark( PER-TEST-3,4)(TERM-2)'!P62)</f>
        <v/>
      </c>
      <c r="G296" s="189"/>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PER-TEST-3,4)(TERM-2)'!N63)</f>
        <v/>
      </c>
      <c r="E297" s="190" t="str">
        <f>IF('IN - Stud_part'!H61="","", 'IN-Mark( PER-TEST-3,4)(TERM-2)'!O63)</f>
        <v/>
      </c>
      <c r="F297" s="190" t="str">
        <f>IF('IN - Stud_part'!H61="","", 'IN-Mark( PER-TEST-3,4)(TERM-2)'!P63)</f>
        <v/>
      </c>
      <c r="G297" s="189"/>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PER-TEST-3,4)(TERM-2)'!N64)</f>
        <v/>
      </c>
      <c r="E298" s="190" t="str">
        <f>IF('IN - Stud_part'!H62="","", 'IN-Mark( PER-TEST-3,4)(TERM-2)'!O64)</f>
        <v/>
      </c>
      <c r="F298" s="190" t="str">
        <f>IF('IN - Stud_part'!H62="","", 'IN-Mark( PER-TEST-3,4)(TERM-2)'!P64)</f>
        <v/>
      </c>
      <c r="G298" s="189"/>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0">
    <mergeCell ref="A272:G272"/>
    <mergeCell ref="D273:F273"/>
    <mergeCell ref="E274:G275"/>
    <mergeCell ref="A277:A278"/>
    <mergeCell ref="B277:B278"/>
    <mergeCell ref="C277:C278"/>
    <mergeCell ref="A195:G195"/>
    <mergeCell ref="D196:F196"/>
    <mergeCell ref="E197:G198"/>
    <mergeCell ref="B239:B240"/>
    <mergeCell ref="C239:C240"/>
    <mergeCell ref="A200:A201"/>
    <mergeCell ref="B200:B201"/>
    <mergeCell ref="C200:C201"/>
    <mergeCell ref="A234:G234"/>
    <mergeCell ref="D235:F235"/>
    <mergeCell ref="E236:G237"/>
    <mergeCell ref="A239:A240"/>
    <mergeCell ref="A157:G157"/>
    <mergeCell ref="D158:F158"/>
    <mergeCell ref="E159:G160"/>
    <mergeCell ref="A162:A163"/>
    <mergeCell ref="B162:B163"/>
    <mergeCell ref="C162:C163"/>
    <mergeCell ref="A118:G118"/>
    <mergeCell ref="D119:F119"/>
    <mergeCell ref="E120:G121"/>
    <mergeCell ref="A123:A124"/>
    <mergeCell ref="B123:B124"/>
    <mergeCell ref="C123:C124"/>
    <mergeCell ref="D81:F81"/>
    <mergeCell ref="E82:G83"/>
    <mergeCell ref="A85:A86"/>
    <mergeCell ref="B85:B86"/>
    <mergeCell ref="C85:C86"/>
    <mergeCell ref="E43:G44"/>
    <mergeCell ref="A46:A47"/>
    <mergeCell ref="B46:B47"/>
    <mergeCell ref="C46:C47"/>
    <mergeCell ref="A80:G80"/>
    <mergeCell ref="A8:A9"/>
    <mergeCell ref="B8:B9"/>
    <mergeCell ref="C8:C9"/>
    <mergeCell ref="A41:G41"/>
    <mergeCell ref="D42:F42"/>
    <mergeCell ref="B1:C1"/>
    <mergeCell ref="B2:C2"/>
    <mergeCell ref="A3:G3"/>
    <mergeCell ref="D4:F4"/>
    <mergeCell ref="E5:G6"/>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V264"/>
  <sheetViews>
    <sheetView workbookViewId="0"/>
  </sheetViews>
  <sheetFormatPr defaultColWidth="14.42578125" defaultRowHeight="15" customHeight="1"/>
  <cols>
    <col min="1" max="1" width="3.7109375" customWidth="1"/>
    <col min="2" max="2" width="6.28515625" customWidth="1"/>
    <col min="3" max="3" width="28.5703125" customWidth="1"/>
    <col min="4" max="20" width="5.7109375" customWidth="1"/>
    <col min="21" max="28" width="8.7109375" customWidth="1"/>
    <col min="29" max="30" width="9.140625" hidden="1" customWidth="1"/>
    <col min="31" max="31" width="24.140625" hidden="1" customWidth="1"/>
    <col min="32" max="97" width="9.140625" hidden="1" customWidth="1"/>
    <col min="98" max="152" width="8.7109375" customWidth="1"/>
  </cols>
  <sheetData>
    <row r="1" spans="1:152" ht="21" customHeight="1">
      <c r="B1" s="298" t="s">
        <v>0</v>
      </c>
      <c r="C1" s="249"/>
      <c r="M1" s="421" t="s">
        <v>401</v>
      </c>
      <c r="N1" s="284"/>
      <c r="O1" s="284"/>
      <c r="P1" s="284"/>
      <c r="Q1" s="284"/>
      <c r="R1" s="284"/>
      <c r="S1" s="284"/>
      <c r="T1" s="285"/>
    </row>
    <row r="2" spans="1:152" ht="21" customHeight="1">
      <c r="B2" s="307"/>
      <c r="C2" s="249"/>
      <c r="M2" s="286"/>
      <c r="N2" s="287"/>
      <c r="O2" s="287"/>
      <c r="P2" s="287"/>
      <c r="Q2" s="287"/>
      <c r="R2" s="287"/>
      <c r="S2" s="287"/>
      <c r="T2" s="288"/>
    </row>
    <row r="3" spans="1:152" ht="14.25" customHeight="1">
      <c r="A3" s="422" t="s">
        <v>402</v>
      </c>
      <c r="B3" s="272"/>
      <c r="C3" s="272"/>
      <c r="D3" s="272"/>
      <c r="E3" s="272"/>
      <c r="F3" s="272"/>
      <c r="G3" s="272"/>
      <c r="H3" s="272"/>
      <c r="I3" s="272"/>
      <c r="J3" s="272"/>
      <c r="K3" s="272"/>
      <c r="L3" s="272"/>
      <c r="M3" s="272"/>
      <c r="N3" s="272"/>
      <c r="O3" s="272"/>
      <c r="P3" s="272"/>
      <c r="Q3" s="272"/>
      <c r="R3" s="272"/>
      <c r="S3" s="272"/>
      <c r="T3" s="272"/>
    </row>
    <row r="4" spans="1:152" ht="14.25" customHeight="1">
      <c r="A4" s="148"/>
      <c r="H4" s="402"/>
      <c r="I4" s="272"/>
      <c r="J4" s="272"/>
      <c r="K4" s="272"/>
      <c r="L4" s="272"/>
      <c r="Q4" s="173"/>
      <c r="R4" s="173"/>
      <c r="S4" s="173"/>
      <c r="T4" s="173"/>
    </row>
    <row r="5" spans="1:152" ht="18" customHeight="1">
      <c r="A5" s="399" t="s">
        <v>378</v>
      </c>
      <c r="B5" s="285"/>
      <c r="C5" s="416">
        <f>'IN - Stud_part'!H4</f>
        <v>0</v>
      </c>
      <c r="D5" s="284"/>
      <c r="E5" s="285"/>
      <c r="F5" s="164"/>
      <c r="G5" s="109"/>
      <c r="H5" s="109"/>
      <c r="I5" s="164"/>
      <c r="J5" s="146"/>
      <c r="K5" s="146"/>
      <c r="L5" s="164"/>
      <c r="M5" s="414" t="s">
        <v>379</v>
      </c>
      <c r="N5" s="248"/>
      <c r="O5" s="248"/>
      <c r="P5" s="249"/>
      <c r="Q5" s="415">
        <f>'IN - Stud_part'!H3</f>
        <v>0</v>
      </c>
      <c r="R5" s="248"/>
      <c r="S5" s="249"/>
      <c r="T5" s="173"/>
    </row>
    <row r="6" spans="1:152" ht="12" customHeight="1">
      <c r="A6" s="302"/>
      <c r="B6" s="303"/>
      <c r="C6" s="286"/>
      <c r="D6" s="287"/>
      <c r="E6" s="288"/>
      <c r="F6" s="164"/>
      <c r="G6" s="71"/>
      <c r="H6" s="71"/>
      <c r="I6" s="164"/>
      <c r="J6" s="379"/>
      <c r="K6" s="198"/>
      <c r="L6" s="164"/>
      <c r="N6" s="146"/>
      <c r="O6" s="164"/>
      <c r="P6" s="164"/>
      <c r="Q6" s="173"/>
      <c r="R6" s="173"/>
      <c r="S6" s="173"/>
      <c r="T6" s="173"/>
    </row>
    <row r="7" spans="1:152" ht="13.5" customHeight="1">
      <c r="A7" s="286"/>
      <c r="B7" s="288"/>
      <c r="C7" s="417">
        <f>'IN - Stud_part'!H6</f>
        <v>0</v>
      </c>
      <c r="D7" s="248"/>
      <c r="E7" s="249"/>
      <c r="F7" s="71"/>
      <c r="G7" s="71"/>
      <c r="H7" s="71"/>
      <c r="I7" s="71"/>
      <c r="J7" s="272"/>
      <c r="K7" s="199"/>
      <c r="L7" s="71"/>
      <c r="M7" s="424" t="s">
        <v>380</v>
      </c>
      <c r="N7" s="284"/>
      <c r="O7" s="284"/>
      <c r="P7" s="285"/>
      <c r="Q7" s="426">
        <f>'IN - Stud_part'!BW14</f>
        <v>0</v>
      </c>
      <c r="R7" s="284"/>
      <c r="S7" s="284"/>
      <c r="T7" s="285"/>
    </row>
    <row r="8" spans="1:152" ht="15" customHeight="1">
      <c r="A8" s="418" t="s">
        <v>381</v>
      </c>
      <c r="B8" s="249"/>
      <c r="C8" s="183">
        <f>IF('IN - Stud_part'!H8="",'IN - Stud_part'!H7,CONCATENATE('IN - Stud_part'!H7,," - ",'IN - Stud_part'!H8))</f>
        <v>0</v>
      </c>
      <c r="D8" s="71"/>
      <c r="E8" s="71"/>
      <c r="F8" s="71"/>
      <c r="G8" s="71"/>
      <c r="H8" s="71"/>
      <c r="I8" s="71"/>
      <c r="J8" s="199"/>
      <c r="K8" s="199"/>
      <c r="L8" s="71"/>
      <c r="M8" s="425"/>
      <c r="N8" s="287"/>
      <c r="O8" s="287"/>
      <c r="P8" s="288"/>
      <c r="Q8" s="286"/>
      <c r="R8" s="287"/>
      <c r="S8" s="287"/>
      <c r="T8" s="288"/>
    </row>
    <row r="9" spans="1:152" ht="7.5" customHeight="1">
      <c r="A9" s="71"/>
      <c r="B9" s="71"/>
      <c r="C9" s="71"/>
      <c r="D9" s="71"/>
      <c r="E9" s="71"/>
      <c r="F9" s="71"/>
      <c r="G9" s="71"/>
      <c r="H9" s="71"/>
      <c r="I9" s="71"/>
      <c r="J9" s="71"/>
      <c r="K9" s="71"/>
      <c r="L9" s="71"/>
      <c r="M9" s="164"/>
      <c r="N9" s="164"/>
      <c r="O9" s="71"/>
      <c r="P9" s="71"/>
      <c r="Q9" s="200"/>
      <c r="R9" s="200"/>
      <c r="S9" s="200"/>
      <c r="T9" s="200"/>
    </row>
    <row r="10" spans="1:152" ht="15" customHeight="1">
      <c r="A10" s="419" t="s">
        <v>39</v>
      </c>
      <c r="B10" s="419" t="s">
        <v>353</v>
      </c>
      <c r="C10" s="420" t="s">
        <v>69</v>
      </c>
      <c r="D10" s="398" t="s">
        <v>306</v>
      </c>
      <c r="E10" s="248"/>
      <c r="F10" s="248"/>
      <c r="G10" s="248"/>
      <c r="H10" s="248"/>
      <c r="I10" s="248"/>
      <c r="J10" s="248"/>
      <c r="K10" s="248"/>
      <c r="L10" s="248"/>
      <c r="M10" s="248"/>
      <c r="N10" s="248"/>
      <c r="O10" s="248"/>
      <c r="P10" s="248"/>
      <c r="Q10" s="248"/>
      <c r="R10" s="248"/>
      <c r="S10" s="248"/>
      <c r="T10" s="249"/>
    </row>
    <row r="11" spans="1:152" ht="14.25" customHeight="1">
      <c r="A11" s="260"/>
      <c r="B11" s="260"/>
      <c r="C11" s="260"/>
      <c r="D11" s="398" t="s">
        <v>382</v>
      </c>
      <c r="E11" s="248"/>
      <c r="F11" s="248"/>
      <c r="G11" s="248"/>
      <c r="H11" s="248"/>
      <c r="I11" s="248"/>
      <c r="J11" s="248"/>
      <c r="K11" s="248"/>
      <c r="L11" s="248"/>
      <c r="M11" s="248"/>
      <c r="N11" s="248"/>
      <c r="O11" s="249"/>
      <c r="P11" s="427" t="s">
        <v>202</v>
      </c>
      <c r="Q11" s="398" t="s">
        <v>383</v>
      </c>
      <c r="R11" s="248"/>
      <c r="S11" s="248"/>
      <c r="T11" s="249"/>
    </row>
    <row r="12" spans="1:152" ht="14.25" customHeight="1">
      <c r="A12" s="260"/>
      <c r="B12" s="260"/>
      <c r="C12" s="260"/>
      <c r="D12" s="398" t="s">
        <v>285</v>
      </c>
      <c r="E12" s="248"/>
      <c r="F12" s="249"/>
      <c r="G12" s="398" t="s">
        <v>286</v>
      </c>
      <c r="H12" s="248"/>
      <c r="I12" s="249"/>
      <c r="J12" s="398" t="s">
        <v>287</v>
      </c>
      <c r="K12" s="248"/>
      <c r="L12" s="249"/>
      <c r="M12" s="418" t="s">
        <v>297</v>
      </c>
      <c r="N12" s="248"/>
      <c r="O12" s="249"/>
      <c r="P12" s="260"/>
      <c r="Q12" s="418" t="s">
        <v>384</v>
      </c>
      <c r="R12" s="248"/>
      <c r="S12" s="248"/>
      <c r="T12" s="249"/>
    </row>
    <row r="13" spans="1:152" ht="64.5" customHeight="1">
      <c r="A13" s="260"/>
      <c r="B13" s="260"/>
      <c r="C13" s="260"/>
      <c r="D13" s="201" t="s">
        <v>309</v>
      </c>
      <c r="E13" s="201" t="s">
        <v>296</v>
      </c>
      <c r="F13" s="201" t="s">
        <v>208</v>
      </c>
      <c r="G13" s="201" t="s">
        <v>309</v>
      </c>
      <c r="H13" s="201" t="s">
        <v>296</v>
      </c>
      <c r="I13" s="201" t="s">
        <v>208</v>
      </c>
      <c r="J13" s="201" t="s">
        <v>309</v>
      </c>
      <c r="K13" s="201" t="s">
        <v>296</v>
      </c>
      <c r="L13" s="201" t="s">
        <v>208</v>
      </c>
      <c r="M13" s="201" t="s">
        <v>309</v>
      </c>
      <c r="N13" s="201" t="s">
        <v>296</v>
      </c>
      <c r="O13" s="201" t="s">
        <v>208</v>
      </c>
      <c r="P13" s="260"/>
      <c r="Q13" s="423" t="s">
        <v>386</v>
      </c>
      <c r="R13" s="423" t="s">
        <v>387</v>
      </c>
      <c r="S13" s="423" t="s">
        <v>388</v>
      </c>
      <c r="T13" s="423" t="s">
        <v>389</v>
      </c>
    </row>
    <row r="14" spans="1:152" ht="22.5" customHeight="1">
      <c r="A14" s="255"/>
      <c r="B14" s="255"/>
      <c r="C14" s="255"/>
      <c r="D14" s="201">
        <v>40</v>
      </c>
      <c r="E14" s="201">
        <v>10</v>
      </c>
      <c r="F14" s="201">
        <v>50</v>
      </c>
      <c r="G14" s="201">
        <v>40</v>
      </c>
      <c r="H14" s="201">
        <v>10</v>
      </c>
      <c r="I14" s="201">
        <v>50</v>
      </c>
      <c r="J14" s="201">
        <v>40</v>
      </c>
      <c r="K14" s="201">
        <v>10</v>
      </c>
      <c r="L14" s="201">
        <v>50</v>
      </c>
      <c r="M14" s="201">
        <v>40</v>
      </c>
      <c r="N14" s="201">
        <v>10</v>
      </c>
      <c r="O14" s="201">
        <v>50</v>
      </c>
      <c r="P14" s="255"/>
      <c r="Q14" s="255"/>
      <c r="R14" s="255"/>
      <c r="S14" s="255"/>
      <c r="T14" s="255"/>
    </row>
    <row r="15" spans="1:152" ht="14.25" customHeight="1">
      <c r="A15" s="174" t="str">
        <f>IF(ISBLANK('IN - Stud_part'!F13),"",'IN - Stud_part'!F13)</f>
        <v/>
      </c>
      <c r="B15" s="179" t="str">
        <f>IF(ISBLANK('IN - Stud_part'!G13),"",'IN - Stud_part'!G13)</f>
        <v/>
      </c>
      <c r="C15" s="180" t="str">
        <f>IF('IN - Stud_part'!H13="","",UPPER('IN - Stud_part'!H13))</f>
        <v/>
      </c>
      <c r="D15" s="202" t="str">
        <f>IF(C15="","",'IN-Mark( PER-TEST-3,4)(TERM-2)'!E15)</f>
        <v/>
      </c>
      <c r="E15" s="174" t="str">
        <f>IF(D15="","",'IN-Mark( PER-TEST-3,4)(TERM-2)'!F15)</f>
        <v/>
      </c>
      <c r="F15" s="202" t="str">
        <f t="shared" ref="F15:F64" si="0">IF(C15="","",SUM(D15:E15))</f>
        <v/>
      </c>
      <c r="G15" s="202" t="str">
        <f>IF(C15="","",'IN-Mark( PER-TEST-3,4)(TERM-2)'!H15)</f>
        <v/>
      </c>
      <c r="H15" s="174" t="str">
        <f>IF(D15="","",'IN-Mark( PER-TEST-3,4)(TERM-2)'!I15)</f>
        <v/>
      </c>
      <c r="I15" s="202" t="str">
        <f t="shared" ref="I15:I64" si="1">IF(C15="","",SUM(G15:H15))</f>
        <v/>
      </c>
      <c r="J15" s="202" t="str">
        <f>IF(C15="","",'IN-Mark( PER-TEST-3,4)(TERM-2)'!K15)</f>
        <v/>
      </c>
      <c r="K15" s="174" t="str">
        <f>IF(D15="","",'IN-Mark( PER-TEST-3,4)(TERM-2)'!L15)</f>
        <v/>
      </c>
      <c r="L15" s="202" t="str">
        <f t="shared" ref="L15:L64" si="2">IF(C15="","",SUM(J15:K15))</f>
        <v/>
      </c>
      <c r="M15" s="202" t="str">
        <f>IF(C15="","",'IN-Mark( PER-TEST-3,4)(TERM-2)'!N15)</f>
        <v/>
      </c>
      <c r="N15" s="174" t="str">
        <f>IF(D15="","",'IN-Mark( PER-TEST-3,4)(TERM-2)'!O15)</f>
        <v/>
      </c>
      <c r="O15" s="202" t="str">
        <f t="shared" ref="O15:O64" si="3">IF(C15="","",SUM(M15:N15))</f>
        <v/>
      </c>
      <c r="P15" s="202" t="str">
        <f t="shared" ref="P15:P64" si="4">IF(C15="","",SUM(F15,I15,L15,O15))</f>
        <v/>
      </c>
      <c r="Q15" s="203"/>
      <c r="R15" s="203"/>
      <c r="S15" s="203"/>
      <c r="T15" s="203"/>
      <c r="CO15" s="91">
        <v>13</v>
      </c>
      <c r="CP15" s="81">
        <v>13</v>
      </c>
      <c r="CQ15" s="10" t="s">
        <v>3</v>
      </c>
      <c r="CR15" s="91">
        <v>13</v>
      </c>
      <c r="CS15" s="91">
        <v>13</v>
      </c>
      <c r="EV15" s="91">
        <v>13</v>
      </c>
    </row>
    <row r="16" spans="1:152" ht="14.25" customHeight="1">
      <c r="A16" s="174" t="str">
        <f>IF(ISBLANK('IN - Stud_part'!F14),"",'IN - Stud_part'!F14)</f>
        <v/>
      </c>
      <c r="B16" s="179" t="str">
        <f>IF(ISBLANK('IN - Stud_part'!G14),"",'IN - Stud_part'!G14)</f>
        <v/>
      </c>
      <c r="C16" s="180" t="str">
        <f>IF('IN - Stud_part'!H14="","",UPPER('IN - Stud_part'!H14))</f>
        <v/>
      </c>
      <c r="D16" s="202" t="str">
        <f>IF(C16="","",'IN-Mark( PER-TEST-3,4)(TERM-2)'!E16)</f>
        <v/>
      </c>
      <c r="E16" s="174" t="str">
        <f>IF(D16="","",'IN-Mark( PER-TEST-3,4)(TERM-2)'!F16)</f>
        <v/>
      </c>
      <c r="F16" s="202" t="str">
        <f t="shared" si="0"/>
        <v/>
      </c>
      <c r="G16" s="202" t="str">
        <f>IF(C16="","",'IN-Mark( PER-TEST-3,4)(TERM-2)'!H16)</f>
        <v/>
      </c>
      <c r="H16" s="174" t="str">
        <f>IF(D16="","",'IN-Mark( PER-TEST-3,4)(TERM-2)'!I16)</f>
        <v/>
      </c>
      <c r="I16" s="202" t="str">
        <f t="shared" si="1"/>
        <v/>
      </c>
      <c r="J16" s="202" t="str">
        <f>IF(C16="","",'IN-Mark( PER-TEST-3,4)(TERM-2)'!K16)</f>
        <v/>
      </c>
      <c r="K16" s="174" t="str">
        <f>IF(D16="","",'IN-Mark( PER-TEST-3,4)(TERM-2)'!L16)</f>
        <v/>
      </c>
      <c r="L16" s="202" t="str">
        <f t="shared" si="2"/>
        <v/>
      </c>
      <c r="M16" s="202" t="str">
        <f>IF(C16="","",'IN-Mark( PER-TEST-3,4)(TERM-2)'!N16)</f>
        <v/>
      </c>
      <c r="N16" s="174" t="str">
        <f>IF(D16="","",'IN-Mark( PER-TEST-3,4)(TERM-2)'!O16)</f>
        <v/>
      </c>
      <c r="O16" s="202" t="str">
        <f t="shared" si="3"/>
        <v/>
      </c>
      <c r="P16" s="202" t="str">
        <f t="shared" si="4"/>
        <v/>
      </c>
      <c r="Q16" s="203"/>
      <c r="R16" s="203"/>
      <c r="S16" s="203"/>
      <c r="T16" s="203"/>
      <c r="CQ16" s="10" t="s">
        <v>4</v>
      </c>
    </row>
    <row r="17" spans="1:95" ht="14.25" customHeight="1">
      <c r="A17" s="174" t="str">
        <f>IF(ISBLANK('IN - Stud_part'!F15),"",'IN - Stud_part'!F15)</f>
        <v/>
      </c>
      <c r="B17" s="179" t="str">
        <f>IF(ISBLANK('IN - Stud_part'!G15),"",'IN - Stud_part'!G15)</f>
        <v/>
      </c>
      <c r="C17" s="180" t="str">
        <f>IF('IN - Stud_part'!H15="","",UPPER('IN - Stud_part'!H15))</f>
        <v/>
      </c>
      <c r="D17" s="202" t="str">
        <f>IF(C17="","",'IN-Mark( PER-TEST-3,4)(TERM-2)'!E17)</f>
        <v/>
      </c>
      <c r="E17" s="174" t="str">
        <f>IF(D17="","",'IN-Mark( PER-TEST-3,4)(TERM-2)'!F17)</f>
        <v/>
      </c>
      <c r="F17" s="202" t="str">
        <f t="shared" si="0"/>
        <v/>
      </c>
      <c r="G17" s="202" t="str">
        <f>IF(C17="","",'IN-Mark( PER-TEST-3,4)(TERM-2)'!H17)</f>
        <v/>
      </c>
      <c r="H17" s="174" t="str">
        <f>IF(D17="","",'IN-Mark( PER-TEST-3,4)(TERM-2)'!I17)</f>
        <v/>
      </c>
      <c r="I17" s="202" t="str">
        <f t="shared" si="1"/>
        <v/>
      </c>
      <c r="J17" s="202" t="str">
        <f>IF(C17="","",'IN-Mark( PER-TEST-3,4)(TERM-2)'!K17)</f>
        <v/>
      </c>
      <c r="K17" s="174" t="str">
        <f>IF(D17="","",'IN-Mark( PER-TEST-3,4)(TERM-2)'!L17)</f>
        <v/>
      </c>
      <c r="L17" s="202" t="str">
        <f t="shared" si="2"/>
        <v/>
      </c>
      <c r="M17" s="202" t="str">
        <f>IF(C17="","",'IN-Mark( PER-TEST-3,4)(TERM-2)'!N17)</f>
        <v/>
      </c>
      <c r="N17" s="174" t="str">
        <f>IF(D17="","",'IN-Mark( PER-TEST-3,4)(TERM-2)'!O17)</f>
        <v/>
      </c>
      <c r="O17" s="202" t="str">
        <f t="shared" si="3"/>
        <v/>
      </c>
      <c r="P17" s="202" t="str">
        <f t="shared" si="4"/>
        <v/>
      </c>
      <c r="Q17" s="203"/>
      <c r="R17" s="203"/>
      <c r="S17" s="203"/>
      <c r="T17" s="203"/>
      <c r="CQ17" s="10" t="s">
        <v>5</v>
      </c>
    </row>
    <row r="18" spans="1:95" ht="14.25" customHeight="1">
      <c r="A18" s="174" t="str">
        <f>IF(ISBLANK('IN - Stud_part'!F16),"",'IN - Stud_part'!F16)</f>
        <v/>
      </c>
      <c r="B18" s="179" t="str">
        <f>IF(ISBLANK('IN - Stud_part'!G16),"",'IN - Stud_part'!G16)</f>
        <v/>
      </c>
      <c r="C18" s="180" t="str">
        <f>IF('IN - Stud_part'!H16="","",UPPER('IN - Stud_part'!H16))</f>
        <v/>
      </c>
      <c r="D18" s="202" t="str">
        <f>IF(C18="","",'IN-Mark( PER-TEST-3,4)(TERM-2)'!E18)</f>
        <v/>
      </c>
      <c r="E18" s="174" t="str">
        <f>IF(D18="","",'IN-Mark( PER-TEST-3,4)(TERM-2)'!F18)</f>
        <v/>
      </c>
      <c r="F18" s="202" t="str">
        <f t="shared" si="0"/>
        <v/>
      </c>
      <c r="G18" s="202" t="str">
        <f>IF(C18="","",'IN-Mark( PER-TEST-3,4)(TERM-2)'!H18)</f>
        <v/>
      </c>
      <c r="H18" s="174" t="str">
        <f>IF(D18="","",'IN-Mark( PER-TEST-3,4)(TERM-2)'!I18)</f>
        <v/>
      </c>
      <c r="I18" s="202" t="str">
        <f t="shared" si="1"/>
        <v/>
      </c>
      <c r="J18" s="202" t="str">
        <f>IF(C18="","",'IN-Mark( PER-TEST-3,4)(TERM-2)'!K18)</f>
        <v/>
      </c>
      <c r="K18" s="174" t="str">
        <f>IF(D18="","",'IN-Mark( PER-TEST-3,4)(TERM-2)'!L18)</f>
        <v/>
      </c>
      <c r="L18" s="202" t="str">
        <f t="shared" si="2"/>
        <v/>
      </c>
      <c r="M18" s="202" t="str">
        <f>IF(C18="","",'IN-Mark( PER-TEST-3,4)(TERM-2)'!N18)</f>
        <v/>
      </c>
      <c r="N18" s="174" t="str">
        <f>IF(D18="","",'IN-Mark( PER-TEST-3,4)(TERM-2)'!O18)</f>
        <v/>
      </c>
      <c r="O18" s="202" t="str">
        <f t="shared" si="3"/>
        <v/>
      </c>
      <c r="P18" s="202" t="str">
        <f t="shared" si="4"/>
        <v/>
      </c>
      <c r="Q18" s="203"/>
      <c r="R18" s="203"/>
      <c r="S18" s="203"/>
      <c r="T18" s="203"/>
      <c r="CQ18" s="10" t="s">
        <v>6</v>
      </c>
    </row>
    <row r="19" spans="1:95" ht="14.25" customHeight="1">
      <c r="A19" s="174" t="str">
        <f>IF(ISBLANK('IN - Stud_part'!F17),"",'IN - Stud_part'!F17)</f>
        <v/>
      </c>
      <c r="B19" s="179" t="str">
        <f>IF(ISBLANK('IN - Stud_part'!G17),"",'IN - Stud_part'!G17)</f>
        <v/>
      </c>
      <c r="C19" s="180" t="str">
        <f>IF('IN - Stud_part'!H17="","",UPPER('IN - Stud_part'!H17))</f>
        <v/>
      </c>
      <c r="D19" s="202" t="str">
        <f>IF(C19="","",'IN-Mark( PER-TEST-3,4)(TERM-2)'!E19)</f>
        <v/>
      </c>
      <c r="E19" s="174" t="str">
        <f>IF(D19="","",'IN-Mark( PER-TEST-3,4)(TERM-2)'!F19)</f>
        <v/>
      </c>
      <c r="F19" s="202" t="str">
        <f t="shared" si="0"/>
        <v/>
      </c>
      <c r="G19" s="202" t="str">
        <f>IF(C19="","",'IN-Mark( PER-TEST-3,4)(TERM-2)'!H19)</f>
        <v/>
      </c>
      <c r="H19" s="174" t="str">
        <f>IF(D19="","",'IN-Mark( PER-TEST-3,4)(TERM-2)'!I19)</f>
        <v/>
      </c>
      <c r="I19" s="202" t="str">
        <f t="shared" si="1"/>
        <v/>
      </c>
      <c r="J19" s="202" t="str">
        <f>IF(C19="","",'IN-Mark( PER-TEST-3,4)(TERM-2)'!K19)</f>
        <v/>
      </c>
      <c r="K19" s="174" t="str">
        <f>IF(D19="","",'IN-Mark( PER-TEST-3,4)(TERM-2)'!L19)</f>
        <v/>
      </c>
      <c r="L19" s="202" t="str">
        <f t="shared" si="2"/>
        <v/>
      </c>
      <c r="M19" s="202" t="str">
        <f>IF(C19="","",'IN-Mark( PER-TEST-3,4)(TERM-2)'!N19)</f>
        <v/>
      </c>
      <c r="N19" s="174" t="str">
        <f>IF(D19="","",'IN-Mark( PER-TEST-3,4)(TERM-2)'!O19)</f>
        <v/>
      </c>
      <c r="O19" s="202" t="str">
        <f t="shared" si="3"/>
        <v/>
      </c>
      <c r="P19" s="202" t="str">
        <f t="shared" si="4"/>
        <v/>
      </c>
      <c r="Q19" s="203"/>
      <c r="R19" s="203"/>
      <c r="S19" s="203"/>
      <c r="T19" s="203"/>
      <c r="CQ19" s="10" t="s">
        <v>7</v>
      </c>
    </row>
    <row r="20" spans="1:95" ht="14.25" customHeight="1">
      <c r="A20" s="174" t="str">
        <f>IF(ISBLANK('IN - Stud_part'!F18),"",'IN - Stud_part'!F18)</f>
        <v/>
      </c>
      <c r="B20" s="179" t="str">
        <f>IF(ISBLANK('IN - Stud_part'!G18),"",'IN - Stud_part'!G18)</f>
        <v/>
      </c>
      <c r="C20" s="180" t="str">
        <f>IF('IN - Stud_part'!H18="","",UPPER('IN - Stud_part'!H18))</f>
        <v/>
      </c>
      <c r="D20" s="202" t="str">
        <f>IF(C20="","",'IN-Mark( PER-TEST-3,4)(TERM-2)'!E20)</f>
        <v/>
      </c>
      <c r="E20" s="174" t="str">
        <f>IF(D20="","",'IN-Mark( PER-TEST-3,4)(TERM-2)'!F20)</f>
        <v/>
      </c>
      <c r="F20" s="202" t="str">
        <f t="shared" si="0"/>
        <v/>
      </c>
      <c r="G20" s="202" t="str">
        <f>IF(C20="","",'IN-Mark( PER-TEST-3,4)(TERM-2)'!H20)</f>
        <v/>
      </c>
      <c r="H20" s="174" t="str">
        <f>IF(D20="","",'IN-Mark( PER-TEST-3,4)(TERM-2)'!I20)</f>
        <v/>
      </c>
      <c r="I20" s="202" t="str">
        <f t="shared" si="1"/>
        <v/>
      </c>
      <c r="J20" s="202" t="str">
        <f>IF(C20="","",'IN-Mark( PER-TEST-3,4)(TERM-2)'!K20)</f>
        <v/>
      </c>
      <c r="K20" s="174" t="str">
        <f>IF(D20="","",'IN-Mark( PER-TEST-3,4)(TERM-2)'!L20)</f>
        <v/>
      </c>
      <c r="L20" s="202" t="str">
        <f t="shared" si="2"/>
        <v/>
      </c>
      <c r="M20" s="202" t="str">
        <f>IF(C20="","",'IN-Mark( PER-TEST-3,4)(TERM-2)'!N20)</f>
        <v/>
      </c>
      <c r="N20" s="174" t="str">
        <f>IF(D20="","",'IN-Mark( PER-TEST-3,4)(TERM-2)'!O20)</f>
        <v/>
      </c>
      <c r="O20" s="202" t="str">
        <f t="shared" si="3"/>
        <v/>
      </c>
      <c r="P20" s="202" t="str">
        <f t="shared" si="4"/>
        <v/>
      </c>
      <c r="Q20" s="203"/>
      <c r="R20" s="203"/>
      <c r="S20" s="203"/>
      <c r="T20" s="203"/>
      <c r="CQ20" s="10" t="s">
        <v>8</v>
      </c>
    </row>
    <row r="21" spans="1:95" ht="14.25" customHeight="1">
      <c r="A21" s="174" t="str">
        <f>IF(ISBLANK('IN - Stud_part'!F19),"",'IN - Stud_part'!F19)</f>
        <v/>
      </c>
      <c r="B21" s="179" t="str">
        <f>IF(ISBLANK('IN - Stud_part'!G19),"",'IN - Stud_part'!G19)</f>
        <v/>
      </c>
      <c r="C21" s="180" t="str">
        <f>IF('IN - Stud_part'!H19="","",UPPER('IN - Stud_part'!H19))</f>
        <v/>
      </c>
      <c r="D21" s="202" t="str">
        <f>IF(C21="","",'IN-Mark( PER-TEST-3,4)(TERM-2)'!E21)</f>
        <v/>
      </c>
      <c r="E21" s="174" t="str">
        <f>IF(D21="","",'IN-Mark( PER-TEST-3,4)(TERM-2)'!F21)</f>
        <v/>
      </c>
      <c r="F21" s="202" t="str">
        <f t="shared" si="0"/>
        <v/>
      </c>
      <c r="G21" s="202" t="str">
        <f>IF(C21="","",'IN-Mark( PER-TEST-3,4)(TERM-2)'!H21)</f>
        <v/>
      </c>
      <c r="H21" s="174" t="str">
        <f>IF(D21="","",'IN-Mark( PER-TEST-3,4)(TERM-2)'!I21)</f>
        <v/>
      </c>
      <c r="I21" s="202" t="str">
        <f t="shared" si="1"/>
        <v/>
      </c>
      <c r="J21" s="202" t="str">
        <f>IF(C21="","",'IN-Mark( PER-TEST-3,4)(TERM-2)'!K21)</f>
        <v/>
      </c>
      <c r="K21" s="174" t="str">
        <f>IF(D21="","",'IN-Mark( PER-TEST-3,4)(TERM-2)'!L21)</f>
        <v/>
      </c>
      <c r="L21" s="202" t="str">
        <f t="shared" si="2"/>
        <v/>
      </c>
      <c r="M21" s="202" t="str">
        <f>IF(C21="","",'IN-Mark( PER-TEST-3,4)(TERM-2)'!N21)</f>
        <v/>
      </c>
      <c r="N21" s="174" t="str">
        <f>IF(D21="","",'IN-Mark( PER-TEST-3,4)(TERM-2)'!O21)</f>
        <v/>
      </c>
      <c r="O21" s="202" t="str">
        <f t="shared" si="3"/>
        <v/>
      </c>
      <c r="P21" s="202" t="str">
        <f t="shared" si="4"/>
        <v/>
      </c>
      <c r="Q21" s="203"/>
      <c r="R21" s="203"/>
      <c r="S21" s="203"/>
      <c r="T21" s="203"/>
      <c r="CQ21" s="10" t="s">
        <v>9</v>
      </c>
    </row>
    <row r="22" spans="1:95" ht="14.25" customHeight="1">
      <c r="A22" s="174" t="str">
        <f>IF(ISBLANK('IN - Stud_part'!F20),"",'IN - Stud_part'!F20)</f>
        <v/>
      </c>
      <c r="B22" s="179" t="str">
        <f>IF(ISBLANK('IN - Stud_part'!G20),"",'IN - Stud_part'!G20)</f>
        <v/>
      </c>
      <c r="C22" s="180" t="str">
        <f>IF('IN - Stud_part'!H20="","",UPPER('IN - Stud_part'!H20))</f>
        <v/>
      </c>
      <c r="D22" s="202" t="str">
        <f>IF(C22="","",'IN-Mark( PER-TEST-3,4)(TERM-2)'!E22)</f>
        <v/>
      </c>
      <c r="E22" s="174" t="str">
        <f>IF(D22="","",'IN-Mark( PER-TEST-3,4)(TERM-2)'!F22)</f>
        <v/>
      </c>
      <c r="F22" s="202" t="str">
        <f t="shared" si="0"/>
        <v/>
      </c>
      <c r="G22" s="202" t="str">
        <f>IF(C22="","",'IN-Mark( PER-TEST-3,4)(TERM-2)'!H22)</f>
        <v/>
      </c>
      <c r="H22" s="174" t="str">
        <f>IF(D22="","",'IN-Mark( PER-TEST-3,4)(TERM-2)'!I22)</f>
        <v/>
      </c>
      <c r="I22" s="202" t="str">
        <f t="shared" si="1"/>
        <v/>
      </c>
      <c r="J22" s="202" t="str">
        <f>IF(C22="","",'IN-Mark( PER-TEST-3,4)(TERM-2)'!K22)</f>
        <v/>
      </c>
      <c r="K22" s="174" t="str">
        <f>IF(D22="","",'IN-Mark( PER-TEST-3,4)(TERM-2)'!L22)</f>
        <v/>
      </c>
      <c r="L22" s="202" t="str">
        <f t="shared" si="2"/>
        <v/>
      </c>
      <c r="M22" s="202" t="str">
        <f>IF(C22="","",'IN-Mark( PER-TEST-3,4)(TERM-2)'!N22)</f>
        <v/>
      </c>
      <c r="N22" s="174" t="str">
        <f>IF(D22="","",'IN-Mark( PER-TEST-3,4)(TERM-2)'!O22)</f>
        <v/>
      </c>
      <c r="O22" s="202" t="str">
        <f t="shared" si="3"/>
        <v/>
      </c>
      <c r="P22" s="202" t="str">
        <f t="shared" si="4"/>
        <v/>
      </c>
      <c r="Q22" s="203"/>
      <c r="R22" s="203"/>
      <c r="S22" s="203"/>
      <c r="T22" s="203"/>
      <c r="CQ22" s="10" t="s">
        <v>10</v>
      </c>
    </row>
    <row r="23" spans="1:95" ht="14.25" customHeight="1">
      <c r="A23" s="174" t="str">
        <f>IF(ISBLANK('IN - Stud_part'!F21),"",'IN - Stud_part'!F21)</f>
        <v/>
      </c>
      <c r="B23" s="179" t="str">
        <f>IF(ISBLANK('IN - Stud_part'!G21),"",'IN - Stud_part'!G21)</f>
        <v/>
      </c>
      <c r="C23" s="180" t="str">
        <f>IF('IN - Stud_part'!H21="","",UPPER('IN - Stud_part'!H21))</f>
        <v/>
      </c>
      <c r="D23" s="202" t="str">
        <f>IF(C23="","",'IN-Mark( PER-TEST-3,4)(TERM-2)'!E23)</f>
        <v/>
      </c>
      <c r="E23" s="174" t="str">
        <f>IF(D23="","",'IN-Mark( PER-TEST-3,4)(TERM-2)'!F23)</f>
        <v/>
      </c>
      <c r="F23" s="202" t="str">
        <f t="shared" si="0"/>
        <v/>
      </c>
      <c r="G23" s="202" t="str">
        <f>IF(C23="","",'IN-Mark( PER-TEST-3,4)(TERM-2)'!H23)</f>
        <v/>
      </c>
      <c r="H23" s="174" t="str">
        <f>IF(D23="","",'IN-Mark( PER-TEST-3,4)(TERM-2)'!I23)</f>
        <v/>
      </c>
      <c r="I23" s="202" t="str">
        <f t="shared" si="1"/>
        <v/>
      </c>
      <c r="J23" s="202" t="str">
        <f>IF(C23="","",'IN-Mark( PER-TEST-3,4)(TERM-2)'!K23)</f>
        <v/>
      </c>
      <c r="K23" s="174" t="str">
        <f>IF(D23="","",'IN-Mark( PER-TEST-3,4)(TERM-2)'!L23)</f>
        <v/>
      </c>
      <c r="L23" s="202" t="str">
        <f t="shared" si="2"/>
        <v/>
      </c>
      <c r="M23" s="202" t="str">
        <f>IF(C23="","",'IN-Mark( PER-TEST-3,4)(TERM-2)'!N23)</f>
        <v/>
      </c>
      <c r="N23" s="174" t="str">
        <f>IF(D23="","",'IN-Mark( PER-TEST-3,4)(TERM-2)'!O23)</f>
        <v/>
      </c>
      <c r="O23" s="202" t="str">
        <f t="shared" si="3"/>
        <v/>
      </c>
      <c r="P23" s="202" t="str">
        <f t="shared" si="4"/>
        <v/>
      </c>
      <c r="Q23" s="203"/>
      <c r="R23" s="203"/>
      <c r="S23" s="203"/>
      <c r="T23" s="203"/>
      <c r="CQ23" s="10" t="s">
        <v>11</v>
      </c>
    </row>
    <row r="24" spans="1:95" ht="14.25" customHeight="1">
      <c r="A24" s="174" t="str">
        <f>IF(ISBLANK('IN - Stud_part'!F22),"",'IN - Stud_part'!F22)</f>
        <v/>
      </c>
      <c r="B24" s="179" t="str">
        <f>IF(ISBLANK('IN - Stud_part'!G22),"",'IN - Stud_part'!G22)</f>
        <v/>
      </c>
      <c r="C24" s="180" t="str">
        <f>IF('IN - Stud_part'!H22="","",UPPER('IN - Stud_part'!H22))</f>
        <v/>
      </c>
      <c r="D24" s="202" t="str">
        <f>IF(C24="","",'IN-Mark( PER-TEST-3,4)(TERM-2)'!E24)</f>
        <v/>
      </c>
      <c r="E24" s="174" t="str">
        <f>IF(D24="","",'IN-Mark( PER-TEST-3,4)(TERM-2)'!F24)</f>
        <v/>
      </c>
      <c r="F24" s="202" t="str">
        <f t="shared" si="0"/>
        <v/>
      </c>
      <c r="G24" s="202" t="str">
        <f>IF(C24="","",'IN-Mark( PER-TEST-3,4)(TERM-2)'!H24)</f>
        <v/>
      </c>
      <c r="H24" s="174" t="str">
        <f>IF(D24="","",'IN-Mark( PER-TEST-3,4)(TERM-2)'!I24)</f>
        <v/>
      </c>
      <c r="I24" s="202" t="str">
        <f t="shared" si="1"/>
        <v/>
      </c>
      <c r="J24" s="202" t="str">
        <f>IF(C24="","",'IN-Mark( PER-TEST-3,4)(TERM-2)'!K24)</f>
        <v/>
      </c>
      <c r="K24" s="174" t="str">
        <f>IF(D24="","",'IN-Mark( PER-TEST-3,4)(TERM-2)'!L24)</f>
        <v/>
      </c>
      <c r="L24" s="202" t="str">
        <f t="shared" si="2"/>
        <v/>
      </c>
      <c r="M24" s="202" t="str">
        <f>IF(C24="","",'IN-Mark( PER-TEST-3,4)(TERM-2)'!N24)</f>
        <v/>
      </c>
      <c r="N24" s="174" t="str">
        <f>IF(D24="","",'IN-Mark( PER-TEST-3,4)(TERM-2)'!O24)</f>
        <v/>
      </c>
      <c r="O24" s="202" t="str">
        <f t="shared" si="3"/>
        <v/>
      </c>
      <c r="P24" s="202" t="str">
        <f t="shared" si="4"/>
        <v/>
      </c>
      <c r="Q24" s="203"/>
      <c r="R24" s="203"/>
      <c r="S24" s="203"/>
      <c r="T24" s="203"/>
      <c r="CQ24" s="10" t="s">
        <v>12</v>
      </c>
    </row>
    <row r="25" spans="1:95" ht="14.25" customHeight="1">
      <c r="A25" s="174" t="str">
        <f>IF(ISBLANK('IN - Stud_part'!F23),"",'IN - Stud_part'!F23)</f>
        <v/>
      </c>
      <c r="B25" s="179" t="str">
        <f>IF(ISBLANK('IN - Stud_part'!G23),"",'IN - Stud_part'!G23)</f>
        <v/>
      </c>
      <c r="C25" s="180" t="str">
        <f>IF('IN - Stud_part'!H23="","",UPPER('IN - Stud_part'!H23))</f>
        <v/>
      </c>
      <c r="D25" s="202" t="str">
        <f>IF(C25="","",'IN-Mark( PER-TEST-3,4)(TERM-2)'!E25)</f>
        <v/>
      </c>
      <c r="E25" s="174" t="str">
        <f>IF(D25="","",'IN-Mark( PER-TEST-3,4)(TERM-2)'!F25)</f>
        <v/>
      </c>
      <c r="F25" s="202" t="str">
        <f t="shared" si="0"/>
        <v/>
      </c>
      <c r="G25" s="202" t="str">
        <f>IF(C25="","",'IN-Mark( PER-TEST-3,4)(TERM-2)'!H25)</f>
        <v/>
      </c>
      <c r="H25" s="174" t="str">
        <f>IF(D25="","",'IN-Mark( PER-TEST-3,4)(TERM-2)'!I25)</f>
        <v/>
      </c>
      <c r="I25" s="202" t="str">
        <f t="shared" si="1"/>
        <v/>
      </c>
      <c r="J25" s="202" t="str">
        <f>IF(C25="","",'IN-Mark( PER-TEST-3,4)(TERM-2)'!K25)</f>
        <v/>
      </c>
      <c r="K25" s="174" t="str">
        <f>IF(D25="","",'IN-Mark( PER-TEST-3,4)(TERM-2)'!L25)</f>
        <v/>
      </c>
      <c r="L25" s="202" t="str">
        <f t="shared" si="2"/>
        <v/>
      </c>
      <c r="M25" s="202" t="str">
        <f>IF(C25="","",'IN-Mark( PER-TEST-3,4)(TERM-2)'!N25)</f>
        <v/>
      </c>
      <c r="N25" s="174" t="str">
        <f>IF(D25="","",'IN-Mark( PER-TEST-3,4)(TERM-2)'!O25)</f>
        <v/>
      </c>
      <c r="O25" s="202" t="str">
        <f t="shared" si="3"/>
        <v/>
      </c>
      <c r="P25" s="202" t="str">
        <f t="shared" si="4"/>
        <v/>
      </c>
      <c r="Q25" s="203"/>
      <c r="R25" s="203"/>
      <c r="S25" s="203"/>
      <c r="T25" s="203"/>
      <c r="CQ25" s="10" t="s">
        <v>13</v>
      </c>
    </row>
    <row r="26" spans="1:95" ht="14.25" customHeight="1">
      <c r="A26" s="174" t="str">
        <f>IF(ISBLANK('IN - Stud_part'!F24),"",'IN - Stud_part'!F24)</f>
        <v/>
      </c>
      <c r="B26" s="179" t="str">
        <f>IF(ISBLANK('IN - Stud_part'!G24),"",'IN - Stud_part'!G24)</f>
        <v/>
      </c>
      <c r="C26" s="180" t="str">
        <f>IF('IN - Stud_part'!H24="","",UPPER('IN - Stud_part'!H24))</f>
        <v/>
      </c>
      <c r="D26" s="202" t="str">
        <f>IF(C26="","",'IN-Mark( PER-TEST-3,4)(TERM-2)'!E26)</f>
        <v/>
      </c>
      <c r="E26" s="174" t="str">
        <f>IF(D26="","",'IN-Mark( PER-TEST-3,4)(TERM-2)'!F26)</f>
        <v/>
      </c>
      <c r="F26" s="202" t="str">
        <f t="shared" si="0"/>
        <v/>
      </c>
      <c r="G26" s="202" t="str">
        <f>IF(C26="","",'IN-Mark( PER-TEST-3,4)(TERM-2)'!H26)</f>
        <v/>
      </c>
      <c r="H26" s="174" t="str">
        <f>IF(D26="","",'IN-Mark( PER-TEST-3,4)(TERM-2)'!I26)</f>
        <v/>
      </c>
      <c r="I26" s="202" t="str">
        <f t="shared" si="1"/>
        <v/>
      </c>
      <c r="J26" s="202" t="str">
        <f>IF(C26="","",'IN-Mark( PER-TEST-3,4)(TERM-2)'!K26)</f>
        <v/>
      </c>
      <c r="K26" s="174" t="str">
        <f>IF(D26="","",'IN-Mark( PER-TEST-3,4)(TERM-2)'!L26)</f>
        <v/>
      </c>
      <c r="L26" s="202" t="str">
        <f t="shared" si="2"/>
        <v/>
      </c>
      <c r="M26" s="202" t="str">
        <f>IF(C26="","",'IN-Mark( PER-TEST-3,4)(TERM-2)'!N26)</f>
        <v/>
      </c>
      <c r="N26" s="174" t="str">
        <f>IF(D26="","",'IN-Mark( PER-TEST-3,4)(TERM-2)'!O26)</f>
        <v/>
      </c>
      <c r="O26" s="202" t="str">
        <f t="shared" si="3"/>
        <v/>
      </c>
      <c r="P26" s="202" t="str">
        <f t="shared" si="4"/>
        <v/>
      </c>
      <c r="Q26" s="203"/>
      <c r="R26" s="203"/>
      <c r="S26" s="203"/>
      <c r="T26" s="203"/>
      <c r="CQ26" s="10" t="s">
        <v>14</v>
      </c>
    </row>
    <row r="27" spans="1:95" ht="14.25" customHeight="1">
      <c r="A27" s="174" t="str">
        <f>IF(ISBLANK('IN - Stud_part'!F25),"",'IN - Stud_part'!F25)</f>
        <v/>
      </c>
      <c r="B27" s="179" t="str">
        <f>IF(ISBLANK('IN - Stud_part'!G25),"",'IN - Stud_part'!G25)</f>
        <v/>
      </c>
      <c r="C27" s="180" t="str">
        <f>IF('IN - Stud_part'!H25="","",UPPER('IN - Stud_part'!H25))</f>
        <v/>
      </c>
      <c r="D27" s="202" t="str">
        <f>IF(C27="","",'IN-Mark( PER-TEST-3,4)(TERM-2)'!E27)</f>
        <v/>
      </c>
      <c r="E27" s="174" t="str">
        <f>IF(D27="","",'IN-Mark( PER-TEST-3,4)(TERM-2)'!F27)</f>
        <v/>
      </c>
      <c r="F27" s="202" t="str">
        <f t="shared" si="0"/>
        <v/>
      </c>
      <c r="G27" s="202" t="str">
        <f>IF(C27="","",'IN-Mark( PER-TEST-3,4)(TERM-2)'!H27)</f>
        <v/>
      </c>
      <c r="H27" s="174" t="str">
        <f>IF(D27="","",'IN-Mark( PER-TEST-3,4)(TERM-2)'!I27)</f>
        <v/>
      </c>
      <c r="I27" s="202" t="str">
        <f t="shared" si="1"/>
        <v/>
      </c>
      <c r="J27" s="202" t="str">
        <f>IF(C27="","",'IN-Mark( PER-TEST-3,4)(TERM-2)'!K27)</f>
        <v/>
      </c>
      <c r="K27" s="174" t="str">
        <f>IF(D27="","",'IN-Mark( PER-TEST-3,4)(TERM-2)'!L27)</f>
        <v/>
      </c>
      <c r="L27" s="202" t="str">
        <f t="shared" si="2"/>
        <v/>
      </c>
      <c r="M27" s="202" t="str">
        <f>IF(C27="","",'IN-Mark( PER-TEST-3,4)(TERM-2)'!N27)</f>
        <v/>
      </c>
      <c r="N27" s="174" t="str">
        <f>IF(D27="","",'IN-Mark( PER-TEST-3,4)(TERM-2)'!O27)</f>
        <v/>
      </c>
      <c r="O27" s="202" t="str">
        <f t="shared" si="3"/>
        <v/>
      </c>
      <c r="P27" s="202" t="str">
        <f t="shared" si="4"/>
        <v/>
      </c>
      <c r="Q27" s="203"/>
      <c r="R27" s="203"/>
      <c r="S27" s="203"/>
      <c r="T27" s="203"/>
      <c r="CQ27" s="10" t="s">
        <v>15</v>
      </c>
    </row>
    <row r="28" spans="1:95" ht="14.25" customHeight="1">
      <c r="A28" s="174" t="str">
        <f>IF(ISBLANK('IN - Stud_part'!F26),"",'IN - Stud_part'!F26)</f>
        <v/>
      </c>
      <c r="B28" s="179" t="str">
        <f>IF(ISBLANK('IN - Stud_part'!G26),"",'IN - Stud_part'!G26)</f>
        <v/>
      </c>
      <c r="C28" s="180" t="str">
        <f>IF('IN - Stud_part'!H26="","",UPPER('IN - Stud_part'!H26))</f>
        <v/>
      </c>
      <c r="D28" s="174" t="str">
        <f>IF(C28="","",'IN-Mark( PER-TEST-3,4)(TERM-2)'!E28)</f>
        <v/>
      </c>
      <c r="E28" s="174" t="str">
        <f>IF(D28="","",'IN-Mark( PER-TEST-3,4)(TERM-2)'!F28)</f>
        <v/>
      </c>
      <c r="F28" s="174" t="str">
        <f t="shared" si="0"/>
        <v/>
      </c>
      <c r="G28" s="174" t="str">
        <f>IF(C28="","",'IN-Mark( PER-TEST-3,4)(TERM-2)'!H28)</f>
        <v/>
      </c>
      <c r="H28" s="174" t="str">
        <f>IF(D28="","",'IN-Mark( PER-TEST-3,4)(TERM-2)'!I28)</f>
        <v/>
      </c>
      <c r="I28" s="174" t="str">
        <f t="shared" si="1"/>
        <v/>
      </c>
      <c r="J28" s="174" t="str">
        <f>IF(C28="","",'IN-Mark( PER-TEST-3,4)(TERM-2)'!K28)</f>
        <v/>
      </c>
      <c r="K28" s="174" t="str">
        <f>IF(D28="","",'IN-Mark( PER-TEST-3,4)(TERM-2)'!L28)</f>
        <v/>
      </c>
      <c r="L28" s="174" t="str">
        <f t="shared" si="2"/>
        <v/>
      </c>
      <c r="M28" s="174" t="str">
        <f>IF(C28="","",'IN-Mark( PER-TEST-3,4)(TERM-2)'!N28)</f>
        <v/>
      </c>
      <c r="N28" s="174" t="str">
        <f>IF(D28="","",'IN-Mark( PER-TEST-3,4)(TERM-2)'!O28)</f>
        <v/>
      </c>
      <c r="O28" s="174" t="str">
        <f t="shared" si="3"/>
        <v/>
      </c>
      <c r="P28" s="174" t="str">
        <f t="shared" si="4"/>
        <v/>
      </c>
      <c r="Q28" s="203"/>
      <c r="R28" s="203"/>
      <c r="S28" s="203"/>
      <c r="T28" s="203"/>
      <c r="CQ28" s="10" t="s">
        <v>16</v>
      </c>
    </row>
    <row r="29" spans="1:95" ht="14.25" customHeight="1">
      <c r="A29" s="174" t="str">
        <f>IF(ISBLANK('IN - Stud_part'!F27),"",'IN - Stud_part'!F27)</f>
        <v/>
      </c>
      <c r="B29" s="179" t="str">
        <f>IF(ISBLANK('IN - Stud_part'!G27),"",'IN - Stud_part'!G27)</f>
        <v/>
      </c>
      <c r="C29" s="180" t="str">
        <f>IF('IN - Stud_part'!H27="","",UPPER('IN - Stud_part'!H27))</f>
        <v/>
      </c>
      <c r="D29" s="174" t="str">
        <f>IF(C29="","",'IN-Mark( PER-TEST-3,4)(TERM-2)'!E29)</f>
        <v/>
      </c>
      <c r="E29" s="174" t="str">
        <f>IF(D29="","",'IN-Mark( PER-TEST-3,4)(TERM-2)'!F29)</f>
        <v/>
      </c>
      <c r="F29" s="174" t="str">
        <f t="shared" si="0"/>
        <v/>
      </c>
      <c r="G29" s="174" t="str">
        <f>IF(C29="","",'IN-Mark( PER-TEST-3,4)(TERM-2)'!H29)</f>
        <v/>
      </c>
      <c r="H29" s="174" t="str">
        <f>IF(D29="","",'IN-Mark( PER-TEST-3,4)(TERM-2)'!I29)</f>
        <v/>
      </c>
      <c r="I29" s="174" t="str">
        <f t="shared" si="1"/>
        <v/>
      </c>
      <c r="J29" s="174" t="str">
        <f>IF(C29="","",'IN-Mark( PER-TEST-3,4)(TERM-2)'!K29)</f>
        <v/>
      </c>
      <c r="K29" s="174" t="str">
        <f>IF(D29="","",'IN-Mark( PER-TEST-3,4)(TERM-2)'!L29)</f>
        <v/>
      </c>
      <c r="L29" s="174" t="str">
        <f t="shared" si="2"/>
        <v/>
      </c>
      <c r="M29" s="174" t="str">
        <f>IF(C29="","",'IN-Mark( PER-TEST-3,4)(TERM-2)'!N29)</f>
        <v/>
      </c>
      <c r="N29" s="174" t="str">
        <f>IF(D29="","",'IN-Mark( PER-TEST-3,4)(TERM-2)'!O29)</f>
        <v/>
      </c>
      <c r="O29" s="174" t="str">
        <f t="shared" si="3"/>
        <v/>
      </c>
      <c r="P29" s="174" t="str">
        <f t="shared" si="4"/>
        <v/>
      </c>
      <c r="Q29" s="203"/>
      <c r="R29" s="203"/>
      <c r="S29" s="203"/>
      <c r="T29" s="203"/>
      <c r="CQ29" s="10" t="s">
        <v>17</v>
      </c>
    </row>
    <row r="30" spans="1:95" ht="14.25" customHeight="1">
      <c r="A30" s="174" t="str">
        <f>IF(ISBLANK('IN - Stud_part'!F28),"",'IN - Stud_part'!F28)</f>
        <v/>
      </c>
      <c r="B30" s="179" t="str">
        <f>IF(ISBLANK('IN - Stud_part'!G28),"",'IN - Stud_part'!G28)</f>
        <v/>
      </c>
      <c r="C30" s="180" t="str">
        <f>IF('IN - Stud_part'!H28="","",UPPER('IN - Stud_part'!H28))</f>
        <v/>
      </c>
      <c r="D30" s="174" t="str">
        <f>IF(C30="","",'IN-Mark( PER-TEST-3,4)(TERM-2)'!E30)</f>
        <v/>
      </c>
      <c r="E30" s="174" t="str">
        <f>IF(D30="","",'IN-Mark( PER-TEST-3,4)(TERM-2)'!F30)</f>
        <v/>
      </c>
      <c r="F30" s="174" t="str">
        <f t="shared" si="0"/>
        <v/>
      </c>
      <c r="G30" s="174" t="str">
        <f>IF(C30="","",'IN-Mark( PER-TEST-3,4)(TERM-2)'!H30)</f>
        <v/>
      </c>
      <c r="H30" s="174" t="str">
        <f>IF(D30="","",'IN-Mark( PER-TEST-3,4)(TERM-2)'!I30)</f>
        <v/>
      </c>
      <c r="I30" s="174" t="str">
        <f t="shared" si="1"/>
        <v/>
      </c>
      <c r="J30" s="174" t="str">
        <f>IF(C30="","",'IN-Mark( PER-TEST-3,4)(TERM-2)'!K30)</f>
        <v/>
      </c>
      <c r="K30" s="174" t="str">
        <f>IF(D30="","",'IN-Mark( PER-TEST-3,4)(TERM-2)'!L30)</f>
        <v/>
      </c>
      <c r="L30" s="174" t="str">
        <f t="shared" si="2"/>
        <v/>
      </c>
      <c r="M30" s="174" t="str">
        <f>IF(C30="","",'IN-Mark( PER-TEST-3,4)(TERM-2)'!N30)</f>
        <v/>
      </c>
      <c r="N30" s="174" t="str">
        <f>IF(D30="","",'IN-Mark( PER-TEST-3,4)(TERM-2)'!O30)</f>
        <v/>
      </c>
      <c r="O30" s="174" t="str">
        <f t="shared" si="3"/>
        <v/>
      </c>
      <c r="P30" s="174" t="str">
        <f t="shared" si="4"/>
        <v/>
      </c>
      <c r="Q30" s="203"/>
      <c r="R30" s="203"/>
      <c r="S30" s="203"/>
      <c r="T30" s="203"/>
      <c r="CQ30" s="10" t="s">
        <v>18</v>
      </c>
    </row>
    <row r="31" spans="1:95" ht="14.25" customHeight="1">
      <c r="A31" s="174" t="str">
        <f>IF(ISBLANK('IN - Stud_part'!F29),"",'IN - Stud_part'!F29)</f>
        <v/>
      </c>
      <c r="B31" s="179" t="str">
        <f>IF(ISBLANK('IN - Stud_part'!G29),"",'IN - Stud_part'!G29)</f>
        <v/>
      </c>
      <c r="C31" s="180" t="str">
        <f>IF('IN - Stud_part'!H29="","",UPPER('IN - Stud_part'!H29))</f>
        <v/>
      </c>
      <c r="D31" s="174" t="str">
        <f>IF(C31="","",'IN-Mark( PER-TEST-3,4)(TERM-2)'!E31)</f>
        <v/>
      </c>
      <c r="E31" s="174" t="str">
        <f>IF(D31="","",'IN-Mark( PER-TEST-3,4)(TERM-2)'!F31)</f>
        <v/>
      </c>
      <c r="F31" s="174" t="str">
        <f t="shared" si="0"/>
        <v/>
      </c>
      <c r="G31" s="174" t="str">
        <f>IF(C31="","",'IN-Mark( PER-TEST-3,4)(TERM-2)'!H31)</f>
        <v/>
      </c>
      <c r="H31" s="174" t="str">
        <f>IF(D31="","",'IN-Mark( PER-TEST-3,4)(TERM-2)'!I31)</f>
        <v/>
      </c>
      <c r="I31" s="174" t="str">
        <f t="shared" si="1"/>
        <v/>
      </c>
      <c r="J31" s="174" t="str">
        <f>IF(C31="","",'IN-Mark( PER-TEST-3,4)(TERM-2)'!K31)</f>
        <v/>
      </c>
      <c r="K31" s="174" t="str">
        <f>IF(D31="","",'IN-Mark( PER-TEST-3,4)(TERM-2)'!L31)</f>
        <v/>
      </c>
      <c r="L31" s="174" t="str">
        <f t="shared" si="2"/>
        <v/>
      </c>
      <c r="M31" s="174" t="str">
        <f>IF(C31="","",'IN-Mark( PER-TEST-3,4)(TERM-2)'!N31)</f>
        <v/>
      </c>
      <c r="N31" s="174" t="str">
        <f>IF(D31="","",'IN-Mark( PER-TEST-3,4)(TERM-2)'!O31)</f>
        <v/>
      </c>
      <c r="O31" s="174" t="str">
        <f t="shared" si="3"/>
        <v/>
      </c>
      <c r="P31" s="174" t="str">
        <f t="shared" si="4"/>
        <v/>
      </c>
      <c r="Q31" s="203"/>
      <c r="R31" s="203"/>
      <c r="S31" s="203"/>
      <c r="T31" s="203"/>
      <c r="CQ31" s="10" t="s">
        <v>19</v>
      </c>
    </row>
    <row r="32" spans="1:95" ht="14.25" customHeight="1">
      <c r="A32" s="151" t="str">
        <f>IF(ISBLANK('IN - Stud_part'!F30),"",'IN - Stud_part'!F30)</f>
        <v/>
      </c>
      <c r="B32" s="152" t="str">
        <f>IF(ISBLANK('IN - Stud_part'!G30),"",'IN - Stud_part'!G30)</f>
        <v/>
      </c>
      <c r="C32" s="180" t="str">
        <f>IF('IN - Stud_part'!H30="","",UPPER('IN - Stud_part'!H30))</f>
        <v/>
      </c>
      <c r="D32" s="174" t="str">
        <f>IF(C32="","",'IN-Mark( PER-TEST-3,4)(TERM-2)'!E32)</f>
        <v/>
      </c>
      <c r="E32" s="174" t="str">
        <f>IF(D32="","",'IN-Mark( PER-TEST-3,4)(TERM-2)'!F32)</f>
        <v/>
      </c>
      <c r="F32" s="174" t="str">
        <f t="shared" si="0"/>
        <v/>
      </c>
      <c r="G32" s="174" t="str">
        <f>IF(C32="","",'IN-Mark( PER-TEST-3,4)(TERM-2)'!H32)</f>
        <v/>
      </c>
      <c r="H32" s="174" t="str">
        <f>IF(D32="","",'IN-Mark( PER-TEST-3,4)(TERM-2)'!I32)</f>
        <v/>
      </c>
      <c r="I32" s="174" t="str">
        <f t="shared" si="1"/>
        <v/>
      </c>
      <c r="J32" s="174" t="str">
        <f>IF(C32="","",'IN-Mark( PER-TEST-3,4)(TERM-2)'!K32)</f>
        <v/>
      </c>
      <c r="K32" s="174" t="str">
        <f>IF(D32="","",'IN-Mark( PER-TEST-3,4)(TERM-2)'!L32)</f>
        <v/>
      </c>
      <c r="L32" s="174" t="str">
        <f t="shared" si="2"/>
        <v/>
      </c>
      <c r="M32" s="174" t="str">
        <f>IF(C32="","",'IN-Mark( PER-TEST-3,4)(TERM-2)'!N32)</f>
        <v/>
      </c>
      <c r="N32" s="174" t="str">
        <f>IF(D32="","",'IN-Mark( PER-TEST-3,4)(TERM-2)'!O32)</f>
        <v/>
      </c>
      <c r="O32" s="174" t="str">
        <f t="shared" si="3"/>
        <v/>
      </c>
      <c r="P32" s="174" t="str">
        <f t="shared" si="4"/>
        <v/>
      </c>
      <c r="Q32" s="203"/>
      <c r="R32" s="203"/>
      <c r="S32" s="203"/>
      <c r="T32" s="203"/>
    </row>
    <row r="33" spans="1:20" ht="14.25" customHeight="1">
      <c r="A33" s="174" t="str">
        <f>IF(ISBLANK('IN - Stud_part'!F31),"",'IN - Stud_part'!F31)</f>
        <v/>
      </c>
      <c r="B33" s="179" t="str">
        <f>IF(ISBLANK('IN - Stud_part'!G31),"",'IN - Stud_part'!G31)</f>
        <v/>
      </c>
      <c r="C33" s="180" t="str">
        <f>IF('IN - Stud_part'!H31="","",UPPER('IN - Stud_part'!H31))</f>
        <v/>
      </c>
      <c r="D33" s="174" t="str">
        <f>IF(C33="","",'IN-Mark( PER-TEST-3,4)(TERM-2)'!E33)</f>
        <v/>
      </c>
      <c r="E33" s="174" t="str">
        <f>IF(D33="","",'IN-Mark( PER-TEST-3,4)(TERM-2)'!F33)</f>
        <v/>
      </c>
      <c r="F33" s="174" t="str">
        <f t="shared" si="0"/>
        <v/>
      </c>
      <c r="G33" s="174" t="str">
        <f>IF(C33="","",'IN-Mark( PER-TEST-3,4)(TERM-2)'!H33)</f>
        <v/>
      </c>
      <c r="H33" s="174" t="str">
        <f>IF(D33="","",'IN-Mark( PER-TEST-3,4)(TERM-2)'!I33)</f>
        <v/>
      </c>
      <c r="I33" s="174" t="str">
        <f t="shared" si="1"/>
        <v/>
      </c>
      <c r="J33" s="174" t="str">
        <f>IF(C33="","",'IN-Mark( PER-TEST-3,4)(TERM-2)'!K33)</f>
        <v/>
      </c>
      <c r="K33" s="174" t="str">
        <f>IF(D33="","",'IN-Mark( PER-TEST-3,4)(TERM-2)'!L33)</f>
        <v/>
      </c>
      <c r="L33" s="174" t="str">
        <f t="shared" si="2"/>
        <v/>
      </c>
      <c r="M33" s="174" t="str">
        <f>IF(C33="","",'IN-Mark( PER-TEST-3,4)(TERM-2)'!N33)</f>
        <v/>
      </c>
      <c r="N33" s="174" t="str">
        <f>IF(D33="","",'IN-Mark( PER-TEST-3,4)(TERM-2)'!O33)</f>
        <v/>
      </c>
      <c r="O33" s="174" t="str">
        <f t="shared" si="3"/>
        <v/>
      </c>
      <c r="P33" s="174" t="str">
        <f t="shared" si="4"/>
        <v/>
      </c>
      <c r="Q33" s="203"/>
      <c r="R33" s="203"/>
      <c r="S33" s="203"/>
      <c r="T33" s="203"/>
    </row>
    <row r="34" spans="1:20" ht="14.25" customHeight="1">
      <c r="A34" s="174" t="str">
        <f>IF(ISBLANK('IN - Stud_part'!F32),"",'IN - Stud_part'!F32)</f>
        <v/>
      </c>
      <c r="B34" s="179" t="str">
        <f>IF(ISBLANK('IN - Stud_part'!G32),"",'IN - Stud_part'!G32)</f>
        <v/>
      </c>
      <c r="C34" s="180" t="str">
        <f>IF('IN - Stud_part'!H32="","",UPPER('IN - Stud_part'!H32))</f>
        <v/>
      </c>
      <c r="D34" s="174" t="str">
        <f>IF(C34="","",'IN-Mark( PER-TEST-3,4)(TERM-2)'!E34)</f>
        <v/>
      </c>
      <c r="E34" s="174" t="str">
        <f>IF(D34="","",'IN-Mark( PER-TEST-3,4)(TERM-2)'!F34)</f>
        <v/>
      </c>
      <c r="F34" s="174" t="str">
        <f t="shared" si="0"/>
        <v/>
      </c>
      <c r="G34" s="174" t="str">
        <f>IF(C34="","",'IN-Mark( PER-TEST-3,4)(TERM-2)'!H34)</f>
        <v/>
      </c>
      <c r="H34" s="174" t="str">
        <f>IF(D34="","",'IN-Mark( PER-TEST-3,4)(TERM-2)'!I34)</f>
        <v/>
      </c>
      <c r="I34" s="174" t="str">
        <f t="shared" si="1"/>
        <v/>
      </c>
      <c r="J34" s="174" t="str">
        <f>IF(C34="","",'IN-Mark( PER-TEST-3,4)(TERM-2)'!K34)</f>
        <v/>
      </c>
      <c r="K34" s="174" t="str">
        <f>IF(D34="","",'IN-Mark( PER-TEST-3,4)(TERM-2)'!L34)</f>
        <v/>
      </c>
      <c r="L34" s="174" t="str">
        <f t="shared" si="2"/>
        <v/>
      </c>
      <c r="M34" s="174" t="str">
        <f>IF(C34="","",'IN-Mark( PER-TEST-3,4)(TERM-2)'!N34)</f>
        <v/>
      </c>
      <c r="N34" s="174" t="str">
        <f>IF(D34="","",'IN-Mark( PER-TEST-3,4)(TERM-2)'!O34)</f>
        <v/>
      </c>
      <c r="O34" s="174" t="str">
        <f t="shared" si="3"/>
        <v/>
      </c>
      <c r="P34" s="174" t="str">
        <f t="shared" si="4"/>
        <v/>
      </c>
      <c r="Q34" s="203"/>
      <c r="R34" s="203"/>
      <c r="S34" s="203"/>
      <c r="T34" s="203"/>
    </row>
    <row r="35" spans="1:20" ht="14.25" customHeight="1">
      <c r="A35" s="174" t="str">
        <f>IF(ISBLANK('IN - Stud_part'!F33),"",'IN - Stud_part'!F33)</f>
        <v/>
      </c>
      <c r="B35" s="179" t="str">
        <f>IF(ISBLANK('IN - Stud_part'!G33),"",'IN - Stud_part'!G33)</f>
        <v/>
      </c>
      <c r="C35" s="180" t="str">
        <f>IF('IN - Stud_part'!H33="","",UPPER('IN - Stud_part'!H33))</f>
        <v/>
      </c>
      <c r="D35" s="174" t="str">
        <f>IF(C35="","",'IN-Mark( PER-TEST-3,4)(TERM-2)'!E35)</f>
        <v/>
      </c>
      <c r="E35" s="174" t="str">
        <f>IF(D35="","",'IN-Mark( PER-TEST-3,4)(TERM-2)'!F35)</f>
        <v/>
      </c>
      <c r="F35" s="174" t="str">
        <f t="shared" si="0"/>
        <v/>
      </c>
      <c r="G35" s="174" t="str">
        <f>IF(C35="","",'IN-Mark( PER-TEST-3,4)(TERM-2)'!H35)</f>
        <v/>
      </c>
      <c r="H35" s="174" t="str">
        <f>IF(D35="","",'IN-Mark( PER-TEST-3,4)(TERM-2)'!I35)</f>
        <v/>
      </c>
      <c r="I35" s="174" t="str">
        <f t="shared" si="1"/>
        <v/>
      </c>
      <c r="J35" s="174" t="str">
        <f>IF(C35="","",'IN-Mark( PER-TEST-3,4)(TERM-2)'!K35)</f>
        <v/>
      </c>
      <c r="K35" s="174" t="str">
        <f>IF(D35="","",'IN-Mark( PER-TEST-3,4)(TERM-2)'!L35)</f>
        <v/>
      </c>
      <c r="L35" s="174" t="str">
        <f t="shared" si="2"/>
        <v/>
      </c>
      <c r="M35" s="174" t="str">
        <f>IF(C35="","",'IN-Mark( PER-TEST-3,4)(TERM-2)'!N35)</f>
        <v/>
      </c>
      <c r="N35" s="174" t="str">
        <f>IF(D35="","",'IN-Mark( PER-TEST-3,4)(TERM-2)'!O35)</f>
        <v/>
      </c>
      <c r="O35" s="174" t="str">
        <f t="shared" si="3"/>
        <v/>
      </c>
      <c r="P35" s="174" t="str">
        <f t="shared" si="4"/>
        <v/>
      </c>
      <c r="Q35" s="203"/>
      <c r="R35" s="203"/>
      <c r="S35" s="203"/>
      <c r="T35" s="203"/>
    </row>
    <row r="36" spans="1:20" ht="14.25" customHeight="1">
      <c r="A36" s="174" t="str">
        <f>IF(ISBLANK('IN - Stud_part'!F34),"",'IN - Stud_part'!F34)</f>
        <v/>
      </c>
      <c r="B36" s="179" t="str">
        <f>IF(ISBLANK('IN - Stud_part'!G34),"",'IN - Stud_part'!G34)</f>
        <v/>
      </c>
      <c r="C36" s="180" t="str">
        <f>IF('IN - Stud_part'!H34="","",UPPER('IN - Stud_part'!H34))</f>
        <v/>
      </c>
      <c r="D36" s="174" t="str">
        <f>IF(C36="","",'IN-Mark( PER-TEST-3,4)(TERM-2)'!E36)</f>
        <v/>
      </c>
      <c r="E36" s="174" t="str">
        <f>IF(D36="","",'IN-Mark( PER-TEST-3,4)(TERM-2)'!F36)</f>
        <v/>
      </c>
      <c r="F36" s="174" t="str">
        <f t="shared" si="0"/>
        <v/>
      </c>
      <c r="G36" s="174" t="str">
        <f>IF(C36="","",'IN-Mark( PER-TEST-3,4)(TERM-2)'!H36)</f>
        <v/>
      </c>
      <c r="H36" s="174" t="str">
        <f>IF(D36="","",'IN-Mark( PER-TEST-3,4)(TERM-2)'!I36)</f>
        <v/>
      </c>
      <c r="I36" s="174" t="str">
        <f t="shared" si="1"/>
        <v/>
      </c>
      <c r="J36" s="174" t="str">
        <f>IF(C36="","",'IN-Mark( PER-TEST-3,4)(TERM-2)'!K36)</f>
        <v/>
      </c>
      <c r="K36" s="174" t="str">
        <f>IF(D36="","",'IN-Mark( PER-TEST-3,4)(TERM-2)'!L36)</f>
        <v/>
      </c>
      <c r="L36" s="174" t="str">
        <f t="shared" si="2"/>
        <v/>
      </c>
      <c r="M36" s="174" t="str">
        <f>IF(C36="","",'IN-Mark( PER-TEST-3,4)(TERM-2)'!N36)</f>
        <v/>
      </c>
      <c r="N36" s="174" t="str">
        <f>IF(D36="","",'IN-Mark( PER-TEST-3,4)(TERM-2)'!O36)</f>
        <v/>
      </c>
      <c r="O36" s="174" t="str">
        <f t="shared" si="3"/>
        <v/>
      </c>
      <c r="P36" s="174" t="str">
        <f t="shared" si="4"/>
        <v/>
      </c>
      <c r="Q36" s="203"/>
      <c r="R36" s="203"/>
      <c r="S36" s="203"/>
      <c r="T36" s="203"/>
    </row>
    <row r="37" spans="1:20" ht="14.25" customHeight="1">
      <c r="A37" s="174" t="str">
        <f>IF(ISBLANK('IN - Stud_part'!F35),"",'IN - Stud_part'!F35)</f>
        <v/>
      </c>
      <c r="B37" s="179" t="str">
        <f>IF(ISBLANK('IN - Stud_part'!G35),"",'IN - Stud_part'!G35)</f>
        <v/>
      </c>
      <c r="C37" s="180" t="str">
        <f>IF('IN - Stud_part'!H35="","",UPPER('IN - Stud_part'!H35))</f>
        <v/>
      </c>
      <c r="D37" s="174" t="str">
        <f>IF(C37="","",'IN-Mark( PER-TEST-3,4)(TERM-2)'!E37)</f>
        <v/>
      </c>
      <c r="E37" s="174" t="str">
        <f>IF(D37="","",'IN-Mark( PER-TEST-3,4)(TERM-2)'!F37)</f>
        <v/>
      </c>
      <c r="F37" s="174" t="str">
        <f t="shared" si="0"/>
        <v/>
      </c>
      <c r="G37" s="174" t="str">
        <f>IF(C37="","",'IN-Mark( PER-TEST-3,4)(TERM-2)'!H37)</f>
        <v/>
      </c>
      <c r="H37" s="174" t="str">
        <f>IF(D37="","",'IN-Mark( PER-TEST-3,4)(TERM-2)'!I37)</f>
        <v/>
      </c>
      <c r="I37" s="174" t="str">
        <f t="shared" si="1"/>
        <v/>
      </c>
      <c r="J37" s="174" t="str">
        <f>IF(C37="","",'IN-Mark( PER-TEST-3,4)(TERM-2)'!K37)</f>
        <v/>
      </c>
      <c r="K37" s="174" t="str">
        <f>IF(D37="","",'IN-Mark( PER-TEST-3,4)(TERM-2)'!L37)</f>
        <v/>
      </c>
      <c r="L37" s="174" t="str">
        <f t="shared" si="2"/>
        <v/>
      </c>
      <c r="M37" s="174" t="str">
        <f>IF(C37="","",'IN-Mark( PER-TEST-3,4)(TERM-2)'!N37)</f>
        <v/>
      </c>
      <c r="N37" s="174" t="str">
        <f>IF(D37="","",'IN-Mark( PER-TEST-3,4)(TERM-2)'!O37)</f>
        <v/>
      </c>
      <c r="O37" s="174" t="str">
        <f t="shared" si="3"/>
        <v/>
      </c>
      <c r="P37" s="174" t="str">
        <f t="shared" si="4"/>
        <v/>
      </c>
      <c r="Q37" s="203"/>
      <c r="R37" s="203"/>
      <c r="S37" s="203"/>
      <c r="T37" s="203"/>
    </row>
    <row r="38" spans="1:20" ht="14.25" customHeight="1">
      <c r="A38" s="174" t="str">
        <f>IF(ISBLANK('IN - Stud_part'!F36),"",'IN - Stud_part'!F36)</f>
        <v/>
      </c>
      <c r="B38" s="179" t="str">
        <f>IF(ISBLANK('IN - Stud_part'!G36),"",'IN - Stud_part'!G36)</f>
        <v/>
      </c>
      <c r="C38" s="180" t="str">
        <f>IF('IN - Stud_part'!H36="","",UPPER('IN - Stud_part'!H36))</f>
        <v/>
      </c>
      <c r="D38" s="174" t="str">
        <f>IF(C38="","",'IN-Mark( PER-TEST-3,4)(TERM-2)'!E38)</f>
        <v/>
      </c>
      <c r="E38" s="174" t="str">
        <f>IF(D38="","",'IN-Mark( PER-TEST-3,4)(TERM-2)'!F38)</f>
        <v/>
      </c>
      <c r="F38" s="174" t="str">
        <f t="shared" si="0"/>
        <v/>
      </c>
      <c r="G38" s="174" t="str">
        <f>IF(C38="","",'IN-Mark( PER-TEST-3,4)(TERM-2)'!H38)</f>
        <v/>
      </c>
      <c r="H38" s="174" t="str">
        <f>IF(D38="","",'IN-Mark( PER-TEST-3,4)(TERM-2)'!I38)</f>
        <v/>
      </c>
      <c r="I38" s="174" t="str">
        <f t="shared" si="1"/>
        <v/>
      </c>
      <c r="J38" s="174" t="str">
        <f>IF(C38="","",'IN-Mark( PER-TEST-3,4)(TERM-2)'!K38)</f>
        <v/>
      </c>
      <c r="K38" s="174" t="str">
        <f>IF(D38="","",'IN-Mark( PER-TEST-3,4)(TERM-2)'!L38)</f>
        <v/>
      </c>
      <c r="L38" s="174" t="str">
        <f t="shared" si="2"/>
        <v/>
      </c>
      <c r="M38" s="174" t="str">
        <f>IF(C38="","",'IN-Mark( PER-TEST-3,4)(TERM-2)'!N38)</f>
        <v/>
      </c>
      <c r="N38" s="174" t="str">
        <f>IF(D38="","",'IN-Mark( PER-TEST-3,4)(TERM-2)'!O38)</f>
        <v/>
      </c>
      <c r="O38" s="174" t="str">
        <f t="shared" si="3"/>
        <v/>
      </c>
      <c r="P38" s="174" t="str">
        <f t="shared" si="4"/>
        <v/>
      </c>
      <c r="Q38" s="203"/>
      <c r="R38" s="203"/>
      <c r="S38" s="203"/>
      <c r="T38" s="203"/>
    </row>
    <row r="39" spans="1:20" ht="14.25" customHeight="1">
      <c r="A39" s="174" t="str">
        <f>IF(ISBLANK('IN - Stud_part'!F37),"",'IN - Stud_part'!F37)</f>
        <v/>
      </c>
      <c r="B39" s="179" t="str">
        <f>IF(ISBLANK('IN - Stud_part'!G37),"",'IN - Stud_part'!G37)</f>
        <v/>
      </c>
      <c r="C39" s="180" t="str">
        <f>IF('IN - Stud_part'!H37="","",UPPER('IN - Stud_part'!H37))</f>
        <v/>
      </c>
      <c r="D39" s="174" t="str">
        <f>IF(C39="","",'IN-Mark( PER-TEST-3,4)(TERM-2)'!E39)</f>
        <v/>
      </c>
      <c r="E39" s="174" t="str">
        <f>IF(D39="","",'IN-Mark( PER-TEST-3,4)(TERM-2)'!F39)</f>
        <v/>
      </c>
      <c r="F39" s="174" t="str">
        <f t="shared" si="0"/>
        <v/>
      </c>
      <c r="G39" s="174" t="str">
        <f>IF(C39="","",'IN-Mark( PER-TEST-3,4)(TERM-2)'!H39)</f>
        <v/>
      </c>
      <c r="H39" s="174" t="str">
        <f>IF(D39="","",'IN-Mark( PER-TEST-3,4)(TERM-2)'!I39)</f>
        <v/>
      </c>
      <c r="I39" s="174" t="str">
        <f t="shared" si="1"/>
        <v/>
      </c>
      <c r="J39" s="174" t="str">
        <f>IF(C39="","",'IN-Mark( PER-TEST-3,4)(TERM-2)'!K39)</f>
        <v/>
      </c>
      <c r="K39" s="174" t="str">
        <f>IF(D39="","",'IN-Mark( PER-TEST-3,4)(TERM-2)'!L39)</f>
        <v/>
      </c>
      <c r="L39" s="174" t="str">
        <f t="shared" si="2"/>
        <v/>
      </c>
      <c r="M39" s="174" t="str">
        <f>IF(C39="","",'IN-Mark( PER-TEST-3,4)(TERM-2)'!N39)</f>
        <v/>
      </c>
      <c r="N39" s="174" t="str">
        <f>IF(D39="","",'IN-Mark( PER-TEST-3,4)(TERM-2)'!O39)</f>
        <v/>
      </c>
      <c r="O39" s="174" t="str">
        <f t="shared" si="3"/>
        <v/>
      </c>
      <c r="P39" s="174" t="str">
        <f t="shared" si="4"/>
        <v/>
      </c>
      <c r="Q39" s="203"/>
      <c r="R39" s="203"/>
      <c r="S39" s="203"/>
      <c r="T39" s="203"/>
    </row>
    <row r="40" spans="1:20" ht="14.25" customHeight="1">
      <c r="A40" s="174" t="str">
        <f>IF(ISBLANK('IN - Stud_part'!F38),"",'IN - Stud_part'!F38)</f>
        <v/>
      </c>
      <c r="B40" s="179" t="str">
        <f>IF(ISBLANK('IN - Stud_part'!G38),"",'IN - Stud_part'!G38)</f>
        <v/>
      </c>
      <c r="C40" s="180" t="str">
        <f>IF('IN - Stud_part'!H38="","",UPPER('IN - Stud_part'!H38))</f>
        <v/>
      </c>
      <c r="D40" s="174" t="str">
        <f>IF(C40="","",'IN-Mark( PER-TEST-3,4)(TERM-2)'!E40)</f>
        <v/>
      </c>
      <c r="E40" s="174" t="str">
        <f>IF(D40="","",'IN-Mark( PER-TEST-3,4)(TERM-2)'!F40)</f>
        <v/>
      </c>
      <c r="F40" s="174" t="str">
        <f t="shared" si="0"/>
        <v/>
      </c>
      <c r="G40" s="174" t="str">
        <f>IF(C40="","",'IN-Mark( PER-TEST-3,4)(TERM-2)'!H40)</f>
        <v/>
      </c>
      <c r="H40" s="174" t="str">
        <f>IF(D40="","",'IN-Mark( PER-TEST-3,4)(TERM-2)'!I40)</f>
        <v/>
      </c>
      <c r="I40" s="174" t="str">
        <f t="shared" si="1"/>
        <v/>
      </c>
      <c r="J40" s="174" t="str">
        <f>IF(C40="","",'IN-Mark( PER-TEST-3,4)(TERM-2)'!K40)</f>
        <v/>
      </c>
      <c r="K40" s="174" t="str">
        <f>IF(D40="","",'IN-Mark( PER-TEST-3,4)(TERM-2)'!L40)</f>
        <v/>
      </c>
      <c r="L40" s="174" t="str">
        <f t="shared" si="2"/>
        <v/>
      </c>
      <c r="M40" s="174" t="str">
        <f>IF(C40="","",'IN-Mark( PER-TEST-3,4)(TERM-2)'!N40)</f>
        <v/>
      </c>
      <c r="N40" s="174" t="str">
        <f>IF(D40="","",'IN-Mark( PER-TEST-3,4)(TERM-2)'!O40)</f>
        <v/>
      </c>
      <c r="O40" s="174" t="str">
        <f t="shared" si="3"/>
        <v/>
      </c>
      <c r="P40" s="174" t="str">
        <f t="shared" si="4"/>
        <v/>
      </c>
      <c r="Q40" s="203"/>
      <c r="R40" s="203"/>
      <c r="S40" s="203"/>
      <c r="T40" s="203"/>
    </row>
    <row r="41" spans="1:20" ht="14.25" customHeight="1">
      <c r="A41" s="174" t="str">
        <f>IF(ISBLANK('IN - Stud_part'!F39),"",'IN - Stud_part'!F39)</f>
        <v/>
      </c>
      <c r="B41" s="179" t="str">
        <f>IF(ISBLANK('IN - Stud_part'!G39),"",'IN - Stud_part'!G39)</f>
        <v/>
      </c>
      <c r="C41" s="180" t="str">
        <f>IF('IN - Stud_part'!H39="","",UPPER('IN - Stud_part'!H39))</f>
        <v/>
      </c>
      <c r="D41" s="174" t="str">
        <f>IF(C41="","",'IN-Mark( PER-TEST-3,4)(TERM-2)'!E41)</f>
        <v/>
      </c>
      <c r="E41" s="174" t="str">
        <f>IF(D41="","",'IN-Mark( PER-TEST-3,4)(TERM-2)'!F41)</f>
        <v/>
      </c>
      <c r="F41" s="174" t="str">
        <f t="shared" si="0"/>
        <v/>
      </c>
      <c r="G41" s="174" t="str">
        <f>IF(C41="","",'IN-Mark( PER-TEST-3,4)(TERM-2)'!H41)</f>
        <v/>
      </c>
      <c r="H41" s="174" t="str">
        <f>IF(D41="","",'IN-Mark( PER-TEST-3,4)(TERM-2)'!I41)</f>
        <v/>
      </c>
      <c r="I41" s="174" t="str">
        <f t="shared" si="1"/>
        <v/>
      </c>
      <c r="J41" s="174" t="str">
        <f>IF(C41="","",'IN-Mark( PER-TEST-3,4)(TERM-2)'!K41)</f>
        <v/>
      </c>
      <c r="K41" s="174" t="str">
        <f>IF(D41="","",'IN-Mark( PER-TEST-3,4)(TERM-2)'!L41)</f>
        <v/>
      </c>
      <c r="L41" s="174" t="str">
        <f t="shared" si="2"/>
        <v/>
      </c>
      <c r="M41" s="174" t="str">
        <f>IF(C41="","",'IN-Mark( PER-TEST-3,4)(TERM-2)'!N41)</f>
        <v/>
      </c>
      <c r="N41" s="174" t="str">
        <f>IF(D41="","",'IN-Mark( PER-TEST-3,4)(TERM-2)'!O41)</f>
        <v/>
      </c>
      <c r="O41" s="174" t="str">
        <f t="shared" si="3"/>
        <v/>
      </c>
      <c r="P41" s="174" t="str">
        <f t="shared" si="4"/>
        <v/>
      </c>
      <c r="Q41" s="203"/>
      <c r="R41" s="203"/>
      <c r="S41" s="203"/>
      <c r="T41" s="203"/>
    </row>
    <row r="42" spans="1:20" ht="14.25" customHeight="1">
      <c r="A42" s="174" t="str">
        <f>IF(ISBLANK('IN - Stud_part'!F40),"",'IN - Stud_part'!F40)</f>
        <v/>
      </c>
      <c r="B42" s="179" t="str">
        <f>IF(ISBLANK('IN - Stud_part'!G40),"",'IN - Stud_part'!G40)</f>
        <v/>
      </c>
      <c r="C42" s="180" t="str">
        <f>IF('IN - Stud_part'!H40="","",UPPER('IN - Stud_part'!H40))</f>
        <v/>
      </c>
      <c r="D42" s="174" t="str">
        <f>IF(C42="","",'IN-Mark( PER-TEST-3,4)(TERM-2)'!E42)</f>
        <v/>
      </c>
      <c r="E42" s="174" t="str">
        <f>IF(D42="","",'IN-Mark( PER-TEST-3,4)(TERM-2)'!F42)</f>
        <v/>
      </c>
      <c r="F42" s="174" t="str">
        <f t="shared" si="0"/>
        <v/>
      </c>
      <c r="G42" s="174" t="str">
        <f>IF(C42="","",'IN-Mark( PER-TEST-3,4)(TERM-2)'!H42)</f>
        <v/>
      </c>
      <c r="H42" s="174" t="str">
        <f>IF(D42="","",'IN-Mark( PER-TEST-3,4)(TERM-2)'!I42)</f>
        <v/>
      </c>
      <c r="I42" s="174" t="str">
        <f t="shared" si="1"/>
        <v/>
      </c>
      <c r="J42" s="174" t="str">
        <f>IF(C42="","",'IN-Mark( PER-TEST-3,4)(TERM-2)'!K42)</f>
        <v/>
      </c>
      <c r="K42" s="174" t="str">
        <f>IF(D42="","",'IN-Mark( PER-TEST-3,4)(TERM-2)'!L42)</f>
        <v/>
      </c>
      <c r="L42" s="174" t="str">
        <f t="shared" si="2"/>
        <v/>
      </c>
      <c r="M42" s="174" t="str">
        <f>IF(C42="","",'IN-Mark( PER-TEST-3,4)(TERM-2)'!N42)</f>
        <v/>
      </c>
      <c r="N42" s="174" t="str">
        <f>IF(D42="","",'IN-Mark( PER-TEST-3,4)(TERM-2)'!O42)</f>
        <v/>
      </c>
      <c r="O42" s="174" t="str">
        <f t="shared" si="3"/>
        <v/>
      </c>
      <c r="P42" s="174" t="str">
        <f t="shared" si="4"/>
        <v/>
      </c>
      <c r="Q42" s="203"/>
      <c r="R42" s="203"/>
      <c r="S42" s="203"/>
      <c r="T42" s="203"/>
    </row>
    <row r="43" spans="1:20" ht="14.25" customHeight="1">
      <c r="A43" s="174" t="str">
        <f>IF(ISBLANK('IN - Stud_part'!F41),"",'IN - Stud_part'!F41)</f>
        <v/>
      </c>
      <c r="B43" s="179" t="str">
        <f>IF(ISBLANK('IN - Stud_part'!G41),"",'IN - Stud_part'!G41)</f>
        <v/>
      </c>
      <c r="C43" s="180" t="str">
        <f>IF('IN - Stud_part'!H41="","",UPPER('IN - Stud_part'!H41))</f>
        <v/>
      </c>
      <c r="D43" s="174" t="str">
        <f>IF(C43="","",'IN-Mark( PER-TEST-3,4)(TERM-2)'!E43)</f>
        <v/>
      </c>
      <c r="E43" s="174" t="str">
        <f>IF(D43="","",'IN-Mark( PER-TEST-3,4)(TERM-2)'!F43)</f>
        <v/>
      </c>
      <c r="F43" s="174" t="str">
        <f t="shared" si="0"/>
        <v/>
      </c>
      <c r="G43" s="174" t="str">
        <f>IF(C43="","",'IN-Mark( PER-TEST-3,4)(TERM-2)'!H43)</f>
        <v/>
      </c>
      <c r="H43" s="174" t="str">
        <f>IF(D43="","",'IN-Mark( PER-TEST-3,4)(TERM-2)'!I43)</f>
        <v/>
      </c>
      <c r="I43" s="174" t="str">
        <f t="shared" si="1"/>
        <v/>
      </c>
      <c r="J43" s="174" t="str">
        <f>IF(C43="","",'IN-Mark( PER-TEST-3,4)(TERM-2)'!K43)</f>
        <v/>
      </c>
      <c r="K43" s="174" t="str">
        <f>IF(D43="","",'IN-Mark( PER-TEST-3,4)(TERM-2)'!L43)</f>
        <v/>
      </c>
      <c r="L43" s="174" t="str">
        <f t="shared" si="2"/>
        <v/>
      </c>
      <c r="M43" s="174" t="str">
        <f>IF(C43="","",'IN-Mark( PER-TEST-3,4)(TERM-2)'!N43)</f>
        <v/>
      </c>
      <c r="N43" s="174" t="str">
        <f>IF(D43="","",'IN-Mark( PER-TEST-3,4)(TERM-2)'!O43)</f>
        <v/>
      </c>
      <c r="O43" s="174" t="str">
        <f t="shared" si="3"/>
        <v/>
      </c>
      <c r="P43" s="174" t="str">
        <f t="shared" si="4"/>
        <v/>
      </c>
      <c r="Q43" s="203"/>
      <c r="R43" s="203"/>
      <c r="S43" s="203"/>
      <c r="T43" s="203"/>
    </row>
    <row r="44" spans="1:20" ht="14.25" customHeight="1">
      <c r="A44" s="174" t="str">
        <f>IF(ISBLANK('IN - Stud_part'!F42),"",'IN - Stud_part'!F42)</f>
        <v/>
      </c>
      <c r="B44" s="179" t="str">
        <f>IF(ISBLANK('IN - Stud_part'!G42),"",'IN - Stud_part'!G42)</f>
        <v/>
      </c>
      <c r="C44" s="180" t="str">
        <f>IF('IN - Stud_part'!H42="","",UPPER('IN - Stud_part'!H42))</f>
        <v/>
      </c>
      <c r="D44" s="174" t="str">
        <f>IF(C44="","",'IN-Mark( PER-TEST-3,4)(TERM-2)'!E44)</f>
        <v/>
      </c>
      <c r="E44" s="174" t="str">
        <f>IF(D44="","",'IN-Mark( PER-TEST-3,4)(TERM-2)'!F44)</f>
        <v/>
      </c>
      <c r="F44" s="174" t="str">
        <f t="shared" si="0"/>
        <v/>
      </c>
      <c r="G44" s="174" t="str">
        <f>IF(C44="","",'IN-Mark( PER-TEST-3,4)(TERM-2)'!H44)</f>
        <v/>
      </c>
      <c r="H44" s="174" t="str">
        <f>IF(D44="","",'IN-Mark( PER-TEST-3,4)(TERM-2)'!I44)</f>
        <v/>
      </c>
      <c r="I44" s="174" t="str">
        <f t="shared" si="1"/>
        <v/>
      </c>
      <c r="J44" s="174" t="str">
        <f>IF(C44="","",'IN-Mark( PER-TEST-3,4)(TERM-2)'!K44)</f>
        <v/>
      </c>
      <c r="K44" s="174" t="str">
        <f>IF(D44="","",'IN-Mark( PER-TEST-3,4)(TERM-2)'!L44)</f>
        <v/>
      </c>
      <c r="L44" s="174" t="str">
        <f t="shared" si="2"/>
        <v/>
      </c>
      <c r="M44" s="174" t="str">
        <f>IF(C44="","",'IN-Mark( PER-TEST-3,4)(TERM-2)'!N44)</f>
        <v/>
      </c>
      <c r="N44" s="174" t="str">
        <f>IF(D44="","",'IN-Mark( PER-TEST-3,4)(TERM-2)'!O44)</f>
        <v/>
      </c>
      <c r="O44" s="174" t="str">
        <f t="shared" si="3"/>
        <v/>
      </c>
      <c r="P44" s="174" t="str">
        <f t="shared" si="4"/>
        <v/>
      </c>
      <c r="Q44" s="203"/>
      <c r="R44" s="203"/>
      <c r="S44" s="203"/>
      <c r="T44" s="203"/>
    </row>
    <row r="45" spans="1:20" ht="14.25" customHeight="1">
      <c r="A45" s="174" t="str">
        <f>IF(ISBLANK('IN - Stud_part'!F43),"",'IN - Stud_part'!F43)</f>
        <v/>
      </c>
      <c r="B45" s="179" t="str">
        <f>IF(ISBLANK('IN - Stud_part'!G43),"",'IN - Stud_part'!G43)</f>
        <v/>
      </c>
      <c r="C45" s="180" t="str">
        <f>IF('IN - Stud_part'!H43="","",UPPER('IN - Stud_part'!H43))</f>
        <v/>
      </c>
      <c r="D45" s="174" t="str">
        <f>IF(C45="","",'IN-Mark( PER-TEST-3,4)(TERM-2)'!E45)</f>
        <v/>
      </c>
      <c r="E45" s="174" t="str">
        <f>IF(D45="","",'IN-Mark( PER-TEST-3,4)(TERM-2)'!F45)</f>
        <v/>
      </c>
      <c r="F45" s="174" t="str">
        <f t="shared" si="0"/>
        <v/>
      </c>
      <c r="G45" s="174" t="str">
        <f>IF(C45="","",'IN-Mark( PER-TEST-3,4)(TERM-2)'!H45)</f>
        <v/>
      </c>
      <c r="H45" s="174" t="str">
        <f>IF(D45="","",'IN-Mark( PER-TEST-3,4)(TERM-2)'!I45)</f>
        <v/>
      </c>
      <c r="I45" s="174" t="str">
        <f t="shared" si="1"/>
        <v/>
      </c>
      <c r="J45" s="174" t="str">
        <f>IF(C45="","",'IN-Mark( PER-TEST-3,4)(TERM-2)'!K45)</f>
        <v/>
      </c>
      <c r="K45" s="174" t="str">
        <f>IF(D45="","",'IN-Mark( PER-TEST-3,4)(TERM-2)'!L45)</f>
        <v/>
      </c>
      <c r="L45" s="174" t="str">
        <f t="shared" si="2"/>
        <v/>
      </c>
      <c r="M45" s="174" t="str">
        <f>IF(C45="","",'IN-Mark( PER-TEST-3,4)(TERM-2)'!N45)</f>
        <v/>
      </c>
      <c r="N45" s="174" t="str">
        <f>IF(D45="","",'IN-Mark( PER-TEST-3,4)(TERM-2)'!O45)</f>
        <v/>
      </c>
      <c r="O45" s="174" t="str">
        <f t="shared" si="3"/>
        <v/>
      </c>
      <c r="P45" s="174" t="str">
        <f t="shared" si="4"/>
        <v/>
      </c>
      <c r="Q45" s="203"/>
      <c r="R45" s="203"/>
      <c r="S45" s="203"/>
      <c r="T45" s="203"/>
    </row>
    <row r="46" spans="1:20" ht="14.25" customHeight="1">
      <c r="A46" s="174" t="str">
        <f>IF(ISBLANK('IN - Stud_part'!F44),"",'IN - Stud_part'!F44)</f>
        <v/>
      </c>
      <c r="B46" s="179" t="str">
        <f>IF(ISBLANK('IN - Stud_part'!G44),"",'IN - Stud_part'!G44)</f>
        <v/>
      </c>
      <c r="C46" s="180" t="str">
        <f>IF('IN - Stud_part'!H44="","",UPPER('IN - Stud_part'!H44))</f>
        <v/>
      </c>
      <c r="D46" s="174" t="str">
        <f>IF(C46="","",'IN-Mark( PER-TEST-3,4)(TERM-2)'!E46)</f>
        <v/>
      </c>
      <c r="E46" s="174" t="str">
        <f>IF(D46="","",'IN-Mark( PER-TEST-3,4)(TERM-2)'!F46)</f>
        <v/>
      </c>
      <c r="F46" s="174" t="str">
        <f t="shared" si="0"/>
        <v/>
      </c>
      <c r="G46" s="174" t="str">
        <f>IF(C46="","",'IN-Mark( PER-TEST-3,4)(TERM-2)'!H46)</f>
        <v/>
      </c>
      <c r="H46" s="174" t="str">
        <f>IF(D46="","",'IN-Mark( PER-TEST-3,4)(TERM-2)'!I46)</f>
        <v/>
      </c>
      <c r="I46" s="174" t="str">
        <f t="shared" si="1"/>
        <v/>
      </c>
      <c r="J46" s="174" t="str">
        <f>IF(C46="","",'IN-Mark( PER-TEST-3,4)(TERM-2)'!K46)</f>
        <v/>
      </c>
      <c r="K46" s="174" t="str">
        <f>IF(D46="","",'IN-Mark( PER-TEST-3,4)(TERM-2)'!L46)</f>
        <v/>
      </c>
      <c r="L46" s="174" t="str">
        <f t="shared" si="2"/>
        <v/>
      </c>
      <c r="M46" s="174" t="str">
        <f>IF(C46="","",'IN-Mark( PER-TEST-3,4)(TERM-2)'!N46)</f>
        <v/>
      </c>
      <c r="N46" s="174" t="str">
        <f>IF(D46="","",'IN-Mark( PER-TEST-3,4)(TERM-2)'!O46)</f>
        <v/>
      </c>
      <c r="O46" s="174" t="str">
        <f t="shared" si="3"/>
        <v/>
      </c>
      <c r="P46" s="174" t="str">
        <f t="shared" si="4"/>
        <v/>
      </c>
      <c r="Q46" s="203"/>
      <c r="R46" s="203"/>
      <c r="S46" s="203"/>
      <c r="T46" s="203"/>
    </row>
    <row r="47" spans="1:20" ht="14.25" customHeight="1">
      <c r="A47" s="174" t="str">
        <f>IF(ISBLANK('IN - Stud_part'!F45),"",'IN - Stud_part'!F45)</f>
        <v/>
      </c>
      <c r="B47" s="179" t="str">
        <f>IF(ISBLANK('IN - Stud_part'!G45),"",'IN - Stud_part'!G45)</f>
        <v/>
      </c>
      <c r="C47" s="180" t="str">
        <f>IF('IN - Stud_part'!H45="","",UPPER('IN - Stud_part'!H45))</f>
        <v/>
      </c>
      <c r="D47" s="174" t="str">
        <f>IF(C47="","",'IN-Mark( PER-TEST-3,4)(TERM-2)'!E47)</f>
        <v/>
      </c>
      <c r="E47" s="174" t="str">
        <f>IF(D47="","",'IN-Mark( PER-TEST-3,4)(TERM-2)'!F47)</f>
        <v/>
      </c>
      <c r="F47" s="174" t="str">
        <f t="shared" si="0"/>
        <v/>
      </c>
      <c r="G47" s="174" t="str">
        <f>IF(C47="","",'IN-Mark( PER-TEST-3,4)(TERM-2)'!H47)</f>
        <v/>
      </c>
      <c r="H47" s="174" t="str">
        <f>IF(D47="","",'IN-Mark( PER-TEST-3,4)(TERM-2)'!I47)</f>
        <v/>
      </c>
      <c r="I47" s="174" t="str">
        <f t="shared" si="1"/>
        <v/>
      </c>
      <c r="J47" s="174" t="str">
        <f>IF(C47="","",'IN-Mark( PER-TEST-3,4)(TERM-2)'!K47)</f>
        <v/>
      </c>
      <c r="K47" s="174" t="str">
        <f>IF(D47="","",'IN-Mark( PER-TEST-3,4)(TERM-2)'!L47)</f>
        <v/>
      </c>
      <c r="L47" s="174" t="str">
        <f t="shared" si="2"/>
        <v/>
      </c>
      <c r="M47" s="174" t="str">
        <f>IF(C47="","",'IN-Mark( PER-TEST-3,4)(TERM-2)'!N47)</f>
        <v/>
      </c>
      <c r="N47" s="174" t="str">
        <f>IF(D47="","",'IN-Mark( PER-TEST-3,4)(TERM-2)'!O47)</f>
        <v/>
      </c>
      <c r="O47" s="174" t="str">
        <f t="shared" si="3"/>
        <v/>
      </c>
      <c r="P47" s="174" t="str">
        <f t="shared" si="4"/>
        <v/>
      </c>
      <c r="Q47" s="203"/>
      <c r="R47" s="203"/>
      <c r="S47" s="203"/>
      <c r="T47" s="203"/>
    </row>
    <row r="48" spans="1:20" ht="14.25" customHeight="1">
      <c r="A48" s="174" t="str">
        <f>IF(ISBLANK('IN - Stud_part'!F46),"",'IN - Stud_part'!F46)</f>
        <v/>
      </c>
      <c r="B48" s="179" t="str">
        <f>IF(ISBLANK('IN - Stud_part'!G46),"",'IN - Stud_part'!G46)</f>
        <v/>
      </c>
      <c r="C48" s="180" t="str">
        <f>IF('IN - Stud_part'!H46="","",UPPER('IN - Stud_part'!H46))</f>
        <v/>
      </c>
      <c r="D48" s="174" t="str">
        <f>IF(C48="","",'IN-Mark( PER-TEST-3,4)(TERM-2)'!E48)</f>
        <v/>
      </c>
      <c r="E48" s="174" t="str">
        <f>IF(D48="","",'IN-Mark( PER-TEST-3,4)(TERM-2)'!F48)</f>
        <v/>
      </c>
      <c r="F48" s="174" t="str">
        <f t="shared" si="0"/>
        <v/>
      </c>
      <c r="G48" s="174" t="str">
        <f>IF(C48="","",'IN-Mark( PER-TEST-3,4)(TERM-2)'!H48)</f>
        <v/>
      </c>
      <c r="H48" s="174" t="str">
        <f>IF(D48="","",'IN-Mark( PER-TEST-3,4)(TERM-2)'!I48)</f>
        <v/>
      </c>
      <c r="I48" s="174" t="str">
        <f t="shared" si="1"/>
        <v/>
      </c>
      <c r="J48" s="174" t="str">
        <f>IF(C48="","",'IN-Mark( PER-TEST-3,4)(TERM-2)'!K48)</f>
        <v/>
      </c>
      <c r="K48" s="174" t="str">
        <f>IF(D48="","",'IN-Mark( PER-TEST-3,4)(TERM-2)'!L48)</f>
        <v/>
      </c>
      <c r="L48" s="174" t="str">
        <f t="shared" si="2"/>
        <v/>
      </c>
      <c r="M48" s="174" t="str">
        <f>IF(C48="","",'IN-Mark( PER-TEST-3,4)(TERM-2)'!N48)</f>
        <v/>
      </c>
      <c r="N48" s="174" t="str">
        <f>IF(D48="","",'IN-Mark( PER-TEST-3,4)(TERM-2)'!O48)</f>
        <v/>
      </c>
      <c r="O48" s="174" t="str">
        <f t="shared" si="3"/>
        <v/>
      </c>
      <c r="P48" s="174" t="str">
        <f t="shared" si="4"/>
        <v/>
      </c>
      <c r="Q48" s="203"/>
      <c r="R48" s="203"/>
      <c r="S48" s="203"/>
      <c r="T48" s="203"/>
    </row>
    <row r="49" spans="1:20" ht="14.25" customHeight="1">
      <c r="A49" s="174" t="str">
        <f>IF(ISBLANK('IN - Stud_part'!F47),"",'IN - Stud_part'!F47)</f>
        <v/>
      </c>
      <c r="B49" s="179" t="str">
        <f>IF(ISBLANK('IN - Stud_part'!G47),"",'IN - Stud_part'!G47)</f>
        <v/>
      </c>
      <c r="C49" s="180" t="str">
        <f>IF('IN - Stud_part'!H47="","",UPPER('IN - Stud_part'!H47))</f>
        <v/>
      </c>
      <c r="D49" s="174" t="str">
        <f>IF(C49="","",'IN-Mark( PER-TEST-3,4)(TERM-2)'!E49)</f>
        <v/>
      </c>
      <c r="E49" s="174" t="str">
        <f>IF(D49="","",'IN-Mark( PER-TEST-3,4)(TERM-2)'!F49)</f>
        <v/>
      </c>
      <c r="F49" s="174" t="str">
        <f t="shared" si="0"/>
        <v/>
      </c>
      <c r="G49" s="174" t="str">
        <f>IF(C49="","",'IN-Mark( PER-TEST-3,4)(TERM-2)'!H49)</f>
        <v/>
      </c>
      <c r="H49" s="174" t="str">
        <f>IF(D49="","",'IN-Mark( PER-TEST-3,4)(TERM-2)'!I49)</f>
        <v/>
      </c>
      <c r="I49" s="174" t="str">
        <f t="shared" si="1"/>
        <v/>
      </c>
      <c r="J49" s="174" t="str">
        <f>IF(C49="","",'IN-Mark( PER-TEST-3,4)(TERM-2)'!K49)</f>
        <v/>
      </c>
      <c r="K49" s="174" t="str">
        <f>IF(D49="","",'IN-Mark( PER-TEST-3,4)(TERM-2)'!L49)</f>
        <v/>
      </c>
      <c r="L49" s="174" t="str">
        <f t="shared" si="2"/>
        <v/>
      </c>
      <c r="M49" s="174" t="str">
        <f>IF(C49="","",'IN-Mark( PER-TEST-3,4)(TERM-2)'!N49)</f>
        <v/>
      </c>
      <c r="N49" s="174" t="str">
        <f>IF(D49="","",'IN-Mark( PER-TEST-3,4)(TERM-2)'!O49)</f>
        <v/>
      </c>
      <c r="O49" s="174" t="str">
        <f t="shared" si="3"/>
        <v/>
      </c>
      <c r="P49" s="174" t="str">
        <f t="shared" si="4"/>
        <v/>
      </c>
      <c r="Q49" s="203"/>
      <c r="R49" s="203"/>
      <c r="S49" s="203"/>
      <c r="T49" s="203"/>
    </row>
    <row r="50" spans="1:20" ht="14.25" customHeight="1">
      <c r="A50" s="174" t="str">
        <f>IF(ISBLANK('IN - Stud_part'!F48),"",'IN - Stud_part'!F48)</f>
        <v/>
      </c>
      <c r="B50" s="179" t="str">
        <f>IF(ISBLANK('IN - Stud_part'!G48),"",'IN - Stud_part'!G48)</f>
        <v/>
      </c>
      <c r="C50" s="180" t="str">
        <f>IF('IN - Stud_part'!H48="","",UPPER('IN - Stud_part'!H48))</f>
        <v/>
      </c>
      <c r="D50" s="174" t="str">
        <f>IF(C50="","",'IN-Mark( PER-TEST-3,4)(TERM-2)'!E50)</f>
        <v/>
      </c>
      <c r="E50" s="174" t="str">
        <f>IF(D50="","",'IN-Mark( PER-TEST-3,4)(TERM-2)'!F50)</f>
        <v/>
      </c>
      <c r="F50" s="174" t="str">
        <f t="shared" si="0"/>
        <v/>
      </c>
      <c r="G50" s="174" t="str">
        <f>IF(C50="","",'IN-Mark( PER-TEST-3,4)(TERM-2)'!H50)</f>
        <v/>
      </c>
      <c r="H50" s="174" t="str">
        <f>IF(D50="","",'IN-Mark( PER-TEST-3,4)(TERM-2)'!I50)</f>
        <v/>
      </c>
      <c r="I50" s="174" t="str">
        <f t="shared" si="1"/>
        <v/>
      </c>
      <c r="J50" s="174" t="str">
        <f>IF(C50="","",'IN-Mark( PER-TEST-3,4)(TERM-2)'!K50)</f>
        <v/>
      </c>
      <c r="K50" s="174" t="str">
        <f>IF(D50="","",'IN-Mark( PER-TEST-3,4)(TERM-2)'!L50)</f>
        <v/>
      </c>
      <c r="L50" s="174" t="str">
        <f t="shared" si="2"/>
        <v/>
      </c>
      <c r="M50" s="174" t="str">
        <f>IF(C50="","",'IN-Mark( PER-TEST-3,4)(TERM-2)'!N50)</f>
        <v/>
      </c>
      <c r="N50" s="174" t="str">
        <f>IF(D50="","",'IN-Mark( PER-TEST-3,4)(TERM-2)'!O50)</f>
        <v/>
      </c>
      <c r="O50" s="174" t="str">
        <f t="shared" si="3"/>
        <v/>
      </c>
      <c r="P50" s="174" t="str">
        <f t="shared" si="4"/>
        <v/>
      </c>
      <c r="Q50" s="203"/>
      <c r="R50" s="203"/>
      <c r="S50" s="203"/>
      <c r="T50" s="203"/>
    </row>
    <row r="51" spans="1:20" ht="14.25" customHeight="1">
      <c r="A51" s="174" t="str">
        <f>IF(ISBLANK('IN - Stud_part'!F49),"",'IN - Stud_part'!F49)</f>
        <v/>
      </c>
      <c r="B51" s="179" t="str">
        <f>IF(ISBLANK('IN - Stud_part'!G49),"",'IN - Stud_part'!G49)</f>
        <v/>
      </c>
      <c r="C51" s="180" t="str">
        <f>IF('IN - Stud_part'!H49="","",UPPER('IN - Stud_part'!H49))</f>
        <v/>
      </c>
      <c r="D51" s="174" t="str">
        <f>IF(C51="","",'IN-Mark( PER-TEST-3,4)(TERM-2)'!E51)</f>
        <v/>
      </c>
      <c r="E51" s="174" t="str">
        <f>IF(D51="","",'IN-Mark( PER-TEST-3,4)(TERM-2)'!F51)</f>
        <v/>
      </c>
      <c r="F51" s="174" t="str">
        <f t="shared" si="0"/>
        <v/>
      </c>
      <c r="G51" s="174" t="str">
        <f>IF(C51="","",'IN-Mark( PER-TEST-3,4)(TERM-2)'!H51)</f>
        <v/>
      </c>
      <c r="H51" s="174" t="str">
        <f>IF(D51="","",'IN-Mark( PER-TEST-3,4)(TERM-2)'!I51)</f>
        <v/>
      </c>
      <c r="I51" s="174" t="str">
        <f t="shared" si="1"/>
        <v/>
      </c>
      <c r="J51" s="174" t="str">
        <f>IF(C51="","",'IN-Mark( PER-TEST-3,4)(TERM-2)'!K51)</f>
        <v/>
      </c>
      <c r="K51" s="174" t="str">
        <f>IF(D51="","",'IN-Mark( PER-TEST-3,4)(TERM-2)'!L51)</f>
        <v/>
      </c>
      <c r="L51" s="174" t="str">
        <f t="shared" si="2"/>
        <v/>
      </c>
      <c r="M51" s="174" t="str">
        <f>IF(C51="","",'IN-Mark( PER-TEST-3,4)(TERM-2)'!N51)</f>
        <v/>
      </c>
      <c r="N51" s="174" t="str">
        <f>IF(D51="","",'IN-Mark( PER-TEST-3,4)(TERM-2)'!O51)</f>
        <v/>
      </c>
      <c r="O51" s="174" t="str">
        <f t="shared" si="3"/>
        <v/>
      </c>
      <c r="P51" s="174" t="str">
        <f t="shared" si="4"/>
        <v/>
      </c>
      <c r="Q51" s="203"/>
      <c r="R51" s="203"/>
      <c r="S51" s="203"/>
      <c r="T51" s="203"/>
    </row>
    <row r="52" spans="1:20" ht="14.25" customHeight="1">
      <c r="A52" s="174" t="str">
        <f>IF(ISBLANK('IN - Stud_part'!F50),"",'IN - Stud_part'!F50)</f>
        <v/>
      </c>
      <c r="B52" s="179" t="str">
        <f>IF(ISBLANK('IN - Stud_part'!G50),"",'IN - Stud_part'!G50)</f>
        <v/>
      </c>
      <c r="C52" s="180" t="str">
        <f>IF('IN - Stud_part'!H50="","",UPPER('IN - Stud_part'!H50))</f>
        <v/>
      </c>
      <c r="D52" s="174" t="str">
        <f>IF(C52="","",'IN-Mark( PER-TEST-3,4)(TERM-2)'!E52)</f>
        <v/>
      </c>
      <c r="E52" s="174" t="str">
        <f>IF(D52="","",'IN-Mark( PER-TEST-3,4)(TERM-2)'!F52)</f>
        <v/>
      </c>
      <c r="F52" s="174" t="str">
        <f t="shared" si="0"/>
        <v/>
      </c>
      <c r="G52" s="174" t="str">
        <f>IF(C52="","",'IN-Mark( PER-TEST-3,4)(TERM-2)'!H52)</f>
        <v/>
      </c>
      <c r="H52" s="174" t="str">
        <f>IF(D52="","",'IN-Mark( PER-TEST-3,4)(TERM-2)'!I52)</f>
        <v/>
      </c>
      <c r="I52" s="174" t="str">
        <f t="shared" si="1"/>
        <v/>
      </c>
      <c r="J52" s="174" t="str">
        <f>IF(C52="","",'IN-Mark( PER-TEST-3,4)(TERM-2)'!K52)</f>
        <v/>
      </c>
      <c r="K52" s="174" t="str">
        <f>IF(D52="","",'IN-Mark( PER-TEST-3,4)(TERM-2)'!L52)</f>
        <v/>
      </c>
      <c r="L52" s="174" t="str">
        <f t="shared" si="2"/>
        <v/>
      </c>
      <c r="M52" s="174" t="str">
        <f>IF(C52="","",'IN-Mark( PER-TEST-3,4)(TERM-2)'!N52)</f>
        <v/>
      </c>
      <c r="N52" s="174" t="str">
        <f>IF(D52="","",'IN-Mark( PER-TEST-3,4)(TERM-2)'!O52)</f>
        <v/>
      </c>
      <c r="O52" s="174" t="str">
        <f t="shared" si="3"/>
        <v/>
      </c>
      <c r="P52" s="174" t="str">
        <f t="shared" si="4"/>
        <v/>
      </c>
      <c r="Q52" s="203"/>
      <c r="R52" s="203"/>
      <c r="S52" s="203"/>
      <c r="T52" s="203"/>
    </row>
    <row r="53" spans="1:20" ht="14.25" customHeight="1">
      <c r="A53" s="174" t="str">
        <f>IF(ISBLANK('IN - Stud_part'!F51),"",'IN - Stud_part'!F51)</f>
        <v/>
      </c>
      <c r="B53" s="179" t="str">
        <f>IF(ISBLANK('IN - Stud_part'!G51),"",'IN - Stud_part'!G51)</f>
        <v/>
      </c>
      <c r="C53" s="180" t="str">
        <f>IF('IN - Stud_part'!H51="","",UPPER('IN - Stud_part'!H51))</f>
        <v/>
      </c>
      <c r="D53" s="174" t="str">
        <f>IF(C53="","",'IN-Mark( PER-TEST-3,4)(TERM-2)'!E53)</f>
        <v/>
      </c>
      <c r="E53" s="174" t="str">
        <f>IF(D53="","",'IN-Mark( PER-TEST-3,4)(TERM-2)'!F53)</f>
        <v/>
      </c>
      <c r="F53" s="174" t="str">
        <f t="shared" si="0"/>
        <v/>
      </c>
      <c r="G53" s="174" t="str">
        <f>IF(C53="","",'IN-Mark( PER-TEST-3,4)(TERM-2)'!H53)</f>
        <v/>
      </c>
      <c r="H53" s="174" t="str">
        <f>IF(D53="","",'IN-Mark( PER-TEST-3,4)(TERM-2)'!I53)</f>
        <v/>
      </c>
      <c r="I53" s="174" t="str">
        <f t="shared" si="1"/>
        <v/>
      </c>
      <c r="J53" s="174" t="str">
        <f>IF(C53="","",'IN-Mark( PER-TEST-3,4)(TERM-2)'!K53)</f>
        <v/>
      </c>
      <c r="K53" s="174" t="str">
        <f>IF(D53="","",'IN-Mark( PER-TEST-3,4)(TERM-2)'!L53)</f>
        <v/>
      </c>
      <c r="L53" s="174" t="str">
        <f t="shared" si="2"/>
        <v/>
      </c>
      <c r="M53" s="174" t="str">
        <f>IF(C53="","",'IN-Mark( PER-TEST-3,4)(TERM-2)'!N53)</f>
        <v/>
      </c>
      <c r="N53" s="174" t="str">
        <f>IF(D53="","",'IN-Mark( PER-TEST-3,4)(TERM-2)'!O53)</f>
        <v/>
      </c>
      <c r="O53" s="174" t="str">
        <f t="shared" si="3"/>
        <v/>
      </c>
      <c r="P53" s="174" t="str">
        <f t="shared" si="4"/>
        <v/>
      </c>
      <c r="Q53" s="203"/>
      <c r="R53" s="203"/>
      <c r="S53" s="203"/>
      <c r="T53" s="203"/>
    </row>
    <row r="54" spans="1:20" ht="14.25" customHeight="1">
      <c r="A54" s="174" t="str">
        <f>IF(ISBLANK('IN - Stud_part'!F52),"",'IN - Stud_part'!F52)</f>
        <v/>
      </c>
      <c r="B54" s="179" t="str">
        <f>IF(ISBLANK('IN - Stud_part'!G52),"",'IN - Stud_part'!G52)</f>
        <v/>
      </c>
      <c r="C54" s="180" t="str">
        <f>IF('IN - Stud_part'!H52="","",UPPER('IN - Stud_part'!H52))</f>
        <v/>
      </c>
      <c r="D54" s="174" t="str">
        <f>IF(C54="","",'IN-Mark( PER-TEST-3,4)(TERM-2)'!E54)</f>
        <v/>
      </c>
      <c r="E54" s="174" t="str">
        <f>IF(D54="","",'IN-Mark( PER-TEST-3,4)(TERM-2)'!F54)</f>
        <v/>
      </c>
      <c r="F54" s="174" t="str">
        <f t="shared" si="0"/>
        <v/>
      </c>
      <c r="G54" s="174" t="str">
        <f>IF(C54="","",'IN-Mark( PER-TEST-3,4)(TERM-2)'!H54)</f>
        <v/>
      </c>
      <c r="H54" s="174" t="str">
        <f>IF(D54="","",'IN-Mark( PER-TEST-3,4)(TERM-2)'!I54)</f>
        <v/>
      </c>
      <c r="I54" s="174" t="str">
        <f t="shared" si="1"/>
        <v/>
      </c>
      <c r="J54" s="174" t="str">
        <f>IF(C54="","",'IN-Mark( PER-TEST-3,4)(TERM-2)'!K54)</f>
        <v/>
      </c>
      <c r="K54" s="174" t="str">
        <f>IF(D54="","",'IN-Mark( PER-TEST-3,4)(TERM-2)'!L54)</f>
        <v/>
      </c>
      <c r="L54" s="174" t="str">
        <f t="shared" si="2"/>
        <v/>
      </c>
      <c r="M54" s="174" t="str">
        <f>IF(C54="","",'IN-Mark( PER-TEST-3,4)(TERM-2)'!N54)</f>
        <v/>
      </c>
      <c r="N54" s="174" t="str">
        <f>IF(D54="","",'IN-Mark( PER-TEST-3,4)(TERM-2)'!O54)</f>
        <v/>
      </c>
      <c r="O54" s="174" t="str">
        <f t="shared" si="3"/>
        <v/>
      </c>
      <c r="P54" s="174" t="str">
        <f t="shared" si="4"/>
        <v/>
      </c>
      <c r="Q54" s="203"/>
      <c r="R54" s="203"/>
      <c r="S54" s="203"/>
      <c r="T54" s="203"/>
    </row>
    <row r="55" spans="1:20" ht="14.25" customHeight="1">
      <c r="A55" s="174" t="str">
        <f>IF(ISBLANK('IN - Stud_part'!F53),"",'IN - Stud_part'!F53)</f>
        <v/>
      </c>
      <c r="B55" s="179" t="str">
        <f>IF(ISBLANK('IN - Stud_part'!G53),"",'IN - Stud_part'!G53)</f>
        <v/>
      </c>
      <c r="C55" s="180" t="str">
        <f>IF('IN - Stud_part'!H53="","",UPPER('IN - Stud_part'!H53))</f>
        <v/>
      </c>
      <c r="D55" s="174" t="str">
        <f>IF(C55="","",'IN-Mark( PER-TEST-3,4)(TERM-2)'!E55)</f>
        <v/>
      </c>
      <c r="E55" s="174" t="str">
        <f>IF(D55="","",'IN-Mark( PER-TEST-3,4)(TERM-2)'!F55)</f>
        <v/>
      </c>
      <c r="F55" s="174" t="str">
        <f t="shared" si="0"/>
        <v/>
      </c>
      <c r="G55" s="174" t="str">
        <f>IF(C55="","",'IN-Mark( PER-TEST-3,4)(TERM-2)'!H55)</f>
        <v/>
      </c>
      <c r="H55" s="174" t="str">
        <f>IF(D55="","",'IN-Mark( PER-TEST-3,4)(TERM-2)'!I55)</f>
        <v/>
      </c>
      <c r="I55" s="174" t="str">
        <f t="shared" si="1"/>
        <v/>
      </c>
      <c r="J55" s="174" t="str">
        <f>IF(C55="","",'IN-Mark( PER-TEST-3,4)(TERM-2)'!K55)</f>
        <v/>
      </c>
      <c r="K55" s="174" t="str">
        <f>IF(D55="","",'IN-Mark( PER-TEST-3,4)(TERM-2)'!L55)</f>
        <v/>
      </c>
      <c r="L55" s="174" t="str">
        <f t="shared" si="2"/>
        <v/>
      </c>
      <c r="M55" s="174" t="str">
        <f>IF(C55="","",'IN-Mark( PER-TEST-3,4)(TERM-2)'!N55)</f>
        <v/>
      </c>
      <c r="N55" s="174" t="str">
        <f>IF(D55="","",'IN-Mark( PER-TEST-3,4)(TERM-2)'!O55)</f>
        <v/>
      </c>
      <c r="O55" s="174" t="str">
        <f t="shared" si="3"/>
        <v/>
      </c>
      <c r="P55" s="174" t="str">
        <f t="shared" si="4"/>
        <v/>
      </c>
      <c r="Q55" s="203"/>
      <c r="R55" s="203"/>
      <c r="S55" s="203"/>
      <c r="T55" s="203"/>
    </row>
    <row r="56" spans="1:20" ht="14.25" customHeight="1">
      <c r="A56" s="174" t="str">
        <f>IF(ISBLANK('IN - Stud_part'!F54),"",'IN - Stud_part'!F54)</f>
        <v/>
      </c>
      <c r="B56" s="179" t="str">
        <f>IF(ISBLANK('IN - Stud_part'!G54),"",'IN - Stud_part'!G54)</f>
        <v/>
      </c>
      <c r="C56" s="180" t="str">
        <f>IF('IN - Stud_part'!H54="","",UPPER('IN - Stud_part'!H54))</f>
        <v/>
      </c>
      <c r="D56" s="174" t="str">
        <f>IF(C56="","",'IN-Mark( PER-TEST-3,4)(TERM-2)'!E56)</f>
        <v/>
      </c>
      <c r="E56" s="174" t="str">
        <f>IF(D56="","",'IN-Mark( PER-TEST-3,4)(TERM-2)'!F56)</f>
        <v/>
      </c>
      <c r="F56" s="174" t="str">
        <f t="shared" si="0"/>
        <v/>
      </c>
      <c r="G56" s="174" t="str">
        <f>IF(C56="","",'IN-Mark( PER-TEST-3,4)(TERM-2)'!H56)</f>
        <v/>
      </c>
      <c r="H56" s="174" t="str">
        <f>IF(D56="","",'IN-Mark( PER-TEST-3,4)(TERM-2)'!I56)</f>
        <v/>
      </c>
      <c r="I56" s="174" t="str">
        <f t="shared" si="1"/>
        <v/>
      </c>
      <c r="J56" s="174" t="str">
        <f>IF(C56="","",'IN-Mark( PER-TEST-3,4)(TERM-2)'!K56)</f>
        <v/>
      </c>
      <c r="K56" s="174" t="str">
        <f>IF(D56="","",'IN-Mark( PER-TEST-3,4)(TERM-2)'!L56)</f>
        <v/>
      </c>
      <c r="L56" s="174" t="str">
        <f t="shared" si="2"/>
        <v/>
      </c>
      <c r="M56" s="174" t="str">
        <f>IF(C56="","",'IN-Mark( PER-TEST-3,4)(TERM-2)'!N56)</f>
        <v/>
      </c>
      <c r="N56" s="174" t="str">
        <f>IF(D56="","",'IN-Mark( PER-TEST-3,4)(TERM-2)'!O56)</f>
        <v/>
      </c>
      <c r="O56" s="174" t="str">
        <f t="shared" si="3"/>
        <v/>
      </c>
      <c r="P56" s="174" t="str">
        <f t="shared" si="4"/>
        <v/>
      </c>
      <c r="Q56" s="203"/>
      <c r="R56" s="203"/>
      <c r="S56" s="203"/>
      <c r="T56" s="203"/>
    </row>
    <row r="57" spans="1:20" ht="14.25" customHeight="1">
      <c r="A57" s="174" t="str">
        <f>IF(ISBLANK('IN - Stud_part'!F55),"",'IN - Stud_part'!F55)</f>
        <v/>
      </c>
      <c r="B57" s="179" t="str">
        <f>IF(ISBLANK('IN - Stud_part'!G55),"",'IN - Stud_part'!G55)</f>
        <v/>
      </c>
      <c r="C57" s="180" t="str">
        <f>IF('IN - Stud_part'!H55="","",UPPER('IN - Stud_part'!H55))</f>
        <v/>
      </c>
      <c r="D57" s="174" t="str">
        <f>IF(C57="","",'IN-Mark( PER-TEST-3,4)(TERM-2)'!E57)</f>
        <v/>
      </c>
      <c r="E57" s="174" t="str">
        <f>IF(D57="","",'IN-Mark( PER-TEST-3,4)(TERM-2)'!F57)</f>
        <v/>
      </c>
      <c r="F57" s="174" t="str">
        <f t="shared" si="0"/>
        <v/>
      </c>
      <c r="G57" s="174" t="str">
        <f>IF(C57="","",'IN-Mark( PER-TEST-3,4)(TERM-2)'!H57)</f>
        <v/>
      </c>
      <c r="H57" s="174" t="str">
        <f>IF(D57="","",'IN-Mark( PER-TEST-3,4)(TERM-2)'!I57)</f>
        <v/>
      </c>
      <c r="I57" s="174" t="str">
        <f t="shared" si="1"/>
        <v/>
      </c>
      <c r="J57" s="174" t="str">
        <f>IF(C57="","",'IN-Mark( PER-TEST-3,4)(TERM-2)'!K57)</f>
        <v/>
      </c>
      <c r="K57" s="174" t="str">
        <f>IF(D57="","",'IN-Mark( PER-TEST-3,4)(TERM-2)'!L57)</f>
        <v/>
      </c>
      <c r="L57" s="174" t="str">
        <f t="shared" si="2"/>
        <v/>
      </c>
      <c r="M57" s="174" t="str">
        <f>IF(C57="","",'IN-Mark( PER-TEST-3,4)(TERM-2)'!N57)</f>
        <v/>
      </c>
      <c r="N57" s="174" t="str">
        <f>IF(D57="","",'IN-Mark( PER-TEST-3,4)(TERM-2)'!O57)</f>
        <v/>
      </c>
      <c r="O57" s="174" t="str">
        <f t="shared" si="3"/>
        <v/>
      </c>
      <c r="P57" s="174" t="str">
        <f t="shared" si="4"/>
        <v/>
      </c>
      <c r="Q57" s="203"/>
      <c r="R57" s="203"/>
      <c r="S57" s="203"/>
      <c r="T57" s="203"/>
    </row>
    <row r="58" spans="1:20" ht="14.25" customHeight="1">
      <c r="A58" s="174" t="str">
        <f>IF(ISBLANK('IN - Stud_part'!F56),"",'IN - Stud_part'!F56)</f>
        <v/>
      </c>
      <c r="B58" s="179" t="str">
        <f>IF(ISBLANK('IN - Stud_part'!G56),"",'IN - Stud_part'!G56)</f>
        <v/>
      </c>
      <c r="C58" s="180" t="str">
        <f>IF('IN - Stud_part'!H56="","",UPPER('IN - Stud_part'!H56))</f>
        <v/>
      </c>
      <c r="D58" s="174" t="str">
        <f>IF(C58="","",'IN-Mark( PER-TEST-3,4)(TERM-2)'!E58)</f>
        <v/>
      </c>
      <c r="E58" s="174" t="str">
        <f>IF(D58="","",'IN-Mark( PER-TEST-3,4)(TERM-2)'!F58)</f>
        <v/>
      </c>
      <c r="F58" s="174" t="str">
        <f t="shared" si="0"/>
        <v/>
      </c>
      <c r="G58" s="174" t="str">
        <f>IF(C58="","",'IN-Mark( PER-TEST-3,4)(TERM-2)'!H58)</f>
        <v/>
      </c>
      <c r="H58" s="174" t="str">
        <f>IF(D58="","",'IN-Mark( PER-TEST-3,4)(TERM-2)'!I58)</f>
        <v/>
      </c>
      <c r="I58" s="174" t="str">
        <f t="shared" si="1"/>
        <v/>
      </c>
      <c r="J58" s="174" t="str">
        <f>IF(C58="","",'IN-Mark( PER-TEST-3,4)(TERM-2)'!K58)</f>
        <v/>
      </c>
      <c r="K58" s="174" t="str">
        <f>IF(D58="","",'IN-Mark( PER-TEST-3,4)(TERM-2)'!L58)</f>
        <v/>
      </c>
      <c r="L58" s="174" t="str">
        <f t="shared" si="2"/>
        <v/>
      </c>
      <c r="M58" s="174" t="str">
        <f>IF(C58="","",'IN-Mark( PER-TEST-3,4)(TERM-2)'!N58)</f>
        <v/>
      </c>
      <c r="N58" s="174" t="str">
        <f>IF(D58="","",'IN-Mark( PER-TEST-3,4)(TERM-2)'!O58)</f>
        <v/>
      </c>
      <c r="O58" s="174" t="str">
        <f t="shared" si="3"/>
        <v/>
      </c>
      <c r="P58" s="174" t="str">
        <f t="shared" si="4"/>
        <v/>
      </c>
      <c r="Q58" s="203"/>
      <c r="R58" s="203"/>
      <c r="S58" s="203"/>
      <c r="T58" s="203"/>
    </row>
    <row r="59" spans="1:20" ht="14.25" customHeight="1">
      <c r="A59" s="174" t="str">
        <f>IF(ISBLANK('IN - Stud_part'!F57),"",'IN - Stud_part'!F57)</f>
        <v/>
      </c>
      <c r="B59" s="179" t="str">
        <f>IF(ISBLANK('IN - Stud_part'!G57),"",'IN - Stud_part'!G57)</f>
        <v/>
      </c>
      <c r="C59" s="180" t="str">
        <f>IF('IN - Stud_part'!H57="","",UPPER('IN - Stud_part'!H57))</f>
        <v/>
      </c>
      <c r="D59" s="174" t="str">
        <f>IF(C59="","",'IN-Mark( PER-TEST-3,4)(TERM-2)'!E59)</f>
        <v/>
      </c>
      <c r="E59" s="174" t="str">
        <f>IF(D59="","",'IN-Mark( PER-TEST-3,4)(TERM-2)'!F59)</f>
        <v/>
      </c>
      <c r="F59" s="174" t="str">
        <f t="shared" si="0"/>
        <v/>
      </c>
      <c r="G59" s="174" t="str">
        <f>IF(C59="","",'IN-Mark( PER-TEST-3,4)(TERM-2)'!H59)</f>
        <v/>
      </c>
      <c r="H59" s="174" t="str">
        <f>IF(D59="","",'IN-Mark( PER-TEST-3,4)(TERM-2)'!I59)</f>
        <v/>
      </c>
      <c r="I59" s="174" t="str">
        <f t="shared" si="1"/>
        <v/>
      </c>
      <c r="J59" s="174" t="str">
        <f>IF(C59="","",'IN-Mark( PER-TEST-3,4)(TERM-2)'!K59)</f>
        <v/>
      </c>
      <c r="K59" s="174" t="str">
        <f>IF(D59="","",'IN-Mark( PER-TEST-3,4)(TERM-2)'!L59)</f>
        <v/>
      </c>
      <c r="L59" s="174" t="str">
        <f t="shared" si="2"/>
        <v/>
      </c>
      <c r="M59" s="174" t="str">
        <f>IF(C59="","",'IN-Mark( PER-TEST-3,4)(TERM-2)'!N59)</f>
        <v/>
      </c>
      <c r="N59" s="174" t="str">
        <f>IF(D59="","",'IN-Mark( PER-TEST-3,4)(TERM-2)'!O59)</f>
        <v/>
      </c>
      <c r="O59" s="174" t="str">
        <f t="shared" si="3"/>
        <v/>
      </c>
      <c r="P59" s="174" t="str">
        <f t="shared" si="4"/>
        <v/>
      </c>
      <c r="Q59" s="203"/>
      <c r="R59" s="203"/>
      <c r="S59" s="203"/>
      <c r="T59" s="203"/>
    </row>
    <row r="60" spans="1:20" ht="14.25" customHeight="1">
      <c r="A60" s="174" t="str">
        <f>IF(ISBLANK('IN - Stud_part'!F58),"",'IN - Stud_part'!F58)</f>
        <v/>
      </c>
      <c r="B60" s="179" t="str">
        <f>IF(ISBLANK('IN - Stud_part'!G58),"",'IN - Stud_part'!G58)</f>
        <v/>
      </c>
      <c r="C60" s="180" t="str">
        <f>IF('IN - Stud_part'!H58="","",UPPER('IN - Stud_part'!H58))</f>
        <v/>
      </c>
      <c r="D60" s="174" t="str">
        <f>IF(C60="","",'IN-Mark( PER-TEST-3,4)(TERM-2)'!E60)</f>
        <v/>
      </c>
      <c r="E60" s="174" t="str">
        <f>IF(D60="","",'IN-Mark( PER-TEST-3,4)(TERM-2)'!F60)</f>
        <v/>
      </c>
      <c r="F60" s="174" t="str">
        <f t="shared" si="0"/>
        <v/>
      </c>
      <c r="G60" s="174" t="str">
        <f>IF(C60="","",'IN-Mark( PER-TEST-3,4)(TERM-2)'!H60)</f>
        <v/>
      </c>
      <c r="H60" s="174" t="str">
        <f>IF(D60="","",'IN-Mark( PER-TEST-3,4)(TERM-2)'!I60)</f>
        <v/>
      </c>
      <c r="I60" s="174" t="str">
        <f t="shared" si="1"/>
        <v/>
      </c>
      <c r="J60" s="174" t="str">
        <f>IF(C60="","",'IN-Mark( PER-TEST-3,4)(TERM-2)'!K60)</f>
        <v/>
      </c>
      <c r="K60" s="174" t="str">
        <f>IF(D60="","",'IN-Mark( PER-TEST-3,4)(TERM-2)'!L60)</f>
        <v/>
      </c>
      <c r="L60" s="174" t="str">
        <f t="shared" si="2"/>
        <v/>
      </c>
      <c r="M60" s="174" t="str">
        <f>IF(C60="","",'IN-Mark( PER-TEST-3,4)(TERM-2)'!N60)</f>
        <v/>
      </c>
      <c r="N60" s="174" t="str">
        <f>IF(D60="","",'IN-Mark( PER-TEST-3,4)(TERM-2)'!O60)</f>
        <v/>
      </c>
      <c r="O60" s="174" t="str">
        <f t="shared" si="3"/>
        <v/>
      </c>
      <c r="P60" s="174" t="str">
        <f t="shared" si="4"/>
        <v/>
      </c>
      <c r="Q60" s="203"/>
      <c r="R60" s="203"/>
      <c r="S60" s="203"/>
      <c r="T60" s="203"/>
    </row>
    <row r="61" spans="1:20" ht="14.25" customHeight="1">
      <c r="A61" s="174" t="str">
        <f>IF(ISBLANK('IN - Stud_part'!F59),"",'IN - Stud_part'!F59)</f>
        <v/>
      </c>
      <c r="B61" s="179" t="str">
        <f>IF(ISBLANK('IN - Stud_part'!G59),"",'IN - Stud_part'!G59)</f>
        <v/>
      </c>
      <c r="C61" s="180" t="str">
        <f>IF('IN - Stud_part'!H59="","",UPPER('IN - Stud_part'!H59))</f>
        <v/>
      </c>
      <c r="D61" s="174" t="str">
        <f>IF(C61="","",'IN-Mark( PER-TEST-3,4)(TERM-2)'!E61)</f>
        <v/>
      </c>
      <c r="E61" s="174" t="str">
        <f>IF(D61="","",'IN-Mark( PER-TEST-3,4)(TERM-2)'!F61)</f>
        <v/>
      </c>
      <c r="F61" s="174" t="str">
        <f t="shared" si="0"/>
        <v/>
      </c>
      <c r="G61" s="174" t="str">
        <f>IF(C61="","",'IN-Mark( PER-TEST-3,4)(TERM-2)'!H61)</f>
        <v/>
      </c>
      <c r="H61" s="174" t="str">
        <f>IF(D61="","",'IN-Mark( PER-TEST-3,4)(TERM-2)'!I61)</f>
        <v/>
      </c>
      <c r="I61" s="174" t="str">
        <f t="shared" si="1"/>
        <v/>
      </c>
      <c r="J61" s="174" t="str">
        <f>IF(C61="","",'IN-Mark( PER-TEST-3,4)(TERM-2)'!K61)</f>
        <v/>
      </c>
      <c r="K61" s="174" t="str">
        <f>IF(D61="","",'IN-Mark( PER-TEST-3,4)(TERM-2)'!L61)</f>
        <v/>
      </c>
      <c r="L61" s="174" t="str">
        <f t="shared" si="2"/>
        <v/>
      </c>
      <c r="M61" s="174" t="str">
        <f>IF(C61="","",'IN-Mark( PER-TEST-3,4)(TERM-2)'!N61)</f>
        <v/>
      </c>
      <c r="N61" s="174" t="str">
        <f>IF(D61="","",'IN-Mark( PER-TEST-3,4)(TERM-2)'!O61)</f>
        <v/>
      </c>
      <c r="O61" s="174" t="str">
        <f t="shared" si="3"/>
        <v/>
      </c>
      <c r="P61" s="174" t="str">
        <f t="shared" si="4"/>
        <v/>
      </c>
      <c r="Q61" s="203"/>
      <c r="R61" s="203"/>
      <c r="S61" s="203"/>
      <c r="T61" s="203"/>
    </row>
    <row r="62" spans="1:20" ht="14.25" customHeight="1">
      <c r="A62" s="174" t="str">
        <f>IF(ISBLANK('IN - Stud_part'!F60),"",'IN - Stud_part'!F60)</f>
        <v/>
      </c>
      <c r="B62" s="179" t="str">
        <f>IF(ISBLANK('IN - Stud_part'!G60),"",'IN - Stud_part'!G60)</f>
        <v/>
      </c>
      <c r="C62" s="180" t="str">
        <f>IF('IN - Stud_part'!H60="","",UPPER('IN - Stud_part'!H60))</f>
        <v/>
      </c>
      <c r="D62" s="174" t="str">
        <f>IF(C62="","",'IN-Mark( PER-TEST-3,4)(TERM-2)'!E62)</f>
        <v/>
      </c>
      <c r="E62" s="174" t="str">
        <f>IF(D62="","",'IN-Mark( PER-TEST-3,4)(TERM-2)'!F62)</f>
        <v/>
      </c>
      <c r="F62" s="174" t="str">
        <f t="shared" si="0"/>
        <v/>
      </c>
      <c r="G62" s="174" t="str">
        <f>IF(C62="","",'IN-Mark( PER-TEST-3,4)(TERM-2)'!H62)</f>
        <v/>
      </c>
      <c r="H62" s="174" t="str">
        <f>IF(D62="","",'IN-Mark( PER-TEST-3,4)(TERM-2)'!I62)</f>
        <v/>
      </c>
      <c r="I62" s="174" t="str">
        <f t="shared" si="1"/>
        <v/>
      </c>
      <c r="J62" s="174" t="str">
        <f>IF(C62="","",'IN-Mark( PER-TEST-3,4)(TERM-2)'!K62)</f>
        <v/>
      </c>
      <c r="K62" s="174" t="str">
        <f>IF(D62="","",'IN-Mark( PER-TEST-3,4)(TERM-2)'!L62)</f>
        <v/>
      </c>
      <c r="L62" s="174" t="str">
        <f t="shared" si="2"/>
        <v/>
      </c>
      <c r="M62" s="174" t="str">
        <f>IF(C62="","",'IN-Mark( PER-TEST-3,4)(TERM-2)'!N62)</f>
        <v/>
      </c>
      <c r="N62" s="174" t="str">
        <f>IF(D62="","",'IN-Mark( PER-TEST-3,4)(TERM-2)'!O62)</f>
        <v/>
      </c>
      <c r="O62" s="174" t="str">
        <f t="shared" si="3"/>
        <v/>
      </c>
      <c r="P62" s="174" t="str">
        <f t="shared" si="4"/>
        <v/>
      </c>
      <c r="Q62" s="203"/>
      <c r="R62" s="203"/>
      <c r="S62" s="203"/>
      <c r="T62" s="203"/>
    </row>
    <row r="63" spans="1:20" ht="14.25" customHeight="1">
      <c r="A63" s="174" t="str">
        <f>IF(ISBLANK('IN - Stud_part'!F61),"",'IN - Stud_part'!F61)</f>
        <v/>
      </c>
      <c r="B63" s="179" t="str">
        <f>IF(ISBLANK('IN - Stud_part'!G61),"",'IN - Stud_part'!G61)</f>
        <v/>
      </c>
      <c r="C63" s="180" t="str">
        <f>IF('IN - Stud_part'!H61="","",UPPER('IN - Stud_part'!H61))</f>
        <v/>
      </c>
      <c r="D63" s="174" t="str">
        <f>IF(C63="","",'IN-Mark( PER-TEST-3,4)(TERM-2)'!E63)</f>
        <v/>
      </c>
      <c r="E63" s="174" t="str">
        <f>IF(D63="","",'IN-Mark( PER-TEST-3,4)(TERM-2)'!F63)</f>
        <v/>
      </c>
      <c r="F63" s="174" t="str">
        <f t="shared" si="0"/>
        <v/>
      </c>
      <c r="G63" s="174" t="str">
        <f>IF(C63="","",'IN-Mark( PER-TEST-3,4)(TERM-2)'!H63)</f>
        <v/>
      </c>
      <c r="H63" s="174" t="str">
        <f>IF(D63="","",'IN-Mark( PER-TEST-3,4)(TERM-2)'!I63)</f>
        <v/>
      </c>
      <c r="I63" s="174" t="str">
        <f t="shared" si="1"/>
        <v/>
      </c>
      <c r="J63" s="174" t="str">
        <f>IF(C63="","",'IN-Mark( PER-TEST-3,4)(TERM-2)'!K63)</f>
        <v/>
      </c>
      <c r="K63" s="174" t="str">
        <f>IF(D63="","",'IN-Mark( PER-TEST-3,4)(TERM-2)'!L63)</f>
        <v/>
      </c>
      <c r="L63" s="174" t="str">
        <f t="shared" si="2"/>
        <v/>
      </c>
      <c r="M63" s="174" t="str">
        <f>IF(C63="","",'IN-Mark( PER-TEST-3,4)(TERM-2)'!N63)</f>
        <v/>
      </c>
      <c r="N63" s="174" t="str">
        <f>IF(D63="","",'IN-Mark( PER-TEST-3,4)(TERM-2)'!O63)</f>
        <v/>
      </c>
      <c r="O63" s="174" t="str">
        <f t="shared" si="3"/>
        <v/>
      </c>
      <c r="P63" s="174" t="str">
        <f t="shared" si="4"/>
        <v/>
      </c>
      <c r="Q63" s="203"/>
      <c r="R63" s="203"/>
      <c r="S63" s="203"/>
      <c r="T63" s="203"/>
    </row>
    <row r="64" spans="1:20" ht="14.25" customHeight="1">
      <c r="A64" s="174" t="str">
        <f>IF(ISBLANK('IN - Stud_part'!F62),"",'IN - Stud_part'!F62)</f>
        <v/>
      </c>
      <c r="B64" s="179" t="str">
        <f>IF(ISBLANK('IN - Stud_part'!G62),"",'IN - Stud_part'!G62)</f>
        <v/>
      </c>
      <c r="C64" s="180" t="str">
        <f>IF('IN - Stud_part'!H62="","",UPPER('IN - Stud_part'!H62))</f>
        <v/>
      </c>
      <c r="D64" s="174" t="str">
        <f>IF(C64="","",'IN-Mark( PER-TEST-3,4)(TERM-2)'!E64)</f>
        <v/>
      </c>
      <c r="E64" s="174" t="str">
        <f>IF(D64="","",'IN-Mark( PER-TEST-3,4)(TERM-2)'!F64)</f>
        <v/>
      </c>
      <c r="F64" s="174" t="str">
        <f t="shared" si="0"/>
        <v/>
      </c>
      <c r="G64" s="174" t="str">
        <f>IF(C64="","",'IN-Mark( PER-TEST-3,4)(TERM-2)'!H64)</f>
        <v/>
      </c>
      <c r="H64" s="174" t="str">
        <f>IF(D64="","",'IN-Mark( PER-TEST-3,4)(TERM-2)'!I64)</f>
        <v/>
      </c>
      <c r="I64" s="174" t="str">
        <f t="shared" si="1"/>
        <v/>
      </c>
      <c r="J64" s="174" t="str">
        <f>IF(C64="","",'IN-Mark( PER-TEST-3,4)(TERM-2)'!K64)</f>
        <v/>
      </c>
      <c r="K64" s="174" t="str">
        <f>IF(D64="","",'IN-Mark( PER-TEST-3,4)(TERM-2)'!L64)</f>
        <v/>
      </c>
      <c r="L64" s="174" t="str">
        <f t="shared" si="2"/>
        <v/>
      </c>
      <c r="M64" s="174" t="str">
        <f>IF(C64="","",'IN-Mark( PER-TEST-3,4)(TERM-2)'!N64)</f>
        <v/>
      </c>
      <c r="N64" s="174" t="str">
        <f>IF(D64="","",'IN-Mark( PER-TEST-3,4)(TERM-2)'!O64)</f>
        <v/>
      </c>
      <c r="O64" s="174" t="str">
        <f t="shared" si="3"/>
        <v/>
      </c>
      <c r="P64" s="174" t="str">
        <f t="shared" si="4"/>
        <v/>
      </c>
      <c r="Q64" s="203"/>
      <c r="R64" s="203"/>
      <c r="S64" s="203"/>
      <c r="T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0">
    <mergeCell ref="S13:S14"/>
    <mergeCell ref="T13:T14"/>
    <mergeCell ref="M7:P8"/>
    <mergeCell ref="Q7:T8"/>
    <mergeCell ref="D10:T10"/>
    <mergeCell ref="D11:O11"/>
    <mergeCell ref="P11:P14"/>
    <mergeCell ref="D12:F12"/>
    <mergeCell ref="M12:O12"/>
    <mergeCell ref="A10:A14"/>
    <mergeCell ref="B10:B14"/>
    <mergeCell ref="C10:C14"/>
    <mergeCell ref="B1:C1"/>
    <mergeCell ref="M1:T2"/>
    <mergeCell ref="B2:C2"/>
    <mergeCell ref="A3:T3"/>
    <mergeCell ref="H4:L4"/>
    <mergeCell ref="A5:B7"/>
    <mergeCell ref="J6:J7"/>
    <mergeCell ref="G12:I12"/>
    <mergeCell ref="J12:L12"/>
    <mergeCell ref="Q11:T11"/>
    <mergeCell ref="Q12:T12"/>
    <mergeCell ref="Q13:Q14"/>
    <mergeCell ref="R13:R14"/>
    <mergeCell ref="M5:P5"/>
    <mergeCell ref="Q5:S5"/>
    <mergeCell ref="C5:E6"/>
    <mergeCell ref="C7:E7"/>
    <mergeCell ref="A8:B8"/>
  </mergeCells>
  <pageMargins left="0.43" right="0.37" top="0.44" bottom="0.81" header="0" footer="0"/>
  <pageSetup paperSize="9" orientation="landscape"/>
  <headerFooter>
    <oddFooter>&amp;LSIGNATURE OF THE HEADMASTER&amp;RSIGNATURE OF THE CLASS TEACHER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8" customHeight="1">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185" t="s">
        <v>372</v>
      </c>
      <c r="C5" s="186" t="s">
        <v>285</v>
      </c>
      <c r="D5" s="184"/>
      <c r="E5" s="411" t="s">
        <v>403</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5.7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39</v>
      </c>
      <c r="B8" s="412" t="s">
        <v>353</v>
      </c>
      <c r="C8" s="413" t="s">
        <v>69</v>
      </c>
      <c r="D8" s="187" t="s">
        <v>391</v>
      </c>
      <c r="E8" s="188" t="s">
        <v>374</v>
      </c>
      <c r="F8" s="187" t="s">
        <v>208</v>
      </c>
      <c r="G8" s="189"/>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40</v>
      </c>
      <c r="E9" s="187">
        <v>10</v>
      </c>
      <c r="F9" s="187">
        <v>50</v>
      </c>
      <c r="G9" s="189"/>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PER-TEST-3,4)(TERM-2)'!R15)</f>
        <v/>
      </c>
      <c r="E10" s="193" t="str">
        <f>IF('IN - Stud_part'!H13="","", 'IN-Mark( PER-TEST-3,4)(TERM-2)'!S15)</f>
        <v/>
      </c>
      <c r="F10" s="193" t="str">
        <f>IF('IN - Stud_part'!H13="","", 'IN-Mark( PER-TEST-3,4)(TERM-2)'!T15)</f>
        <v/>
      </c>
      <c r="G10" s="189"/>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PER-TEST-3,4)(TERM-2)'!R16)</f>
        <v/>
      </c>
      <c r="E11" s="193" t="str">
        <f>IF('IN - Stud_part'!H14="","", 'IN-Mark( PER-TEST-3,4)(TERM-2)'!S16)</f>
        <v/>
      </c>
      <c r="F11" s="193" t="str">
        <f>IF('IN - Stud_part'!H14="","", 'IN-Mark( PER-TEST-3,4)(TERM-2)'!T16)</f>
        <v/>
      </c>
      <c r="G11" s="189"/>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PER-TEST-3,4)(TERM-2)'!R17)</f>
        <v/>
      </c>
      <c r="E12" s="193" t="str">
        <f>IF('IN - Stud_part'!H15="","", 'IN-Mark( PER-TEST-3,4)(TERM-2)'!S17)</f>
        <v/>
      </c>
      <c r="F12" s="193" t="str">
        <f>IF('IN - Stud_part'!H15="","", 'IN-Mark( PER-TEST-3,4)(TERM-2)'!T17)</f>
        <v/>
      </c>
      <c r="G12" s="189"/>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PER-TEST-3,4)(TERM-2)'!R18)</f>
        <v/>
      </c>
      <c r="E13" s="193" t="str">
        <f>IF('IN - Stud_part'!H16="","", 'IN-Mark( PER-TEST-3,4)(TERM-2)'!S18)</f>
        <v/>
      </c>
      <c r="F13" s="193" t="str">
        <f>IF('IN - Stud_part'!H16="","", 'IN-Mark( PER-TEST-3,4)(TERM-2)'!T18)</f>
        <v/>
      </c>
      <c r="G13" s="189"/>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PER-TEST-3,4)(TERM-2)'!R19)</f>
        <v/>
      </c>
      <c r="E14" s="193" t="str">
        <f>IF('IN - Stud_part'!H17="","", 'IN-Mark( PER-TEST-3,4)(TERM-2)'!S19)</f>
        <v/>
      </c>
      <c r="F14" s="193" t="str">
        <f>IF('IN - Stud_part'!H17="","", 'IN-Mark( PER-TEST-3,4)(TERM-2)'!T19)</f>
        <v/>
      </c>
      <c r="G14" s="189"/>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PER-TEST-3,4)(TERM-2)'!R20)</f>
        <v/>
      </c>
      <c r="E15" s="193" t="str">
        <f>IF('IN - Stud_part'!H18="","", 'IN-Mark( PER-TEST-3,4)(TERM-2)'!S20)</f>
        <v/>
      </c>
      <c r="F15" s="193" t="str">
        <f>IF('IN - Stud_part'!H18="","", 'IN-Mark( PER-TEST-3,4)(TERM-2)'!T20)</f>
        <v/>
      </c>
      <c r="G15" s="189"/>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PER-TEST-3,4)(TERM-2)'!R21)</f>
        <v/>
      </c>
      <c r="E16" s="193" t="str">
        <f>IF('IN - Stud_part'!H19="","", 'IN-Mark( PER-TEST-3,4)(TERM-2)'!S21)</f>
        <v/>
      </c>
      <c r="F16" s="193" t="str">
        <f>IF('IN - Stud_part'!H19="","", 'IN-Mark( PER-TEST-3,4)(TERM-2)'!T21)</f>
        <v/>
      </c>
      <c r="G16" s="189"/>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PER-TEST-3,4)(TERM-2)'!R22)</f>
        <v/>
      </c>
      <c r="E17" s="193" t="str">
        <f>IF('IN - Stud_part'!H20="","", 'IN-Mark( PER-TEST-3,4)(TERM-2)'!S22)</f>
        <v/>
      </c>
      <c r="F17" s="193" t="str">
        <f>IF('IN - Stud_part'!H20="","", 'IN-Mark( PER-TEST-3,4)(TERM-2)'!T22)</f>
        <v/>
      </c>
      <c r="G17" s="189"/>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PER-TEST-3,4)(TERM-2)'!R23)</f>
        <v/>
      </c>
      <c r="E18" s="193" t="str">
        <f>IF('IN - Stud_part'!H21="","", 'IN-Mark( PER-TEST-3,4)(TERM-2)'!S23)</f>
        <v/>
      </c>
      <c r="F18" s="193" t="str">
        <f>IF('IN - Stud_part'!H21="","", 'IN-Mark( PER-TEST-3,4)(TERM-2)'!T23)</f>
        <v/>
      </c>
      <c r="G18" s="189"/>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PER-TEST-3,4)(TERM-2)'!R24)</f>
        <v/>
      </c>
      <c r="E19" s="193" t="str">
        <f>IF('IN - Stud_part'!H22="","", 'IN-Mark( PER-TEST-3,4)(TERM-2)'!S24)</f>
        <v/>
      </c>
      <c r="F19" s="193" t="str">
        <f>IF('IN - Stud_part'!H22="","", 'IN-Mark( PER-TEST-3,4)(TERM-2)'!T24)</f>
        <v/>
      </c>
      <c r="G19" s="189"/>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PER-TEST-3,4)(TERM-2)'!R25)</f>
        <v/>
      </c>
      <c r="E20" s="193" t="str">
        <f>IF('IN - Stud_part'!H23="","", 'IN-Mark( PER-TEST-3,4)(TERM-2)'!S25)</f>
        <v/>
      </c>
      <c r="F20" s="193" t="str">
        <f>IF('IN - Stud_part'!H23="","", 'IN-Mark( PER-TEST-3,4)(TERM-2)'!T25)</f>
        <v/>
      </c>
      <c r="G20" s="189"/>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PER-TEST-3,4)(TERM-2)'!R26)</f>
        <v/>
      </c>
      <c r="E21" s="193" t="str">
        <f>IF('IN - Stud_part'!H24="","", 'IN-Mark( PER-TEST-3,4)(TERM-2)'!S26)</f>
        <v/>
      </c>
      <c r="F21" s="193" t="str">
        <f>IF('IN - Stud_part'!H24="","", 'IN-Mark( PER-TEST-3,4)(TERM-2)'!T26)</f>
        <v/>
      </c>
      <c r="G21" s="189"/>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PER-TEST-3,4)(TERM-2)'!R27)</f>
        <v/>
      </c>
      <c r="E22" s="193" t="str">
        <f>IF('IN - Stud_part'!H25="","", 'IN-Mark( PER-TEST-3,4)(TERM-2)'!S27)</f>
        <v/>
      </c>
      <c r="F22" s="193" t="str">
        <f>IF('IN - Stud_part'!H25="","", 'IN-Mark( PER-TEST-3,4)(TERM-2)'!T27)</f>
        <v/>
      </c>
      <c r="G22" s="189"/>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PER-TEST-3,4)(TERM-2)'!R28)</f>
        <v/>
      </c>
      <c r="E23" s="190" t="str">
        <f>IF('IN - Stud_part'!H26="","", 'IN-Mark( PER-TEST-3,4)(TERM-2)'!S28)</f>
        <v/>
      </c>
      <c r="F23" s="190" t="str">
        <f>IF('IN - Stud_part'!H26="","", 'IN-Mark( PER-TEST-3,4)(TERM-2)'!T28)</f>
        <v/>
      </c>
      <c r="G23" s="189"/>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PER-TEST-3,4)(TERM-2)'!R29)</f>
        <v/>
      </c>
      <c r="E24" s="190" t="str">
        <f>IF('IN - Stud_part'!H27="","", 'IN-Mark( PER-TEST-3,4)(TERM-2)'!S29)</f>
        <v/>
      </c>
      <c r="F24" s="190" t="str">
        <f>IF('IN - Stud_part'!H27="","", 'IN-Mark( PER-TEST-3,4)(TERM-2)'!T29)</f>
        <v/>
      </c>
      <c r="G24" s="189"/>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PER-TEST-3,4)(TERM-2)'!R30)</f>
        <v/>
      </c>
      <c r="E25" s="190" t="str">
        <f>IF('IN - Stud_part'!H28="","", 'IN-Mark( PER-TEST-3,4)(TERM-2)'!S30)</f>
        <v/>
      </c>
      <c r="F25" s="190" t="str">
        <f>IF('IN - Stud_part'!H28="","", 'IN-Mark( PER-TEST-3,4)(TERM-2)'!T30)</f>
        <v/>
      </c>
      <c r="G25" s="189"/>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PER-TEST-3,4)(TERM-2)'!R31)</f>
        <v/>
      </c>
      <c r="E26" s="190" t="str">
        <f>IF('IN - Stud_part'!H29="","", 'IN-Mark( PER-TEST-3,4)(TERM-2)'!S31)</f>
        <v/>
      </c>
      <c r="F26" s="190" t="str">
        <f>IF('IN - Stud_part'!H29="","", 'IN-Mark( PER-TEST-3,4)(TERM-2)'!T31)</f>
        <v/>
      </c>
      <c r="G26" s="189"/>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PER-TEST-3,4)(TERM-2)'!R32)</f>
        <v/>
      </c>
      <c r="E27" s="190" t="str">
        <f>IF('IN - Stud_part'!H30="","", 'IN-Mark( PER-TEST-3,4)(TERM-2)'!S32)</f>
        <v/>
      </c>
      <c r="F27" s="190" t="str">
        <f>IF('IN - Stud_part'!H30="","", 'IN-Mark( PER-TEST-3,4)(TERM-2)'!T32)</f>
        <v/>
      </c>
      <c r="G27" s="189"/>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PER-TEST-3,4)(TERM-2)'!R33)</f>
        <v/>
      </c>
      <c r="E28" s="190" t="str">
        <f>IF('IN - Stud_part'!H31="","", 'IN-Mark( PER-TEST-3,4)(TERM-2)'!S33)</f>
        <v/>
      </c>
      <c r="F28" s="190" t="str">
        <f>IF('IN - Stud_part'!H31="","", 'IN-Mark( PER-TEST-3,4)(TERM-2)'!T33)</f>
        <v/>
      </c>
      <c r="G28" s="189"/>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PER-TEST-3,4)(TERM-2)'!R34)</f>
        <v/>
      </c>
      <c r="E29" s="190" t="str">
        <f>IF('IN - Stud_part'!H32="","", 'IN-Mark( PER-TEST-3,4)(TERM-2)'!S34)</f>
        <v/>
      </c>
      <c r="F29" s="190" t="str">
        <f>IF('IN - Stud_part'!H32="","", 'IN-Mark( PER-TEST-3,4)(TERM-2)'!T34)</f>
        <v/>
      </c>
      <c r="G29" s="189"/>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PER-TEST-3,4)(TERM-2)'!R35)</f>
        <v/>
      </c>
      <c r="E30" s="190" t="str">
        <f>IF('IN - Stud_part'!H33="","", 'IN-Mark( PER-TEST-3,4)(TERM-2)'!S35)</f>
        <v/>
      </c>
      <c r="F30" s="190" t="str">
        <f>IF('IN - Stud_part'!H33="","", 'IN-Mark( PER-TEST-3,4)(TERM-2)'!T35)</f>
        <v/>
      </c>
      <c r="G30" s="189"/>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PER-TEST-3,4)(TERM-2)'!R36)</f>
        <v/>
      </c>
      <c r="E31" s="190" t="str">
        <f>IF('IN - Stud_part'!H34="","", 'IN-Mark( PER-TEST-3,4)(TERM-2)'!S36)</f>
        <v/>
      </c>
      <c r="F31" s="190" t="str">
        <f>IF('IN - Stud_part'!H34="","", 'IN-Mark( PER-TEST-3,4)(TERM-2)'!T36)</f>
        <v/>
      </c>
      <c r="G31" s="189"/>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PER-TEST-3,4)(TERM-2)'!R37)</f>
        <v/>
      </c>
      <c r="E32" s="190" t="str">
        <f>IF('IN - Stud_part'!H35="","", 'IN-Mark( PER-TEST-3,4)(TERM-2)'!S37)</f>
        <v/>
      </c>
      <c r="F32" s="190" t="str">
        <f>IF('IN - Stud_part'!H35="","", 'IN-Mark( PER-TEST-3,4)(TERM-2)'!T37)</f>
        <v/>
      </c>
      <c r="G32" s="189"/>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PER-TEST-3,4)(TERM-2)'!R38)</f>
        <v/>
      </c>
      <c r="E33" s="190" t="str">
        <f>IF('IN - Stud_part'!H36="","", 'IN-Mark( PER-TEST-3,4)(TERM-2)'!S38)</f>
        <v/>
      </c>
      <c r="F33" s="190" t="str">
        <f>IF('IN - Stud_part'!H36="","", 'IN-Mark( PER-TEST-3,4)(TERM-2)'!T38)</f>
        <v/>
      </c>
      <c r="G33" s="189"/>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PER-TEST-3,4)(TERM-2)'!R39)</f>
        <v/>
      </c>
      <c r="E34" s="190" t="str">
        <f>IF('IN - Stud_part'!H37="","", 'IN-Mark( PER-TEST-3,4)(TERM-2)'!S39)</f>
        <v/>
      </c>
      <c r="F34" s="190" t="str">
        <f>IF('IN - Stud_part'!H37="","", 'IN-Mark( PER-TEST-3,4)(TERM-2)'!T39)</f>
        <v/>
      </c>
      <c r="G34" s="189"/>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PER-TEST-3,4)(TERM-2)'!R40)</f>
        <v/>
      </c>
      <c r="E35" s="190" t="str">
        <f>IF('IN - Stud_part'!H38="","", 'IN-Mark( PER-TEST-3,4)(TERM-2)'!S40)</f>
        <v/>
      </c>
      <c r="F35" s="190" t="str">
        <f>IF('IN - Stud_part'!H38="","", 'IN-Mark( PER-TEST-3,4)(TERM-2)'!T40)</f>
        <v/>
      </c>
      <c r="G35" s="189"/>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PER-TEST-3,4)(TERM-2)'!R41)</f>
        <v/>
      </c>
      <c r="E36" s="190" t="str">
        <f>IF('IN - Stud_part'!H39="","", 'IN-Mark( PER-TEST-3,4)(TERM-2)'!S41)</f>
        <v/>
      </c>
      <c r="F36" s="190" t="str">
        <f>IF('IN - Stud_part'!H39="","", 'IN-Mark( PER-TEST-3,4)(TERM-2)'!T41)</f>
        <v/>
      </c>
      <c r="G36" s="189"/>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PER-TEST-3,4)(TERM-2)'!R42)</f>
        <v/>
      </c>
      <c r="E37" s="190" t="str">
        <f>IF('IN - Stud_part'!H40="","", 'IN-Mark( PER-TEST-3,4)(TERM-2)'!S42)</f>
        <v/>
      </c>
      <c r="F37" s="190" t="str">
        <f>IF('IN - Stud_part'!H40="","", 'IN-Mark( PER-TEST-3,4)(TERM-2)'!T42)</f>
        <v/>
      </c>
      <c r="G37" s="189"/>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PER-TEST-3,4)(TERM-2)'!R43)</f>
        <v/>
      </c>
      <c r="E38" s="190" t="str">
        <f>IF('IN - Stud_part'!H41="","", 'IN-Mark( PER-TEST-3,4)(TERM-2)'!S43)</f>
        <v/>
      </c>
      <c r="F38" s="190" t="str">
        <f>IF('IN - Stud_part'!H41="","", 'IN-Mark( PER-TEST-3,4)(TERM-2)'!T43)</f>
        <v/>
      </c>
      <c r="G38" s="189"/>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PER-TEST-3,4)(TERM-2)'!R44)</f>
        <v/>
      </c>
      <c r="E39" s="190" t="str">
        <f>IF('IN - Stud_part'!H42="","", 'IN-Mark( PER-TEST-3,4)(TERM-2)'!S44)</f>
        <v/>
      </c>
      <c r="F39" s="190" t="str">
        <f>IF('IN - Stud_part'!H42="","", 'IN-Mark( PER-TEST-3,4)(TERM-2)'!T44)</f>
        <v/>
      </c>
      <c r="G39" s="189"/>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185" t="s">
        <v>372</v>
      </c>
      <c r="C43" s="196" t="s">
        <v>285</v>
      </c>
      <c r="D43" s="184"/>
      <c r="E43" s="411" t="s">
        <v>403</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39</v>
      </c>
      <c r="B46" s="412" t="s">
        <v>353</v>
      </c>
      <c r="C46" s="413" t="s">
        <v>69</v>
      </c>
      <c r="D46" s="187" t="s">
        <v>391</v>
      </c>
      <c r="E46" s="188" t="s">
        <v>374</v>
      </c>
      <c r="F46" s="187" t="s">
        <v>208</v>
      </c>
      <c r="G46" s="189"/>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40</v>
      </c>
      <c r="E47" s="187">
        <v>10</v>
      </c>
      <c r="F47" s="187">
        <v>50</v>
      </c>
      <c r="G47" s="189"/>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PER-TEST-3,4)(TERM-2)'!R45)</f>
        <v/>
      </c>
      <c r="E48" s="190" t="str">
        <f>IF('IN - Stud_part'!H43="","", 'IN-Mark( PER-TEST-3,4)(TERM-2)'!S45)</f>
        <v/>
      </c>
      <c r="F48" s="190" t="str">
        <f>IF('IN - Stud_part'!H43="","", 'IN-Mark( PER-TEST-3,4)(TERM-2)'!T45)</f>
        <v/>
      </c>
      <c r="G48" s="189"/>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PER-TEST-3,4)(TERM-2)'!R46)</f>
        <v/>
      </c>
      <c r="E49" s="190" t="str">
        <f>IF('IN - Stud_part'!H44="","", 'IN-Mark( PER-TEST-3,4)(TERM-2)'!S46)</f>
        <v/>
      </c>
      <c r="F49" s="190" t="str">
        <f>IF('IN - Stud_part'!H44="","", 'IN-Mark( PER-TEST-3,4)(TERM-2)'!T46)</f>
        <v/>
      </c>
      <c r="G49" s="189"/>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PER-TEST-3,4)(TERM-2)'!R47)</f>
        <v/>
      </c>
      <c r="E50" s="190" t="str">
        <f>IF('IN - Stud_part'!H45="","", 'IN-Mark( PER-TEST-3,4)(TERM-2)'!S47)</f>
        <v/>
      </c>
      <c r="F50" s="190" t="str">
        <f>IF('IN - Stud_part'!H45="","", 'IN-Mark( PER-TEST-3,4)(TERM-2)'!T47)</f>
        <v/>
      </c>
      <c r="G50" s="189"/>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PER-TEST-3,4)(TERM-2)'!R48)</f>
        <v/>
      </c>
      <c r="E51" s="190" t="str">
        <f>IF('IN - Stud_part'!H46="","", 'IN-Mark( PER-TEST-3,4)(TERM-2)'!S48)</f>
        <v/>
      </c>
      <c r="F51" s="190" t="str">
        <f>IF('IN - Stud_part'!H46="","", 'IN-Mark( PER-TEST-3,4)(TERM-2)'!T48)</f>
        <v/>
      </c>
      <c r="G51" s="189"/>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PER-TEST-3,4)(TERM-2)'!R49)</f>
        <v/>
      </c>
      <c r="E52" s="190" t="str">
        <f>IF('IN - Stud_part'!H47="","", 'IN-Mark( PER-TEST-3,4)(TERM-2)'!S49)</f>
        <v/>
      </c>
      <c r="F52" s="190" t="str">
        <f>IF('IN - Stud_part'!H47="","", 'IN-Mark( PER-TEST-3,4)(TERM-2)'!T49)</f>
        <v/>
      </c>
      <c r="G52" s="189"/>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PER-TEST-3,4)(TERM-2)'!R50)</f>
        <v/>
      </c>
      <c r="E53" s="190" t="str">
        <f>IF('IN - Stud_part'!H48="","", 'IN-Mark( PER-TEST-3,4)(TERM-2)'!S50)</f>
        <v/>
      </c>
      <c r="F53" s="190" t="str">
        <f>IF('IN - Stud_part'!H48="","", 'IN-Mark( PER-TEST-3,4)(TERM-2)'!T50)</f>
        <v/>
      </c>
      <c r="G53" s="189"/>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PER-TEST-3,4)(TERM-2)'!R51)</f>
        <v/>
      </c>
      <c r="E54" s="190" t="str">
        <f>IF('IN - Stud_part'!H49="","", 'IN-Mark( PER-TEST-3,4)(TERM-2)'!S51)</f>
        <v/>
      </c>
      <c r="F54" s="190" t="str">
        <f>IF('IN - Stud_part'!H49="","", 'IN-Mark( PER-TEST-3,4)(TERM-2)'!T51)</f>
        <v/>
      </c>
      <c r="G54" s="189"/>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PER-TEST-3,4)(TERM-2)'!R52)</f>
        <v/>
      </c>
      <c r="E55" s="190" t="str">
        <f>IF('IN - Stud_part'!H50="","", 'IN-Mark( PER-TEST-3,4)(TERM-2)'!S52)</f>
        <v/>
      </c>
      <c r="F55" s="190" t="str">
        <f>IF('IN - Stud_part'!H50="","", 'IN-Mark( PER-TEST-3,4)(TERM-2)'!T52)</f>
        <v/>
      </c>
      <c r="G55" s="189"/>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PER-TEST-3,4)(TERM-2)'!R53)</f>
        <v/>
      </c>
      <c r="E56" s="190" t="str">
        <f>IF('IN - Stud_part'!H51="","", 'IN-Mark( PER-TEST-3,4)(TERM-2)'!S53)</f>
        <v/>
      </c>
      <c r="F56" s="190" t="str">
        <f>IF('IN - Stud_part'!H51="","", 'IN-Mark( PER-TEST-3,4)(TERM-2)'!T53)</f>
        <v/>
      </c>
      <c r="G56" s="189"/>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PER-TEST-3,4)(TERM-2)'!R54)</f>
        <v/>
      </c>
      <c r="E57" s="190" t="str">
        <f>IF('IN - Stud_part'!H52="","", 'IN-Mark( PER-TEST-3,4)(TERM-2)'!S54)</f>
        <v/>
      </c>
      <c r="F57" s="190" t="str">
        <f>IF('IN - Stud_part'!H52="","", 'IN-Mark( PER-TEST-3,4)(TERM-2)'!T54)</f>
        <v/>
      </c>
      <c r="G57" s="189"/>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PER-TEST-3,4)(TERM-2)'!R55)</f>
        <v/>
      </c>
      <c r="E58" s="190" t="str">
        <f>IF('IN - Stud_part'!H53="","", 'IN-Mark( PER-TEST-3,4)(TERM-2)'!S55)</f>
        <v/>
      </c>
      <c r="F58" s="190" t="str">
        <f>IF('IN - Stud_part'!H53="","", 'IN-Mark( PER-TEST-3,4)(TERM-2)'!T55)</f>
        <v/>
      </c>
      <c r="G58" s="189"/>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PER-TEST-3,4)(TERM-2)'!R56)</f>
        <v/>
      </c>
      <c r="E59" s="190" t="str">
        <f>IF('IN - Stud_part'!H54="","", 'IN-Mark( PER-TEST-3,4)(TERM-2)'!S56)</f>
        <v/>
      </c>
      <c r="F59" s="190" t="str">
        <f>IF('IN - Stud_part'!H54="","", 'IN-Mark( PER-TEST-3,4)(TERM-2)'!T56)</f>
        <v/>
      </c>
      <c r="G59" s="189"/>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PER-TEST-3,4)(TERM-2)'!R57)</f>
        <v/>
      </c>
      <c r="E60" s="190" t="str">
        <f>IF('IN - Stud_part'!H55="","", 'IN-Mark( PER-TEST-3,4)(TERM-2)'!S57)</f>
        <v/>
      </c>
      <c r="F60" s="190" t="str">
        <f>IF('IN - Stud_part'!H55="","", 'IN-Mark( PER-TEST-3,4)(TERM-2)'!T57)</f>
        <v/>
      </c>
      <c r="G60" s="189"/>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PER-TEST-3,4)(TERM-2)'!R58)</f>
        <v/>
      </c>
      <c r="E61" s="190" t="str">
        <f>IF('IN - Stud_part'!H56="","", 'IN-Mark( PER-TEST-3,4)(TERM-2)'!S58)</f>
        <v/>
      </c>
      <c r="F61" s="190" t="str">
        <f>IF('IN - Stud_part'!H56="","", 'IN-Mark( PER-TEST-3,4)(TERM-2)'!T58)</f>
        <v/>
      </c>
      <c r="G61" s="189"/>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PER-TEST-3,4)(TERM-2)'!R59)</f>
        <v/>
      </c>
      <c r="E62" s="190" t="str">
        <f>IF('IN - Stud_part'!H57="","", 'IN-Mark( PER-TEST-3,4)(TERM-2)'!S59)</f>
        <v/>
      </c>
      <c r="F62" s="190" t="str">
        <f>IF('IN - Stud_part'!H57="","", 'IN-Mark( PER-TEST-3,4)(TERM-2)'!T59)</f>
        <v/>
      </c>
      <c r="G62" s="189"/>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PER-TEST-3,4)(TERM-2)'!R60)</f>
        <v/>
      </c>
      <c r="E63" s="190" t="str">
        <f>IF('IN - Stud_part'!H58="","", 'IN-Mark( PER-TEST-3,4)(TERM-2)'!S60)</f>
        <v/>
      </c>
      <c r="F63" s="190" t="str">
        <f>IF('IN - Stud_part'!H58="","", 'IN-Mark( PER-TEST-3,4)(TERM-2)'!T60)</f>
        <v/>
      </c>
      <c r="G63" s="189"/>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PER-TEST-3,4)(TERM-2)'!R61)</f>
        <v/>
      </c>
      <c r="E64" s="190" t="str">
        <f>IF('IN - Stud_part'!H59="","", 'IN-Mark( PER-TEST-3,4)(TERM-2)'!S61)</f>
        <v/>
      </c>
      <c r="F64" s="190" t="str">
        <f>IF('IN - Stud_part'!H59="","", 'IN-Mark( PER-TEST-3,4)(TERM-2)'!T61)</f>
        <v/>
      </c>
      <c r="G64" s="189"/>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PER-TEST-3,4)(TERM-2)'!R62)</f>
        <v/>
      </c>
      <c r="E65" s="190" t="str">
        <f>IF('IN - Stud_part'!H60="","", 'IN-Mark( PER-TEST-3,4)(TERM-2)'!S62)</f>
        <v/>
      </c>
      <c r="F65" s="190" t="str">
        <f>IF('IN - Stud_part'!H60="","", 'IN-Mark( PER-TEST-3,4)(TERM-2)'!T62)</f>
        <v/>
      </c>
      <c r="G65" s="189"/>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PER-TEST-3,4)(TERM-2)'!R63)</f>
        <v/>
      </c>
      <c r="E66" s="190" t="str">
        <f>IF('IN - Stud_part'!H61="","", 'IN-Mark( PER-TEST-3,4)(TERM-2)'!S63)</f>
        <v/>
      </c>
      <c r="F66" s="190" t="str">
        <f>IF('IN - Stud_part'!H61="","", 'IN-Mark( PER-TEST-3,4)(TERM-2)'!T63)</f>
        <v/>
      </c>
      <c r="G66" s="189"/>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PER-TEST-3,4)(TERM-2)'!R64)</f>
        <v/>
      </c>
      <c r="E67" s="190" t="str">
        <f>IF('IN - Stud_part'!H62="","", 'IN-Mark( PER-TEST-3,4)(TERM-2)'!S64)</f>
        <v/>
      </c>
      <c r="F67" s="190" t="str">
        <f>IF('IN - Stud_part'!H62="","", 'IN-Mark( PER-TEST-3,4)(TERM-2)'!T64)</f>
        <v/>
      </c>
      <c r="G67" s="189"/>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185" t="s">
        <v>372</v>
      </c>
      <c r="C82" s="186" t="s">
        <v>286</v>
      </c>
      <c r="D82" s="184"/>
      <c r="E82" s="411" t="s">
        <v>403</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39</v>
      </c>
      <c r="B85" s="412" t="s">
        <v>353</v>
      </c>
      <c r="C85" s="413" t="s">
        <v>69</v>
      </c>
      <c r="D85" s="187" t="s">
        <v>391</v>
      </c>
      <c r="E85" s="188" t="s">
        <v>374</v>
      </c>
      <c r="F85" s="187" t="s">
        <v>208</v>
      </c>
      <c r="G85" s="189"/>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40</v>
      </c>
      <c r="E86" s="187">
        <v>10</v>
      </c>
      <c r="F86" s="187">
        <v>50</v>
      </c>
      <c r="G86" s="189"/>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PER-TEST-3,4)(TERM-2)'!U15)</f>
        <v/>
      </c>
      <c r="E87" s="193" t="str">
        <f>IF('IN - Stud_part'!H13="","",'IN-Mark( PER-TEST-3,4)(TERM-2)'!V15)</f>
        <v/>
      </c>
      <c r="F87" s="193" t="str">
        <f>IF('IN - Stud_part'!H13="","",'IN-Mark( PER-TEST-3,4)(TERM-2)'!W15)</f>
        <v/>
      </c>
      <c r="G87" s="189"/>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PER-TEST-3,4)(TERM-2)'!U16)</f>
        <v/>
      </c>
      <c r="E88" s="193" t="str">
        <f>IF('IN - Stud_part'!H14="","",'IN-Mark( PER-TEST-3,4)(TERM-2)'!V16)</f>
        <v/>
      </c>
      <c r="F88" s="193" t="str">
        <f>IF('IN - Stud_part'!H14="","",'IN-Mark( PER-TEST-3,4)(TERM-2)'!W16)</f>
        <v/>
      </c>
      <c r="G88" s="189"/>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PER-TEST-3,4)(TERM-2)'!U17)</f>
        <v/>
      </c>
      <c r="E89" s="193" t="str">
        <f>IF('IN - Stud_part'!H15="","",'IN-Mark( PER-TEST-3,4)(TERM-2)'!V17)</f>
        <v/>
      </c>
      <c r="F89" s="193" t="str">
        <f>IF('IN - Stud_part'!H15="","",'IN-Mark( PER-TEST-3,4)(TERM-2)'!W17)</f>
        <v/>
      </c>
      <c r="G89" s="189"/>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PER-TEST-3,4)(TERM-2)'!U18)</f>
        <v/>
      </c>
      <c r="E90" s="193" t="str">
        <f>IF('IN - Stud_part'!H16="","",'IN-Mark( PER-TEST-3,4)(TERM-2)'!V18)</f>
        <v/>
      </c>
      <c r="F90" s="193" t="str">
        <f>IF('IN - Stud_part'!H16="","",'IN-Mark( PER-TEST-3,4)(TERM-2)'!W18)</f>
        <v/>
      </c>
      <c r="G90" s="189"/>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PER-TEST-3,4)(TERM-2)'!U19)</f>
        <v/>
      </c>
      <c r="E91" s="193" t="str">
        <f>IF('IN - Stud_part'!H17="","",'IN-Mark( PER-TEST-3,4)(TERM-2)'!V19)</f>
        <v/>
      </c>
      <c r="F91" s="193" t="str">
        <f>IF('IN - Stud_part'!H17="","",'IN-Mark( PER-TEST-3,4)(TERM-2)'!W19)</f>
        <v/>
      </c>
      <c r="G91" s="189"/>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PER-TEST-3,4)(TERM-2)'!U20)</f>
        <v/>
      </c>
      <c r="E92" s="193" t="str">
        <f>IF('IN - Stud_part'!H18="","",'IN-Mark( PER-TEST-3,4)(TERM-2)'!V20)</f>
        <v/>
      </c>
      <c r="F92" s="193" t="str">
        <f>IF('IN - Stud_part'!H18="","",'IN-Mark( PER-TEST-3,4)(TERM-2)'!W20)</f>
        <v/>
      </c>
      <c r="G92" s="189"/>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PER-TEST-3,4)(TERM-2)'!U21)</f>
        <v/>
      </c>
      <c r="E93" s="193" t="str">
        <f>IF('IN - Stud_part'!H19="","",'IN-Mark( PER-TEST-3,4)(TERM-2)'!V21)</f>
        <v/>
      </c>
      <c r="F93" s="193" t="str">
        <f>IF('IN - Stud_part'!H19="","",'IN-Mark( PER-TEST-3,4)(TERM-2)'!W21)</f>
        <v/>
      </c>
      <c r="G93" s="189"/>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PER-TEST-3,4)(TERM-2)'!U22)</f>
        <v/>
      </c>
      <c r="E94" s="193" t="str">
        <f>IF('IN - Stud_part'!H20="","",'IN-Mark( PER-TEST-3,4)(TERM-2)'!V22)</f>
        <v/>
      </c>
      <c r="F94" s="193" t="str">
        <f>IF('IN - Stud_part'!H20="","",'IN-Mark( PER-TEST-3,4)(TERM-2)'!W22)</f>
        <v/>
      </c>
      <c r="G94" s="189"/>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PER-TEST-3,4)(TERM-2)'!U23)</f>
        <v/>
      </c>
      <c r="E95" s="193" t="str">
        <f>IF('IN - Stud_part'!H21="","",'IN-Mark( PER-TEST-3,4)(TERM-2)'!V23)</f>
        <v/>
      </c>
      <c r="F95" s="193" t="str">
        <f>IF('IN - Stud_part'!H21="","",'IN-Mark( PER-TEST-3,4)(TERM-2)'!W23)</f>
        <v/>
      </c>
      <c r="G95" s="189"/>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PER-TEST-3,4)(TERM-2)'!U24)</f>
        <v/>
      </c>
      <c r="E96" s="193" t="str">
        <f>IF('IN - Stud_part'!H22="","",'IN-Mark( PER-TEST-3,4)(TERM-2)'!V24)</f>
        <v/>
      </c>
      <c r="F96" s="193" t="str">
        <f>IF('IN - Stud_part'!H22="","",'IN-Mark( PER-TEST-3,4)(TERM-2)'!W24)</f>
        <v/>
      </c>
      <c r="G96" s="189"/>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PER-TEST-3,4)(TERM-2)'!U25)</f>
        <v/>
      </c>
      <c r="E97" s="193" t="str">
        <f>IF('IN - Stud_part'!H23="","",'IN-Mark( PER-TEST-3,4)(TERM-2)'!V25)</f>
        <v/>
      </c>
      <c r="F97" s="193" t="str">
        <f>IF('IN - Stud_part'!H23="","",'IN-Mark( PER-TEST-3,4)(TERM-2)'!W25)</f>
        <v/>
      </c>
      <c r="G97" s="189"/>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PER-TEST-3,4)(TERM-2)'!U26)</f>
        <v/>
      </c>
      <c r="E98" s="193" t="str">
        <f>IF('IN - Stud_part'!H24="","",'IN-Mark( PER-TEST-3,4)(TERM-2)'!V26)</f>
        <v/>
      </c>
      <c r="F98" s="193" t="str">
        <f>IF('IN - Stud_part'!H24="","",'IN-Mark( PER-TEST-3,4)(TERM-2)'!W26)</f>
        <v/>
      </c>
      <c r="G98" s="189"/>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PER-TEST-3,4)(TERM-2)'!U27)</f>
        <v/>
      </c>
      <c r="E99" s="193" t="str">
        <f>IF('IN - Stud_part'!H25="","",'IN-Mark( PER-TEST-3,4)(TERM-2)'!V27)</f>
        <v/>
      </c>
      <c r="F99" s="193" t="str">
        <f>IF('IN - Stud_part'!H25="","",'IN-Mark( PER-TEST-3,4)(TERM-2)'!W27)</f>
        <v/>
      </c>
      <c r="G99" s="189"/>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PER-TEST-3,4)(TERM-2)'!U28)</f>
        <v/>
      </c>
      <c r="E100" s="190" t="str">
        <f>IF('IN - Stud_part'!H26="","",'IN-Mark( PER-TEST-3,4)(TERM-2)'!V28)</f>
        <v/>
      </c>
      <c r="F100" s="190" t="str">
        <f>IF('IN - Stud_part'!H26="","",'IN-Mark( PER-TEST-3,4)(TERM-2)'!W28)</f>
        <v/>
      </c>
      <c r="G100" s="189"/>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PER-TEST-3,4)(TERM-2)'!U29)</f>
        <v/>
      </c>
      <c r="E101" s="190" t="str">
        <f>IF('IN - Stud_part'!H27="","",'IN-Mark( PER-TEST-3,4)(TERM-2)'!V29)</f>
        <v/>
      </c>
      <c r="F101" s="190" t="str">
        <f>IF('IN - Stud_part'!H27="","",'IN-Mark( PER-TEST-3,4)(TERM-2)'!W29)</f>
        <v/>
      </c>
      <c r="G101" s="189"/>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PER-TEST-3,4)(TERM-2)'!U30)</f>
        <v/>
      </c>
      <c r="E102" s="190" t="str">
        <f>IF('IN - Stud_part'!H28="","",'IN-Mark( PER-TEST-3,4)(TERM-2)'!V30)</f>
        <v/>
      </c>
      <c r="F102" s="190" t="str">
        <f>IF('IN - Stud_part'!H28="","",'IN-Mark( PER-TEST-3,4)(TERM-2)'!W30)</f>
        <v/>
      </c>
      <c r="G102" s="189"/>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PER-TEST-3,4)(TERM-2)'!U31)</f>
        <v/>
      </c>
      <c r="E103" s="190" t="str">
        <f>IF('IN - Stud_part'!H29="","",'IN-Mark( PER-TEST-3,4)(TERM-2)'!V31)</f>
        <v/>
      </c>
      <c r="F103" s="190" t="str">
        <f>IF('IN - Stud_part'!H29="","",'IN-Mark( PER-TEST-3,4)(TERM-2)'!W31)</f>
        <v/>
      </c>
      <c r="G103" s="189"/>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PER-TEST-3,4)(TERM-2)'!U32)</f>
        <v/>
      </c>
      <c r="E104" s="190" t="str">
        <f>IF('IN - Stud_part'!H30="","",'IN-Mark( PER-TEST-3,4)(TERM-2)'!V32)</f>
        <v/>
      </c>
      <c r="F104" s="190" t="str">
        <f>IF('IN - Stud_part'!H30="","",'IN-Mark( PER-TEST-3,4)(TERM-2)'!W32)</f>
        <v/>
      </c>
      <c r="G104" s="189"/>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PER-TEST-3,4)(TERM-2)'!U33)</f>
        <v/>
      </c>
      <c r="E105" s="190" t="str">
        <f>IF('IN - Stud_part'!H31="","",'IN-Mark( PER-TEST-3,4)(TERM-2)'!V33)</f>
        <v/>
      </c>
      <c r="F105" s="190" t="str">
        <f>IF('IN - Stud_part'!H31="","",'IN-Mark( PER-TEST-3,4)(TERM-2)'!W33)</f>
        <v/>
      </c>
      <c r="G105" s="189"/>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PER-TEST-3,4)(TERM-2)'!U34)</f>
        <v/>
      </c>
      <c r="E106" s="190" t="str">
        <f>IF('IN - Stud_part'!H32="","",'IN-Mark( PER-TEST-3,4)(TERM-2)'!V34)</f>
        <v/>
      </c>
      <c r="F106" s="190" t="str">
        <f>IF('IN - Stud_part'!H32="","",'IN-Mark( PER-TEST-3,4)(TERM-2)'!W34)</f>
        <v/>
      </c>
      <c r="G106" s="189"/>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PER-TEST-3,4)(TERM-2)'!U35)</f>
        <v/>
      </c>
      <c r="E107" s="190" t="str">
        <f>IF('IN - Stud_part'!H33="","",'IN-Mark( PER-TEST-3,4)(TERM-2)'!V35)</f>
        <v/>
      </c>
      <c r="F107" s="190" t="str">
        <f>IF('IN - Stud_part'!H33="","",'IN-Mark( PER-TEST-3,4)(TERM-2)'!W35)</f>
        <v/>
      </c>
      <c r="G107" s="189"/>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PER-TEST-3,4)(TERM-2)'!U36)</f>
        <v/>
      </c>
      <c r="E108" s="190" t="str">
        <f>IF('IN - Stud_part'!H34="","",'IN-Mark( PER-TEST-3,4)(TERM-2)'!V36)</f>
        <v/>
      </c>
      <c r="F108" s="190" t="str">
        <f>IF('IN - Stud_part'!H34="","",'IN-Mark( PER-TEST-3,4)(TERM-2)'!W36)</f>
        <v/>
      </c>
      <c r="G108" s="189"/>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PER-TEST-3,4)(TERM-2)'!U37)</f>
        <v/>
      </c>
      <c r="E109" s="190" t="str">
        <f>IF('IN - Stud_part'!H35="","",'IN-Mark( PER-TEST-3,4)(TERM-2)'!V37)</f>
        <v/>
      </c>
      <c r="F109" s="190" t="str">
        <f>IF('IN - Stud_part'!H35="","",'IN-Mark( PER-TEST-3,4)(TERM-2)'!W37)</f>
        <v/>
      </c>
      <c r="G109" s="189"/>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PER-TEST-3,4)(TERM-2)'!U38)</f>
        <v/>
      </c>
      <c r="E110" s="190" t="str">
        <f>IF('IN - Stud_part'!H36="","",'IN-Mark( PER-TEST-3,4)(TERM-2)'!V38)</f>
        <v/>
      </c>
      <c r="F110" s="190" t="str">
        <f>IF('IN - Stud_part'!H36="","",'IN-Mark( PER-TEST-3,4)(TERM-2)'!W38)</f>
        <v/>
      </c>
      <c r="G110" s="189"/>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PER-TEST-3,4)(TERM-2)'!U39)</f>
        <v/>
      </c>
      <c r="E111" s="190" t="str">
        <f>IF('IN - Stud_part'!H37="","",'IN-Mark( PER-TEST-3,4)(TERM-2)'!V39)</f>
        <v/>
      </c>
      <c r="F111" s="190" t="str">
        <f>IF('IN - Stud_part'!H37="","",'IN-Mark( PER-TEST-3,4)(TERM-2)'!W39)</f>
        <v/>
      </c>
      <c r="G111" s="189"/>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PER-TEST-3,4)(TERM-2)'!U40)</f>
        <v/>
      </c>
      <c r="E112" s="190" t="str">
        <f>IF('IN - Stud_part'!H38="","",'IN-Mark( PER-TEST-3,4)(TERM-2)'!V40)</f>
        <v/>
      </c>
      <c r="F112" s="190" t="str">
        <f>IF('IN - Stud_part'!H38="","",'IN-Mark( PER-TEST-3,4)(TERM-2)'!W40)</f>
        <v/>
      </c>
      <c r="G112" s="189"/>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PER-TEST-3,4)(TERM-2)'!U41)</f>
        <v/>
      </c>
      <c r="E113" s="190" t="str">
        <f>IF('IN - Stud_part'!H39="","",'IN-Mark( PER-TEST-3,4)(TERM-2)'!V41)</f>
        <v/>
      </c>
      <c r="F113" s="190" t="str">
        <f>IF('IN - Stud_part'!H39="","",'IN-Mark( PER-TEST-3,4)(TERM-2)'!W41)</f>
        <v/>
      </c>
      <c r="G113" s="189"/>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PER-TEST-3,4)(TERM-2)'!U42)</f>
        <v/>
      </c>
      <c r="E114" s="190" t="str">
        <f>IF('IN - Stud_part'!H40="","",'IN-Mark( PER-TEST-3,4)(TERM-2)'!V42)</f>
        <v/>
      </c>
      <c r="F114" s="190" t="str">
        <f>IF('IN - Stud_part'!H40="","",'IN-Mark( PER-TEST-3,4)(TERM-2)'!W42)</f>
        <v/>
      </c>
      <c r="G114" s="189"/>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PER-TEST-3,4)(TERM-2)'!U43)</f>
        <v/>
      </c>
      <c r="E115" s="190" t="str">
        <f>IF('IN - Stud_part'!H41="","",'IN-Mark( PER-TEST-3,4)(TERM-2)'!V43)</f>
        <v/>
      </c>
      <c r="F115" s="190" t="str">
        <f>IF('IN - Stud_part'!H41="","",'IN-Mark( PER-TEST-3,4)(TERM-2)'!W43)</f>
        <v/>
      </c>
      <c r="G115" s="189"/>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PER-TEST-3,4)(TERM-2)'!U44)</f>
        <v/>
      </c>
      <c r="E116" s="190" t="str">
        <f>IF('IN - Stud_part'!H42="","",'IN-Mark( PER-TEST-3,4)(TERM-2)'!V44)</f>
        <v/>
      </c>
      <c r="F116" s="190" t="str">
        <f>IF('IN - Stud_part'!H42="","",'IN-Mark( PER-TEST-3,4)(TERM-2)'!W44)</f>
        <v/>
      </c>
      <c r="G116" s="189"/>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185" t="s">
        <v>372</v>
      </c>
      <c r="C120" s="186" t="s">
        <v>286</v>
      </c>
      <c r="D120" s="184"/>
      <c r="E120" s="411" t="s">
        <v>403</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39</v>
      </c>
      <c r="B123" s="412" t="s">
        <v>353</v>
      </c>
      <c r="C123" s="413" t="s">
        <v>69</v>
      </c>
      <c r="D123" s="187" t="s">
        <v>391</v>
      </c>
      <c r="E123" s="188" t="s">
        <v>374</v>
      </c>
      <c r="F123" s="187" t="s">
        <v>208</v>
      </c>
      <c r="G123" s="189"/>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40</v>
      </c>
      <c r="E124" s="187">
        <v>10</v>
      </c>
      <c r="F124" s="187">
        <v>50</v>
      </c>
      <c r="G124" s="189"/>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PER-TEST-3,4)(TERM-2)'!U45)</f>
        <v/>
      </c>
      <c r="E125" s="190" t="str">
        <f>IF('IN - Stud_part'!H43="","",'IN-Mark( PER-TEST-3,4)(TERM-2)'!V45)</f>
        <v/>
      </c>
      <c r="F125" s="190" t="str">
        <f>IF('IN - Stud_part'!H43="","",'IN-Mark( PER-TEST-3,4)(TERM-2)'!W45)</f>
        <v/>
      </c>
      <c r="G125" s="189"/>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PER-TEST-3,4)(TERM-2)'!U46)</f>
        <v/>
      </c>
      <c r="E126" s="190" t="str">
        <f>IF('IN - Stud_part'!H44="","",'IN-Mark( PER-TEST-3,4)(TERM-2)'!V46)</f>
        <v/>
      </c>
      <c r="F126" s="190" t="str">
        <f>IF('IN - Stud_part'!H44="","",'IN-Mark( PER-TEST-3,4)(TERM-2)'!W46)</f>
        <v/>
      </c>
      <c r="G126" s="189"/>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PER-TEST-3,4)(TERM-2)'!U47)</f>
        <v/>
      </c>
      <c r="E127" s="190" t="str">
        <f>IF('IN - Stud_part'!H45="","",'IN-Mark( PER-TEST-3,4)(TERM-2)'!V47)</f>
        <v/>
      </c>
      <c r="F127" s="190" t="str">
        <f>IF('IN - Stud_part'!H45="","",'IN-Mark( PER-TEST-3,4)(TERM-2)'!W47)</f>
        <v/>
      </c>
      <c r="G127" s="189"/>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PER-TEST-3,4)(TERM-2)'!U48)</f>
        <v/>
      </c>
      <c r="E128" s="190" t="str">
        <f>IF('IN - Stud_part'!H46="","",'IN-Mark( PER-TEST-3,4)(TERM-2)'!V48)</f>
        <v/>
      </c>
      <c r="F128" s="190" t="str">
        <f>IF('IN - Stud_part'!H46="","",'IN-Mark( PER-TEST-3,4)(TERM-2)'!W48)</f>
        <v/>
      </c>
      <c r="G128" s="189"/>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PER-TEST-3,4)(TERM-2)'!U49)</f>
        <v/>
      </c>
      <c r="E129" s="190" t="str">
        <f>IF('IN - Stud_part'!H47="","",'IN-Mark( PER-TEST-3,4)(TERM-2)'!V49)</f>
        <v/>
      </c>
      <c r="F129" s="190" t="str">
        <f>IF('IN - Stud_part'!H47="","",'IN-Mark( PER-TEST-3,4)(TERM-2)'!W49)</f>
        <v/>
      </c>
      <c r="G129" s="189"/>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PER-TEST-3,4)(TERM-2)'!U50)</f>
        <v/>
      </c>
      <c r="E130" s="190" t="str">
        <f>IF('IN - Stud_part'!H48="","",'IN-Mark( PER-TEST-3,4)(TERM-2)'!V50)</f>
        <v/>
      </c>
      <c r="F130" s="190" t="str">
        <f>IF('IN - Stud_part'!H48="","",'IN-Mark( PER-TEST-3,4)(TERM-2)'!W50)</f>
        <v/>
      </c>
      <c r="G130" s="189"/>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PER-TEST-3,4)(TERM-2)'!U51)</f>
        <v/>
      </c>
      <c r="E131" s="190" t="str">
        <f>IF('IN - Stud_part'!H49="","",'IN-Mark( PER-TEST-3,4)(TERM-2)'!V51)</f>
        <v/>
      </c>
      <c r="F131" s="190" t="str">
        <f>IF('IN - Stud_part'!H49="","",'IN-Mark( PER-TEST-3,4)(TERM-2)'!W51)</f>
        <v/>
      </c>
      <c r="G131" s="189"/>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PER-TEST-3,4)(TERM-2)'!U52)</f>
        <v/>
      </c>
      <c r="E132" s="190" t="str">
        <f>IF('IN - Stud_part'!H50="","",'IN-Mark( PER-TEST-3,4)(TERM-2)'!V52)</f>
        <v/>
      </c>
      <c r="F132" s="190" t="str">
        <f>IF('IN - Stud_part'!H50="","",'IN-Mark( PER-TEST-3,4)(TERM-2)'!W52)</f>
        <v/>
      </c>
      <c r="G132" s="189"/>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PER-TEST-3,4)(TERM-2)'!U53)</f>
        <v/>
      </c>
      <c r="E133" s="190" t="str">
        <f>IF('IN - Stud_part'!H51="","",'IN-Mark( PER-TEST-3,4)(TERM-2)'!V53)</f>
        <v/>
      </c>
      <c r="F133" s="190" t="str">
        <f>IF('IN - Stud_part'!H51="","",'IN-Mark( PER-TEST-3,4)(TERM-2)'!W53)</f>
        <v/>
      </c>
      <c r="G133" s="189"/>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PER-TEST-3,4)(TERM-2)'!U54)</f>
        <v/>
      </c>
      <c r="E134" s="190" t="str">
        <f>IF('IN - Stud_part'!H52="","",'IN-Mark( PER-TEST-3,4)(TERM-2)'!V54)</f>
        <v/>
      </c>
      <c r="F134" s="190" t="str">
        <f>IF('IN - Stud_part'!H52="","",'IN-Mark( PER-TEST-3,4)(TERM-2)'!W54)</f>
        <v/>
      </c>
      <c r="G134" s="189"/>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PER-TEST-3,4)(TERM-2)'!U55)</f>
        <v/>
      </c>
      <c r="E135" s="190" t="str">
        <f>IF('IN - Stud_part'!H53="","",'IN-Mark( PER-TEST-3,4)(TERM-2)'!V55)</f>
        <v/>
      </c>
      <c r="F135" s="190" t="str">
        <f>IF('IN - Stud_part'!H53="","",'IN-Mark( PER-TEST-3,4)(TERM-2)'!W55)</f>
        <v/>
      </c>
      <c r="G135" s="189"/>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PER-TEST-3,4)(TERM-2)'!U56)</f>
        <v/>
      </c>
      <c r="E136" s="190" t="str">
        <f>IF('IN - Stud_part'!H54="","",'IN-Mark( PER-TEST-3,4)(TERM-2)'!V56)</f>
        <v/>
      </c>
      <c r="F136" s="190" t="str">
        <f>IF('IN - Stud_part'!H54="","",'IN-Mark( PER-TEST-3,4)(TERM-2)'!W56)</f>
        <v/>
      </c>
      <c r="G136" s="189"/>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PER-TEST-3,4)(TERM-2)'!U57)</f>
        <v/>
      </c>
      <c r="E137" s="190" t="str">
        <f>IF('IN - Stud_part'!H55="","",'IN-Mark( PER-TEST-3,4)(TERM-2)'!V57)</f>
        <v/>
      </c>
      <c r="F137" s="190" t="str">
        <f>IF('IN - Stud_part'!H55="","",'IN-Mark( PER-TEST-3,4)(TERM-2)'!W57)</f>
        <v/>
      </c>
      <c r="G137" s="189"/>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PER-TEST-3,4)(TERM-2)'!U58)</f>
        <v/>
      </c>
      <c r="E138" s="190" t="str">
        <f>IF('IN - Stud_part'!H56="","",'IN-Mark( PER-TEST-3,4)(TERM-2)'!V58)</f>
        <v/>
      </c>
      <c r="F138" s="190" t="str">
        <f>IF('IN - Stud_part'!H56="","",'IN-Mark( PER-TEST-3,4)(TERM-2)'!W58)</f>
        <v/>
      </c>
      <c r="G138" s="189"/>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PER-TEST-3,4)(TERM-2)'!U59)</f>
        <v/>
      </c>
      <c r="E139" s="190" t="str">
        <f>IF('IN - Stud_part'!H57="","",'IN-Mark( PER-TEST-3,4)(TERM-2)'!V59)</f>
        <v/>
      </c>
      <c r="F139" s="190" t="str">
        <f>IF('IN - Stud_part'!H57="","",'IN-Mark( PER-TEST-3,4)(TERM-2)'!W59)</f>
        <v/>
      </c>
      <c r="G139" s="189"/>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PER-TEST-3,4)(TERM-2)'!U60)</f>
        <v/>
      </c>
      <c r="E140" s="190" t="str">
        <f>IF('IN - Stud_part'!H58="","",'IN-Mark( PER-TEST-3,4)(TERM-2)'!V60)</f>
        <v/>
      </c>
      <c r="F140" s="190" t="str">
        <f>IF('IN - Stud_part'!H58="","",'IN-Mark( PER-TEST-3,4)(TERM-2)'!W60)</f>
        <v/>
      </c>
      <c r="G140" s="189"/>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PER-TEST-3,4)(TERM-2)'!U61)</f>
        <v/>
      </c>
      <c r="E141" s="190" t="str">
        <f>IF('IN - Stud_part'!H59="","",'IN-Mark( PER-TEST-3,4)(TERM-2)'!V61)</f>
        <v/>
      </c>
      <c r="F141" s="190" t="str">
        <f>IF('IN - Stud_part'!H59="","",'IN-Mark( PER-TEST-3,4)(TERM-2)'!W61)</f>
        <v/>
      </c>
      <c r="G141" s="189"/>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PER-TEST-3,4)(TERM-2)'!U62)</f>
        <v/>
      </c>
      <c r="E142" s="190" t="str">
        <f>IF('IN - Stud_part'!H60="","",'IN-Mark( PER-TEST-3,4)(TERM-2)'!V62)</f>
        <v/>
      </c>
      <c r="F142" s="190" t="str">
        <f>IF('IN - Stud_part'!H60="","",'IN-Mark( PER-TEST-3,4)(TERM-2)'!W62)</f>
        <v/>
      </c>
      <c r="G142" s="189"/>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PER-TEST-3,4)(TERM-2)'!U63)</f>
        <v/>
      </c>
      <c r="E143" s="190" t="str">
        <f>IF('IN - Stud_part'!H61="","",'IN-Mark( PER-TEST-3,4)(TERM-2)'!V63)</f>
        <v/>
      </c>
      <c r="F143" s="190" t="str">
        <f>IF('IN - Stud_part'!H61="","",'IN-Mark( PER-TEST-3,4)(TERM-2)'!W63)</f>
        <v/>
      </c>
      <c r="G143" s="189"/>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PER-TEST-3,4)(TERM-2)'!U64)</f>
        <v/>
      </c>
      <c r="E144" s="190" t="str">
        <f>IF('IN - Stud_part'!H62="","",'IN-Mark( PER-TEST-3,4)(TERM-2)'!V64)</f>
        <v/>
      </c>
      <c r="F144" s="190" t="str">
        <f>IF('IN - Stud_part'!H62="","",'IN-Mark( PER-TEST-3,4)(TERM-2)'!W64)</f>
        <v/>
      </c>
      <c r="G144" s="189"/>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9"/>
      <c r="B155" s="194"/>
      <c r="C155" s="195"/>
      <c r="D155" s="189"/>
      <c r="E155" s="189"/>
      <c r="F155" s="189"/>
      <c r="G155" s="189"/>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9"/>
      <c r="B156" s="194"/>
      <c r="C156" s="195"/>
      <c r="D156" s="189"/>
      <c r="E156" s="189"/>
      <c r="F156" s="189"/>
      <c r="G156" s="189"/>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185" t="s">
        <v>372</v>
      </c>
      <c r="C159" s="186" t="s">
        <v>287</v>
      </c>
      <c r="D159" s="184"/>
      <c r="E159" s="411" t="s">
        <v>403</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39</v>
      </c>
      <c r="B162" s="412" t="s">
        <v>353</v>
      </c>
      <c r="C162" s="413" t="s">
        <v>69</v>
      </c>
      <c r="D162" s="187" t="s">
        <v>391</v>
      </c>
      <c r="E162" s="188" t="s">
        <v>374</v>
      </c>
      <c r="F162" s="187" t="s">
        <v>208</v>
      </c>
      <c r="G162" s="189"/>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40</v>
      </c>
      <c r="E163" s="187">
        <v>10</v>
      </c>
      <c r="F163" s="187">
        <v>50</v>
      </c>
      <c r="G163" s="189"/>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 'IN-Mark( PER-TEST-3,4)(TERM-2)'!X15)</f>
        <v/>
      </c>
      <c r="E164" s="193" t="str">
        <f>IF('IN - Stud_part'!H13="","", 'IN-Mark( PER-TEST-3,4)(TERM-2)'!Y15)</f>
        <v/>
      </c>
      <c r="F164" s="193" t="str">
        <f>IF('IN - Stud_part'!H13="","", 'IN-Mark( PER-TEST-3,4)(TERM-2)'!Z15)</f>
        <v/>
      </c>
      <c r="G164" s="189"/>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 'IN-Mark( PER-TEST-3,4)(TERM-2)'!X16)</f>
        <v/>
      </c>
      <c r="E165" s="193" t="str">
        <f>IF('IN - Stud_part'!H14="","", 'IN-Mark( PER-TEST-3,4)(TERM-2)'!Y16)</f>
        <v/>
      </c>
      <c r="F165" s="193" t="str">
        <f>IF('IN - Stud_part'!H14="","", 'IN-Mark( PER-TEST-3,4)(TERM-2)'!Z16)</f>
        <v/>
      </c>
      <c r="G165" s="189"/>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 'IN-Mark( PER-TEST-3,4)(TERM-2)'!X17)</f>
        <v/>
      </c>
      <c r="E166" s="193" t="str">
        <f>IF('IN - Stud_part'!H15="","", 'IN-Mark( PER-TEST-3,4)(TERM-2)'!Y17)</f>
        <v/>
      </c>
      <c r="F166" s="193" t="str">
        <f>IF('IN - Stud_part'!H15="","", 'IN-Mark( PER-TEST-3,4)(TERM-2)'!Z17)</f>
        <v/>
      </c>
      <c r="G166" s="189"/>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 'IN-Mark( PER-TEST-3,4)(TERM-2)'!X18)</f>
        <v/>
      </c>
      <c r="E167" s="193" t="str">
        <f>IF('IN - Stud_part'!H16="","", 'IN-Mark( PER-TEST-3,4)(TERM-2)'!Y18)</f>
        <v/>
      </c>
      <c r="F167" s="193" t="str">
        <f>IF('IN - Stud_part'!H16="","", 'IN-Mark( PER-TEST-3,4)(TERM-2)'!Z18)</f>
        <v/>
      </c>
      <c r="G167" s="189"/>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 'IN-Mark( PER-TEST-3,4)(TERM-2)'!X19)</f>
        <v/>
      </c>
      <c r="E168" s="193" t="str">
        <f>IF('IN - Stud_part'!H17="","", 'IN-Mark( PER-TEST-3,4)(TERM-2)'!Y19)</f>
        <v/>
      </c>
      <c r="F168" s="193" t="str">
        <f>IF('IN - Stud_part'!H17="","", 'IN-Mark( PER-TEST-3,4)(TERM-2)'!Z19)</f>
        <v/>
      </c>
      <c r="G168" s="189"/>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 'IN-Mark( PER-TEST-3,4)(TERM-2)'!X20)</f>
        <v/>
      </c>
      <c r="E169" s="193" t="str">
        <f>IF('IN - Stud_part'!H18="","", 'IN-Mark( PER-TEST-3,4)(TERM-2)'!Y20)</f>
        <v/>
      </c>
      <c r="F169" s="193" t="str">
        <f>IF('IN - Stud_part'!H18="","", 'IN-Mark( PER-TEST-3,4)(TERM-2)'!Z20)</f>
        <v/>
      </c>
      <c r="G169" s="189"/>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 'IN-Mark( PER-TEST-3,4)(TERM-2)'!X21)</f>
        <v/>
      </c>
      <c r="E170" s="193" t="str">
        <f>IF('IN - Stud_part'!H19="","", 'IN-Mark( PER-TEST-3,4)(TERM-2)'!Y21)</f>
        <v/>
      </c>
      <c r="F170" s="193" t="str">
        <f>IF('IN - Stud_part'!H19="","", 'IN-Mark( PER-TEST-3,4)(TERM-2)'!Z21)</f>
        <v/>
      </c>
      <c r="G170" s="189"/>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 'IN-Mark( PER-TEST-3,4)(TERM-2)'!X22)</f>
        <v/>
      </c>
      <c r="E171" s="193" t="str">
        <f>IF('IN - Stud_part'!H20="","", 'IN-Mark( PER-TEST-3,4)(TERM-2)'!Y22)</f>
        <v/>
      </c>
      <c r="F171" s="193" t="str">
        <f>IF('IN - Stud_part'!H20="","", 'IN-Mark( PER-TEST-3,4)(TERM-2)'!Z22)</f>
        <v/>
      </c>
      <c r="G171" s="189"/>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 'IN-Mark( PER-TEST-3,4)(TERM-2)'!X23)</f>
        <v/>
      </c>
      <c r="E172" s="193" t="str">
        <f>IF('IN - Stud_part'!H21="","", 'IN-Mark( PER-TEST-3,4)(TERM-2)'!Y23)</f>
        <v/>
      </c>
      <c r="F172" s="193" t="str">
        <f>IF('IN - Stud_part'!H21="","", 'IN-Mark( PER-TEST-3,4)(TERM-2)'!Z23)</f>
        <v/>
      </c>
      <c r="G172" s="189"/>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 'IN-Mark( PER-TEST-3,4)(TERM-2)'!X24)</f>
        <v/>
      </c>
      <c r="E173" s="193" t="str">
        <f>IF('IN - Stud_part'!H22="","", 'IN-Mark( PER-TEST-3,4)(TERM-2)'!Y24)</f>
        <v/>
      </c>
      <c r="F173" s="193" t="str">
        <f>IF('IN - Stud_part'!H22="","", 'IN-Mark( PER-TEST-3,4)(TERM-2)'!Z24)</f>
        <v/>
      </c>
      <c r="G173" s="189"/>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 'IN-Mark( PER-TEST-3,4)(TERM-2)'!X25)</f>
        <v/>
      </c>
      <c r="E174" s="193" t="str">
        <f>IF('IN - Stud_part'!H23="","", 'IN-Mark( PER-TEST-3,4)(TERM-2)'!Y25)</f>
        <v/>
      </c>
      <c r="F174" s="193" t="str">
        <f>IF('IN - Stud_part'!H23="","", 'IN-Mark( PER-TEST-3,4)(TERM-2)'!Z25)</f>
        <v/>
      </c>
      <c r="G174" s="189"/>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 'IN-Mark( PER-TEST-3,4)(TERM-2)'!X26)</f>
        <v/>
      </c>
      <c r="E175" s="193" t="str">
        <f>IF('IN - Stud_part'!H24="","", 'IN-Mark( PER-TEST-3,4)(TERM-2)'!Y26)</f>
        <v/>
      </c>
      <c r="F175" s="193" t="str">
        <f>IF('IN - Stud_part'!H24="","", 'IN-Mark( PER-TEST-3,4)(TERM-2)'!Z26)</f>
        <v/>
      </c>
      <c r="G175" s="189"/>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 'IN-Mark( PER-TEST-3,4)(TERM-2)'!X27)</f>
        <v/>
      </c>
      <c r="E176" s="193" t="str">
        <f>IF('IN - Stud_part'!H25="","", 'IN-Mark( PER-TEST-3,4)(TERM-2)'!Y27)</f>
        <v/>
      </c>
      <c r="F176" s="193" t="str">
        <f>IF('IN - Stud_part'!H25="","", 'IN-Mark( PER-TEST-3,4)(TERM-2)'!Z27)</f>
        <v/>
      </c>
      <c r="G176" s="189"/>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 'IN-Mark( PER-TEST-3,4)(TERM-2)'!X28)</f>
        <v/>
      </c>
      <c r="E177" s="190" t="str">
        <f>IF('IN - Stud_part'!H26="","", 'IN-Mark( PER-TEST-3,4)(TERM-2)'!Y28)</f>
        <v/>
      </c>
      <c r="F177" s="190" t="str">
        <f>IF('IN - Stud_part'!H26="","", 'IN-Mark( PER-TEST-3,4)(TERM-2)'!Z28)</f>
        <v/>
      </c>
      <c r="G177" s="189"/>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 'IN-Mark( PER-TEST-3,4)(TERM-2)'!X29)</f>
        <v/>
      </c>
      <c r="E178" s="190" t="str">
        <f>IF('IN - Stud_part'!H27="","", 'IN-Mark( PER-TEST-3,4)(TERM-2)'!Y29)</f>
        <v/>
      </c>
      <c r="F178" s="190" t="str">
        <f>IF('IN - Stud_part'!H27="","", 'IN-Mark( PER-TEST-3,4)(TERM-2)'!Z29)</f>
        <v/>
      </c>
      <c r="G178" s="189"/>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 'IN-Mark( PER-TEST-3,4)(TERM-2)'!X30)</f>
        <v/>
      </c>
      <c r="E179" s="190" t="str">
        <f>IF('IN - Stud_part'!H28="","", 'IN-Mark( PER-TEST-3,4)(TERM-2)'!Y30)</f>
        <v/>
      </c>
      <c r="F179" s="190" t="str">
        <f>IF('IN - Stud_part'!H28="","", 'IN-Mark( PER-TEST-3,4)(TERM-2)'!Z30)</f>
        <v/>
      </c>
      <c r="G179" s="189"/>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 'IN-Mark( PER-TEST-3,4)(TERM-2)'!X31)</f>
        <v/>
      </c>
      <c r="E180" s="190" t="str">
        <f>IF('IN - Stud_part'!H29="","", 'IN-Mark( PER-TEST-3,4)(TERM-2)'!Y31)</f>
        <v/>
      </c>
      <c r="F180" s="190" t="str">
        <f>IF('IN - Stud_part'!H29="","", 'IN-Mark( PER-TEST-3,4)(TERM-2)'!Z31)</f>
        <v/>
      </c>
      <c r="G180" s="189"/>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 'IN-Mark( PER-TEST-3,4)(TERM-2)'!X32)</f>
        <v/>
      </c>
      <c r="E181" s="190" t="str">
        <f>IF('IN - Stud_part'!H30="","", 'IN-Mark( PER-TEST-3,4)(TERM-2)'!Y32)</f>
        <v/>
      </c>
      <c r="F181" s="190" t="str">
        <f>IF('IN - Stud_part'!H30="","", 'IN-Mark( PER-TEST-3,4)(TERM-2)'!Z32)</f>
        <v/>
      </c>
      <c r="G181" s="189"/>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 'IN-Mark( PER-TEST-3,4)(TERM-2)'!X33)</f>
        <v/>
      </c>
      <c r="E182" s="190" t="str">
        <f>IF('IN - Stud_part'!H31="","", 'IN-Mark( PER-TEST-3,4)(TERM-2)'!Y33)</f>
        <v/>
      </c>
      <c r="F182" s="190" t="str">
        <f>IF('IN - Stud_part'!H31="","", 'IN-Mark( PER-TEST-3,4)(TERM-2)'!Z33)</f>
        <v/>
      </c>
      <c r="G182" s="189"/>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 'IN-Mark( PER-TEST-3,4)(TERM-2)'!X34)</f>
        <v/>
      </c>
      <c r="E183" s="190" t="str">
        <f>IF('IN - Stud_part'!H32="","", 'IN-Mark( PER-TEST-3,4)(TERM-2)'!Y34)</f>
        <v/>
      </c>
      <c r="F183" s="190" t="str">
        <f>IF('IN - Stud_part'!H32="","", 'IN-Mark( PER-TEST-3,4)(TERM-2)'!Z34)</f>
        <v/>
      </c>
      <c r="G183" s="189"/>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 'IN-Mark( PER-TEST-3,4)(TERM-2)'!X35)</f>
        <v/>
      </c>
      <c r="E184" s="190" t="str">
        <f>IF('IN - Stud_part'!H33="","", 'IN-Mark( PER-TEST-3,4)(TERM-2)'!Y35)</f>
        <v/>
      </c>
      <c r="F184" s="190" t="str">
        <f>IF('IN - Stud_part'!H33="","", 'IN-Mark( PER-TEST-3,4)(TERM-2)'!Z35)</f>
        <v/>
      </c>
      <c r="G184" s="189"/>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 'IN-Mark( PER-TEST-3,4)(TERM-2)'!X36)</f>
        <v/>
      </c>
      <c r="E185" s="190" t="str">
        <f>IF('IN - Stud_part'!H34="","", 'IN-Mark( PER-TEST-3,4)(TERM-2)'!Y36)</f>
        <v/>
      </c>
      <c r="F185" s="190" t="str">
        <f>IF('IN - Stud_part'!H34="","", 'IN-Mark( PER-TEST-3,4)(TERM-2)'!Z36)</f>
        <v/>
      </c>
      <c r="G185" s="189"/>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 'IN-Mark( PER-TEST-3,4)(TERM-2)'!X37)</f>
        <v/>
      </c>
      <c r="E186" s="190" t="str">
        <f>IF('IN - Stud_part'!H35="","", 'IN-Mark( PER-TEST-3,4)(TERM-2)'!Y37)</f>
        <v/>
      </c>
      <c r="F186" s="190" t="str">
        <f>IF('IN - Stud_part'!H35="","", 'IN-Mark( PER-TEST-3,4)(TERM-2)'!Z37)</f>
        <v/>
      </c>
      <c r="G186" s="189"/>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 'IN-Mark( PER-TEST-3,4)(TERM-2)'!X38)</f>
        <v/>
      </c>
      <c r="E187" s="190" t="str">
        <f>IF('IN - Stud_part'!H36="","", 'IN-Mark( PER-TEST-3,4)(TERM-2)'!Y38)</f>
        <v/>
      </c>
      <c r="F187" s="190" t="str">
        <f>IF('IN - Stud_part'!H36="","", 'IN-Mark( PER-TEST-3,4)(TERM-2)'!Z38)</f>
        <v/>
      </c>
      <c r="G187" s="189"/>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 'IN-Mark( PER-TEST-3,4)(TERM-2)'!X39)</f>
        <v/>
      </c>
      <c r="E188" s="190" t="str">
        <f>IF('IN - Stud_part'!H37="","", 'IN-Mark( PER-TEST-3,4)(TERM-2)'!Y39)</f>
        <v/>
      </c>
      <c r="F188" s="190" t="str">
        <f>IF('IN - Stud_part'!H37="","", 'IN-Mark( PER-TEST-3,4)(TERM-2)'!Z39)</f>
        <v/>
      </c>
      <c r="G188" s="189"/>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 'IN-Mark( PER-TEST-3,4)(TERM-2)'!X40)</f>
        <v/>
      </c>
      <c r="E189" s="190" t="str">
        <f>IF('IN - Stud_part'!H38="","", 'IN-Mark( PER-TEST-3,4)(TERM-2)'!Y40)</f>
        <v/>
      </c>
      <c r="F189" s="190" t="str">
        <f>IF('IN - Stud_part'!H38="","", 'IN-Mark( PER-TEST-3,4)(TERM-2)'!Z40)</f>
        <v/>
      </c>
      <c r="G189" s="189"/>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 'IN-Mark( PER-TEST-3,4)(TERM-2)'!X41)</f>
        <v/>
      </c>
      <c r="E190" s="190" t="str">
        <f>IF('IN - Stud_part'!H39="","", 'IN-Mark( PER-TEST-3,4)(TERM-2)'!Y41)</f>
        <v/>
      </c>
      <c r="F190" s="190" t="str">
        <f>IF('IN - Stud_part'!H39="","", 'IN-Mark( PER-TEST-3,4)(TERM-2)'!Z41)</f>
        <v/>
      </c>
      <c r="G190" s="189"/>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 'IN-Mark( PER-TEST-3,4)(TERM-2)'!X42)</f>
        <v/>
      </c>
      <c r="E191" s="190" t="str">
        <f>IF('IN - Stud_part'!H40="","", 'IN-Mark( PER-TEST-3,4)(TERM-2)'!Y42)</f>
        <v/>
      </c>
      <c r="F191" s="190" t="str">
        <f>IF('IN - Stud_part'!H40="","", 'IN-Mark( PER-TEST-3,4)(TERM-2)'!Z42)</f>
        <v/>
      </c>
      <c r="G191" s="189"/>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 'IN-Mark( PER-TEST-3,4)(TERM-2)'!X43)</f>
        <v/>
      </c>
      <c r="E192" s="190" t="str">
        <f>IF('IN - Stud_part'!H41="","", 'IN-Mark( PER-TEST-3,4)(TERM-2)'!Y43)</f>
        <v/>
      </c>
      <c r="F192" s="190" t="str">
        <f>IF('IN - Stud_part'!H41="","", 'IN-Mark( PER-TEST-3,4)(TERM-2)'!Z43)</f>
        <v/>
      </c>
      <c r="G192" s="189"/>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 'IN-Mark( PER-TEST-3,4)(TERM-2)'!X44)</f>
        <v/>
      </c>
      <c r="E193" s="190" t="str">
        <f>IF('IN - Stud_part'!H42="","", 'IN-Mark( PER-TEST-3,4)(TERM-2)'!Y44)</f>
        <v/>
      </c>
      <c r="F193" s="190" t="str">
        <f>IF('IN - Stud_part'!H42="","", 'IN-Mark( PER-TEST-3,4)(TERM-2)'!Z44)</f>
        <v/>
      </c>
      <c r="G193" s="189"/>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185" t="s">
        <v>372</v>
      </c>
      <c r="C197" s="186" t="s">
        <v>287</v>
      </c>
      <c r="D197" s="184"/>
      <c r="E197" s="411" t="s">
        <v>403</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39</v>
      </c>
      <c r="B200" s="412" t="s">
        <v>353</v>
      </c>
      <c r="C200" s="413" t="s">
        <v>69</v>
      </c>
      <c r="D200" s="187" t="s">
        <v>391</v>
      </c>
      <c r="E200" s="188" t="s">
        <v>374</v>
      </c>
      <c r="F200" s="187" t="s">
        <v>208</v>
      </c>
      <c r="G200" s="189"/>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40</v>
      </c>
      <c r="E201" s="187">
        <v>10</v>
      </c>
      <c r="F201" s="187">
        <v>50</v>
      </c>
      <c r="G201" s="189"/>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PER-TEST-3,4)(TERM-2)'!X45)</f>
        <v/>
      </c>
      <c r="E202" s="190" t="str">
        <f>IF('IN - Stud_part'!H43="","", 'IN-Mark( PER-TEST-3,4)(TERM-2)'!Y45)</f>
        <v/>
      </c>
      <c r="F202" s="190" t="str">
        <f>IF('IN - Stud_part'!H43="","", 'IN-Mark( PER-TEST-3,4)(TERM-2)'!Z45)</f>
        <v/>
      </c>
      <c r="G202" s="189"/>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PER-TEST-3,4)(TERM-2)'!X46)</f>
        <v/>
      </c>
      <c r="E203" s="190" t="str">
        <f>IF('IN - Stud_part'!H44="","", 'IN-Mark( PER-TEST-3,4)(TERM-2)'!Y46)</f>
        <v/>
      </c>
      <c r="F203" s="190" t="str">
        <f>IF('IN - Stud_part'!H44="","", 'IN-Mark( PER-TEST-3,4)(TERM-2)'!Z46)</f>
        <v/>
      </c>
      <c r="G203" s="189"/>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PER-TEST-3,4)(TERM-2)'!X47)</f>
        <v/>
      </c>
      <c r="E204" s="190" t="str">
        <f>IF('IN - Stud_part'!H45="","", 'IN-Mark( PER-TEST-3,4)(TERM-2)'!Y47)</f>
        <v/>
      </c>
      <c r="F204" s="190" t="str">
        <f>IF('IN - Stud_part'!H45="","", 'IN-Mark( PER-TEST-3,4)(TERM-2)'!Z47)</f>
        <v/>
      </c>
      <c r="G204" s="189"/>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PER-TEST-3,4)(TERM-2)'!X48)</f>
        <v/>
      </c>
      <c r="E205" s="190" t="str">
        <f>IF('IN - Stud_part'!H46="","", 'IN-Mark( PER-TEST-3,4)(TERM-2)'!Y48)</f>
        <v/>
      </c>
      <c r="F205" s="190" t="str">
        <f>IF('IN - Stud_part'!H46="","", 'IN-Mark( PER-TEST-3,4)(TERM-2)'!Z48)</f>
        <v/>
      </c>
      <c r="G205" s="189"/>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PER-TEST-3,4)(TERM-2)'!X49)</f>
        <v/>
      </c>
      <c r="E206" s="190" t="str">
        <f>IF('IN - Stud_part'!H47="","", 'IN-Mark( PER-TEST-3,4)(TERM-2)'!Y49)</f>
        <v/>
      </c>
      <c r="F206" s="190" t="str">
        <f>IF('IN - Stud_part'!H47="","", 'IN-Mark( PER-TEST-3,4)(TERM-2)'!Z49)</f>
        <v/>
      </c>
      <c r="G206" s="189"/>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PER-TEST-3,4)(TERM-2)'!X50)</f>
        <v/>
      </c>
      <c r="E207" s="190" t="str">
        <f>IF('IN - Stud_part'!H48="","", 'IN-Mark( PER-TEST-3,4)(TERM-2)'!Y50)</f>
        <v/>
      </c>
      <c r="F207" s="190" t="str">
        <f>IF('IN - Stud_part'!H48="","", 'IN-Mark( PER-TEST-3,4)(TERM-2)'!Z50)</f>
        <v/>
      </c>
      <c r="G207" s="189"/>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PER-TEST-3,4)(TERM-2)'!X51)</f>
        <v/>
      </c>
      <c r="E208" s="190" t="str">
        <f>IF('IN - Stud_part'!H49="","", 'IN-Mark( PER-TEST-3,4)(TERM-2)'!Y51)</f>
        <v/>
      </c>
      <c r="F208" s="190" t="str">
        <f>IF('IN - Stud_part'!H49="","", 'IN-Mark( PER-TEST-3,4)(TERM-2)'!Z51)</f>
        <v/>
      </c>
      <c r="G208" s="189"/>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PER-TEST-3,4)(TERM-2)'!X52)</f>
        <v/>
      </c>
      <c r="E209" s="190" t="str">
        <f>IF('IN - Stud_part'!H50="","", 'IN-Mark( PER-TEST-3,4)(TERM-2)'!Y52)</f>
        <v/>
      </c>
      <c r="F209" s="190" t="str">
        <f>IF('IN - Stud_part'!H50="","", 'IN-Mark( PER-TEST-3,4)(TERM-2)'!Z52)</f>
        <v/>
      </c>
      <c r="G209" s="189"/>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PER-TEST-3,4)(TERM-2)'!X53)</f>
        <v/>
      </c>
      <c r="E210" s="190" t="str">
        <f>IF('IN - Stud_part'!H51="","", 'IN-Mark( PER-TEST-3,4)(TERM-2)'!Y53)</f>
        <v/>
      </c>
      <c r="F210" s="190" t="str">
        <f>IF('IN - Stud_part'!H51="","", 'IN-Mark( PER-TEST-3,4)(TERM-2)'!Z53)</f>
        <v/>
      </c>
      <c r="G210" s="189"/>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PER-TEST-3,4)(TERM-2)'!X54)</f>
        <v/>
      </c>
      <c r="E211" s="190" t="str">
        <f>IF('IN - Stud_part'!H52="","", 'IN-Mark( PER-TEST-3,4)(TERM-2)'!Y54)</f>
        <v/>
      </c>
      <c r="F211" s="190" t="str">
        <f>IF('IN - Stud_part'!H52="","", 'IN-Mark( PER-TEST-3,4)(TERM-2)'!Z54)</f>
        <v/>
      </c>
      <c r="G211" s="189"/>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PER-TEST-3,4)(TERM-2)'!X55)</f>
        <v/>
      </c>
      <c r="E212" s="190" t="str">
        <f>IF('IN - Stud_part'!H53="","", 'IN-Mark( PER-TEST-3,4)(TERM-2)'!Y55)</f>
        <v/>
      </c>
      <c r="F212" s="190" t="str">
        <f>IF('IN - Stud_part'!H53="","", 'IN-Mark( PER-TEST-3,4)(TERM-2)'!Z55)</f>
        <v/>
      </c>
      <c r="G212" s="189"/>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PER-TEST-3,4)(TERM-2)'!X56)</f>
        <v/>
      </c>
      <c r="E213" s="190" t="str">
        <f>IF('IN - Stud_part'!H54="","", 'IN-Mark( PER-TEST-3,4)(TERM-2)'!Y56)</f>
        <v/>
      </c>
      <c r="F213" s="190" t="str">
        <f>IF('IN - Stud_part'!H54="","", 'IN-Mark( PER-TEST-3,4)(TERM-2)'!Z56)</f>
        <v/>
      </c>
      <c r="G213" s="189"/>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PER-TEST-3,4)(TERM-2)'!X57)</f>
        <v/>
      </c>
      <c r="E214" s="190" t="str">
        <f>IF('IN - Stud_part'!H55="","", 'IN-Mark( PER-TEST-3,4)(TERM-2)'!Y57)</f>
        <v/>
      </c>
      <c r="F214" s="190" t="str">
        <f>IF('IN - Stud_part'!H55="","", 'IN-Mark( PER-TEST-3,4)(TERM-2)'!Z57)</f>
        <v/>
      </c>
      <c r="G214" s="189"/>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PER-TEST-3,4)(TERM-2)'!X58)</f>
        <v/>
      </c>
      <c r="E215" s="190" t="str">
        <f>IF('IN - Stud_part'!H56="","", 'IN-Mark( PER-TEST-3,4)(TERM-2)'!Y58)</f>
        <v/>
      </c>
      <c r="F215" s="190" t="str">
        <f>IF('IN - Stud_part'!H56="","", 'IN-Mark( PER-TEST-3,4)(TERM-2)'!Z58)</f>
        <v/>
      </c>
      <c r="G215" s="189"/>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PER-TEST-3,4)(TERM-2)'!X59)</f>
        <v/>
      </c>
      <c r="E216" s="190" t="str">
        <f>IF('IN - Stud_part'!H57="","", 'IN-Mark( PER-TEST-3,4)(TERM-2)'!Y59)</f>
        <v/>
      </c>
      <c r="F216" s="190" t="str">
        <f>IF('IN - Stud_part'!H57="","", 'IN-Mark( PER-TEST-3,4)(TERM-2)'!Z59)</f>
        <v/>
      </c>
      <c r="G216" s="189"/>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PER-TEST-3,4)(TERM-2)'!X60)</f>
        <v/>
      </c>
      <c r="E217" s="190" t="str">
        <f>IF('IN - Stud_part'!H58="","", 'IN-Mark( PER-TEST-3,4)(TERM-2)'!Y60)</f>
        <v/>
      </c>
      <c r="F217" s="190" t="str">
        <f>IF('IN - Stud_part'!H58="","", 'IN-Mark( PER-TEST-3,4)(TERM-2)'!Z60)</f>
        <v/>
      </c>
      <c r="G217" s="189"/>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PER-TEST-3,4)(TERM-2)'!X61)</f>
        <v/>
      </c>
      <c r="E218" s="190" t="str">
        <f>IF('IN - Stud_part'!H59="","", 'IN-Mark( PER-TEST-3,4)(TERM-2)'!Y61)</f>
        <v/>
      </c>
      <c r="F218" s="190" t="str">
        <f>IF('IN - Stud_part'!H59="","", 'IN-Mark( PER-TEST-3,4)(TERM-2)'!Z61)</f>
        <v/>
      </c>
      <c r="G218" s="189"/>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PER-TEST-3,4)(TERM-2)'!X62)</f>
        <v/>
      </c>
      <c r="E219" s="190" t="str">
        <f>IF('IN - Stud_part'!H60="","", 'IN-Mark( PER-TEST-3,4)(TERM-2)'!Y62)</f>
        <v/>
      </c>
      <c r="F219" s="190" t="str">
        <f>IF('IN - Stud_part'!H60="","", 'IN-Mark( PER-TEST-3,4)(TERM-2)'!Z62)</f>
        <v/>
      </c>
      <c r="G219" s="189"/>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PER-TEST-3,4)(TERM-2)'!X63)</f>
        <v/>
      </c>
      <c r="E220" s="190" t="str">
        <f>IF('IN - Stud_part'!H61="","", 'IN-Mark( PER-TEST-3,4)(TERM-2)'!Y63)</f>
        <v/>
      </c>
      <c r="F220" s="190" t="str">
        <f>IF('IN - Stud_part'!H61="","", 'IN-Mark( PER-TEST-3,4)(TERM-2)'!Z63)</f>
        <v/>
      </c>
      <c r="G220" s="189"/>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PER-TEST-3,4)(TERM-2)'!X64)</f>
        <v/>
      </c>
      <c r="E221" s="190" t="str">
        <f>IF('IN - Stud_part'!H62="","", 'IN-Mark( PER-TEST-3,4)(TERM-2)'!Y64)</f>
        <v/>
      </c>
      <c r="F221" s="190" t="str">
        <f>IF('IN - Stud_part'!H62="","", 'IN-Mark( PER-TEST-3,4)(TERM-2)'!Z64)</f>
        <v/>
      </c>
      <c r="G221" s="189"/>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15.7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185" t="s">
        <v>372</v>
      </c>
      <c r="C236" s="186" t="s">
        <v>288</v>
      </c>
      <c r="D236" s="184"/>
      <c r="E236" s="411" t="s">
        <v>403</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39</v>
      </c>
      <c r="B239" s="412" t="s">
        <v>353</v>
      </c>
      <c r="C239" s="413" t="s">
        <v>69</v>
      </c>
      <c r="D239" s="187" t="s">
        <v>391</v>
      </c>
      <c r="E239" s="188" t="s">
        <v>374</v>
      </c>
      <c r="F239" s="187" t="s">
        <v>208</v>
      </c>
      <c r="G239" s="189"/>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40</v>
      </c>
      <c r="E240" s="187">
        <v>10</v>
      </c>
      <c r="F240" s="187">
        <v>50</v>
      </c>
      <c r="G240" s="189"/>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PER-TEST-3,4)(TERM-2)'!AA15)</f>
        <v/>
      </c>
      <c r="E241" s="193" t="str">
        <f>IF('IN - Stud_part'!H13="","", 'IN-Mark( PER-TEST-3,4)(TERM-2)'!AB15)</f>
        <v/>
      </c>
      <c r="F241" s="193" t="str">
        <f>IF('IN - Stud_part'!H13="","", 'IN-Mark( PER-TEST-3,4)(TERM-2)'!AC15)</f>
        <v/>
      </c>
      <c r="G241" s="189"/>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PER-TEST-3,4)(TERM-2)'!AA16)</f>
        <v/>
      </c>
      <c r="E242" s="193" t="str">
        <f>IF('IN - Stud_part'!H14="","", 'IN-Mark( PER-TEST-3,4)(TERM-2)'!AB16)</f>
        <v/>
      </c>
      <c r="F242" s="193" t="str">
        <f>IF('IN - Stud_part'!H14="","", 'IN-Mark( PER-TEST-3,4)(TERM-2)'!AC16)</f>
        <v/>
      </c>
      <c r="G242" s="189"/>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PER-TEST-3,4)(TERM-2)'!AA17)</f>
        <v/>
      </c>
      <c r="E243" s="193" t="str">
        <f>IF('IN - Stud_part'!H15="","", 'IN-Mark( PER-TEST-3,4)(TERM-2)'!AB17)</f>
        <v/>
      </c>
      <c r="F243" s="193" t="str">
        <f>IF('IN - Stud_part'!H15="","", 'IN-Mark( PER-TEST-3,4)(TERM-2)'!AC17)</f>
        <v/>
      </c>
      <c r="G243" s="189"/>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PER-TEST-3,4)(TERM-2)'!AA18)</f>
        <v/>
      </c>
      <c r="E244" s="193" t="str">
        <f>IF('IN - Stud_part'!H16="","", 'IN-Mark( PER-TEST-3,4)(TERM-2)'!AB18)</f>
        <v/>
      </c>
      <c r="F244" s="193" t="str">
        <f>IF('IN - Stud_part'!H16="","", 'IN-Mark( PER-TEST-3,4)(TERM-2)'!AC18)</f>
        <v/>
      </c>
      <c r="G244" s="189"/>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PER-TEST-3,4)(TERM-2)'!AA19)</f>
        <v/>
      </c>
      <c r="E245" s="193" t="str">
        <f>IF('IN - Stud_part'!H17="","", 'IN-Mark( PER-TEST-3,4)(TERM-2)'!AB19)</f>
        <v/>
      </c>
      <c r="F245" s="193" t="str">
        <f>IF('IN - Stud_part'!H17="","", 'IN-Mark( PER-TEST-3,4)(TERM-2)'!AC19)</f>
        <v/>
      </c>
      <c r="G245" s="189"/>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PER-TEST-3,4)(TERM-2)'!AA20)</f>
        <v/>
      </c>
      <c r="E246" s="193" t="str">
        <f>IF('IN - Stud_part'!H18="","", 'IN-Mark( PER-TEST-3,4)(TERM-2)'!AB20)</f>
        <v/>
      </c>
      <c r="F246" s="193" t="str">
        <f>IF('IN - Stud_part'!H18="","", 'IN-Mark( PER-TEST-3,4)(TERM-2)'!AC20)</f>
        <v/>
      </c>
      <c r="G246" s="189"/>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PER-TEST-3,4)(TERM-2)'!AA21)</f>
        <v/>
      </c>
      <c r="E247" s="193" t="str">
        <f>IF('IN - Stud_part'!H19="","", 'IN-Mark( PER-TEST-3,4)(TERM-2)'!AB21)</f>
        <v/>
      </c>
      <c r="F247" s="193" t="str">
        <f>IF('IN - Stud_part'!H19="","", 'IN-Mark( PER-TEST-3,4)(TERM-2)'!AC21)</f>
        <v/>
      </c>
      <c r="G247" s="189"/>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PER-TEST-3,4)(TERM-2)'!AA22)</f>
        <v/>
      </c>
      <c r="E248" s="193" t="str">
        <f>IF('IN - Stud_part'!H20="","", 'IN-Mark( PER-TEST-3,4)(TERM-2)'!AB22)</f>
        <v/>
      </c>
      <c r="F248" s="193" t="str">
        <f>IF('IN - Stud_part'!H20="","", 'IN-Mark( PER-TEST-3,4)(TERM-2)'!AC22)</f>
        <v/>
      </c>
      <c r="G248" s="189"/>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PER-TEST-3,4)(TERM-2)'!AA23)</f>
        <v/>
      </c>
      <c r="E249" s="193" t="str">
        <f>IF('IN - Stud_part'!H21="","", 'IN-Mark( PER-TEST-3,4)(TERM-2)'!AB23)</f>
        <v/>
      </c>
      <c r="F249" s="193" t="str">
        <f>IF('IN - Stud_part'!H21="","", 'IN-Mark( PER-TEST-3,4)(TERM-2)'!AC23)</f>
        <v/>
      </c>
      <c r="G249" s="189"/>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PER-TEST-3,4)(TERM-2)'!AA24)</f>
        <v/>
      </c>
      <c r="E250" s="193" t="str">
        <f>IF('IN - Stud_part'!H22="","", 'IN-Mark( PER-TEST-3,4)(TERM-2)'!AB24)</f>
        <v/>
      </c>
      <c r="F250" s="193" t="str">
        <f>IF('IN - Stud_part'!H22="","", 'IN-Mark( PER-TEST-3,4)(TERM-2)'!AC24)</f>
        <v/>
      </c>
      <c r="G250" s="189"/>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PER-TEST-3,4)(TERM-2)'!AA25)</f>
        <v/>
      </c>
      <c r="E251" s="193" t="str">
        <f>IF('IN - Stud_part'!H23="","", 'IN-Mark( PER-TEST-3,4)(TERM-2)'!AB25)</f>
        <v/>
      </c>
      <c r="F251" s="193" t="str">
        <f>IF('IN - Stud_part'!H23="","", 'IN-Mark( PER-TEST-3,4)(TERM-2)'!AC25)</f>
        <v/>
      </c>
      <c r="G251" s="189"/>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PER-TEST-3,4)(TERM-2)'!AA26)</f>
        <v/>
      </c>
      <c r="E252" s="193" t="str">
        <f>IF('IN - Stud_part'!H24="","", 'IN-Mark( PER-TEST-3,4)(TERM-2)'!AB26)</f>
        <v/>
      </c>
      <c r="F252" s="193" t="str">
        <f>IF('IN - Stud_part'!H24="","", 'IN-Mark( PER-TEST-3,4)(TERM-2)'!AC26)</f>
        <v/>
      </c>
      <c r="G252" s="189"/>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PER-TEST-3,4)(TERM-2)'!AA27)</f>
        <v/>
      </c>
      <c r="E253" s="193" t="str">
        <f>IF('IN - Stud_part'!H25="","", 'IN-Mark( PER-TEST-3,4)(TERM-2)'!AB27)</f>
        <v/>
      </c>
      <c r="F253" s="193" t="str">
        <f>IF('IN - Stud_part'!H25="","", 'IN-Mark( PER-TEST-3,4)(TERM-2)'!AC27)</f>
        <v/>
      </c>
      <c r="G253" s="189"/>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PER-TEST-3,4)(TERM-2)'!AA28)</f>
        <v/>
      </c>
      <c r="E254" s="190" t="str">
        <f>IF('IN - Stud_part'!H26="","", 'IN-Mark( PER-TEST-3,4)(TERM-2)'!AB28)</f>
        <v/>
      </c>
      <c r="F254" s="190" t="str">
        <f>IF('IN - Stud_part'!H26="","", 'IN-Mark( PER-TEST-3,4)(TERM-2)'!AC28)</f>
        <v/>
      </c>
      <c r="G254" s="189"/>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PER-TEST-3,4)(TERM-2)'!AA29)</f>
        <v/>
      </c>
      <c r="E255" s="190" t="str">
        <f>IF('IN - Stud_part'!H27="","", 'IN-Mark( PER-TEST-3,4)(TERM-2)'!AB29)</f>
        <v/>
      </c>
      <c r="F255" s="190" t="str">
        <f>IF('IN - Stud_part'!H27="","", 'IN-Mark( PER-TEST-3,4)(TERM-2)'!AC29)</f>
        <v/>
      </c>
      <c r="G255" s="189"/>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PER-TEST-3,4)(TERM-2)'!AA30)</f>
        <v/>
      </c>
      <c r="E256" s="190" t="str">
        <f>IF('IN - Stud_part'!H28="","", 'IN-Mark( PER-TEST-3,4)(TERM-2)'!AB30)</f>
        <v/>
      </c>
      <c r="F256" s="190" t="str">
        <f>IF('IN - Stud_part'!H28="","", 'IN-Mark( PER-TEST-3,4)(TERM-2)'!AC30)</f>
        <v/>
      </c>
      <c r="G256" s="189"/>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PER-TEST-3,4)(TERM-2)'!AA31)</f>
        <v/>
      </c>
      <c r="E257" s="190" t="str">
        <f>IF('IN - Stud_part'!H29="","", 'IN-Mark( PER-TEST-3,4)(TERM-2)'!AB31)</f>
        <v/>
      </c>
      <c r="F257" s="190" t="str">
        <f>IF('IN - Stud_part'!H29="","", 'IN-Mark( PER-TEST-3,4)(TERM-2)'!AC31)</f>
        <v/>
      </c>
      <c r="G257" s="189"/>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PER-TEST-3,4)(TERM-2)'!AA32)</f>
        <v/>
      </c>
      <c r="E258" s="190" t="str">
        <f>IF('IN - Stud_part'!H30="","", 'IN-Mark( PER-TEST-3,4)(TERM-2)'!AB32)</f>
        <v/>
      </c>
      <c r="F258" s="190" t="str">
        <f>IF('IN - Stud_part'!H30="","", 'IN-Mark( PER-TEST-3,4)(TERM-2)'!AC32)</f>
        <v/>
      </c>
      <c r="G258" s="189"/>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PER-TEST-3,4)(TERM-2)'!AA33)</f>
        <v/>
      </c>
      <c r="E259" s="190" t="str">
        <f>IF('IN - Stud_part'!H31="","", 'IN-Mark( PER-TEST-3,4)(TERM-2)'!AB33)</f>
        <v/>
      </c>
      <c r="F259" s="190" t="str">
        <f>IF('IN - Stud_part'!H31="","", 'IN-Mark( PER-TEST-3,4)(TERM-2)'!AC33)</f>
        <v/>
      </c>
      <c r="G259" s="189"/>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PER-TEST-3,4)(TERM-2)'!AA34)</f>
        <v/>
      </c>
      <c r="E260" s="190" t="str">
        <f>IF('IN - Stud_part'!H32="","", 'IN-Mark( PER-TEST-3,4)(TERM-2)'!AB34)</f>
        <v/>
      </c>
      <c r="F260" s="190" t="str">
        <f>IF('IN - Stud_part'!H32="","", 'IN-Mark( PER-TEST-3,4)(TERM-2)'!AC34)</f>
        <v/>
      </c>
      <c r="G260" s="189"/>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PER-TEST-3,4)(TERM-2)'!AA35)</f>
        <v/>
      </c>
      <c r="E261" s="190" t="str">
        <f>IF('IN - Stud_part'!H33="","", 'IN-Mark( PER-TEST-3,4)(TERM-2)'!AB35)</f>
        <v/>
      </c>
      <c r="F261" s="190" t="str">
        <f>IF('IN - Stud_part'!H33="","", 'IN-Mark( PER-TEST-3,4)(TERM-2)'!AC35)</f>
        <v/>
      </c>
      <c r="G261" s="189"/>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PER-TEST-3,4)(TERM-2)'!AA36)</f>
        <v/>
      </c>
      <c r="E262" s="190" t="str">
        <f>IF('IN - Stud_part'!H34="","", 'IN-Mark( PER-TEST-3,4)(TERM-2)'!AB36)</f>
        <v/>
      </c>
      <c r="F262" s="190" t="str">
        <f>IF('IN - Stud_part'!H34="","", 'IN-Mark( PER-TEST-3,4)(TERM-2)'!AC36)</f>
        <v/>
      </c>
      <c r="G262" s="189"/>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PER-TEST-3,4)(TERM-2)'!AA37)</f>
        <v/>
      </c>
      <c r="E263" s="190" t="str">
        <f>IF('IN - Stud_part'!H35="","", 'IN-Mark( PER-TEST-3,4)(TERM-2)'!AB37)</f>
        <v/>
      </c>
      <c r="F263" s="190" t="str">
        <f>IF('IN - Stud_part'!H35="","", 'IN-Mark( PER-TEST-3,4)(TERM-2)'!AC37)</f>
        <v/>
      </c>
      <c r="G263" s="189"/>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PER-TEST-3,4)(TERM-2)'!AA38)</f>
        <v/>
      </c>
      <c r="E264" s="190" t="str">
        <f>IF('IN - Stud_part'!H36="","", 'IN-Mark( PER-TEST-3,4)(TERM-2)'!AB38)</f>
        <v/>
      </c>
      <c r="F264" s="190" t="str">
        <f>IF('IN - Stud_part'!H36="","", 'IN-Mark( PER-TEST-3,4)(TERM-2)'!AC38)</f>
        <v/>
      </c>
      <c r="G264" s="189"/>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PER-TEST-3,4)(TERM-2)'!AA39)</f>
        <v/>
      </c>
      <c r="E265" s="190" t="str">
        <f>IF('IN - Stud_part'!H37="","", 'IN-Mark( PER-TEST-3,4)(TERM-2)'!AB39)</f>
        <v/>
      </c>
      <c r="F265" s="190" t="str">
        <f>IF('IN - Stud_part'!H37="","", 'IN-Mark( PER-TEST-3,4)(TERM-2)'!AC39)</f>
        <v/>
      </c>
      <c r="G265" s="189"/>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PER-TEST-3,4)(TERM-2)'!AA40)</f>
        <v/>
      </c>
      <c r="E266" s="190" t="str">
        <f>IF('IN - Stud_part'!H38="","", 'IN-Mark( PER-TEST-3,4)(TERM-2)'!AB40)</f>
        <v/>
      </c>
      <c r="F266" s="190" t="str">
        <f>IF('IN - Stud_part'!H38="","", 'IN-Mark( PER-TEST-3,4)(TERM-2)'!AC40)</f>
        <v/>
      </c>
      <c r="G266" s="189"/>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PER-TEST-3,4)(TERM-2)'!AA41)</f>
        <v/>
      </c>
      <c r="E267" s="190" t="str">
        <f>IF('IN - Stud_part'!H39="","", 'IN-Mark( PER-TEST-3,4)(TERM-2)'!AB41)</f>
        <v/>
      </c>
      <c r="F267" s="190" t="str">
        <f>IF('IN - Stud_part'!H39="","", 'IN-Mark( PER-TEST-3,4)(TERM-2)'!AC41)</f>
        <v/>
      </c>
      <c r="G267" s="189"/>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PER-TEST-3,4)(TERM-2)'!AA42)</f>
        <v/>
      </c>
      <c r="E268" s="190" t="str">
        <f>IF('IN - Stud_part'!H40="","", 'IN-Mark( PER-TEST-3,4)(TERM-2)'!AB42)</f>
        <v/>
      </c>
      <c r="F268" s="190" t="str">
        <f>IF('IN - Stud_part'!H40="","", 'IN-Mark( PER-TEST-3,4)(TERM-2)'!AC42)</f>
        <v/>
      </c>
      <c r="G268" s="189"/>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PER-TEST-3,4)(TERM-2)'!AA43)</f>
        <v/>
      </c>
      <c r="E269" s="190" t="str">
        <f>IF('IN - Stud_part'!H41="","", 'IN-Mark( PER-TEST-3,4)(TERM-2)'!AB43)</f>
        <v/>
      </c>
      <c r="F269" s="190" t="str">
        <f>IF('IN - Stud_part'!H41="","", 'IN-Mark( PER-TEST-3,4)(TERM-2)'!AC43)</f>
        <v/>
      </c>
      <c r="G269" s="189"/>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PER-TEST-3,4)(TERM-2)'!AA44)</f>
        <v/>
      </c>
      <c r="E270" s="190" t="str">
        <f>IF('IN - Stud_part'!H42="","", 'IN-Mark( PER-TEST-3,4)(TERM-2)'!AB44)</f>
        <v/>
      </c>
      <c r="F270" s="190" t="str">
        <f>IF('IN - Stud_part'!H42="","", 'IN-Mark( PER-TEST-3,4)(TERM-2)'!AC44)</f>
        <v/>
      </c>
      <c r="G270" s="189"/>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185" t="s">
        <v>372</v>
      </c>
      <c r="C274" s="186" t="s">
        <v>288</v>
      </c>
      <c r="D274" s="184"/>
      <c r="E274" s="411" t="s">
        <v>403</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39</v>
      </c>
      <c r="B277" s="412" t="s">
        <v>353</v>
      </c>
      <c r="C277" s="413" t="s">
        <v>69</v>
      </c>
      <c r="D277" s="187" t="s">
        <v>391</v>
      </c>
      <c r="E277" s="188" t="s">
        <v>374</v>
      </c>
      <c r="F277" s="187" t="s">
        <v>208</v>
      </c>
      <c r="G277" s="189"/>
      <c r="H277" s="189"/>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40</v>
      </c>
      <c r="E278" s="187">
        <v>10</v>
      </c>
      <c r="F278" s="187">
        <v>50</v>
      </c>
      <c r="G278" s="189"/>
      <c r="H278" s="189"/>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PER-TEST-3,4)(TERM-2)'!AA45)</f>
        <v/>
      </c>
      <c r="E279" s="190" t="str">
        <f>IF('IN - Stud_part'!H43="","", 'IN-Mark( PER-TEST-3,4)(TERM-2)'!AB45)</f>
        <v/>
      </c>
      <c r="F279" s="190" t="str">
        <f>IF('IN - Stud_part'!H43="","", 'IN-Mark( PER-TEST-3,4)(TERM-2)'!AC45)</f>
        <v/>
      </c>
      <c r="G279" s="189"/>
      <c r="H279" s="189"/>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PER-TEST-3,4)(TERM-2)'!AA46)</f>
        <v/>
      </c>
      <c r="E280" s="190" t="str">
        <f>IF('IN - Stud_part'!H44="","", 'IN-Mark( PER-TEST-3,4)(TERM-2)'!AB46)</f>
        <v/>
      </c>
      <c r="F280" s="190" t="str">
        <f>IF('IN - Stud_part'!H44="","", 'IN-Mark( PER-TEST-3,4)(TERM-2)'!AC46)</f>
        <v/>
      </c>
      <c r="G280" s="189"/>
      <c r="H280" s="189"/>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PER-TEST-3,4)(TERM-2)'!AA47)</f>
        <v/>
      </c>
      <c r="E281" s="190" t="str">
        <f>IF('IN - Stud_part'!H45="","", 'IN-Mark( PER-TEST-3,4)(TERM-2)'!AB47)</f>
        <v/>
      </c>
      <c r="F281" s="190" t="str">
        <f>IF('IN - Stud_part'!H45="","", 'IN-Mark( PER-TEST-3,4)(TERM-2)'!AC47)</f>
        <v/>
      </c>
      <c r="G281" s="189"/>
      <c r="H281" s="189"/>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PER-TEST-3,4)(TERM-2)'!AA48)</f>
        <v/>
      </c>
      <c r="E282" s="190" t="str">
        <f>IF('IN - Stud_part'!H46="","", 'IN-Mark( PER-TEST-3,4)(TERM-2)'!AB48)</f>
        <v/>
      </c>
      <c r="F282" s="190" t="str">
        <f>IF('IN - Stud_part'!H46="","", 'IN-Mark( PER-TEST-3,4)(TERM-2)'!AC48)</f>
        <v/>
      </c>
      <c r="G282" s="189"/>
      <c r="H282" s="189"/>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PER-TEST-3,4)(TERM-2)'!AA49)</f>
        <v/>
      </c>
      <c r="E283" s="190" t="str">
        <f>IF('IN - Stud_part'!H47="","", 'IN-Mark( PER-TEST-3,4)(TERM-2)'!AB49)</f>
        <v/>
      </c>
      <c r="F283" s="190" t="str">
        <f>IF('IN - Stud_part'!H47="","", 'IN-Mark( PER-TEST-3,4)(TERM-2)'!AC49)</f>
        <v/>
      </c>
      <c r="G283" s="189"/>
      <c r="H283" s="189"/>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PER-TEST-3,4)(TERM-2)'!AA50)</f>
        <v/>
      </c>
      <c r="E284" s="190" t="str">
        <f>IF('IN - Stud_part'!H48="","", 'IN-Mark( PER-TEST-3,4)(TERM-2)'!AB50)</f>
        <v/>
      </c>
      <c r="F284" s="190" t="str">
        <f>IF('IN - Stud_part'!H48="","", 'IN-Mark( PER-TEST-3,4)(TERM-2)'!AC50)</f>
        <v/>
      </c>
      <c r="G284" s="189"/>
      <c r="H284" s="189"/>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PER-TEST-3,4)(TERM-2)'!AA51)</f>
        <v/>
      </c>
      <c r="E285" s="190" t="str">
        <f>IF('IN - Stud_part'!H49="","", 'IN-Mark( PER-TEST-3,4)(TERM-2)'!AB51)</f>
        <v/>
      </c>
      <c r="F285" s="190" t="str">
        <f>IF('IN - Stud_part'!H49="","", 'IN-Mark( PER-TEST-3,4)(TERM-2)'!AC51)</f>
        <v/>
      </c>
      <c r="G285" s="189"/>
      <c r="H285" s="189"/>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PER-TEST-3,4)(TERM-2)'!AA52)</f>
        <v/>
      </c>
      <c r="E286" s="190" t="str">
        <f>IF('IN - Stud_part'!H50="","", 'IN-Mark( PER-TEST-3,4)(TERM-2)'!AB52)</f>
        <v/>
      </c>
      <c r="F286" s="190" t="str">
        <f>IF('IN - Stud_part'!H50="","", 'IN-Mark( PER-TEST-3,4)(TERM-2)'!AC52)</f>
        <v/>
      </c>
      <c r="G286" s="189"/>
      <c r="H286" s="189"/>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PER-TEST-3,4)(TERM-2)'!AA53)</f>
        <v/>
      </c>
      <c r="E287" s="190" t="str">
        <f>IF('IN - Stud_part'!H51="","", 'IN-Mark( PER-TEST-3,4)(TERM-2)'!AB53)</f>
        <v/>
      </c>
      <c r="F287" s="190" t="str">
        <f>IF('IN - Stud_part'!H51="","", 'IN-Mark( PER-TEST-3,4)(TERM-2)'!AC53)</f>
        <v/>
      </c>
      <c r="G287" s="189"/>
      <c r="H287" s="189"/>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PER-TEST-3,4)(TERM-2)'!AA54)</f>
        <v/>
      </c>
      <c r="E288" s="190" t="str">
        <f>IF('IN - Stud_part'!H52="","", 'IN-Mark( PER-TEST-3,4)(TERM-2)'!AB54)</f>
        <v/>
      </c>
      <c r="F288" s="190" t="str">
        <f>IF('IN - Stud_part'!H52="","", 'IN-Mark( PER-TEST-3,4)(TERM-2)'!AC54)</f>
        <v/>
      </c>
      <c r="G288" s="189"/>
      <c r="H288" s="189"/>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PER-TEST-3,4)(TERM-2)'!AA55)</f>
        <v/>
      </c>
      <c r="E289" s="190" t="str">
        <f>IF('IN - Stud_part'!H53="","", 'IN-Mark( PER-TEST-3,4)(TERM-2)'!AB55)</f>
        <v/>
      </c>
      <c r="F289" s="190" t="str">
        <f>IF('IN - Stud_part'!H53="","", 'IN-Mark( PER-TEST-3,4)(TERM-2)'!AC55)</f>
        <v/>
      </c>
      <c r="G289" s="189"/>
      <c r="H289" s="189"/>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PER-TEST-3,4)(TERM-2)'!AA56)</f>
        <v/>
      </c>
      <c r="E290" s="190" t="str">
        <f>IF('IN - Stud_part'!H54="","", 'IN-Mark( PER-TEST-3,4)(TERM-2)'!AB56)</f>
        <v/>
      </c>
      <c r="F290" s="190" t="str">
        <f>IF('IN - Stud_part'!H54="","", 'IN-Mark( PER-TEST-3,4)(TERM-2)'!AC56)</f>
        <v/>
      </c>
      <c r="G290" s="189"/>
      <c r="H290" s="189"/>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PER-TEST-3,4)(TERM-2)'!AA57)</f>
        <v/>
      </c>
      <c r="E291" s="190" t="str">
        <f>IF('IN - Stud_part'!H55="","", 'IN-Mark( PER-TEST-3,4)(TERM-2)'!AB57)</f>
        <v/>
      </c>
      <c r="F291" s="190" t="str">
        <f>IF('IN - Stud_part'!H55="","", 'IN-Mark( PER-TEST-3,4)(TERM-2)'!AC57)</f>
        <v/>
      </c>
      <c r="G291" s="189"/>
      <c r="H291" s="189"/>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PER-TEST-3,4)(TERM-2)'!AA58)</f>
        <v/>
      </c>
      <c r="E292" s="190" t="str">
        <f>IF('IN - Stud_part'!H56="","", 'IN-Mark( PER-TEST-3,4)(TERM-2)'!AB58)</f>
        <v/>
      </c>
      <c r="F292" s="190" t="str">
        <f>IF('IN - Stud_part'!H56="","", 'IN-Mark( PER-TEST-3,4)(TERM-2)'!AC58)</f>
        <v/>
      </c>
      <c r="G292" s="189"/>
      <c r="H292" s="189"/>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PER-TEST-3,4)(TERM-2)'!AA59)</f>
        <v/>
      </c>
      <c r="E293" s="190" t="str">
        <f>IF('IN - Stud_part'!H57="","", 'IN-Mark( PER-TEST-3,4)(TERM-2)'!AB59)</f>
        <v/>
      </c>
      <c r="F293" s="190" t="str">
        <f>IF('IN - Stud_part'!H57="","", 'IN-Mark( PER-TEST-3,4)(TERM-2)'!AC59)</f>
        <v/>
      </c>
      <c r="G293" s="189"/>
      <c r="H293" s="189"/>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PER-TEST-3,4)(TERM-2)'!AA60)</f>
        <v/>
      </c>
      <c r="E294" s="190" t="str">
        <f>IF('IN - Stud_part'!H58="","", 'IN-Mark( PER-TEST-3,4)(TERM-2)'!AB60)</f>
        <v/>
      </c>
      <c r="F294" s="190" t="str">
        <f>IF('IN - Stud_part'!H58="","", 'IN-Mark( PER-TEST-3,4)(TERM-2)'!AC60)</f>
        <v/>
      </c>
      <c r="G294" s="189"/>
      <c r="H294" s="189"/>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PER-TEST-3,4)(TERM-2)'!AA61)</f>
        <v/>
      </c>
      <c r="E295" s="190" t="str">
        <f>IF('IN - Stud_part'!H59="","", 'IN-Mark( PER-TEST-3,4)(TERM-2)'!AB61)</f>
        <v/>
      </c>
      <c r="F295" s="190" t="str">
        <f>IF('IN - Stud_part'!H59="","", 'IN-Mark( PER-TEST-3,4)(TERM-2)'!AC61)</f>
        <v/>
      </c>
      <c r="G295" s="189"/>
      <c r="H295" s="189"/>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PER-TEST-3,4)(TERM-2)'!AA62)</f>
        <v/>
      </c>
      <c r="E296" s="190" t="str">
        <f>IF('IN - Stud_part'!H60="","", 'IN-Mark( PER-TEST-3,4)(TERM-2)'!AB62)</f>
        <v/>
      </c>
      <c r="F296" s="190" t="str">
        <f>IF('IN - Stud_part'!H60="","", 'IN-Mark( PER-TEST-3,4)(TERM-2)'!AC62)</f>
        <v/>
      </c>
      <c r="G296" s="189"/>
      <c r="H296" s="189"/>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PER-TEST-3,4)(TERM-2)'!AA63)</f>
        <v/>
      </c>
      <c r="E297" s="190" t="str">
        <f>IF('IN - Stud_part'!H61="","", 'IN-Mark( PER-TEST-3,4)(TERM-2)'!AB63)</f>
        <v/>
      </c>
      <c r="F297" s="190" t="str">
        <f>IF('IN - Stud_part'!H61="","", 'IN-Mark( PER-TEST-3,4)(TERM-2)'!AC63)</f>
        <v/>
      </c>
      <c r="G297" s="189"/>
      <c r="H297" s="189"/>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PER-TEST-3,4)(TERM-2)'!AA64)</f>
        <v/>
      </c>
      <c r="E298" s="190" t="str">
        <f>IF('IN - Stud_part'!H62="","", 'IN-Mark( PER-TEST-3,4)(TERM-2)'!AB64)</f>
        <v/>
      </c>
      <c r="F298" s="190" t="str">
        <f>IF('IN - Stud_part'!H62="","", 'IN-Mark( PER-TEST-3,4)(TERM-2)'!AC64)</f>
        <v/>
      </c>
      <c r="G298" s="189"/>
      <c r="H298" s="189"/>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0">
    <mergeCell ref="A272:G272"/>
    <mergeCell ref="D273:F273"/>
    <mergeCell ref="E274:G275"/>
    <mergeCell ref="A277:A278"/>
    <mergeCell ref="B277:B278"/>
    <mergeCell ref="C277:C278"/>
    <mergeCell ref="A195:G195"/>
    <mergeCell ref="D196:F196"/>
    <mergeCell ref="E197:G198"/>
    <mergeCell ref="B239:B240"/>
    <mergeCell ref="C239:C240"/>
    <mergeCell ref="A200:A201"/>
    <mergeCell ref="B200:B201"/>
    <mergeCell ref="C200:C201"/>
    <mergeCell ref="A234:G234"/>
    <mergeCell ref="D235:F235"/>
    <mergeCell ref="E236:G237"/>
    <mergeCell ref="A239:A240"/>
    <mergeCell ref="A157:G157"/>
    <mergeCell ref="D158:F158"/>
    <mergeCell ref="E159:G160"/>
    <mergeCell ref="A162:A163"/>
    <mergeCell ref="B162:B163"/>
    <mergeCell ref="C162:C163"/>
    <mergeCell ref="A118:G118"/>
    <mergeCell ref="D119:F119"/>
    <mergeCell ref="E120:G121"/>
    <mergeCell ref="A123:A124"/>
    <mergeCell ref="B123:B124"/>
    <mergeCell ref="C123:C124"/>
    <mergeCell ref="D81:F81"/>
    <mergeCell ref="E82:G83"/>
    <mergeCell ref="A85:A86"/>
    <mergeCell ref="B85:B86"/>
    <mergeCell ref="C85:C86"/>
    <mergeCell ref="E43:G44"/>
    <mergeCell ref="A46:A47"/>
    <mergeCell ref="B46:B47"/>
    <mergeCell ref="C46:C47"/>
    <mergeCell ref="A80:G80"/>
    <mergeCell ref="A8:A9"/>
    <mergeCell ref="B8:B9"/>
    <mergeCell ref="C8:C9"/>
    <mergeCell ref="A41:G41"/>
    <mergeCell ref="D42:F42"/>
    <mergeCell ref="B1:C1"/>
    <mergeCell ref="B2:C2"/>
    <mergeCell ref="A3:G3"/>
    <mergeCell ref="D4:F4"/>
    <mergeCell ref="E5:G6"/>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V264"/>
  <sheetViews>
    <sheetView workbookViewId="0"/>
  </sheetViews>
  <sheetFormatPr defaultColWidth="14.42578125" defaultRowHeight="15" customHeight="1"/>
  <cols>
    <col min="1" max="1" width="3.7109375" customWidth="1"/>
    <col min="2" max="2" width="6.28515625" customWidth="1"/>
    <col min="3" max="3" width="28.5703125" customWidth="1"/>
    <col min="4" max="20" width="5.7109375" customWidth="1"/>
    <col min="21" max="28" width="8.7109375" customWidth="1"/>
    <col min="29" max="30" width="9.140625" hidden="1" customWidth="1"/>
    <col min="31" max="31" width="24.140625" hidden="1" customWidth="1"/>
    <col min="32" max="97" width="9.140625" hidden="1" customWidth="1"/>
    <col min="98" max="152" width="8.7109375" customWidth="1"/>
  </cols>
  <sheetData>
    <row r="1" spans="1:152" ht="21" customHeight="1">
      <c r="B1" s="298" t="s">
        <v>0</v>
      </c>
      <c r="C1" s="249"/>
      <c r="M1" s="421" t="s">
        <v>404</v>
      </c>
      <c r="N1" s="284"/>
      <c r="O1" s="284"/>
      <c r="P1" s="284"/>
      <c r="Q1" s="284"/>
      <c r="R1" s="284"/>
      <c r="S1" s="284"/>
      <c r="T1" s="285"/>
    </row>
    <row r="2" spans="1:152" ht="21" customHeight="1">
      <c r="B2" s="307"/>
      <c r="C2" s="249"/>
      <c r="M2" s="286"/>
      <c r="N2" s="287"/>
      <c r="O2" s="287"/>
      <c r="P2" s="287"/>
      <c r="Q2" s="287"/>
      <c r="R2" s="287"/>
      <c r="S2" s="287"/>
      <c r="T2" s="288"/>
    </row>
    <row r="3" spans="1:152" ht="14.25" customHeight="1">
      <c r="A3" s="422" t="s">
        <v>405</v>
      </c>
      <c r="B3" s="272"/>
      <c r="C3" s="272"/>
      <c r="D3" s="272"/>
      <c r="E3" s="272"/>
      <c r="F3" s="272"/>
      <c r="G3" s="272"/>
      <c r="H3" s="272"/>
      <c r="I3" s="272"/>
      <c r="J3" s="272"/>
      <c r="K3" s="272"/>
      <c r="L3" s="272"/>
      <c r="M3" s="272"/>
      <c r="N3" s="272"/>
      <c r="O3" s="272"/>
      <c r="P3" s="272"/>
      <c r="Q3" s="272"/>
      <c r="R3" s="272"/>
      <c r="S3" s="272"/>
      <c r="T3" s="272"/>
    </row>
    <row r="4" spans="1:152" ht="14.25" customHeight="1">
      <c r="A4" s="148"/>
      <c r="H4" s="402"/>
      <c r="I4" s="272"/>
      <c r="J4" s="272"/>
      <c r="K4" s="272"/>
      <c r="L4" s="272"/>
      <c r="Q4" s="173"/>
      <c r="R4" s="173"/>
      <c r="S4" s="173"/>
      <c r="T4" s="173"/>
    </row>
    <row r="5" spans="1:152" ht="18" customHeight="1">
      <c r="A5" s="399" t="s">
        <v>378</v>
      </c>
      <c r="B5" s="285"/>
      <c r="C5" s="416">
        <f>'IN - Stud_part'!H4</f>
        <v>0</v>
      </c>
      <c r="D5" s="284"/>
      <c r="E5" s="285"/>
      <c r="F5" s="164"/>
      <c r="G5" s="109"/>
      <c r="H5" s="109"/>
      <c r="I5" s="164"/>
      <c r="J5" s="146"/>
      <c r="K5" s="146"/>
      <c r="L5" s="164"/>
      <c r="M5" s="414"/>
      <c r="N5" s="248"/>
      <c r="O5" s="248"/>
      <c r="P5" s="208"/>
      <c r="Q5" s="415">
        <f>'IN - Stud_part'!H3</f>
        <v>0</v>
      </c>
      <c r="R5" s="248"/>
      <c r="S5" s="249"/>
      <c r="T5" s="173"/>
    </row>
    <row r="6" spans="1:152" ht="12" customHeight="1">
      <c r="A6" s="302"/>
      <c r="B6" s="303"/>
      <c r="C6" s="286"/>
      <c r="D6" s="287"/>
      <c r="E6" s="288"/>
      <c r="F6" s="164"/>
      <c r="G6" s="71"/>
      <c r="H6" s="71"/>
      <c r="I6" s="164"/>
      <c r="J6" s="379"/>
      <c r="K6" s="198"/>
      <c r="L6" s="164"/>
      <c r="N6" s="146"/>
      <c r="O6" s="164"/>
      <c r="P6" s="164"/>
      <c r="Q6" s="173"/>
      <c r="R6" s="173"/>
      <c r="S6" s="173"/>
      <c r="T6" s="173"/>
    </row>
    <row r="7" spans="1:152" ht="13.5" customHeight="1">
      <c r="A7" s="286"/>
      <c r="B7" s="288"/>
      <c r="C7" s="417">
        <f>'IN - Stud_part'!H6</f>
        <v>0</v>
      </c>
      <c r="D7" s="248"/>
      <c r="E7" s="249"/>
      <c r="F7" s="71"/>
      <c r="G7" s="71"/>
      <c r="H7" s="71"/>
      <c r="I7" s="71"/>
      <c r="J7" s="272"/>
      <c r="K7" s="199"/>
      <c r="L7" s="71"/>
      <c r="M7" s="424"/>
      <c r="N7" s="284"/>
      <c r="O7" s="284"/>
      <c r="P7" s="209"/>
      <c r="Q7" s="426">
        <f>'IN - Stud_part'!BW14</f>
        <v>0</v>
      </c>
      <c r="R7" s="284"/>
      <c r="S7" s="284"/>
      <c r="T7" s="285"/>
    </row>
    <row r="8" spans="1:152" ht="15" customHeight="1">
      <c r="A8" s="418" t="s">
        <v>381</v>
      </c>
      <c r="B8" s="249"/>
      <c r="C8" s="183">
        <f>IF('IN - Stud_part'!H8="",'IN - Stud_part'!H7,CONCATENATE('IN - Stud_part'!H7,," - ",'IN - Stud_part'!H8))</f>
        <v>0</v>
      </c>
      <c r="D8" s="71"/>
      <c r="E8" s="71"/>
      <c r="F8" s="71"/>
      <c r="G8" s="71"/>
      <c r="H8" s="71"/>
      <c r="I8" s="71"/>
      <c r="J8" s="199"/>
      <c r="K8" s="199"/>
      <c r="L8" s="71"/>
      <c r="M8" s="425"/>
      <c r="N8" s="287"/>
      <c r="O8" s="287"/>
      <c r="P8" s="210"/>
      <c r="Q8" s="286"/>
      <c r="R8" s="287"/>
      <c r="S8" s="287"/>
      <c r="T8" s="288"/>
    </row>
    <row r="9" spans="1:152" ht="7.5" customHeight="1">
      <c r="A9" s="71"/>
      <c r="B9" s="71"/>
      <c r="C9" s="71"/>
      <c r="D9" s="71"/>
      <c r="E9" s="71"/>
      <c r="F9" s="71"/>
      <c r="G9" s="71"/>
      <c r="H9" s="71"/>
      <c r="I9" s="71"/>
      <c r="J9" s="71"/>
      <c r="K9" s="71"/>
      <c r="L9" s="71"/>
      <c r="M9" s="164"/>
      <c r="N9" s="164"/>
      <c r="O9" s="71"/>
      <c r="P9" s="71"/>
      <c r="Q9" s="200"/>
      <c r="R9" s="200"/>
      <c r="S9" s="200"/>
      <c r="T9" s="200"/>
    </row>
    <row r="10" spans="1:152" ht="15" customHeight="1">
      <c r="A10" s="419" t="s">
        <v>39</v>
      </c>
      <c r="B10" s="419" t="s">
        <v>353</v>
      </c>
      <c r="C10" s="420" t="s">
        <v>69</v>
      </c>
      <c r="D10" s="398" t="s">
        <v>406</v>
      </c>
      <c r="E10" s="248"/>
      <c r="F10" s="248"/>
      <c r="G10" s="248"/>
      <c r="H10" s="248"/>
      <c r="I10" s="248"/>
      <c r="J10" s="248"/>
      <c r="K10" s="248"/>
      <c r="L10" s="248"/>
      <c r="M10" s="248"/>
      <c r="N10" s="248"/>
      <c r="O10" s="248"/>
      <c r="P10" s="248"/>
      <c r="Q10" s="248"/>
      <c r="R10" s="248"/>
      <c r="S10" s="248"/>
      <c r="T10" s="249"/>
    </row>
    <row r="11" spans="1:152" ht="14.25" customHeight="1">
      <c r="A11" s="260"/>
      <c r="B11" s="260"/>
      <c r="C11" s="260"/>
      <c r="D11" s="398" t="s">
        <v>382</v>
      </c>
      <c r="E11" s="248"/>
      <c r="F11" s="248"/>
      <c r="G11" s="248"/>
      <c r="H11" s="248"/>
      <c r="I11" s="248"/>
      <c r="J11" s="248"/>
      <c r="K11" s="248"/>
      <c r="L11" s="248"/>
      <c r="M11" s="248"/>
      <c r="N11" s="248"/>
      <c r="O11" s="249"/>
      <c r="P11" s="427" t="s">
        <v>202</v>
      </c>
      <c r="Q11" s="398" t="s">
        <v>383</v>
      </c>
      <c r="R11" s="248"/>
      <c r="S11" s="248"/>
      <c r="T11" s="249"/>
    </row>
    <row r="12" spans="1:152" ht="14.25" customHeight="1">
      <c r="A12" s="260"/>
      <c r="B12" s="260"/>
      <c r="C12" s="260"/>
      <c r="D12" s="398" t="s">
        <v>285</v>
      </c>
      <c r="E12" s="248"/>
      <c r="F12" s="249"/>
      <c r="G12" s="398" t="s">
        <v>286</v>
      </c>
      <c r="H12" s="248"/>
      <c r="I12" s="249"/>
      <c r="J12" s="398" t="s">
        <v>287</v>
      </c>
      <c r="K12" s="248"/>
      <c r="L12" s="249"/>
      <c r="M12" s="418" t="s">
        <v>297</v>
      </c>
      <c r="N12" s="248"/>
      <c r="O12" s="249"/>
      <c r="P12" s="260"/>
      <c r="Q12" s="418" t="s">
        <v>384</v>
      </c>
      <c r="R12" s="248"/>
      <c r="S12" s="248"/>
      <c r="T12" s="249"/>
    </row>
    <row r="13" spans="1:152" ht="64.5" customHeight="1">
      <c r="A13" s="260"/>
      <c r="B13" s="260"/>
      <c r="C13" s="260"/>
      <c r="D13" s="201" t="s">
        <v>310</v>
      </c>
      <c r="E13" s="201" t="s">
        <v>296</v>
      </c>
      <c r="F13" s="201" t="s">
        <v>208</v>
      </c>
      <c r="G13" s="201" t="s">
        <v>310</v>
      </c>
      <c r="H13" s="201" t="s">
        <v>296</v>
      </c>
      <c r="I13" s="201" t="s">
        <v>208</v>
      </c>
      <c r="J13" s="201" t="s">
        <v>310</v>
      </c>
      <c r="K13" s="201" t="s">
        <v>296</v>
      </c>
      <c r="L13" s="201" t="s">
        <v>208</v>
      </c>
      <c r="M13" s="201" t="s">
        <v>310</v>
      </c>
      <c r="N13" s="201" t="s">
        <v>296</v>
      </c>
      <c r="O13" s="201" t="s">
        <v>208</v>
      </c>
      <c r="P13" s="260"/>
      <c r="Q13" s="423" t="s">
        <v>386</v>
      </c>
      <c r="R13" s="423" t="s">
        <v>387</v>
      </c>
      <c r="S13" s="423" t="s">
        <v>388</v>
      </c>
      <c r="T13" s="423" t="s">
        <v>389</v>
      </c>
    </row>
    <row r="14" spans="1:152" ht="22.5" customHeight="1">
      <c r="A14" s="255"/>
      <c r="B14" s="255"/>
      <c r="C14" s="255"/>
      <c r="D14" s="201">
        <v>40</v>
      </c>
      <c r="E14" s="201">
        <v>10</v>
      </c>
      <c r="F14" s="201">
        <v>50</v>
      </c>
      <c r="G14" s="201">
        <v>40</v>
      </c>
      <c r="H14" s="201">
        <v>10</v>
      </c>
      <c r="I14" s="201">
        <v>50</v>
      </c>
      <c r="J14" s="201">
        <v>40</v>
      </c>
      <c r="K14" s="201">
        <v>10</v>
      </c>
      <c r="L14" s="201">
        <v>50</v>
      </c>
      <c r="M14" s="201">
        <v>40</v>
      </c>
      <c r="N14" s="201">
        <v>10</v>
      </c>
      <c r="O14" s="201">
        <v>50</v>
      </c>
      <c r="P14" s="255"/>
      <c r="Q14" s="255"/>
      <c r="R14" s="255"/>
      <c r="S14" s="255"/>
      <c r="T14" s="255"/>
    </row>
    <row r="15" spans="1:152" ht="14.25" customHeight="1">
      <c r="A15" s="174" t="str">
        <f>IF(ISBLANK('IN - Stud_part'!F13),"",'IN - Stud_part'!F13)</f>
        <v/>
      </c>
      <c r="B15" s="179" t="str">
        <f>IF(ISBLANK('IN - Stud_part'!G13),"",'IN - Stud_part'!G13)</f>
        <v/>
      </c>
      <c r="C15" s="180" t="str">
        <f>IF('IN - Stud_part'!H13="","",UPPER('IN - Stud_part'!H13))</f>
        <v/>
      </c>
      <c r="D15" s="202" t="str">
        <f>IF(C15="","",'IN-Mark( PER-TEST-3,4)(TERM-2)'!R15)</f>
        <v/>
      </c>
      <c r="E15" s="174" t="str">
        <f>IF(D15="","",'IN-Mark( PER-TEST-3,4)(TERM-2)'!S15)</f>
        <v/>
      </c>
      <c r="F15" s="202" t="str">
        <f t="shared" ref="F15:F64" si="0">IF(C15="","",SUM(D15:E15))</f>
        <v/>
      </c>
      <c r="G15" s="202" t="str">
        <f>IF(C15="","",'IN-Mark( PER-TEST-3,4)(TERM-2)'!U15)</f>
        <v/>
      </c>
      <c r="H15" s="174" t="str">
        <f>IF(D15="","",'IN-Mark( PER-TEST-3,4)(TERM-2)'!V15)</f>
        <v/>
      </c>
      <c r="I15" s="202" t="str">
        <f t="shared" ref="I15:I64" si="1">IF(C15="","",SUM(G15:H15))</f>
        <v/>
      </c>
      <c r="J15" s="202" t="str">
        <f>IF(C15="","",'IN-Mark( PER-TEST-3,4)(TERM-2)'!X15)</f>
        <v/>
      </c>
      <c r="K15" s="174" t="str">
        <f>IF(D15="","",'IN-Mark( PER-TEST-3,4)(TERM-2)'!Y15)</f>
        <v/>
      </c>
      <c r="L15" s="202" t="str">
        <f t="shared" ref="L15:L64" si="2">IF(C15="","",SUM(J15:K15))</f>
        <v/>
      </c>
      <c r="M15" s="202" t="str">
        <f>IF(C15="","",'IN-Mark( PER-TEST-3,4)(TERM-2)'!AA15)</f>
        <v/>
      </c>
      <c r="N15" s="174" t="str">
        <f>IF(D15="","",'IN-Mark( PER-TEST-3,4)(TERM-2)'!AB15)</f>
        <v/>
      </c>
      <c r="O15" s="202" t="str">
        <f t="shared" ref="O15:O64" si="3">IF(C15="","",SUM(M15:N15))</f>
        <v/>
      </c>
      <c r="P15" s="202" t="str">
        <f t="shared" ref="P15:P64" si="4">IF(C15="","",SUM(F15,I15,L15,O15))</f>
        <v/>
      </c>
      <c r="Q15" s="203"/>
      <c r="R15" s="203"/>
      <c r="S15" s="203"/>
      <c r="T15" s="203"/>
      <c r="CO15" s="91">
        <v>13</v>
      </c>
      <c r="CP15" s="81">
        <v>13</v>
      </c>
      <c r="CQ15" s="10" t="s">
        <v>3</v>
      </c>
      <c r="CR15" s="91">
        <v>13</v>
      </c>
      <c r="CS15" s="91">
        <v>13</v>
      </c>
      <c r="EV15" s="91">
        <v>13</v>
      </c>
    </row>
    <row r="16" spans="1:152" ht="14.25" customHeight="1">
      <c r="A16" s="174" t="str">
        <f>IF(ISBLANK('IN - Stud_part'!F14),"",'IN - Stud_part'!F14)</f>
        <v/>
      </c>
      <c r="B16" s="179" t="str">
        <f>IF(ISBLANK('IN - Stud_part'!G14),"",'IN - Stud_part'!G14)</f>
        <v/>
      </c>
      <c r="C16" s="180" t="str">
        <f>IF('IN - Stud_part'!H14="","",UPPER('IN - Stud_part'!H14))</f>
        <v/>
      </c>
      <c r="D16" s="202" t="str">
        <f>IF(C16="","",'IN-Mark( PER-TEST-3,4)(TERM-2)'!R16)</f>
        <v/>
      </c>
      <c r="E16" s="174" t="str">
        <f>IF(D16="","",'IN-Mark( PER-TEST-3,4)(TERM-2)'!S16)</f>
        <v/>
      </c>
      <c r="F16" s="202" t="str">
        <f t="shared" si="0"/>
        <v/>
      </c>
      <c r="G16" s="202" t="str">
        <f>IF(C16="","",'IN-Mark( PER-TEST-3,4)(TERM-2)'!U16)</f>
        <v/>
      </c>
      <c r="H16" s="174" t="str">
        <f>IF(D16="","",'IN-Mark( PER-TEST-3,4)(TERM-2)'!V16)</f>
        <v/>
      </c>
      <c r="I16" s="202" t="str">
        <f t="shared" si="1"/>
        <v/>
      </c>
      <c r="J16" s="202" t="str">
        <f>IF(C16="","",'IN-Mark( PER-TEST-3,4)(TERM-2)'!X16)</f>
        <v/>
      </c>
      <c r="K16" s="174" t="str">
        <f>IF(D16="","",'IN-Mark( PER-TEST-3,4)(TERM-2)'!Y16)</f>
        <v/>
      </c>
      <c r="L16" s="202" t="str">
        <f t="shared" si="2"/>
        <v/>
      </c>
      <c r="M16" s="202" t="str">
        <f>IF(C16="","",'IN-Mark( PER-TEST-3,4)(TERM-2)'!AA16)</f>
        <v/>
      </c>
      <c r="N16" s="174" t="str">
        <f>IF(D16="","",'IN-Mark( PER-TEST-3,4)(TERM-2)'!AB16)</f>
        <v/>
      </c>
      <c r="O16" s="202" t="str">
        <f t="shared" si="3"/>
        <v/>
      </c>
      <c r="P16" s="202" t="str">
        <f t="shared" si="4"/>
        <v/>
      </c>
      <c r="Q16" s="203"/>
      <c r="R16" s="203"/>
      <c r="S16" s="203"/>
      <c r="T16" s="203"/>
      <c r="CQ16" s="10" t="s">
        <v>4</v>
      </c>
    </row>
    <row r="17" spans="1:95" ht="14.25" customHeight="1">
      <c r="A17" s="174" t="str">
        <f>IF(ISBLANK('IN - Stud_part'!F15),"",'IN - Stud_part'!F15)</f>
        <v/>
      </c>
      <c r="B17" s="179" t="str">
        <f>IF(ISBLANK('IN - Stud_part'!G15),"",'IN - Stud_part'!G15)</f>
        <v/>
      </c>
      <c r="C17" s="180" t="str">
        <f>IF('IN - Stud_part'!H15="","",UPPER('IN - Stud_part'!H15))</f>
        <v/>
      </c>
      <c r="D17" s="202" t="str">
        <f>IF(C17="","",'IN-Mark( PER-TEST-3,4)(TERM-2)'!R17)</f>
        <v/>
      </c>
      <c r="E17" s="174" t="str">
        <f>IF(D17="","",'IN-Mark( PER-TEST-3,4)(TERM-2)'!S17)</f>
        <v/>
      </c>
      <c r="F17" s="202" t="str">
        <f t="shared" si="0"/>
        <v/>
      </c>
      <c r="G17" s="202" t="str">
        <f>IF(C17="","",'IN-Mark( PER-TEST-3,4)(TERM-2)'!U17)</f>
        <v/>
      </c>
      <c r="H17" s="174" t="str">
        <f>IF(D17="","",'IN-Mark( PER-TEST-3,4)(TERM-2)'!V17)</f>
        <v/>
      </c>
      <c r="I17" s="202" t="str">
        <f t="shared" si="1"/>
        <v/>
      </c>
      <c r="J17" s="202" t="str">
        <f>IF(C17="","",'IN-Mark( PER-TEST-3,4)(TERM-2)'!X17)</f>
        <v/>
      </c>
      <c r="K17" s="174" t="str">
        <f>IF(D17="","",'IN-Mark( PER-TEST-3,4)(TERM-2)'!Y17)</f>
        <v/>
      </c>
      <c r="L17" s="202" t="str">
        <f t="shared" si="2"/>
        <v/>
      </c>
      <c r="M17" s="202" t="str">
        <f>IF(C17="","",'IN-Mark( PER-TEST-3,4)(TERM-2)'!AA17)</f>
        <v/>
      </c>
      <c r="N17" s="174" t="str">
        <f>IF(D17="","",'IN-Mark( PER-TEST-3,4)(TERM-2)'!AB17)</f>
        <v/>
      </c>
      <c r="O17" s="202" t="str">
        <f t="shared" si="3"/>
        <v/>
      </c>
      <c r="P17" s="202" t="str">
        <f t="shared" si="4"/>
        <v/>
      </c>
      <c r="Q17" s="203"/>
      <c r="R17" s="203"/>
      <c r="S17" s="203"/>
      <c r="T17" s="203"/>
      <c r="CQ17" s="10" t="s">
        <v>5</v>
      </c>
    </row>
    <row r="18" spans="1:95" ht="14.25" customHeight="1">
      <c r="A18" s="174" t="str">
        <f>IF(ISBLANK('IN - Stud_part'!F16),"",'IN - Stud_part'!F16)</f>
        <v/>
      </c>
      <c r="B18" s="179" t="str">
        <f>IF(ISBLANK('IN - Stud_part'!G16),"",'IN - Stud_part'!G16)</f>
        <v/>
      </c>
      <c r="C18" s="180" t="str">
        <f>IF('IN - Stud_part'!H16="","",UPPER('IN - Stud_part'!H16))</f>
        <v/>
      </c>
      <c r="D18" s="202" t="str">
        <f>IF(C18="","",'IN-Mark( PER-TEST-3,4)(TERM-2)'!R18)</f>
        <v/>
      </c>
      <c r="E18" s="174" t="str">
        <f>IF(D18="","",'IN-Mark( PER-TEST-3,4)(TERM-2)'!S18)</f>
        <v/>
      </c>
      <c r="F18" s="202" t="str">
        <f t="shared" si="0"/>
        <v/>
      </c>
      <c r="G18" s="202" t="str">
        <f>IF(C18="","",'IN-Mark( PER-TEST-3,4)(TERM-2)'!U18)</f>
        <v/>
      </c>
      <c r="H18" s="174" t="str">
        <f>IF(D18="","",'IN-Mark( PER-TEST-3,4)(TERM-2)'!V18)</f>
        <v/>
      </c>
      <c r="I18" s="202" t="str">
        <f t="shared" si="1"/>
        <v/>
      </c>
      <c r="J18" s="202" t="str">
        <f>IF(C18="","",'IN-Mark( PER-TEST-3,4)(TERM-2)'!X18)</f>
        <v/>
      </c>
      <c r="K18" s="174" t="str">
        <f>IF(D18="","",'IN-Mark( PER-TEST-3,4)(TERM-2)'!Y18)</f>
        <v/>
      </c>
      <c r="L18" s="202" t="str">
        <f t="shared" si="2"/>
        <v/>
      </c>
      <c r="M18" s="202" t="str">
        <f>IF(C18="","",'IN-Mark( PER-TEST-3,4)(TERM-2)'!AA18)</f>
        <v/>
      </c>
      <c r="N18" s="174" t="str">
        <f>IF(D18="","",'IN-Mark( PER-TEST-3,4)(TERM-2)'!AB18)</f>
        <v/>
      </c>
      <c r="O18" s="202" t="str">
        <f t="shared" si="3"/>
        <v/>
      </c>
      <c r="P18" s="202" t="str">
        <f t="shared" si="4"/>
        <v/>
      </c>
      <c r="Q18" s="203"/>
      <c r="R18" s="203"/>
      <c r="S18" s="203"/>
      <c r="T18" s="203"/>
      <c r="CQ18" s="10" t="s">
        <v>6</v>
      </c>
    </row>
    <row r="19" spans="1:95" ht="14.25" customHeight="1">
      <c r="A19" s="174" t="str">
        <f>IF(ISBLANK('IN - Stud_part'!F17),"",'IN - Stud_part'!F17)</f>
        <v/>
      </c>
      <c r="B19" s="179" t="str">
        <f>IF(ISBLANK('IN - Stud_part'!G17),"",'IN - Stud_part'!G17)</f>
        <v/>
      </c>
      <c r="C19" s="180" t="str">
        <f>IF('IN - Stud_part'!H17="","",UPPER('IN - Stud_part'!H17))</f>
        <v/>
      </c>
      <c r="D19" s="202" t="str">
        <f>IF(C19="","",'IN-Mark( PER-TEST-3,4)(TERM-2)'!R19)</f>
        <v/>
      </c>
      <c r="E19" s="174" t="str">
        <f>IF(D19="","",'IN-Mark( PER-TEST-3,4)(TERM-2)'!S19)</f>
        <v/>
      </c>
      <c r="F19" s="202" t="str">
        <f t="shared" si="0"/>
        <v/>
      </c>
      <c r="G19" s="202" t="str">
        <f>IF(C19="","",'IN-Mark( PER-TEST-3,4)(TERM-2)'!U19)</f>
        <v/>
      </c>
      <c r="H19" s="174" t="str">
        <f>IF(D19="","",'IN-Mark( PER-TEST-3,4)(TERM-2)'!V19)</f>
        <v/>
      </c>
      <c r="I19" s="202" t="str">
        <f t="shared" si="1"/>
        <v/>
      </c>
      <c r="J19" s="202" t="str">
        <f>IF(C19="","",'IN-Mark( PER-TEST-3,4)(TERM-2)'!X19)</f>
        <v/>
      </c>
      <c r="K19" s="174" t="str">
        <f>IF(D19="","",'IN-Mark( PER-TEST-3,4)(TERM-2)'!Y19)</f>
        <v/>
      </c>
      <c r="L19" s="202" t="str">
        <f t="shared" si="2"/>
        <v/>
      </c>
      <c r="M19" s="202" t="str">
        <f>IF(C19="","",'IN-Mark( PER-TEST-3,4)(TERM-2)'!AA19)</f>
        <v/>
      </c>
      <c r="N19" s="174" t="str">
        <f>IF(D19="","",'IN-Mark( PER-TEST-3,4)(TERM-2)'!AB19)</f>
        <v/>
      </c>
      <c r="O19" s="202" t="str">
        <f t="shared" si="3"/>
        <v/>
      </c>
      <c r="P19" s="202" t="str">
        <f t="shared" si="4"/>
        <v/>
      </c>
      <c r="Q19" s="203"/>
      <c r="R19" s="203"/>
      <c r="S19" s="203"/>
      <c r="T19" s="203"/>
      <c r="CQ19" s="10" t="s">
        <v>7</v>
      </c>
    </row>
    <row r="20" spans="1:95" ht="14.25" customHeight="1">
      <c r="A20" s="174" t="str">
        <f>IF(ISBLANK('IN - Stud_part'!F18),"",'IN - Stud_part'!F18)</f>
        <v/>
      </c>
      <c r="B20" s="179" t="str">
        <f>IF(ISBLANK('IN - Stud_part'!G18),"",'IN - Stud_part'!G18)</f>
        <v/>
      </c>
      <c r="C20" s="180" t="str">
        <f>IF('IN - Stud_part'!H18="","",UPPER('IN - Stud_part'!H18))</f>
        <v/>
      </c>
      <c r="D20" s="202" t="str">
        <f>IF(C20="","",'IN-Mark( PER-TEST-3,4)(TERM-2)'!R20)</f>
        <v/>
      </c>
      <c r="E20" s="174" t="str">
        <f>IF(D20="","",'IN-Mark( PER-TEST-3,4)(TERM-2)'!S20)</f>
        <v/>
      </c>
      <c r="F20" s="202" t="str">
        <f t="shared" si="0"/>
        <v/>
      </c>
      <c r="G20" s="202" t="str">
        <f>IF(C20="","",'IN-Mark( PER-TEST-3,4)(TERM-2)'!U20)</f>
        <v/>
      </c>
      <c r="H20" s="174" t="str">
        <f>IF(D20="","",'IN-Mark( PER-TEST-3,4)(TERM-2)'!V20)</f>
        <v/>
      </c>
      <c r="I20" s="202" t="str">
        <f t="shared" si="1"/>
        <v/>
      </c>
      <c r="J20" s="202" t="str">
        <f>IF(C20="","",'IN-Mark( PER-TEST-3,4)(TERM-2)'!X20)</f>
        <v/>
      </c>
      <c r="K20" s="174" t="str">
        <f>IF(D20="","",'IN-Mark( PER-TEST-3,4)(TERM-2)'!Y20)</f>
        <v/>
      </c>
      <c r="L20" s="202" t="str">
        <f t="shared" si="2"/>
        <v/>
      </c>
      <c r="M20" s="202" t="str">
        <f>IF(C20="","",'IN-Mark( PER-TEST-3,4)(TERM-2)'!AA20)</f>
        <v/>
      </c>
      <c r="N20" s="174" t="str">
        <f>IF(D20="","",'IN-Mark( PER-TEST-3,4)(TERM-2)'!AB20)</f>
        <v/>
      </c>
      <c r="O20" s="202" t="str">
        <f t="shared" si="3"/>
        <v/>
      </c>
      <c r="P20" s="202" t="str">
        <f t="shared" si="4"/>
        <v/>
      </c>
      <c r="Q20" s="203"/>
      <c r="R20" s="203"/>
      <c r="S20" s="203"/>
      <c r="T20" s="203"/>
      <c r="CQ20" s="10" t="s">
        <v>8</v>
      </c>
    </row>
    <row r="21" spans="1:95" ht="14.25" customHeight="1">
      <c r="A21" s="174" t="str">
        <f>IF(ISBLANK('IN - Stud_part'!F19),"",'IN - Stud_part'!F19)</f>
        <v/>
      </c>
      <c r="B21" s="179" t="str">
        <f>IF(ISBLANK('IN - Stud_part'!G19),"",'IN - Stud_part'!G19)</f>
        <v/>
      </c>
      <c r="C21" s="180" t="str">
        <f>IF('IN - Stud_part'!H19="","",UPPER('IN - Stud_part'!H19))</f>
        <v/>
      </c>
      <c r="D21" s="202" t="str">
        <f>IF(C21="","",'IN-Mark( PER-TEST-3,4)(TERM-2)'!R21)</f>
        <v/>
      </c>
      <c r="E21" s="174" t="str">
        <f>IF(D21="","",'IN-Mark( PER-TEST-3,4)(TERM-2)'!S21)</f>
        <v/>
      </c>
      <c r="F21" s="202" t="str">
        <f t="shared" si="0"/>
        <v/>
      </c>
      <c r="G21" s="202" t="str">
        <f>IF(C21="","",'IN-Mark( PER-TEST-3,4)(TERM-2)'!U21)</f>
        <v/>
      </c>
      <c r="H21" s="174" t="str">
        <f>IF(D21="","",'IN-Mark( PER-TEST-3,4)(TERM-2)'!V21)</f>
        <v/>
      </c>
      <c r="I21" s="202" t="str">
        <f t="shared" si="1"/>
        <v/>
      </c>
      <c r="J21" s="202" t="str">
        <f>IF(C21="","",'IN-Mark( PER-TEST-3,4)(TERM-2)'!X21)</f>
        <v/>
      </c>
      <c r="K21" s="174" t="str">
        <f>IF(D21="","",'IN-Mark( PER-TEST-3,4)(TERM-2)'!Y21)</f>
        <v/>
      </c>
      <c r="L21" s="202" t="str">
        <f t="shared" si="2"/>
        <v/>
      </c>
      <c r="M21" s="202" t="str">
        <f>IF(C21="","",'IN-Mark( PER-TEST-3,4)(TERM-2)'!AA21)</f>
        <v/>
      </c>
      <c r="N21" s="174" t="str">
        <f>IF(D21="","",'IN-Mark( PER-TEST-3,4)(TERM-2)'!AB21)</f>
        <v/>
      </c>
      <c r="O21" s="202" t="str">
        <f t="shared" si="3"/>
        <v/>
      </c>
      <c r="P21" s="202" t="str">
        <f t="shared" si="4"/>
        <v/>
      </c>
      <c r="Q21" s="203"/>
      <c r="R21" s="203"/>
      <c r="S21" s="203"/>
      <c r="T21" s="203"/>
      <c r="CQ21" s="10" t="s">
        <v>9</v>
      </c>
    </row>
    <row r="22" spans="1:95" ht="14.25" customHeight="1">
      <c r="A22" s="174" t="str">
        <f>IF(ISBLANK('IN - Stud_part'!F20),"",'IN - Stud_part'!F20)</f>
        <v/>
      </c>
      <c r="B22" s="179" t="str">
        <f>IF(ISBLANK('IN - Stud_part'!G20),"",'IN - Stud_part'!G20)</f>
        <v/>
      </c>
      <c r="C22" s="180" t="str">
        <f>IF('IN - Stud_part'!H20="","",UPPER('IN - Stud_part'!H20))</f>
        <v/>
      </c>
      <c r="D22" s="202" t="str">
        <f>IF(C22="","",'IN-Mark( PER-TEST-3,4)(TERM-2)'!R22)</f>
        <v/>
      </c>
      <c r="E22" s="174" t="str">
        <f>IF(D22="","",'IN-Mark( PER-TEST-3,4)(TERM-2)'!S22)</f>
        <v/>
      </c>
      <c r="F22" s="202" t="str">
        <f t="shared" si="0"/>
        <v/>
      </c>
      <c r="G22" s="202" t="str">
        <f>IF(C22="","",'IN-Mark( PER-TEST-3,4)(TERM-2)'!U22)</f>
        <v/>
      </c>
      <c r="H22" s="174" t="str">
        <f>IF(D22="","",'IN-Mark( PER-TEST-3,4)(TERM-2)'!V22)</f>
        <v/>
      </c>
      <c r="I22" s="202" t="str">
        <f t="shared" si="1"/>
        <v/>
      </c>
      <c r="J22" s="202" t="str">
        <f>IF(C22="","",'IN-Mark( PER-TEST-3,4)(TERM-2)'!X22)</f>
        <v/>
      </c>
      <c r="K22" s="174" t="str">
        <f>IF(D22="","",'IN-Mark( PER-TEST-3,4)(TERM-2)'!Y22)</f>
        <v/>
      </c>
      <c r="L22" s="202" t="str">
        <f t="shared" si="2"/>
        <v/>
      </c>
      <c r="M22" s="202" t="str">
        <f>IF(C22="","",'IN-Mark( PER-TEST-3,4)(TERM-2)'!AA22)</f>
        <v/>
      </c>
      <c r="N22" s="174" t="str">
        <f>IF(D22="","",'IN-Mark( PER-TEST-3,4)(TERM-2)'!AB22)</f>
        <v/>
      </c>
      <c r="O22" s="202" t="str">
        <f t="shared" si="3"/>
        <v/>
      </c>
      <c r="P22" s="202" t="str">
        <f t="shared" si="4"/>
        <v/>
      </c>
      <c r="Q22" s="203"/>
      <c r="R22" s="203"/>
      <c r="S22" s="203"/>
      <c r="T22" s="203"/>
      <c r="CQ22" s="10" t="s">
        <v>10</v>
      </c>
    </row>
    <row r="23" spans="1:95" ht="14.25" customHeight="1">
      <c r="A23" s="174" t="str">
        <f>IF(ISBLANK('IN - Stud_part'!F21),"",'IN - Stud_part'!F21)</f>
        <v/>
      </c>
      <c r="B23" s="179" t="str">
        <f>IF(ISBLANK('IN - Stud_part'!G21),"",'IN - Stud_part'!G21)</f>
        <v/>
      </c>
      <c r="C23" s="180" t="str">
        <f>IF('IN - Stud_part'!H21="","",UPPER('IN - Stud_part'!H21))</f>
        <v/>
      </c>
      <c r="D23" s="202" t="str">
        <f>IF(C23="","",'IN-Mark( PER-TEST-3,4)(TERM-2)'!R23)</f>
        <v/>
      </c>
      <c r="E23" s="174" t="str">
        <f>IF(D23="","",'IN-Mark( PER-TEST-3,4)(TERM-2)'!S23)</f>
        <v/>
      </c>
      <c r="F23" s="202" t="str">
        <f t="shared" si="0"/>
        <v/>
      </c>
      <c r="G23" s="202" t="str">
        <f>IF(C23="","",'IN-Mark( PER-TEST-3,4)(TERM-2)'!U23)</f>
        <v/>
      </c>
      <c r="H23" s="174" t="str">
        <f>IF(D23="","",'IN-Mark( PER-TEST-3,4)(TERM-2)'!V23)</f>
        <v/>
      </c>
      <c r="I23" s="202" t="str">
        <f t="shared" si="1"/>
        <v/>
      </c>
      <c r="J23" s="202" t="str">
        <f>IF(C23="","",'IN-Mark( PER-TEST-3,4)(TERM-2)'!X23)</f>
        <v/>
      </c>
      <c r="K23" s="174" t="str">
        <f>IF(D23="","",'IN-Mark( PER-TEST-3,4)(TERM-2)'!Y23)</f>
        <v/>
      </c>
      <c r="L23" s="202" t="str">
        <f t="shared" si="2"/>
        <v/>
      </c>
      <c r="M23" s="202" t="str">
        <f>IF(C23="","",'IN-Mark( PER-TEST-3,4)(TERM-2)'!AA23)</f>
        <v/>
      </c>
      <c r="N23" s="174" t="str">
        <f>IF(D23="","",'IN-Mark( PER-TEST-3,4)(TERM-2)'!AB23)</f>
        <v/>
      </c>
      <c r="O23" s="202" t="str">
        <f t="shared" si="3"/>
        <v/>
      </c>
      <c r="P23" s="202" t="str">
        <f t="shared" si="4"/>
        <v/>
      </c>
      <c r="Q23" s="203"/>
      <c r="R23" s="203"/>
      <c r="S23" s="203"/>
      <c r="T23" s="203"/>
      <c r="CQ23" s="10" t="s">
        <v>11</v>
      </c>
    </row>
    <row r="24" spans="1:95" ht="14.25" customHeight="1">
      <c r="A24" s="174" t="str">
        <f>IF(ISBLANK('IN - Stud_part'!F22),"",'IN - Stud_part'!F22)</f>
        <v/>
      </c>
      <c r="B24" s="179" t="str">
        <f>IF(ISBLANK('IN - Stud_part'!G22),"",'IN - Stud_part'!G22)</f>
        <v/>
      </c>
      <c r="C24" s="180" t="str">
        <f>IF('IN - Stud_part'!H22="","",UPPER('IN - Stud_part'!H22))</f>
        <v/>
      </c>
      <c r="D24" s="202" t="str">
        <f>IF(C24="","",'IN-Mark( PER-TEST-3,4)(TERM-2)'!R24)</f>
        <v/>
      </c>
      <c r="E24" s="174" t="str">
        <f>IF(D24="","",'IN-Mark( PER-TEST-3,4)(TERM-2)'!S24)</f>
        <v/>
      </c>
      <c r="F24" s="202" t="str">
        <f t="shared" si="0"/>
        <v/>
      </c>
      <c r="G24" s="202" t="str">
        <f>IF(C24="","",'IN-Mark( PER-TEST-3,4)(TERM-2)'!U24)</f>
        <v/>
      </c>
      <c r="H24" s="174" t="str">
        <f>IF(D24="","",'IN-Mark( PER-TEST-3,4)(TERM-2)'!V24)</f>
        <v/>
      </c>
      <c r="I24" s="202" t="str">
        <f t="shared" si="1"/>
        <v/>
      </c>
      <c r="J24" s="202" t="str">
        <f>IF(C24="","",'IN-Mark( PER-TEST-3,4)(TERM-2)'!X24)</f>
        <v/>
      </c>
      <c r="K24" s="174" t="str">
        <f>IF(D24="","",'IN-Mark( PER-TEST-3,4)(TERM-2)'!Y24)</f>
        <v/>
      </c>
      <c r="L24" s="202" t="str">
        <f t="shared" si="2"/>
        <v/>
      </c>
      <c r="M24" s="202" t="str">
        <f>IF(C24="","",'IN-Mark( PER-TEST-3,4)(TERM-2)'!AA24)</f>
        <v/>
      </c>
      <c r="N24" s="174" t="str">
        <f>IF(D24="","",'IN-Mark( PER-TEST-3,4)(TERM-2)'!AB24)</f>
        <v/>
      </c>
      <c r="O24" s="202" t="str">
        <f t="shared" si="3"/>
        <v/>
      </c>
      <c r="P24" s="202" t="str">
        <f t="shared" si="4"/>
        <v/>
      </c>
      <c r="Q24" s="203"/>
      <c r="R24" s="203"/>
      <c r="S24" s="203"/>
      <c r="T24" s="203"/>
      <c r="CQ24" s="10" t="s">
        <v>12</v>
      </c>
    </row>
    <row r="25" spans="1:95" ht="14.25" customHeight="1">
      <c r="A25" s="174" t="str">
        <f>IF(ISBLANK('IN - Stud_part'!F23),"",'IN - Stud_part'!F23)</f>
        <v/>
      </c>
      <c r="B25" s="179" t="str">
        <f>IF(ISBLANK('IN - Stud_part'!G23),"",'IN - Stud_part'!G23)</f>
        <v/>
      </c>
      <c r="C25" s="180" t="str">
        <f>IF('IN - Stud_part'!H23="","",UPPER('IN - Stud_part'!H23))</f>
        <v/>
      </c>
      <c r="D25" s="202" t="str">
        <f>IF(C25="","",'IN-Mark( PER-TEST-3,4)(TERM-2)'!R25)</f>
        <v/>
      </c>
      <c r="E25" s="174" t="str">
        <f>IF(D25="","",'IN-Mark( PER-TEST-3,4)(TERM-2)'!S25)</f>
        <v/>
      </c>
      <c r="F25" s="202" t="str">
        <f t="shared" si="0"/>
        <v/>
      </c>
      <c r="G25" s="202" t="str">
        <f>IF(C25="","",'IN-Mark( PER-TEST-3,4)(TERM-2)'!U25)</f>
        <v/>
      </c>
      <c r="H25" s="174" t="str">
        <f>IF(D25="","",'IN-Mark( PER-TEST-3,4)(TERM-2)'!V25)</f>
        <v/>
      </c>
      <c r="I25" s="202" t="str">
        <f t="shared" si="1"/>
        <v/>
      </c>
      <c r="J25" s="202" t="str">
        <f>IF(C25="","",'IN-Mark( PER-TEST-3,4)(TERM-2)'!X25)</f>
        <v/>
      </c>
      <c r="K25" s="174" t="str">
        <f>IF(D25="","",'IN-Mark( PER-TEST-3,4)(TERM-2)'!Y25)</f>
        <v/>
      </c>
      <c r="L25" s="202" t="str">
        <f t="shared" si="2"/>
        <v/>
      </c>
      <c r="M25" s="202" t="str">
        <f>IF(C25="","",'IN-Mark( PER-TEST-3,4)(TERM-2)'!AA25)</f>
        <v/>
      </c>
      <c r="N25" s="174" t="str">
        <f>IF(D25="","",'IN-Mark( PER-TEST-3,4)(TERM-2)'!AB25)</f>
        <v/>
      </c>
      <c r="O25" s="202" t="str">
        <f t="shared" si="3"/>
        <v/>
      </c>
      <c r="P25" s="202" t="str">
        <f t="shared" si="4"/>
        <v/>
      </c>
      <c r="Q25" s="203"/>
      <c r="R25" s="203"/>
      <c r="S25" s="203"/>
      <c r="T25" s="203"/>
      <c r="CQ25" s="10" t="s">
        <v>13</v>
      </c>
    </row>
    <row r="26" spans="1:95" ht="14.25" customHeight="1">
      <c r="A26" s="174" t="str">
        <f>IF(ISBLANK('IN - Stud_part'!F24),"",'IN - Stud_part'!F24)</f>
        <v/>
      </c>
      <c r="B26" s="179" t="str">
        <f>IF(ISBLANK('IN - Stud_part'!G24),"",'IN - Stud_part'!G24)</f>
        <v/>
      </c>
      <c r="C26" s="180" t="str">
        <f>IF('IN - Stud_part'!H24="","",UPPER('IN - Stud_part'!H24))</f>
        <v/>
      </c>
      <c r="D26" s="202" t="str">
        <f>IF(C26="","",'IN-Mark( PER-TEST-3,4)(TERM-2)'!R26)</f>
        <v/>
      </c>
      <c r="E26" s="174" t="str">
        <f>IF(D26="","",'IN-Mark( PER-TEST-3,4)(TERM-2)'!S26)</f>
        <v/>
      </c>
      <c r="F26" s="202" t="str">
        <f t="shared" si="0"/>
        <v/>
      </c>
      <c r="G26" s="202" t="str">
        <f>IF(C26="","",'IN-Mark( PER-TEST-3,4)(TERM-2)'!U26)</f>
        <v/>
      </c>
      <c r="H26" s="174" t="str">
        <f>IF(D26="","",'IN-Mark( PER-TEST-3,4)(TERM-2)'!V26)</f>
        <v/>
      </c>
      <c r="I26" s="202" t="str">
        <f t="shared" si="1"/>
        <v/>
      </c>
      <c r="J26" s="202" t="str">
        <f>IF(C26="","",'IN-Mark( PER-TEST-3,4)(TERM-2)'!X26)</f>
        <v/>
      </c>
      <c r="K26" s="174" t="str">
        <f>IF(D26="","",'IN-Mark( PER-TEST-3,4)(TERM-2)'!Y26)</f>
        <v/>
      </c>
      <c r="L26" s="202" t="str">
        <f t="shared" si="2"/>
        <v/>
      </c>
      <c r="M26" s="202" t="str">
        <f>IF(C26="","",'IN-Mark( PER-TEST-3,4)(TERM-2)'!AA26)</f>
        <v/>
      </c>
      <c r="N26" s="174" t="str">
        <f>IF(D26="","",'IN-Mark( PER-TEST-3,4)(TERM-2)'!AB26)</f>
        <v/>
      </c>
      <c r="O26" s="202" t="str">
        <f t="shared" si="3"/>
        <v/>
      </c>
      <c r="P26" s="202" t="str">
        <f t="shared" si="4"/>
        <v/>
      </c>
      <c r="Q26" s="203"/>
      <c r="R26" s="203"/>
      <c r="S26" s="203"/>
      <c r="T26" s="203"/>
      <c r="CQ26" s="10" t="s">
        <v>14</v>
      </c>
    </row>
    <row r="27" spans="1:95" ht="14.25" customHeight="1">
      <c r="A27" s="174" t="str">
        <f>IF(ISBLANK('IN - Stud_part'!F25),"",'IN - Stud_part'!F25)</f>
        <v/>
      </c>
      <c r="B27" s="179" t="str">
        <f>IF(ISBLANK('IN - Stud_part'!G25),"",'IN - Stud_part'!G25)</f>
        <v/>
      </c>
      <c r="C27" s="180" t="str">
        <f>IF('IN - Stud_part'!H25="","",UPPER('IN - Stud_part'!H25))</f>
        <v/>
      </c>
      <c r="D27" s="202" t="str">
        <f>IF(C27="","",'IN-Mark( PER-TEST-3,4)(TERM-2)'!R27)</f>
        <v/>
      </c>
      <c r="E27" s="174" t="str">
        <f>IF(D27="","",'IN-Mark( PER-TEST-3,4)(TERM-2)'!S27)</f>
        <v/>
      </c>
      <c r="F27" s="202" t="str">
        <f t="shared" si="0"/>
        <v/>
      </c>
      <c r="G27" s="202" t="str">
        <f>IF(C27="","",'IN-Mark( PER-TEST-3,4)(TERM-2)'!U27)</f>
        <v/>
      </c>
      <c r="H27" s="174" t="str">
        <f>IF(D27="","",'IN-Mark( PER-TEST-3,4)(TERM-2)'!V27)</f>
        <v/>
      </c>
      <c r="I27" s="202" t="str">
        <f t="shared" si="1"/>
        <v/>
      </c>
      <c r="J27" s="202" t="str">
        <f>IF(C27="","",'IN-Mark( PER-TEST-3,4)(TERM-2)'!X27)</f>
        <v/>
      </c>
      <c r="K27" s="174" t="str">
        <f>IF(D27="","",'IN-Mark( PER-TEST-3,4)(TERM-2)'!Y27)</f>
        <v/>
      </c>
      <c r="L27" s="202" t="str">
        <f t="shared" si="2"/>
        <v/>
      </c>
      <c r="M27" s="202" t="str">
        <f>IF(C27="","",'IN-Mark( PER-TEST-3,4)(TERM-2)'!AA27)</f>
        <v/>
      </c>
      <c r="N27" s="174" t="str">
        <f>IF(D27="","",'IN-Mark( PER-TEST-3,4)(TERM-2)'!AB27)</f>
        <v/>
      </c>
      <c r="O27" s="202" t="str">
        <f t="shared" si="3"/>
        <v/>
      </c>
      <c r="P27" s="202" t="str">
        <f t="shared" si="4"/>
        <v/>
      </c>
      <c r="Q27" s="203"/>
      <c r="R27" s="203"/>
      <c r="S27" s="203"/>
      <c r="T27" s="203"/>
      <c r="CQ27" s="10" t="s">
        <v>15</v>
      </c>
    </row>
    <row r="28" spans="1:95" ht="14.25" customHeight="1">
      <c r="A28" s="174" t="str">
        <f>IF(ISBLANK('IN - Stud_part'!F26),"",'IN - Stud_part'!F26)</f>
        <v/>
      </c>
      <c r="B28" s="179" t="str">
        <f>IF(ISBLANK('IN - Stud_part'!G26),"",'IN - Stud_part'!G26)</f>
        <v/>
      </c>
      <c r="C28" s="180" t="str">
        <f>IF('IN - Stud_part'!H26="","",UPPER('IN - Stud_part'!H26))</f>
        <v/>
      </c>
      <c r="D28" s="174" t="str">
        <f>IF(C28="","",'IN-Mark( PER-TEST-3,4)(TERM-2)'!R28)</f>
        <v/>
      </c>
      <c r="E28" s="174" t="str">
        <f>IF(D28="","",'IN-Mark( PER-TEST-3,4)(TERM-2)'!S28)</f>
        <v/>
      </c>
      <c r="F28" s="174" t="str">
        <f t="shared" si="0"/>
        <v/>
      </c>
      <c r="G28" s="174" t="str">
        <f>IF(C28="","",'IN-Mark( PER-TEST-3,4)(TERM-2)'!U28)</f>
        <v/>
      </c>
      <c r="H28" s="174" t="str">
        <f>IF(D28="","",'IN-Mark( PER-TEST-3,4)(TERM-2)'!V28)</f>
        <v/>
      </c>
      <c r="I28" s="174" t="str">
        <f t="shared" si="1"/>
        <v/>
      </c>
      <c r="J28" s="174" t="str">
        <f>IF(C28="","",'IN-Mark( PER-TEST-3,4)(TERM-2)'!X28)</f>
        <v/>
      </c>
      <c r="K28" s="174" t="str">
        <f>IF(D28="","",'IN-Mark( PER-TEST-3,4)(TERM-2)'!Y28)</f>
        <v/>
      </c>
      <c r="L28" s="174" t="str">
        <f t="shared" si="2"/>
        <v/>
      </c>
      <c r="M28" s="174" t="str">
        <f>IF(C28="","",'IN-Mark( PER-TEST-3,4)(TERM-2)'!AA28)</f>
        <v/>
      </c>
      <c r="N28" s="174" t="str">
        <f>IF(D28="","",'IN-Mark( PER-TEST-3,4)(TERM-2)'!AB28)</f>
        <v/>
      </c>
      <c r="O28" s="174" t="str">
        <f t="shared" si="3"/>
        <v/>
      </c>
      <c r="P28" s="174" t="str">
        <f t="shared" si="4"/>
        <v/>
      </c>
      <c r="Q28" s="203"/>
      <c r="R28" s="203"/>
      <c r="S28" s="203"/>
      <c r="T28" s="203"/>
      <c r="CQ28" s="10" t="s">
        <v>16</v>
      </c>
    </row>
    <row r="29" spans="1:95" ht="14.25" customHeight="1">
      <c r="A29" s="174" t="str">
        <f>IF(ISBLANK('IN - Stud_part'!F27),"",'IN - Stud_part'!F27)</f>
        <v/>
      </c>
      <c r="B29" s="179" t="str">
        <f>IF(ISBLANK('IN - Stud_part'!G27),"",'IN - Stud_part'!G27)</f>
        <v/>
      </c>
      <c r="C29" s="180" t="str">
        <f>IF('IN - Stud_part'!H27="","",UPPER('IN - Stud_part'!H27))</f>
        <v/>
      </c>
      <c r="D29" s="174" t="str">
        <f>IF(C29="","",'IN-Mark( PER-TEST-3,4)(TERM-2)'!R29)</f>
        <v/>
      </c>
      <c r="E29" s="174" t="str">
        <f>IF(D29="","",'IN-Mark( PER-TEST-3,4)(TERM-2)'!S29)</f>
        <v/>
      </c>
      <c r="F29" s="174" t="str">
        <f t="shared" si="0"/>
        <v/>
      </c>
      <c r="G29" s="174" t="str">
        <f>IF(C29="","",'IN-Mark( PER-TEST-3,4)(TERM-2)'!U29)</f>
        <v/>
      </c>
      <c r="H29" s="174" t="str">
        <f>IF(D29="","",'IN-Mark( PER-TEST-3,4)(TERM-2)'!V29)</f>
        <v/>
      </c>
      <c r="I29" s="174" t="str">
        <f t="shared" si="1"/>
        <v/>
      </c>
      <c r="J29" s="174" t="str">
        <f>IF(C29="","",'IN-Mark( PER-TEST-3,4)(TERM-2)'!X29)</f>
        <v/>
      </c>
      <c r="K29" s="174" t="str">
        <f>IF(D29="","",'IN-Mark( PER-TEST-3,4)(TERM-2)'!Y29)</f>
        <v/>
      </c>
      <c r="L29" s="174" t="str">
        <f t="shared" si="2"/>
        <v/>
      </c>
      <c r="M29" s="174" t="str">
        <f>IF(C29="","",'IN-Mark( PER-TEST-3,4)(TERM-2)'!AA29)</f>
        <v/>
      </c>
      <c r="N29" s="174" t="str">
        <f>IF(D29="","",'IN-Mark( PER-TEST-3,4)(TERM-2)'!AB29)</f>
        <v/>
      </c>
      <c r="O29" s="174" t="str">
        <f t="shared" si="3"/>
        <v/>
      </c>
      <c r="P29" s="174" t="str">
        <f t="shared" si="4"/>
        <v/>
      </c>
      <c r="Q29" s="203"/>
      <c r="R29" s="203"/>
      <c r="S29" s="203"/>
      <c r="T29" s="203"/>
      <c r="CQ29" s="10" t="s">
        <v>17</v>
      </c>
    </row>
    <row r="30" spans="1:95" ht="14.25" customHeight="1">
      <c r="A30" s="174" t="str">
        <f>IF(ISBLANK('IN - Stud_part'!F28),"",'IN - Stud_part'!F28)</f>
        <v/>
      </c>
      <c r="B30" s="179" t="str">
        <f>IF(ISBLANK('IN - Stud_part'!G28),"",'IN - Stud_part'!G28)</f>
        <v/>
      </c>
      <c r="C30" s="180" t="str">
        <f>IF('IN - Stud_part'!H28="","",UPPER('IN - Stud_part'!H28))</f>
        <v/>
      </c>
      <c r="D30" s="174" t="str">
        <f>IF(C30="","",'IN-Mark( PER-TEST-3,4)(TERM-2)'!R30)</f>
        <v/>
      </c>
      <c r="E30" s="174" t="str">
        <f>IF(D30="","",'IN-Mark( PER-TEST-3,4)(TERM-2)'!S30)</f>
        <v/>
      </c>
      <c r="F30" s="174" t="str">
        <f t="shared" si="0"/>
        <v/>
      </c>
      <c r="G30" s="174" t="str">
        <f>IF(C30="","",'IN-Mark( PER-TEST-3,4)(TERM-2)'!U30)</f>
        <v/>
      </c>
      <c r="H30" s="174" t="str">
        <f>IF(D30="","",'IN-Mark( PER-TEST-3,4)(TERM-2)'!V30)</f>
        <v/>
      </c>
      <c r="I30" s="174" t="str">
        <f t="shared" si="1"/>
        <v/>
      </c>
      <c r="J30" s="174" t="str">
        <f>IF(C30="","",'IN-Mark( PER-TEST-3,4)(TERM-2)'!X30)</f>
        <v/>
      </c>
      <c r="K30" s="174" t="str">
        <f>IF(D30="","",'IN-Mark( PER-TEST-3,4)(TERM-2)'!Y30)</f>
        <v/>
      </c>
      <c r="L30" s="174" t="str">
        <f t="shared" si="2"/>
        <v/>
      </c>
      <c r="M30" s="174" t="str">
        <f>IF(C30="","",'IN-Mark( PER-TEST-3,4)(TERM-2)'!AA30)</f>
        <v/>
      </c>
      <c r="N30" s="174" t="str">
        <f>IF(D30="","",'IN-Mark( PER-TEST-3,4)(TERM-2)'!AB30)</f>
        <v/>
      </c>
      <c r="O30" s="174" t="str">
        <f t="shared" si="3"/>
        <v/>
      </c>
      <c r="P30" s="174" t="str">
        <f t="shared" si="4"/>
        <v/>
      </c>
      <c r="Q30" s="203"/>
      <c r="R30" s="203"/>
      <c r="S30" s="203"/>
      <c r="T30" s="203"/>
      <c r="CQ30" s="10" t="s">
        <v>18</v>
      </c>
    </row>
    <row r="31" spans="1:95" ht="14.25" customHeight="1">
      <c r="A31" s="174" t="str">
        <f>IF(ISBLANK('IN - Stud_part'!F29),"",'IN - Stud_part'!F29)</f>
        <v/>
      </c>
      <c r="B31" s="179" t="str">
        <f>IF(ISBLANK('IN - Stud_part'!G29),"",'IN - Stud_part'!G29)</f>
        <v/>
      </c>
      <c r="C31" s="180" t="str">
        <f>IF('IN - Stud_part'!H29="","",UPPER('IN - Stud_part'!H29))</f>
        <v/>
      </c>
      <c r="D31" s="174" t="str">
        <f>IF(C31="","",'IN-Mark( PER-TEST-3,4)(TERM-2)'!R31)</f>
        <v/>
      </c>
      <c r="E31" s="174" t="str">
        <f>IF(D31="","",'IN-Mark( PER-TEST-3,4)(TERM-2)'!S31)</f>
        <v/>
      </c>
      <c r="F31" s="174" t="str">
        <f t="shared" si="0"/>
        <v/>
      </c>
      <c r="G31" s="174" t="str">
        <f>IF(C31="","",'IN-Mark( PER-TEST-3,4)(TERM-2)'!U31)</f>
        <v/>
      </c>
      <c r="H31" s="174" t="str">
        <f>IF(D31="","",'IN-Mark( PER-TEST-3,4)(TERM-2)'!V31)</f>
        <v/>
      </c>
      <c r="I31" s="174" t="str">
        <f t="shared" si="1"/>
        <v/>
      </c>
      <c r="J31" s="174" t="str">
        <f>IF(C31="","",'IN-Mark( PER-TEST-3,4)(TERM-2)'!X31)</f>
        <v/>
      </c>
      <c r="K31" s="174" t="str">
        <f>IF(D31="","",'IN-Mark( PER-TEST-3,4)(TERM-2)'!Y31)</f>
        <v/>
      </c>
      <c r="L31" s="174" t="str">
        <f t="shared" si="2"/>
        <v/>
      </c>
      <c r="M31" s="174" t="str">
        <f>IF(C31="","",'IN-Mark( PER-TEST-3,4)(TERM-2)'!AA31)</f>
        <v/>
      </c>
      <c r="N31" s="174" t="str">
        <f>IF(D31="","",'IN-Mark( PER-TEST-3,4)(TERM-2)'!AB31)</f>
        <v/>
      </c>
      <c r="O31" s="174" t="str">
        <f t="shared" si="3"/>
        <v/>
      </c>
      <c r="P31" s="174" t="str">
        <f t="shared" si="4"/>
        <v/>
      </c>
      <c r="Q31" s="203"/>
      <c r="R31" s="203"/>
      <c r="S31" s="203"/>
      <c r="T31" s="203"/>
      <c r="CQ31" s="10" t="s">
        <v>19</v>
      </c>
    </row>
    <row r="32" spans="1:95" ht="14.25" customHeight="1">
      <c r="A32" s="151" t="str">
        <f>IF(ISBLANK('IN - Stud_part'!F30),"",'IN - Stud_part'!F30)</f>
        <v/>
      </c>
      <c r="B32" s="152" t="str">
        <f>IF(ISBLANK('IN - Stud_part'!G30),"",'IN - Stud_part'!G30)</f>
        <v/>
      </c>
      <c r="C32" s="180" t="str">
        <f>IF('IN - Stud_part'!H30="","",UPPER('IN - Stud_part'!H30))</f>
        <v/>
      </c>
      <c r="D32" s="174" t="str">
        <f>IF(C32="","",'IN-Mark( PER-TEST-3,4)(TERM-2)'!R32)</f>
        <v/>
      </c>
      <c r="E32" s="174" t="str">
        <f>IF(D32="","",'IN-Mark( PER-TEST-3,4)(TERM-2)'!S32)</f>
        <v/>
      </c>
      <c r="F32" s="174" t="str">
        <f t="shared" si="0"/>
        <v/>
      </c>
      <c r="G32" s="174" t="str">
        <f>IF(C32="","",'IN-Mark( PER-TEST-3,4)(TERM-2)'!U32)</f>
        <v/>
      </c>
      <c r="H32" s="174" t="str">
        <f>IF(D32="","",'IN-Mark( PER-TEST-3,4)(TERM-2)'!V32)</f>
        <v/>
      </c>
      <c r="I32" s="174" t="str">
        <f t="shared" si="1"/>
        <v/>
      </c>
      <c r="J32" s="174" t="str">
        <f>IF(C32="","",'IN-Mark( PER-TEST-3,4)(TERM-2)'!X32)</f>
        <v/>
      </c>
      <c r="K32" s="174" t="str">
        <f>IF(D32="","",'IN-Mark( PER-TEST-3,4)(TERM-2)'!Y32)</f>
        <v/>
      </c>
      <c r="L32" s="174" t="str">
        <f t="shared" si="2"/>
        <v/>
      </c>
      <c r="M32" s="174" t="str">
        <f>IF(C32="","",'IN-Mark( PER-TEST-3,4)(TERM-2)'!AA32)</f>
        <v/>
      </c>
      <c r="N32" s="174" t="str">
        <f>IF(D32="","",'IN-Mark( PER-TEST-3,4)(TERM-2)'!AB32)</f>
        <v/>
      </c>
      <c r="O32" s="174" t="str">
        <f t="shared" si="3"/>
        <v/>
      </c>
      <c r="P32" s="174" t="str">
        <f t="shared" si="4"/>
        <v/>
      </c>
      <c r="Q32" s="203"/>
      <c r="R32" s="203"/>
      <c r="S32" s="203"/>
      <c r="T32" s="203"/>
    </row>
    <row r="33" spans="1:20" ht="14.25" customHeight="1">
      <c r="A33" s="174" t="str">
        <f>IF(ISBLANK('IN - Stud_part'!F31),"",'IN - Stud_part'!F31)</f>
        <v/>
      </c>
      <c r="B33" s="179" t="str">
        <f>IF(ISBLANK('IN - Stud_part'!G31),"",'IN - Stud_part'!G31)</f>
        <v/>
      </c>
      <c r="C33" s="180" t="str">
        <f>IF('IN - Stud_part'!H31="","",UPPER('IN - Stud_part'!H31))</f>
        <v/>
      </c>
      <c r="D33" s="174" t="str">
        <f>IF(C33="","",'IN-Mark( PER-TEST-3,4)(TERM-2)'!R33)</f>
        <v/>
      </c>
      <c r="E33" s="174" t="str">
        <f>IF(D33="","",'IN-Mark( PER-TEST-3,4)(TERM-2)'!S33)</f>
        <v/>
      </c>
      <c r="F33" s="174" t="str">
        <f t="shared" si="0"/>
        <v/>
      </c>
      <c r="G33" s="174" t="str">
        <f>IF(C33="","",'IN-Mark( PER-TEST-3,4)(TERM-2)'!U33)</f>
        <v/>
      </c>
      <c r="H33" s="174" t="str">
        <f>IF(D33="","",'IN-Mark( PER-TEST-3,4)(TERM-2)'!V33)</f>
        <v/>
      </c>
      <c r="I33" s="174" t="str">
        <f t="shared" si="1"/>
        <v/>
      </c>
      <c r="J33" s="174" t="str">
        <f>IF(C33="","",'IN-Mark( PER-TEST-3,4)(TERM-2)'!X33)</f>
        <v/>
      </c>
      <c r="K33" s="174" t="str">
        <f>IF(D33="","",'IN-Mark( PER-TEST-3,4)(TERM-2)'!Y33)</f>
        <v/>
      </c>
      <c r="L33" s="174" t="str">
        <f t="shared" si="2"/>
        <v/>
      </c>
      <c r="M33" s="174" t="str">
        <f>IF(C33="","",'IN-Mark( PER-TEST-3,4)(TERM-2)'!AA33)</f>
        <v/>
      </c>
      <c r="N33" s="174" t="str">
        <f>IF(D33="","",'IN-Mark( PER-TEST-3,4)(TERM-2)'!AB33)</f>
        <v/>
      </c>
      <c r="O33" s="174" t="str">
        <f t="shared" si="3"/>
        <v/>
      </c>
      <c r="P33" s="174" t="str">
        <f t="shared" si="4"/>
        <v/>
      </c>
      <c r="Q33" s="203"/>
      <c r="R33" s="203"/>
      <c r="S33" s="203"/>
      <c r="T33" s="203"/>
    </row>
    <row r="34" spans="1:20" ht="14.25" customHeight="1">
      <c r="A34" s="174" t="str">
        <f>IF(ISBLANK('IN - Stud_part'!F32),"",'IN - Stud_part'!F32)</f>
        <v/>
      </c>
      <c r="B34" s="179" t="str">
        <f>IF(ISBLANK('IN - Stud_part'!G32),"",'IN - Stud_part'!G32)</f>
        <v/>
      </c>
      <c r="C34" s="180" t="str">
        <f>IF('IN - Stud_part'!H32="","",UPPER('IN - Stud_part'!H32))</f>
        <v/>
      </c>
      <c r="D34" s="174" t="str">
        <f>IF(C34="","",'IN-Mark( PER-TEST-3,4)(TERM-2)'!R34)</f>
        <v/>
      </c>
      <c r="E34" s="174" t="str">
        <f>IF(D34="","",'IN-Mark( PER-TEST-3,4)(TERM-2)'!S34)</f>
        <v/>
      </c>
      <c r="F34" s="174" t="str">
        <f t="shared" si="0"/>
        <v/>
      </c>
      <c r="G34" s="174" t="str">
        <f>IF(C34="","",'IN-Mark( PER-TEST-3,4)(TERM-2)'!U34)</f>
        <v/>
      </c>
      <c r="H34" s="174" t="str">
        <f>IF(D34="","",'IN-Mark( PER-TEST-3,4)(TERM-2)'!V34)</f>
        <v/>
      </c>
      <c r="I34" s="174" t="str">
        <f t="shared" si="1"/>
        <v/>
      </c>
      <c r="J34" s="174" t="str">
        <f>IF(C34="","",'IN-Mark( PER-TEST-3,4)(TERM-2)'!X34)</f>
        <v/>
      </c>
      <c r="K34" s="174" t="str">
        <f>IF(D34="","",'IN-Mark( PER-TEST-3,4)(TERM-2)'!Y34)</f>
        <v/>
      </c>
      <c r="L34" s="174" t="str">
        <f t="shared" si="2"/>
        <v/>
      </c>
      <c r="M34" s="174" t="str">
        <f>IF(C34="","",'IN-Mark( PER-TEST-3,4)(TERM-2)'!AA34)</f>
        <v/>
      </c>
      <c r="N34" s="174" t="str">
        <f>IF(D34="","",'IN-Mark( PER-TEST-3,4)(TERM-2)'!AB34)</f>
        <v/>
      </c>
      <c r="O34" s="174" t="str">
        <f t="shared" si="3"/>
        <v/>
      </c>
      <c r="P34" s="174" t="str">
        <f t="shared" si="4"/>
        <v/>
      </c>
      <c r="Q34" s="203"/>
      <c r="R34" s="203"/>
      <c r="S34" s="203"/>
      <c r="T34" s="203"/>
    </row>
    <row r="35" spans="1:20" ht="14.25" customHeight="1">
      <c r="A35" s="174" t="str">
        <f>IF(ISBLANK('IN - Stud_part'!F33),"",'IN - Stud_part'!F33)</f>
        <v/>
      </c>
      <c r="B35" s="179" t="str">
        <f>IF(ISBLANK('IN - Stud_part'!G33),"",'IN - Stud_part'!G33)</f>
        <v/>
      </c>
      <c r="C35" s="180" t="str">
        <f>IF('IN - Stud_part'!H33="","",UPPER('IN - Stud_part'!H33))</f>
        <v/>
      </c>
      <c r="D35" s="174" t="str">
        <f>IF(C35="","",'IN-Mark( PER-TEST-3,4)(TERM-2)'!R35)</f>
        <v/>
      </c>
      <c r="E35" s="174" t="str">
        <f>IF(D35="","",'IN-Mark( PER-TEST-3,4)(TERM-2)'!S35)</f>
        <v/>
      </c>
      <c r="F35" s="174" t="str">
        <f t="shared" si="0"/>
        <v/>
      </c>
      <c r="G35" s="174" t="str">
        <f>IF(C35="","",'IN-Mark( PER-TEST-3,4)(TERM-2)'!U35)</f>
        <v/>
      </c>
      <c r="H35" s="174" t="str">
        <f>IF(D35="","",'IN-Mark( PER-TEST-3,4)(TERM-2)'!V35)</f>
        <v/>
      </c>
      <c r="I35" s="174" t="str">
        <f t="shared" si="1"/>
        <v/>
      </c>
      <c r="J35" s="174" t="str">
        <f>IF(C35="","",'IN-Mark( PER-TEST-3,4)(TERM-2)'!X35)</f>
        <v/>
      </c>
      <c r="K35" s="174" t="str">
        <f>IF(D35="","",'IN-Mark( PER-TEST-3,4)(TERM-2)'!Y35)</f>
        <v/>
      </c>
      <c r="L35" s="174" t="str">
        <f t="shared" si="2"/>
        <v/>
      </c>
      <c r="M35" s="174" t="str">
        <f>IF(C35="","",'IN-Mark( PER-TEST-3,4)(TERM-2)'!AA35)</f>
        <v/>
      </c>
      <c r="N35" s="174" t="str">
        <f>IF(D35="","",'IN-Mark( PER-TEST-3,4)(TERM-2)'!AB35)</f>
        <v/>
      </c>
      <c r="O35" s="174" t="str">
        <f t="shared" si="3"/>
        <v/>
      </c>
      <c r="P35" s="174" t="str">
        <f t="shared" si="4"/>
        <v/>
      </c>
      <c r="Q35" s="203"/>
      <c r="R35" s="203"/>
      <c r="S35" s="203"/>
      <c r="T35" s="203"/>
    </row>
    <row r="36" spans="1:20" ht="14.25" customHeight="1">
      <c r="A36" s="174" t="str">
        <f>IF(ISBLANK('IN - Stud_part'!F34),"",'IN - Stud_part'!F34)</f>
        <v/>
      </c>
      <c r="B36" s="179" t="str">
        <f>IF(ISBLANK('IN - Stud_part'!G34),"",'IN - Stud_part'!G34)</f>
        <v/>
      </c>
      <c r="C36" s="180" t="str">
        <f>IF('IN - Stud_part'!H34="","",UPPER('IN - Stud_part'!H34))</f>
        <v/>
      </c>
      <c r="D36" s="174" t="str">
        <f>IF(C36="","",'IN-Mark( PER-TEST-3,4)(TERM-2)'!R36)</f>
        <v/>
      </c>
      <c r="E36" s="174" t="str">
        <f>IF(D36="","",'IN-Mark( PER-TEST-3,4)(TERM-2)'!S36)</f>
        <v/>
      </c>
      <c r="F36" s="174" t="str">
        <f t="shared" si="0"/>
        <v/>
      </c>
      <c r="G36" s="174" t="str">
        <f>IF(C36="","",'IN-Mark( PER-TEST-3,4)(TERM-2)'!U36)</f>
        <v/>
      </c>
      <c r="H36" s="174" t="str">
        <f>IF(D36="","",'IN-Mark( PER-TEST-3,4)(TERM-2)'!V36)</f>
        <v/>
      </c>
      <c r="I36" s="174" t="str">
        <f t="shared" si="1"/>
        <v/>
      </c>
      <c r="J36" s="174" t="str">
        <f>IF(C36="","",'IN-Mark( PER-TEST-3,4)(TERM-2)'!X36)</f>
        <v/>
      </c>
      <c r="K36" s="174" t="str">
        <f>IF(D36="","",'IN-Mark( PER-TEST-3,4)(TERM-2)'!Y36)</f>
        <v/>
      </c>
      <c r="L36" s="174" t="str">
        <f t="shared" si="2"/>
        <v/>
      </c>
      <c r="M36" s="174" t="str">
        <f>IF(C36="","",'IN-Mark( PER-TEST-3,4)(TERM-2)'!AA36)</f>
        <v/>
      </c>
      <c r="N36" s="174" t="str">
        <f>IF(D36="","",'IN-Mark( PER-TEST-3,4)(TERM-2)'!AB36)</f>
        <v/>
      </c>
      <c r="O36" s="174" t="str">
        <f t="shared" si="3"/>
        <v/>
      </c>
      <c r="P36" s="174" t="str">
        <f t="shared" si="4"/>
        <v/>
      </c>
      <c r="Q36" s="203"/>
      <c r="R36" s="203"/>
      <c r="S36" s="203"/>
      <c r="T36" s="203"/>
    </row>
    <row r="37" spans="1:20" ht="14.25" customHeight="1">
      <c r="A37" s="174" t="str">
        <f>IF(ISBLANK('IN - Stud_part'!F35),"",'IN - Stud_part'!F35)</f>
        <v/>
      </c>
      <c r="B37" s="179" t="str">
        <f>IF(ISBLANK('IN - Stud_part'!G35),"",'IN - Stud_part'!G35)</f>
        <v/>
      </c>
      <c r="C37" s="180" t="str">
        <f>IF('IN - Stud_part'!H35="","",UPPER('IN - Stud_part'!H35))</f>
        <v/>
      </c>
      <c r="D37" s="174" t="str">
        <f>IF(C37="","",'IN-Mark( PER-TEST-3,4)(TERM-2)'!R37)</f>
        <v/>
      </c>
      <c r="E37" s="174" t="str">
        <f>IF(D37="","",'IN-Mark( PER-TEST-3,4)(TERM-2)'!S37)</f>
        <v/>
      </c>
      <c r="F37" s="174" t="str">
        <f t="shared" si="0"/>
        <v/>
      </c>
      <c r="G37" s="174" t="str">
        <f>IF(C37="","",'IN-Mark( PER-TEST-3,4)(TERM-2)'!U37)</f>
        <v/>
      </c>
      <c r="H37" s="174" t="str">
        <f>IF(D37="","",'IN-Mark( PER-TEST-3,4)(TERM-2)'!V37)</f>
        <v/>
      </c>
      <c r="I37" s="174" t="str">
        <f t="shared" si="1"/>
        <v/>
      </c>
      <c r="J37" s="174" t="str">
        <f>IF(C37="","",'IN-Mark( PER-TEST-3,4)(TERM-2)'!X37)</f>
        <v/>
      </c>
      <c r="K37" s="174" t="str">
        <f>IF(D37="","",'IN-Mark( PER-TEST-3,4)(TERM-2)'!Y37)</f>
        <v/>
      </c>
      <c r="L37" s="174" t="str">
        <f t="shared" si="2"/>
        <v/>
      </c>
      <c r="M37" s="174" t="str">
        <f>IF(C37="","",'IN-Mark( PER-TEST-3,4)(TERM-2)'!AA37)</f>
        <v/>
      </c>
      <c r="N37" s="174" t="str">
        <f>IF(D37="","",'IN-Mark( PER-TEST-3,4)(TERM-2)'!AB37)</f>
        <v/>
      </c>
      <c r="O37" s="174" t="str">
        <f t="shared" si="3"/>
        <v/>
      </c>
      <c r="P37" s="174" t="str">
        <f t="shared" si="4"/>
        <v/>
      </c>
      <c r="Q37" s="203"/>
      <c r="R37" s="203"/>
      <c r="S37" s="203"/>
      <c r="T37" s="203"/>
    </row>
    <row r="38" spans="1:20" ht="14.25" customHeight="1">
      <c r="A38" s="174" t="str">
        <f>IF(ISBLANK('IN - Stud_part'!F36),"",'IN - Stud_part'!F36)</f>
        <v/>
      </c>
      <c r="B38" s="179" t="str">
        <f>IF(ISBLANK('IN - Stud_part'!G36),"",'IN - Stud_part'!G36)</f>
        <v/>
      </c>
      <c r="C38" s="180" t="str">
        <f>IF('IN - Stud_part'!H36="","",UPPER('IN - Stud_part'!H36))</f>
        <v/>
      </c>
      <c r="D38" s="174" t="str">
        <f>IF(C38="","",'IN-Mark( PER-TEST-3,4)(TERM-2)'!R38)</f>
        <v/>
      </c>
      <c r="E38" s="174" t="str">
        <f>IF(D38="","",'IN-Mark( PER-TEST-3,4)(TERM-2)'!S38)</f>
        <v/>
      </c>
      <c r="F38" s="174" t="str">
        <f t="shared" si="0"/>
        <v/>
      </c>
      <c r="G38" s="174" t="str">
        <f>IF(C38="","",'IN-Mark( PER-TEST-3,4)(TERM-2)'!U38)</f>
        <v/>
      </c>
      <c r="H38" s="174" t="str">
        <f>IF(D38="","",'IN-Mark( PER-TEST-3,4)(TERM-2)'!V38)</f>
        <v/>
      </c>
      <c r="I38" s="174" t="str">
        <f t="shared" si="1"/>
        <v/>
      </c>
      <c r="J38" s="174" t="str">
        <f>IF(C38="","",'IN-Mark( PER-TEST-3,4)(TERM-2)'!X38)</f>
        <v/>
      </c>
      <c r="K38" s="174" t="str">
        <f>IF(D38="","",'IN-Mark( PER-TEST-3,4)(TERM-2)'!Y38)</f>
        <v/>
      </c>
      <c r="L38" s="174" t="str">
        <f t="shared" si="2"/>
        <v/>
      </c>
      <c r="M38" s="174" t="str">
        <f>IF(C38="","",'IN-Mark( PER-TEST-3,4)(TERM-2)'!AA38)</f>
        <v/>
      </c>
      <c r="N38" s="174" t="str">
        <f>IF(D38="","",'IN-Mark( PER-TEST-3,4)(TERM-2)'!AB38)</f>
        <v/>
      </c>
      <c r="O38" s="174" t="str">
        <f t="shared" si="3"/>
        <v/>
      </c>
      <c r="P38" s="174" t="str">
        <f t="shared" si="4"/>
        <v/>
      </c>
      <c r="Q38" s="203"/>
      <c r="R38" s="203"/>
      <c r="S38" s="203"/>
      <c r="T38" s="203"/>
    </row>
    <row r="39" spans="1:20" ht="14.25" customHeight="1">
      <c r="A39" s="174" t="str">
        <f>IF(ISBLANK('IN - Stud_part'!F37),"",'IN - Stud_part'!F37)</f>
        <v/>
      </c>
      <c r="B39" s="179" t="str">
        <f>IF(ISBLANK('IN - Stud_part'!G37),"",'IN - Stud_part'!G37)</f>
        <v/>
      </c>
      <c r="C39" s="180" t="str">
        <f>IF('IN - Stud_part'!H37="","",UPPER('IN - Stud_part'!H37))</f>
        <v/>
      </c>
      <c r="D39" s="174" t="str">
        <f>IF(C39="","",'IN-Mark( PER-TEST-3,4)(TERM-2)'!R39)</f>
        <v/>
      </c>
      <c r="E39" s="174" t="str">
        <f>IF(D39="","",'IN-Mark( PER-TEST-3,4)(TERM-2)'!S39)</f>
        <v/>
      </c>
      <c r="F39" s="174" t="str">
        <f t="shared" si="0"/>
        <v/>
      </c>
      <c r="G39" s="174" t="str">
        <f>IF(C39="","",'IN-Mark( PER-TEST-3,4)(TERM-2)'!U39)</f>
        <v/>
      </c>
      <c r="H39" s="174" t="str">
        <f>IF(D39="","",'IN-Mark( PER-TEST-3,4)(TERM-2)'!V39)</f>
        <v/>
      </c>
      <c r="I39" s="174" t="str">
        <f t="shared" si="1"/>
        <v/>
      </c>
      <c r="J39" s="174" t="str">
        <f>IF(C39="","",'IN-Mark( PER-TEST-3,4)(TERM-2)'!X39)</f>
        <v/>
      </c>
      <c r="K39" s="174" t="str">
        <f>IF(D39="","",'IN-Mark( PER-TEST-3,4)(TERM-2)'!Y39)</f>
        <v/>
      </c>
      <c r="L39" s="174" t="str">
        <f t="shared" si="2"/>
        <v/>
      </c>
      <c r="M39" s="174" t="str">
        <f>IF(C39="","",'IN-Mark( PER-TEST-3,4)(TERM-2)'!AA39)</f>
        <v/>
      </c>
      <c r="N39" s="174" t="str">
        <f>IF(D39="","",'IN-Mark( PER-TEST-3,4)(TERM-2)'!AB39)</f>
        <v/>
      </c>
      <c r="O39" s="174" t="str">
        <f t="shared" si="3"/>
        <v/>
      </c>
      <c r="P39" s="174" t="str">
        <f t="shared" si="4"/>
        <v/>
      </c>
      <c r="Q39" s="203"/>
      <c r="R39" s="203"/>
      <c r="S39" s="203"/>
      <c r="T39" s="203"/>
    </row>
    <row r="40" spans="1:20" ht="14.25" customHeight="1">
      <c r="A40" s="174" t="str">
        <f>IF(ISBLANK('IN - Stud_part'!F38),"",'IN - Stud_part'!F38)</f>
        <v/>
      </c>
      <c r="B40" s="179" t="str">
        <f>IF(ISBLANK('IN - Stud_part'!G38),"",'IN - Stud_part'!G38)</f>
        <v/>
      </c>
      <c r="C40" s="180" t="str">
        <f>IF('IN - Stud_part'!H38="","",UPPER('IN - Stud_part'!H38))</f>
        <v/>
      </c>
      <c r="D40" s="174" t="str">
        <f>IF(C40="","",'IN-Mark( PER-TEST-3,4)(TERM-2)'!R40)</f>
        <v/>
      </c>
      <c r="E40" s="174" t="str">
        <f>IF(D40="","",'IN-Mark( PER-TEST-3,4)(TERM-2)'!S40)</f>
        <v/>
      </c>
      <c r="F40" s="174" t="str">
        <f t="shared" si="0"/>
        <v/>
      </c>
      <c r="G40" s="174" t="str">
        <f>IF(C40="","",'IN-Mark( PER-TEST-3,4)(TERM-2)'!U40)</f>
        <v/>
      </c>
      <c r="H40" s="174" t="str">
        <f>IF(D40="","",'IN-Mark( PER-TEST-3,4)(TERM-2)'!V40)</f>
        <v/>
      </c>
      <c r="I40" s="174" t="str">
        <f t="shared" si="1"/>
        <v/>
      </c>
      <c r="J40" s="174" t="str">
        <f>IF(C40="","",'IN-Mark( PER-TEST-3,4)(TERM-2)'!X40)</f>
        <v/>
      </c>
      <c r="K40" s="174" t="str">
        <f>IF(D40="","",'IN-Mark( PER-TEST-3,4)(TERM-2)'!Y40)</f>
        <v/>
      </c>
      <c r="L40" s="174" t="str">
        <f t="shared" si="2"/>
        <v/>
      </c>
      <c r="M40" s="174" t="str">
        <f>IF(C40="","",'IN-Mark( PER-TEST-3,4)(TERM-2)'!AA40)</f>
        <v/>
      </c>
      <c r="N40" s="174" t="str">
        <f>IF(D40="","",'IN-Mark( PER-TEST-3,4)(TERM-2)'!AB40)</f>
        <v/>
      </c>
      <c r="O40" s="174" t="str">
        <f t="shared" si="3"/>
        <v/>
      </c>
      <c r="P40" s="174" t="str">
        <f t="shared" si="4"/>
        <v/>
      </c>
      <c r="Q40" s="203"/>
      <c r="R40" s="203"/>
      <c r="S40" s="203"/>
      <c r="T40" s="203"/>
    </row>
    <row r="41" spans="1:20" ht="14.25" customHeight="1">
      <c r="A41" s="174" t="str">
        <f>IF(ISBLANK('IN - Stud_part'!F39),"",'IN - Stud_part'!F39)</f>
        <v/>
      </c>
      <c r="B41" s="179" t="str">
        <f>IF(ISBLANK('IN - Stud_part'!G39),"",'IN - Stud_part'!G39)</f>
        <v/>
      </c>
      <c r="C41" s="180" t="str">
        <f>IF('IN - Stud_part'!H39="","",UPPER('IN - Stud_part'!H39))</f>
        <v/>
      </c>
      <c r="D41" s="174" t="str">
        <f>IF(C41="","",'IN-Mark( PER-TEST-3,4)(TERM-2)'!R41)</f>
        <v/>
      </c>
      <c r="E41" s="174" t="str">
        <f>IF(D41="","",'IN-Mark( PER-TEST-3,4)(TERM-2)'!S41)</f>
        <v/>
      </c>
      <c r="F41" s="174" t="str">
        <f t="shared" si="0"/>
        <v/>
      </c>
      <c r="G41" s="174" t="str">
        <f>IF(C41="","",'IN-Mark( PER-TEST-3,4)(TERM-2)'!U41)</f>
        <v/>
      </c>
      <c r="H41" s="174" t="str">
        <f>IF(D41="","",'IN-Mark( PER-TEST-3,4)(TERM-2)'!V41)</f>
        <v/>
      </c>
      <c r="I41" s="174" t="str">
        <f t="shared" si="1"/>
        <v/>
      </c>
      <c r="J41" s="174" t="str">
        <f>IF(C41="","",'IN-Mark( PER-TEST-3,4)(TERM-2)'!X41)</f>
        <v/>
      </c>
      <c r="K41" s="174" t="str">
        <f>IF(D41="","",'IN-Mark( PER-TEST-3,4)(TERM-2)'!Y41)</f>
        <v/>
      </c>
      <c r="L41" s="174" t="str">
        <f t="shared" si="2"/>
        <v/>
      </c>
      <c r="M41" s="174" t="str">
        <f>IF(C41="","",'IN-Mark( PER-TEST-3,4)(TERM-2)'!AA41)</f>
        <v/>
      </c>
      <c r="N41" s="174" t="str">
        <f>IF(D41="","",'IN-Mark( PER-TEST-3,4)(TERM-2)'!AB41)</f>
        <v/>
      </c>
      <c r="O41" s="174" t="str">
        <f t="shared" si="3"/>
        <v/>
      </c>
      <c r="P41" s="174" t="str">
        <f t="shared" si="4"/>
        <v/>
      </c>
      <c r="Q41" s="203"/>
      <c r="R41" s="203"/>
      <c r="S41" s="203"/>
      <c r="T41" s="203"/>
    </row>
    <row r="42" spans="1:20" ht="14.25" customHeight="1">
      <c r="A42" s="174" t="str">
        <f>IF(ISBLANK('IN - Stud_part'!F40),"",'IN - Stud_part'!F40)</f>
        <v/>
      </c>
      <c r="B42" s="179" t="str">
        <f>IF(ISBLANK('IN - Stud_part'!G40),"",'IN - Stud_part'!G40)</f>
        <v/>
      </c>
      <c r="C42" s="180" t="str">
        <f>IF('IN - Stud_part'!H40="","",UPPER('IN - Stud_part'!H40))</f>
        <v/>
      </c>
      <c r="D42" s="174" t="str">
        <f>IF(C42="","",'IN-Mark( PER-TEST-3,4)(TERM-2)'!R42)</f>
        <v/>
      </c>
      <c r="E42" s="174" t="str">
        <f>IF(D42="","",'IN-Mark( PER-TEST-3,4)(TERM-2)'!S42)</f>
        <v/>
      </c>
      <c r="F42" s="174" t="str">
        <f t="shared" si="0"/>
        <v/>
      </c>
      <c r="G42" s="174" t="str">
        <f>IF(C42="","",'IN-Mark( PER-TEST-3,4)(TERM-2)'!U42)</f>
        <v/>
      </c>
      <c r="H42" s="174" t="str">
        <f>IF(D42="","",'IN-Mark( PER-TEST-3,4)(TERM-2)'!V42)</f>
        <v/>
      </c>
      <c r="I42" s="174" t="str">
        <f t="shared" si="1"/>
        <v/>
      </c>
      <c r="J42" s="174" t="str">
        <f>IF(C42="","",'IN-Mark( PER-TEST-3,4)(TERM-2)'!X42)</f>
        <v/>
      </c>
      <c r="K42" s="174" t="str">
        <f>IF(D42="","",'IN-Mark( PER-TEST-3,4)(TERM-2)'!Y42)</f>
        <v/>
      </c>
      <c r="L42" s="174" t="str">
        <f t="shared" si="2"/>
        <v/>
      </c>
      <c r="M42" s="174" t="str">
        <f>IF(C42="","",'IN-Mark( PER-TEST-3,4)(TERM-2)'!AA42)</f>
        <v/>
      </c>
      <c r="N42" s="174" t="str">
        <f>IF(D42="","",'IN-Mark( PER-TEST-3,4)(TERM-2)'!AB42)</f>
        <v/>
      </c>
      <c r="O42" s="174" t="str">
        <f t="shared" si="3"/>
        <v/>
      </c>
      <c r="P42" s="174" t="str">
        <f t="shared" si="4"/>
        <v/>
      </c>
      <c r="Q42" s="203"/>
      <c r="R42" s="203"/>
      <c r="S42" s="203"/>
      <c r="T42" s="203"/>
    </row>
    <row r="43" spans="1:20" ht="14.25" customHeight="1">
      <c r="A43" s="174" t="str">
        <f>IF(ISBLANK('IN - Stud_part'!F41),"",'IN - Stud_part'!F41)</f>
        <v/>
      </c>
      <c r="B43" s="179" t="str">
        <f>IF(ISBLANK('IN - Stud_part'!G41),"",'IN - Stud_part'!G41)</f>
        <v/>
      </c>
      <c r="C43" s="180" t="str">
        <f>IF('IN - Stud_part'!H41="","",UPPER('IN - Stud_part'!H41))</f>
        <v/>
      </c>
      <c r="D43" s="174" t="str">
        <f>IF(C43="","",'IN-Mark( PER-TEST-3,4)(TERM-2)'!R43)</f>
        <v/>
      </c>
      <c r="E43" s="174" t="str">
        <f>IF(D43="","",'IN-Mark( PER-TEST-3,4)(TERM-2)'!S43)</f>
        <v/>
      </c>
      <c r="F43" s="174" t="str">
        <f t="shared" si="0"/>
        <v/>
      </c>
      <c r="G43" s="174" t="str">
        <f>IF(C43="","",'IN-Mark( PER-TEST-3,4)(TERM-2)'!U43)</f>
        <v/>
      </c>
      <c r="H43" s="174" t="str">
        <f>IF(D43="","",'IN-Mark( PER-TEST-3,4)(TERM-2)'!V43)</f>
        <v/>
      </c>
      <c r="I43" s="174" t="str">
        <f t="shared" si="1"/>
        <v/>
      </c>
      <c r="J43" s="174" t="str">
        <f>IF(C43="","",'IN-Mark( PER-TEST-3,4)(TERM-2)'!X43)</f>
        <v/>
      </c>
      <c r="K43" s="174" t="str">
        <f>IF(D43="","",'IN-Mark( PER-TEST-3,4)(TERM-2)'!Y43)</f>
        <v/>
      </c>
      <c r="L43" s="174" t="str">
        <f t="shared" si="2"/>
        <v/>
      </c>
      <c r="M43" s="174" t="str">
        <f>IF(C43="","",'IN-Mark( PER-TEST-3,4)(TERM-2)'!AA43)</f>
        <v/>
      </c>
      <c r="N43" s="174" t="str">
        <f>IF(D43="","",'IN-Mark( PER-TEST-3,4)(TERM-2)'!AB43)</f>
        <v/>
      </c>
      <c r="O43" s="174" t="str">
        <f t="shared" si="3"/>
        <v/>
      </c>
      <c r="P43" s="174" t="str">
        <f t="shared" si="4"/>
        <v/>
      </c>
      <c r="Q43" s="203"/>
      <c r="R43" s="203"/>
      <c r="S43" s="203"/>
      <c r="T43" s="203"/>
    </row>
    <row r="44" spans="1:20" ht="14.25" customHeight="1">
      <c r="A44" s="174" t="str">
        <f>IF(ISBLANK('IN - Stud_part'!F42),"",'IN - Stud_part'!F42)</f>
        <v/>
      </c>
      <c r="B44" s="179" t="str">
        <f>IF(ISBLANK('IN - Stud_part'!G42),"",'IN - Stud_part'!G42)</f>
        <v/>
      </c>
      <c r="C44" s="180" t="str">
        <f>IF('IN - Stud_part'!H42="","",UPPER('IN - Stud_part'!H42))</f>
        <v/>
      </c>
      <c r="D44" s="174" t="str">
        <f>IF(C44="","",'IN-Mark( PER-TEST-3,4)(TERM-2)'!R44)</f>
        <v/>
      </c>
      <c r="E44" s="174" t="str">
        <f>IF(D44="","",'IN-Mark( PER-TEST-3,4)(TERM-2)'!S44)</f>
        <v/>
      </c>
      <c r="F44" s="174" t="str">
        <f t="shared" si="0"/>
        <v/>
      </c>
      <c r="G44" s="174" t="str">
        <f>IF(C44="","",'IN-Mark( PER-TEST-3,4)(TERM-2)'!U44)</f>
        <v/>
      </c>
      <c r="H44" s="174" t="str">
        <f>IF(D44="","",'IN-Mark( PER-TEST-3,4)(TERM-2)'!V44)</f>
        <v/>
      </c>
      <c r="I44" s="174" t="str">
        <f t="shared" si="1"/>
        <v/>
      </c>
      <c r="J44" s="174" t="str">
        <f>IF(C44="","",'IN-Mark( PER-TEST-3,4)(TERM-2)'!X44)</f>
        <v/>
      </c>
      <c r="K44" s="174" t="str">
        <f>IF(D44="","",'IN-Mark( PER-TEST-3,4)(TERM-2)'!Y44)</f>
        <v/>
      </c>
      <c r="L44" s="174" t="str">
        <f t="shared" si="2"/>
        <v/>
      </c>
      <c r="M44" s="174" t="str">
        <f>IF(C44="","",'IN-Mark( PER-TEST-3,4)(TERM-2)'!AA44)</f>
        <v/>
      </c>
      <c r="N44" s="174" t="str">
        <f>IF(D44="","",'IN-Mark( PER-TEST-3,4)(TERM-2)'!AB44)</f>
        <v/>
      </c>
      <c r="O44" s="174" t="str">
        <f t="shared" si="3"/>
        <v/>
      </c>
      <c r="P44" s="174" t="str">
        <f t="shared" si="4"/>
        <v/>
      </c>
      <c r="Q44" s="203"/>
      <c r="R44" s="203"/>
      <c r="S44" s="203"/>
      <c r="T44" s="203"/>
    </row>
    <row r="45" spans="1:20" ht="14.25" customHeight="1">
      <c r="A45" s="174" t="str">
        <f>IF(ISBLANK('IN - Stud_part'!F43),"",'IN - Stud_part'!F43)</f>
        <v/>
      </c>
      <c r="B45" s="179" t="str">
        <f>IF(ISBLANK('IN - Stud_part'!G43),"",'IN - Stud_part'!G43)</f>
        <v/>
      </c>
      <c r="C45" s="180" t="str">
        <f>IF('IN - Stud_part'!H43="","",UPPER('IN - Stud_part'!H43))</f>
        <v/>
      </c>
      <c r="D45" s="174" t="str">
        <f>IF(C45="","",'IN-Mark( PER-TEST-3,4)(TERM-2)'!R45)</f>
        <v/>
      </c>
      <c r="E45" s="174" t="str">
        <f>IF(D45="","",'IN-Mark( PER-TEST-3,4)(TERM-2)'!S45)</f>
        <v/>
      </c>
      <c r="F45" s="174" t="str">
        <f t="shared" si="0"/>
        <v/>
      </c>
      <c r="G45" s="174" t="str">
        <f>IF(C45="","",'IN-Mark( PER-TEST-3,4)(TERM-2)'!U45)</f>
        <v/>
      </c>
      <c r="H45" s="174" t="str">
        <f>IF(D45="","",'IN-Mark( PER-TEST-3,4)(TERM-2)'!V45)</f>
        <v/>
      </c>
      <c r="I45" s="174" t="str">
        <f t="shared" si="1"/>
        <v/>
      </c>
      <c r="J45" s="174" t="str">
        <f>IF(C45="","",'IN-Mark( PER-TEST-3,4)(TERM-2)'!X45)</f>
        <v/>
      </c>
      <c r="K45" s="174" t="str">
        <f>IF(D45="","",'IN-Mark( PER-TEST-3,4)(TERM-2)'!Y45)</f>
        <v/>
      </c>
      <c r="L45" s="174" t="str">
        <f t="shared" si="2"/>
        <v/>
      </c>
      <c r="M45" s="174" t="str">
        <f>IF(C45="","",'IN-Mark( PER-TEST-3,4)(TERM-2)'!AA45)</f>
        <v/>
      </c>
      <c r="N45" s="174" t="str">
        <f>IF(D45="","",'IN-Mark( PER-TEST-3,4)(TERM-2)'!AB45)</f>
        <v/>
      </c>
      <c r="O45" s="174" t="str">
        <f t="shared" si="3"/>
        <v/>
      </c>
      <c r="P45" s="174" t="str">
        <f t="shared" si="4"/>
        <v/>
      </c>
      <c r="Q45" s="203"/>
      <c r="R45" s="203"/>
      <c r="S45" s="203"/>
      <c r="T45" s="203"/>
    </row>
    <row r="46" spans="1:20" ht="14.25" customHeight="1">
      <c r="A46" s="174" t="str">
        <f>IF(ISBLANK('IN - Stud_part'!F44),"",'IN - Stud_part'!F44)</f>
        <v/>
      </c>
      <c r="B46" s="179" t="str">
        <f>IF(ISBLANK('IN - Stud_part'!G44),"",'IN - Stud_part'!G44)</f>
        <v/>
      </c>
      <c r="C46" s="180" t="str">
        <f>IF('IN - Stud_part'!H44="","",UPPER('IN - Stud_part'!H44))</f>
        <v/>
      </c>
      <c r="D46" s="174" t="str">
        <f>IF(C46="","",'IN-Mark( PER-TEST-3,4)(TERM-2)'!R46)</f>
        <v/>
      </c>
      <c r="E46" s="174" t="str">
        <f>IF(D46="","",'IN-Mark( PER-TEST-3,4)(TERM-2)'!S46)</f>
        <v/>
      </c>
      <c r="F46" s="174" t="str">
        <f t="shared" si="0"/>
        <v/>
      </c>
      <c r="G46" s="174" t="str">
        <f>IF(C46="","",'IN-Mark( PER-TEST-3,4)(TERM-2)'!U46)</f>
        <v/>
      </c>
      <c r="H46" s="174" t="str">
        <f>IF(D46="","",'IN-Mark( PER-TEST-3,4)(TERM-2)'!V46)</f>
        <v/>
      </c>
      <c r="I46" s="174" t="str">
        <f t="shared" si="1"/>
        <v/>
      </c>
      <c r="J46" s="174" t="str">
        <f>IF(C46="","",'IN-Mark( PER-TEST-3,4)(TERM-2)'!X46)</f>
        <v/>
      </c>
      <c r="K46" s="174" t="str">
        <f>IF(D46="","",'IN-Mark( PER-TEST-3,4)(TERM-2)'!Y46)</f>
        <v/>
      </c>
      <c r="L46" s="174" t="str">
        <f t="shared" si="2"/>
        <v/>
      </c>
      <c r="M46" s="174" t="str">
        <f>IF(C46="","",'IN-Mark( PER-TEST-3,4)(TERM-2)'!AA46)</f>
        <v/>
      </c>
      <c r="N46" s="174" t="str">
        <f>IF(D46="","",'IN-Mark( PER-TEST-3,4)(TERM-2)'!AB46)</f>
        <v/>
      </c>
      <c r="O46" s="174" t="str">
        <f t="shared" si="3"/>
        <v/>
      </c>
      <c r="P46" s="174" t="str">
        <f t="shared" si="4"/>
        <v/>
      </c>
      <c r="Q46" s="203"/>
      <c r="R46" s="203"/>
      <c r="S46" s="203"/>
      <c r="T46" s="203"/>
    </row>
    <row r="47" spans="1:20" ht="14.25" customHeight="1">
      <c r="A47" s="174" t="str">
        <f>IF(ISBLANK('IN - Stud_part'!F45),"",'IN - Stud_part'!F45)</f>
        <v/>
      </c>
      <c r="B47" s="179" t="str">
        <f>IF(ISBLANK('IN - Stud_part'!G45),"",'IN - Stud_part'!G45)</f>
        <v/>
      </c>
      <c r="C47" s="180" t="str">
        <f>IF('IN - Stud_part'!H45="","",UPPER('IN - Stud_part'!H45))</f>
        <v/>
      </c>
      <c r="D47" s="174" t="str">
        <f>IF(C47="","",'IN-Mark( PER-TEST-3,4)(TERM-2)'!R47)</f>
        <v/>
      </c>
      <c r="E47" s="174" t="str">
        <f>IF(D47="","",'IN-Mark( PER-TEST-3,4)(TERM-2)'!S47)</f>
        <v/>
      </c>
      <c r="F47" s="174" t="str">
        <f t="shared" si="0"/>
        <v/>
      </c>
      <c r="G47" s="174" t="str">
        <f>IF(C47="","",'IN-Mark( PER-TEST-3,4)(TERM-2)'!U47)</f>
        <v/>
      </c>
      <c r="H47" s="174" t="str">
        <f>IF(D47="","",'IN-Mark( PER-TEST-3,4)(TERM-2)'!V47)</f>
        <v/>
      </c>
      <c r="I47" s="174" t="str">
        <f t="shared" si="1"/>
        <v/>
      </c>
      <c r="J47" s="174" t="str">
        <f>IF(C47="","",'IN-Mark( PER-TEST-3,4)(TERM-2)'!X47)</f>
        <v/>
      </c>
      <c r="K47" s="174" t="str">
        <f>IF(D47="","",'IN-Mark( PER-TEST-3,4)(TERM-2)'!Y47)</f>
        <v/>
      </c>
      <c r="L47" s="174" t="str">
        <f t="shared" si="2"/>
        <v/>
      </c>
      <c r="M47" s="174" t="str">
        <f>IF(C47="","",'IN-Mark( PER-TEST-3,4)(TERM-2)'!AA47)</f>
        <v/>
      </c>
      <c r="N47" s="174" t="str">
        <f>IF(D47="","",'IN-Mark( PER-TEST-3,4)(TERM-2)'!AB47)</f>
        <v/>
      </c>
      <c r="O47" s="174" t="str">
        <f t="shared" si="3"/>
        <v/>
      </c>
      <c r="P47" s="174" t="str">
        <f t="shared" si="4"/>
        <v/>
      </c>
      <c r="Q47" s="203"/>
      <c r="R47" s="203"/>
      <c r="S47" s="203"/>
      <c r="T47" s="203"/>
    </row>
    <row r="48" spans="1:20" ht="14.25" customHeight="1">
      <c r="A48" s="174" t="str">
        <f>IF(ISBLANK('IN - Stud_part'!F46),"",'IN - Stud_part'!F46)</f>
        <v/>
      </c>
      <c r="B48" s="179" t="str">
        <f>IF(ISBLANK('IN - Stud_part'!G46),"",'IN - Stud_part'!G46)</f>
        <v/>
      </c>
      <c r="C48" s="180" t="str">
        <f>IF('IN - Stud_part'!H46="","",UPPER('IN - Stud_part'!H46))</f>
        <v/>
      </c>
      <c r="D48" s="174" t="str">
        <f>IF(C48="","",'IN-Mark( PER-TEST-3,4)(TERM-2)'!R48)</f>
        <v/>
      </c>
      <c r="E48" s="174" t="str">
        <f>IF(D48="","",'IN-Mark( PER-TEST-3,4)(TERM-2)'!S48)</f>
        <v/>
      </c>
      <c r="F48" s="174" t="str">
        <f t="shared" si="0"/>
        <v/>
      </c>
      <c r="G48" s="174" t="str">
        <f>IF(C48="","",'IN-Mark( PER-TEST-3,4)(TERM-2)'!U48)</f>
        <v/>
      </c>
      <c r="H48" s="174" t="str">
        <f>IF(D48="","",'IN-Mark( PER-TEST-3,4)(TERM-2)'!V48)</f>
        <v/>
      </c>
      <c r="I48" s="174" t="str">
        <f t="shared" si="1"/>
        <v/>
      </c>
      <c r="J48" s="174" t="str">
        <f>IF(C48="","",'IN-Mark( PER-TEST-3,4)(TERM-2)'!X48)</f>
        <v/>
      </c>
      <c r="K48" s="174" t="str">
        <f>IF(D48="","",'IN-Mark( PER-TEST-3,4)(TERM-2)'!Y48)</f>
        <v/>
      </c>
      <c r="L48" s="174" t="str">
        <f t="shared" si="2"/>
        <v/>
      </c>
      <c r="M48" s="174" t="str">
        <f>IF(C48="","",'IN-Mark( PER-TEST-3,4)(TERM-2)'!AA48)</f>
        <v/>
      </c>
      <c r="N48" s="174" t="str">
        <f>IF(D48="","",'IN-Mark( PER-TEST-3,4)(TERM-2)'!AB48)</f>
        <v/>
      </c>
      <c r="O48" s="174" t="str">
        <f t="shared" si="3"/>
        <v/>
      </c>
      <c r="P48" s="174" t="str">
        <f t="shared" si="4"/>
        <v/>
      </c>
      <c r="Q48" s="203"/>
      <c r="R48" s="203"/>
      <c r="S48" s="203"/>
      <c r="T48" s="203"/>
    </row>
    <row r="49" spans="1:20" ht="14.25" customHeight="1">
      <c r="A49" s="174" t="str">
        <f>IF(ISBLANK('IN - Stud_part'!F47),"",'IN - Stud_part'!F47)</f>
        <v/>
      </c>
      <c r="B49" s="179" t="str">
        <f>IF(ISBLANK('IN - Stud_part'!G47),"",'IN - Stud_part'!G47)</f>
        <v/>
      </c>
      <c r="C49" s="180" t="str">
        <f>IF('IN - Stud_part'!H47="","",UPPER('IN - Stud_part'!H47))</f>
        <v/>
      </c>
      <c r="D49" s="174" t="str">
        <f>IF(C49="","",'IN-Mark( PER-TEST-3,4)(TERM-2)'!R49)</f>
        <v/>
      </c>
      <c r="E49" s="174" t="str">
        <f>IF(D49="","",'IN-Mark( PER-TEST-3,4)(TERM-2)'!S49)</f>
        <v/>
      </c>
      <c r="F49" s="174" t="str">
        <f t="shared" si="0"/>
        <v/>
      </c>
      <c r="G49" s="174" t="str">
        <f>IF(C49="","",'IN-Mark( PER-TEST-3,4)(TERM-2)'!U49)</f>
        <v/>
      </c>
      <c r="H49" s="174" t="str">
        <f>IF(D49="","",'IN-Mark( PER-TEST-3,4)(TERM-2)'!V49)</f>
        <v/>
      </c>
      <c r="I49" s="174" t="str">
        <f t="shared" si="1"/>
        <v/>
      </c>
      <c r="J49" s="174" t="str">
        <f>IF(C49="","",'IN-Mark( PER-TEST-3,4)(TERM-2)'!X49)</f>
        <v/>
      </c>
      <c r="K49" s="174" t="str">
        <f>IF(D49="","",'IN-Mark( PER-TEST-3,4)(TERM-2)'!Y49)</f>
        <v/>
      </c>
      <c r="L49" s="174" t="str">
        <f t="shared" si="2"/>
        <v/>
      </c>
      <c r="M49" s="174" t="str">
        <f>IF(C49="","",'IN-Mark( PER-TEST-3,4)(TERM-2)'!AA49)</f>
        <v/>
      </c>
      <c r="N49" s="174" t="str">
        <f>IF(D49="","",'IN-Mark( PER-TEST-3,4)(TERM-2)'!AB49)</f>
        <v/>
      </c>
      <c r="O49" s="174" t="str">
        <f t="shared" si="3"/>
        <v/>
      </c>
      <c r="P49" s="174" t="str">
        <f t="shared" si="4"/>
        <v/>
      </c>
      <c r="Q49" s="203"/>
      <c r="R49" s="203"/>
      <c r="S49" s="203"/>
      <c r="T49" s="203"/>
    </row>
    <row r="50" spans="1:20" ht="14.25" customHeight="1">
      <c r="A50" s="174" t="str">
        <f>IF(ISBLANK('IN - Stud_part'!F48),"",'IN - Stud_part'!F48)</f>
        <v/>
      </c>
      <c r="B50" s="179" t="str">
        <f>IF(ISBLANK('IN - Stud_part'!G48),"",'IN - Stud_part'!G48)</f>
        <v/>
      </c>
      <c r="C50" s="180" t="str">
        <f>IF('IN - Stud_part'!H48="","",UPPER('IN - Stud_part'!H48))</f>
        <v/>
      </c>
      <c r="D50" s="174" t="str">
        <f>IF(C50="","",'IN-Mark( PER-TEST-3,4)(TERM-2)'!R50)</f>
        <v/>
      </c>
      <c r="E50" s="174" t="str">
        <f>IF(D50="","",'IN-Mark( PER-TEST-3,4)(TERM-2)'!S50)</f>
        <v/>
      </c>
      <c r="F50" s="174" t="str">
        <f t="shared" si="0"/>
        <v/>
      </c>
      <c r="G50" s="174" t="str">
        <f>IF(C50="","",'IN-Mark( PER-TEST-3,4)(TERM-2)'!U50)</f>
        <v/>
      </c>
      <c r="H50" s="174" t="str">
        <f>IF(D50="","",'IN-Mark( PER-TEST-3,4)(TERM-2)'!V50)</f>
        <v/>
      </c>
      <c r="I50" s="174" t="str">
        <f t="shared" si="1"/>
        <v/>
      </c>
      <c r="J50" s="174" t="str">
        <f>IF(C50="","",'IN-Mark( PER-TEST-3,4)(TERM-2)'!X50)</f>
        <v/>
      </c>
      <c r="K50" s="174" t="str">
        <f>IF(D50="","",'IN-Mark( PER-TEST-3,4)(TERM-2)'!Y50)</f>
        <v/>
      </c>
      <c r="L50" s="174" t="str">
        <f t="shared" si="2"/>
        <v/>
      </c>
      <c r="M50" s="174" t="str">
        <f>IF(C50="","",'IN-Mark( PER-TEST-3,4)(TERM-2)'!AA50)</f>
        <v/>
      </c>
      <c r="N50" s="174" t="str">
        <f>IF(D50="","",'IN-Mark( PER-TEST-3,4)(TERM-2)'!AB50)</f>
        <v/>
      </c>
      <c r="O50" s="174" t="str">
        <f t="shared" si="3"/>
        <v/>
      </c>
      <c r="P50" s="174" t="str">
        <f t="shared" si="4"/>
        <v/>
      </c>
      <c r="Q50" s="203"/>
      <c r="R50" s="203"/>
      <c r="S50" s="203"/>
      <c r="T50" s="203"/>
    </row>
    <row r="51" spans="1:20" ht="14.25" customHeight="1">
      <c r="A51" s="174" t="str">
        <f>IF(ISBLANK('IN - Stud_part'!F49),"",'IN - Stud_part'!F49)</f>
        <v/>
      </c>
      <c r="B51" s="179" t="str">
        <f>IF(ISBLANK('IN - Stud_part'!G49),"",'IN - Stud_part'!G49)</f>
        <v/>
      </c>
      <c r="C51" s="180" t="str">
        <f>IF('IN - Stud_part'!H49="","",UPPER('IN - Stud_part'!H49))</f>
        <v/>
      </c>
      <c r="D51" s="174" t="str">
        <f>IF(C51="","",'IN-Mark( PER-TEST-3,4)(TERM-2)'!R51)</f>
        <v/>
      </c>
      <c r="E51" s="174" t="str">
        <f>IF(D51="","",'IN-Mark( PER-TEST-3,4)(TERM-2)'!S51)</f>
        <v/>
      </c>
      <c r="F51" s="174" t="str">
        <f t="shared" si="0"/>
        <v/>
      </c>
      <c r="G51" s="174" t="str">
        <f>IF(C51="","",'IN-Mark( PER-TEST-3,4)(TERM-2)'!U51)</f>
        <v/>
      </c>
      <c r="H51" s="174" t="str">
        <f>IF(D51="","",'IN-Mark( PER-TEST-3,4)(TERM-2)'!V51)</f>
        <v/>
      </c>
      <c r="I51" s="174" t="str">
        <f t="shared" si="1"/>
        <v/>
      </c>
      <c r="J51" s="174" t="str">
        <f>IF(C51="","",'IN-Mark( PER-TEST-3,4)(TERM-2)'!X51)</f>
        <v/>
      </c>
      <c r="K51" s="174" t="str">
        <f>IF(D51="","",'IN-Mark( PER-TEST-3,4)(TERM-2)'!Y51)</f>
        <v/>
      </c>
      <c r="L51" s="174" t="str">
        <f t="shared" si="2"/>
        <v/>
      </c>
      <c r="M51" s="174" t="str">
        <f>IF(C51="","",'IN-Mark( PER-TEST-3,4)(TERM-2)'!AA51)</f>
        <v/>
      </c>
      <c r="N51" s="174" t="str">
        <f>IF(D51="","",'IN-Mark( PER-TEST-3,4)(TERM-2)'!AB51)</f>
        <v/>
      </c>
      <c r="O51" s="174" t="str">
        <f t="shared" si="3"/>
        <v/>
      </c>
      <c r="P51" s="174" t="str">
        <f t="shared" si="4"/>
        <v/>
      </c>
      <c r="Q51" s="203"/>
      <c r="R51" s="203"/>
      <c r="S51" s="203"/>
      <c r="T51" s="203"/>
    </row>
    <row r="52" spans="1:20" ht="14.25" customHeight="1">
      <c r="A52" s="174" t="str">
        <f>IF(ISBLANK('IN - Stud_part'!F50),"",'IN - Stud_part'!F50)</f>
        <v/>
      </c>
      <c r="B52" s="179" t="str">
        <f>IF(ISBLANK('IN - Stud_part'!G50),"",'IN - Stud_part'!G50)</f>
        <v/>
      </c>
      <c r="C52" s="180" t="str">
        <f>IF('IN - Stud_part'!H50="","",UPPER('IN - Stud_part'!H50))</f>
        <v/>
      </c>
      <c r="D52" s="174" t="str">
        <f>IF(C52="","",'IN-Mark( PER-TEST-3,4)(TERM-2)'!R52)</f>
        <v/>
      </c>
      <c r="E52" s="174" t="str">
        <f>IF(D52="","",'IN-Mark( PER-TEST-3,4)(TERM-2)'!S52)</f>
        <v/>
      </c>
      <c r="F52" s="174" t="str">
        <f t="shared" si="0"/>
        <v/>
      </c>
      <c r="G52" s="174" t="str">
        <f>IF(C52="","",'IN-Mark( PER-TEST-3,4)(TERM-2)'!U52)</f>
        <v/>
      </c>
      <c r="H52" s="174" t="str">
        <f>IF(D52="","",'IN-Mark( PER-TEST-3,4)(TERM-2)'!V52)</f>
        <v/>
      </c>
      <c r="I52" s="174" t="str">
        <f t="shared" si="1"/>
        <v/>
      </c>
      <c r="J52" s="174" t="str">
        <f>IF(C52="","",'IN-Mark( PER-TEST-3,4)(TERM-2)'!X52)</f>
        <v/>
      </c>
      <c r="K52" s="174" t="str">
        <f>IF(D52="","",'IN-Mark( PER-TEST-3,4)(TERM-2)'!Y52)</f>
        <v/>
      </c>
      <c r="L52" s="174" t="str">
        <f t="shared" si="2"/>
        <v/>
      </c>
      <c r="M52" s="174" t="str">
        <f>IF(C52="","",'IN-Mark( PER-TEST-3,4)(TERM-2)'!AA52)</f>
        <v/>
      </c>
      <c r="N52" s="174" t="str">
        <f>IF(D52="","",'IN-Mark( PER-TEST-3,4)(TERM-2)'!AB52)</f>
        <v/>
      </c>
      <c r="O52" s="174" t="str">
        <f t="shared" si="3"/>
        <v/>
      </c>
      <c r="P52" s="174" t="str">
        <f t="shared" si="4"/>
        <v/>
      </c>
      <c r="Q52" s="203"/>
      <c r="R52" s="203"/>
      <c r="S52" s="203"/>
      <c r="T52" s="203"/>
    </row>
    <row r="53" spans="1:20" ht="14.25" customHeight="1">
      <c r="A53" s="174" t="str">
        <f>IF(ISBLANK('IN - Stud_part'!F51),"",'IN - Stud_part'!F51)</f>
        <v/>
      </c>
      <c r="B53" s="179" t="str">
        <f>IF(ISBLANK('IN - Stud_part'!G51),"",'IN - Stud_part'!G51)</f>
        <v/>
      </c>
      <c r="C53" s="180" t="str">
        <f>IF('IN - Stud_part'!H51="","",UPPER('IN - Stud_part'!H51))</f>
        <v/>
      </c>
      <c r="D53" s="174" t="str">
        <f>IF(C53="","",'IN-Mark( PER-TEST-3,4)(TERM-2)'!R53)</f>
        <v/>
      </c>
      <c r="E53" s="174" t="str">
        <f>IF(D53="","",'IN-Mark( PER-TEST-3,4)(TERM-2)'!S53)</f>
        <v/>
      </c>
      <c r="F53" s="174" t="str">
        <f t="shared" si="0"/>
        <v/>
      </c>
      <c r="G53" s="174" t="str">
        <f>IF(C53="","",'IN-Mark( PER-TEST-3,4)(TERM-2)'!U53)</f>
        <v/>
      </c>
      <c r="H53" s="174" t="str">
        <f>IF(D53="","",'IN-Mark( PER-TEST-3,4)(TERM-2)'!V53)</f>
        <v/>
      </c>
      <c r="I53" s="174" t="str">
        <f t="shared" si="1"/>
        <v/>
      </c>
      <c r="J53" s="174" t="str">
        <f>IF(C53="","",'IN-Mark( PER-TEST-3,4)(TERM-2)'!X53)</f>
        <v/>
      </c>
      <c r="K53" s="174" t="str">
        <f>IF(D53="","",'IN-Mark( PER-TEST-3,4)(TERM-2)'!Y53)</f>
        <v/>
      </c>
      <c r="L53" s="174" t="str">
        <f t="shared" si="2"/>
        <v/>
      </c>
      <c r="M53" s="174" t="str">
        <f>IF(C53="","",'IN-Mark( PER-TEST-3,4)(TERM-2)'!AA53)</f>
        <v/>
      </c>
      <c r="N53" s="174" t="str">
        <f>IF(D53="","",'IN-Mark( PER-TEST-3,4)(TERM-2)'!AB53)</f>
        <v/>
      </c>
      <c r="O53" s="174" t="str">
        <f t="shared" si="3"/>
        <v/>
      </c>
      <c r="P53" s="174" t="str">
        <f t="shared" si="4"/>
        <v/>
      </c>
      <c r="Q53" s="203"/>
      <c r="R53" s="203"/>
      <c r="S53" s="203"/>
      <c r="T53" s="203"/>
    </row>
    <row r="54" spans="1:20" ht="14.25" customHeight="1">
      <c r="A54" s="174" t="str">
        <f>IF(ISBLANK('IN - Stud_part'!F52),"",'IN - Stud_part'!F52)</f>
        <v/>
      </c>
      <c r="B54" s="179" t="str">
        <f>IF(ISBLANK('IN - Stud_part'!G52),"",'IN - Stud_part'!G52)</f>
        <v/>
      </c>
      <c r="C54" s="180" t="str">
        <f>IF('IN - Stud_part'!H52="","",UPPER('IN - Stud_part'!H52))</f>
        <v/>
      </c>
      <c r="D54" s="174" t="str">
        <f>IF(C54="","",'IN-Mark( PER-TEST-3,4)(TERM-2)'!R54)</f>
        <v/>
      </c>
      <c r="E54" s="174" t="str">
        <f>IF(D54="","",'IN-Mark( PER-TEST-3,4)(TERM-2)'!S54)</f>
        <v/>
      </c>
      <c r="F54" s="174" t="str">
        <f t="shared" si="0"/>
        <v/>
      </c>
      <c r="G54" s="174" t="str">
        <f>IF(C54="","",'IN-Mark( PER-TEST-3,4)(TERM-2)'!U54)</f>
        <v/>
      </c>
      <c r="H54" s="174" t="str">
        <f>IF(D54="","",'IN-Mark( PER-TEST-3,4)(TERM-2)'!V54)</f>
        <v/>
      </c>
      <c r="I54" s="174" t="str">
        <f t="shared" si="1"/>
        <v/>
      </c>
      <c r="J54" s="174" t="str">
        <f>IF(C54="","",'IN-Mark( PER-TEST-3,4)(TERM-2)'!X54)</f>
        <v/>
      </c>
      <c r="K54" s="174" t="str">
        <f>IF(D54="","",'IN-Mark( PER-TEST-3,4)(TERM-2)'!Y54)</f>
        <v/>
      </c>
      <c r="L54" s="174" t="str">
        <f t="shared" si="2"/>
        <v/>
      </c>
      <c r="M54" s="174" t="str">
        <f>IF(C54="","",'IN-Mark( PER-TEST-3,4)(TERM-2)'!AA54)</f>
        <v/>
      </c>
      <c r="N54" s="174" t="str">
        <f>IF(D54="","",'IN-Mark( PER-TEST-3,4)(TERM-2)'!AB54)</f>
        <v/>
      </c>
      <c r="O54" s="174" t="str">
        <f t="shared" si="3"/>
        <v/>
      </c>
      <c r="P54" s="174" t="str">
        <f t="shared" si="4"/>
        <v/>
      </c>
      <c r="Q54" s="203"/>
      <c r="R54" s="203"/>
      <c r="S54" s="203"/>
      <c r="T54" s="203"/>
    </row>
    <row r="55" spans="1:20" ht="14.25" customHeight="1">
      <c r="A55" s="174" t="str">
        <f>IF(ISBLANK('IN - Stud_part'!F53),"",'IN - Stud_part'!F53)</f>
        <v/>
      </c>
      <c r="B55" s="179" t="str">
        <f>IF(ISBLANK('IN - Stud_part'!G53),"",'IN - Stud_part'!G53)</f>
        <v/>
      </c>
      <c r="C55" s="180" t="str">
        <f>IF('IN - Stud_part'!H53="","",UPPER('IN - Stud_part'!H53))</f>
        <v/>
      </c>
      <c r="D55" s="174" t="str">
        <f>IF(C55="","",'IN-Mark( PER-TEST-3,4)(TERM-2)'!R55)</f>
        <v/>
      </c>
      <c r="E55" s="174" t="str">
        <f>IF(D55="","",'IN-Mark( PER-TEST-3,4)(TERM-2)'!S55)</f>
        <v/>
      </c>
      <c r="F55" s="174" t="str">
        <f t="shared" si="0"/>
        <v/>
      </c>
      <c r="G55" s="174" t="str">
        <f>IF(C55="","",'IN-Mark( PER-TEST-3,4)(TERM-2)'!U55)</f>
        <v/>
      </c>
      <c r="H55" s="174" t="str">
        <f>IF(D55="","",'IN-Mark( PER-TEST-3,4)(TERM-2)'!V55)</f>
        <v/>
      </c>
      <c r="I55" s="174" t="str">
        <f t="shared" si="1"/>
        <v/>
      </c>
      <c r="J55" s="174" t="str">
        <f>IF(C55="","",'IN-Mark( PER-TEST-3,4)(TERM-2)'!X55)</f>
        <v/>
      </c>
      <c r="K55" s="174" t="str">
        <f>IF(D55="","",'IN-Mark( PER-TEST-3,4)(TERM-2)'!Y55)</f>
        <v/>
      </c>
      <c r="L55" s="174" t="str">
        <f t="shared" si="2"/>
        <v/>
      </c>
      <c r="M55" s="174" t="str">
        <f>IF(C55="","",'IN-Mark( PER-TEST-3,4)(TERM-2)'!AA55)</f>
        <v/>
      </c>
      <c r="N55" s="174" t="str">
        <f>IF(D55="","",'IN-Mark( PER-TEST-3,4)(TERM-2)'!AB55)</f>
        <v/>
      </c>
      <c r="O55" s="174" t="str">
        <f t="shared" si="3"/>
        <v/>
      </c>
      <c r="P55" s="174" t="str">
        <f t="shared" si="4"/>
        <v/>
      </c>
      <c r="Q55" s="203"/>
      <c r="R55" s="203"/>
      <c r="S55" s="203"/>
      <c r="T55" s="203"/>
    </row>
    <row r="56" spans="1:20" ht="14.25" customHeight="1">
      <c r="A56" s="174" t="str">
        <f>IF(ISBLANK('IN - Stud_part'!F54),"",'IN - Stud_part'!F54)</f>
        <v/>
      </c>
      <c r="B56" s="179" t="str">
        <f>IF(ISBLANK('IN - Stud_part'!G54),"",'IN - Stud_part'!G54)</f>
        <v/>
      </c>
      <c r="C56" s="180" t="str">
        <f>IF('IN - Stud_part'!H54="","",UPPER('IN - Stud_part'!H54))</f>
        <v/>
      </c>
      <c r="D56" s="174" t="str">
        <f>IF(C56="","",'IN-Mark( PER-TEST-3,4)(TERM-2)'!R56)</f>
        <v/>
      </c>
      <c r="E56" s="174" t="str">
        <f>IF(D56="","",'IN-Mark( PER-TEST-3,4)(TERM-2)'!S56)</f>
        <v/>
      </c>
      <c r="F56" s="174" t="str">
        <f t="shared" si="0"/>
        <v/>
      </c>
      <c r="G56" s="174" t="str">
        <f>IF(C56="","",'IN-Mark( PER-TEST-3,4)(TERM-2)'!U56)</f>
        <v/>
      </c>
      <c r="H56" s="174" t="str">
        <f>IF(D56="","",'IN-Mark( PER-TEST-3,4)(TERM-2)'!V56)</f>
        <v/>
      </c>
      <c r="I56" s="174" t="str">
        <f t="shared" si="1"/>
        <v/>
      </c>
      <c r="J56" s="174" t="str">
        <f>IF(C56="","",'IN-Mark( PER-TEST-3,4)(TERM-2)'!X56)</f>
        <v/>
      </c>
      <c r="K56" s="174" t="str">
        <f>IF(D56="","",'IN-Mark( PER-TEST-3,4)(TERM-2)'!Y56)</f>
        <v/>
      </c>
      <c r="L56" s="174" t="str">
        <f t="shared" si="2"/>
        <v/>
      </c>
      <c r="M56" s="174" t="str">
        <f>IF(C56="","",'IN-Mark( PER-TEST-3,4)(TERM-2)'!AA56)</f>
        <v/>
      </c>
      <c r="N56" s="174" t="str">
        <f>IF(D56="","",'IN-Mark( PER-TEST-3,4)(TERM-2)'!AB56)</f>
        <v/>
      </c>
      <c r="O56" s="174" t="str">
        <f t="shared" si="3"/>
        <v/>
      </c>
      <c r="P56" s="174" t="str">
        <f t="shared" si="4"/>
        <v/>
      </c>
      <c r="Q56" s="203"/>
      <c r="R56" s="203"/>
      <c r="S56" s="203"/>
      <c r="T56" s="203"/>
    </row>
    <row r="57" spans="1:20" ht="14.25" customHeight="1">
      <c r="A57" s="174" t="str">
        <f>IF(ISBLANK('IN - Stud_part'!F55),"",'IN - Stud_part'!F55)</f>
        <v/>
      </c>
      <c r="B57" s="179" t="str">
        <f>IF(ISBLANK('IN - Stud_part'!G55),"",'IN - Stud_part'!G55)</f>
        <v/>
      </c>
      <c r="C57" s="180" t="str">
        <f>IF('IN - Stud_part'!H55="","",UPPER('IN - Stud_part'!H55))</f>
        <v/>
      </c>
      <c r="D57" s="174" t="str">
        <f>IF(C57="","",'IN-Mark( PER-TEST-3,4)(TERM-2)'!R57)</f>
        <v/>
      </c>
      <c r="E57" s="174" t="str">
        <f>IF(D57="","",'IN-Mark( PER-TEST-3,4)(TERM-2)'!S57)</f>
        <v/>
      </c>
      <c r="F57" s="174" t="str">
        <f t="shared" si="0"/>
        <v/>
      </c>
      <c r="G57" s="174" t="str">
        <f>IF(C57="","",'IN-Mark( PER-TEST-3,4)(TERM-2)'!U57)</f>
        <v/>
      </c>
      <c r="H57" s="174" t="str">
        <f>IF(D57="","",'IN-Mark( PER-TEST-3,4)(TERM-2)'!V57)</f>
        <v/>
      </c>
      <c r="I57" s="174" t="str">
        <f t="shared" si="1"/>
        <v/>
      </c>
      <c r="J57" s="174" t="str">
        <f>IF(C57="","",'IN-Mark( PER-TEST-3,4)(TERM-2)'!X57)</f>
        <v/>
      </c>
      <c r="K57" s="174" t="str">
        <f>IF(D57="","",'IN-Mark( PER-TEST-3,4)(TERM-2)'!Y57)</f>
        <v/>
      </c>
      <c r="L57" s="174" t="str">
        <f t="shared" si="2"/>
        <v/>
      </c>
      <c r="M57" s="174" t="str">
        <f>IF(C57="","",'IN-Mark( PER-TEST-3,4)(TERM-2)'!AA57)</f>
        <v/>
      </c>
      <c r="N57" s="174" t="str">
        <f>IF(D57="","",'IN-Mark( PER-TEST-3,4)(TERM-2)'!AB57)</f>
        <v/>
      </c>
      <c r="O57" s="174" t="str">
        <f t="shared" si="3"/>
        <v/>
      </c>
      <c r="P57" s="174" t="str">
        <f t="shared" si="4"/>
        <v/>
      </c>
      <c r="Q57" s="203"/>
      <c r="R57" s="203"/>
      <c r="S57" s="203"/>
      <c r="T57" s="203"/>
    </row>
    <row r="58" spans="1:20" ht="14.25" customHeight="1">
      <c r="A58" s="174" t="str">
        <f>IF(ISBLANK('IN - Stud_part'!F56),"",'IN - Stud_part'!F56)</f>
        <v/>
      </c>
      <c r="B58" s="179" t="str">
        <f>IF(ISBLANK('IN - Stud_part'!G56),"",'IN - Stud_part'!G56)</f>
        <v/>
      </c>
      <c r="C58" s="180" t="str">
        <f>IF('IN - Stud_part'!H56="","",UPPER('IN - Stud_part'!H56))</f>
        <v/>
      </c>
      <c r="D58" s="174" t="str">
        <f>IF(C58="","",'IN-Mark( PER-TEST-3,4)(TERM-2)'!R58)</f>
        <v/>
      </c>
      <c r="E58" s="174" t="str">
        <f>IF(D58="","",'IN-Mark( PER-TEST-3,4)(TERM-2)'!S58)</f>
        <v/>
      </c>
      <c r="F58" s="174" t="str">
        <f t="shared" si="0"/>
        <v/>
      </c>
      <c r="G58" s="174" t="str">
        <f>IF(C58="","",'IN-Mark( PER-TEST-3,4)(TERM-2)'!U58)</f>
        <v/>
      </c>
      <c r="H58" s="174" t="str">
        <f>IF(D58="","",'IN-Mark( PER-TEST-3,4)(TERM-2)'!V58)</f>
        <v/>
      </c>
      <c r="I58" s="174" t="str">
        <f t="shared" si="1"/>
        <v/>
      </c>
      <c r="J58" s="174" t="str">
        <f>IF(C58="","",'IN-Mark( PER-TEST-3,4)(TERM-2)'!X58)</f>
        <v/>
      </c>
      <c r="K58" s="174" t="str">
        <f>IF(D58="","",'IN-Mark( PER-TEST-3,4)(TERM-2)'!Y58)</f>
        <v/>
      </c>
      <c r="L58" s="174" t="str">
        <f t="shared" si="2"/>
        <v/>
      </c>
      <c r="M58" s="174" t="str">
        <f>IF(C58="","",'IN-Mark( PER-TEST-3,4)(TERM-2)'!AA58)</f>
        <v/>
      </c>
      <c r="N58" s="174" t="str">
        <f>IF(D58="","",'IN-Mark( PER-TEST-3,4)(TERM-2)'!AB58)</f>
        <v/>
      </c>
      <c r="O58" s="174" t="str">
        <f t="shared" si="3"/>
        <v/>
      </c>
      <c r="P58" s="174" t="str">
        <f t="shared" si="4"/>
        <v/>
      </c>
      <c r="Q58" s="203"/>
      <c r="R58" s="203"/>
      <c r="S58" s="203"/>
      <c r="T58" s="203"/>
    </row>
    <row r="59" spans="1:20" ht="14.25" customHeight="1">
      <c r="A59" s="174" t="str">
        <f>IF(ISBLANK('IN - Stud_part'!F57),"",'IN - Stud_part'!F57)</f>
        <v/>
      </c>
      <c r="B59" s="179" t="str">
        <f>IF(ISBLANK('IN - Stud_part'!G57),"",'IN - Stud_part'!G57)</f>
        <v/>
      </c>
      <c r="C59" s="180" t="str">
        <f>IF('IN - Stud_part'!H57="","",UPPER('IN - Stud_part'!H57))</f>
        <v/>
      </c>
      <c r="D59" s="174" t="str">
        <f>IF(C59="","",'IN-Mark( PER-TEST-3,4)(TERM-2)'!R59)</f>
        <v/>
      </c>
      <c r="E59" s="174" t="str">
        <f>IF(D59="","",'IN-Mark( PER-TEST-3,4)(TERM-2)'!S59)</f>
        <v/>
      </c>
      <c r="F59" s="174" t="str">
        <f t="shared" si="0"/>
        <v/>
      </c>
      <c r="G59" s="174" t="str">
        <f>IF(C59="","",'IN-Mark( PER-TEST-3,4)(TERM-2)'!U59)</f>
        <v/>
      </c>
      <c r="H59" s="174" t="str">
        <f>IF(D59="","",'IN-Mark( PER-TEST-3,4)(TERM-2)'!V59)</f>
        <v/>
      </c>
      <c r="I59" s="174" t="str">
        <f t="shared" si="1"/>
        <v/>
      </c>
      <c r="J59" s="174" t="str">
        <f>IF(C59="","",'IN-Mark( PER-TEST-3,4)(TERM-2)'!X59)</f>
        <v/>
      </c>
      <c r="K59" s="174" t="str">
        <f>IF(D59="","",'IN-Mark( PER-TEST-3,4)(TERM-2)'!Y59)</f>
        <v/>
      </c>
      <c r="L59" s="174" t="str">
        <f t="shared" si="2"/>
        <v/>
      </c>
      <c r="M59" s="174" t="str">
        <f>IF(C59="","",'IN-Mark( PER-TEST-3,4)(TERM-2)'!AA59)</f>
        <v/>
      </c>
      <c r="N59" s="174" t="str">
        <f>IF(D59="","",'IN-Mark( PER-TEST-3,4)(TERM-2)'!AB59)</f>
        <v/>
      </c>
      <c r="O59" s="174" t="str">
        <f t="shared" si="3"/>
        <v/>
      </c>
      <c r="P59" s="174" t="str">
        <f t="shared" si="4"/>
        <v/>
      </c>
      <c r="Q59" s="203"/>
      <c r="R59" s="203"/>
      <c r="S59" s="203"/>
      <c r="T59" s="203"/>
    </row>
    <row r="60" spans="1:20" ht="14.25" customHeight="1">
      <c r="A60" s="174" t="str">
        <f>IF(ISBLANK('IN - Stud_part'!F58),"",'IN - Stud_part'!F58)</f>
        <v/>
      </c>
      <c r="B60" s="179" t="str">
        <f>IF(ISBLANK('IN - Stud_part'!G58),"",'IN - Stud_part'!G58)</f>
        <v/>
      </c>
      <c r="C60" s="180" t="str">
        <f>IF('IN - Stud_part'!H58="","",UPPER('IN - Stud_part'!H58))</f>
        <v/>
      </c>
      <c r="D60" s="174" t="str">
        <f>IF(C60="","",'IN-Mark( PER-TEST-3,4)(TERM-2)'!R60)</f>
        <v/>
      </c>
      <c r="E60" s="174" t="str">
        <f>IF(D60="","",'IN-Mark( PER-TEST-3,4)(TERM-2)'!S60)</f>
        <v/>
      </c>
      <c r="F60" s="174" t="str">
        <f t="shared" si="0"/>
        <v/>
      </c>
      <c r="G60" s="174" t="str">
        <f>IF(C60="","",'IN-Mark( PER-TEST-3,4)(TERM-2)'!U60)</f>
        <v/>
      </c>
      <c r="H60" s="174" t="str">
        <f>IF(D60="","",'IN-Mark( PER-TEST-3,4)(TERM-2)'!V60)</f>
        <v/>
      </c>
      <c r="I60" s="174" t="str">
        <f t="shared" si="1"/>
        <v/>
      </c>
      <c r="J60" s="174" t="str">
        <f>IF(C60="","",'IN-Mark( PER-TEST-3,4)(TERM-2)'!X60)</f>
        <v/>
      </c>
      <c r="K60" s="174" t="str">
        <f>IF(D60="","",'IN-Mark( PER-TEST-3,4)(TERM-2)'!Y60)</f>
        <v/>
      </c>
      <c r="L60" s="174" t="str">
        <f t="shared" si="2"/>
        <v/>
      </c>
      <c r="M60" s="174" t="str">
        <f>IF(C60="","",'IN-Mark( PER-TEST-3,4)(TERM-2)'!AA60)</f>
        <v/>
      </c>
      <c r="N60" s="174" t="str">
        <f>IF(D60="","",'IN-Mark( PER-TEST-3,4)(TERM-2)'!AB60)</f>
        <v/>
      </c>
      <c r="O60" s="174" t="str">
        <f t="shared" si="3"/>
        <v/>
      </c>
      <c r="P60" s="174" t="str">
        <f t="shared" si="4"/>
        <v/>
      </c>
      <c r="Q60" s="203"/>
      <c r="R60" s="203"/>
      <c r="S60" s="203"/>
      <c r="T60" s="203"/>
    </row>
    <row r="61" spans="1:20" ht="14.25" customHeight="1">
      <c r="A61" s="174" t="str">
        <f>IF(ISBLANK('IN - Stud_part'!F59),"",'IN - Stud_part'!F59)</f>
        <v/>
      </c>
      <c r="B61" s="179" t="str">
        <f>IF(ISBLANK('IN - Stud_part'!G59),"",'IN - Stud_part'!G59)</f>
        <v/>
      </c>
      <c r="C61" s="180" t="str">
        <f>IF('IN - Stud_part'!H59="","",UPPER('IN - Stud_part'!H59))</f>
        <v/>
      </c>
      <c r="D61" s="174" t="str">
        <f>IF(C61="","",'IN-Mark( PER-TEST-3,4)(TERM-2)'!R61)</f>
        <v/>
      </c>
      <c r="E61" s="174" t="str">
        <f>IF(D61="","",'IN-Mark( PER-TEST-3,4)(TERM-2)'!S61)</f>
        <v/>
      </c>
      <c r="F61" s="174" t="str">
        <f t="shared" si="0"/>
        <v/>
      </c>
      <c r="G61" s="174" t="str">
        <f>IF(C61="","",'IN-Mark( PER-TEST-3,4)(TERM-2)'!U61)</f>
        <v/>
      </c>
      <c r="H61" s="174" t="str">
        <f>IF(D61="","",'IN-Mark( PER-TEST-3,4)(TERM-2)'!V61)</f>
        <v/>
      </c>
      <c r="I61" s="174" t="str">
        <f t="shared" si="1"/>
        <v/>
      </c>
      <c r="J61" s="174" t="str">
        <f>IF(C61="","",'IN-Mark( PER-TEST-3,4)(TERM-2)'!X61)</f>
        <v/>
      </c>
      <c r="K61" s="174" t="str">
        <f>IF(D61="","",'IN-Mark( PER-TEST-3,4)(TERM-2)'!Y61)</f>
        <v/>
      </c>
      <c r="L61" s="174" t="str">
        <f t="shared" si="2"/>
        <v/>
      </c>
      <c r="M61" s="174" t="str">
        <f>IF(C61="","",'IN-Mark( PER-TEST-3,4)(TERM-2)'!AA61)</f>
        <v/>
      </c>
      <c r="N61" s="174" t="str">
        <f>IF(D61="","",'IN-Mark( PER-TEST-3,4)(TERM-2)'!AB61)</f>
        <v/>
      </c>
      <c r="O61" s="174" t="str">
        <f t="shared" si="3"/>
        <v/>
      </c>
      <c r="P61" s="174" t="str">
        <f t="shared" si="4"/>
        <v/>
      </c>
      <c r="Q61" s="203"/>
      <c r="R61" s="203"/>
      <c r="S61" s="203"/>
      <c r="T61" s="203"/>
    </row>
    <row r="62" spans="1:20" ht="14.25" customHeight="1">
      <c r="A62" s="174" t="str">
        <f>IF(ISBLANK('IN - Stud_part'!F60),"",'IN - Stud_part'!F60)</f>
        <v/>
      </c>
      <c r="B62" s="179" t="str">
        <f>IF(ISBLANK('IN - Stud_part'!G60),"",'IN - Stud_part'!G60)</f>
        <v/>
      </c>
      <c r="C62" s="180" t="str">
        <f>IF('IN - Stud_part'!H60="","",UPPER('IN - Stud_part'!H60))</f>
        <v/>
      </c>
      <c r="D62" s="174" t="str">
        <f>IF(C62="","",'IN-Mark( PER-TEST-3,4)(TERM-2)'!R62)</f>
        <v/>
      </c>
      <c r="E62" s="174" t="str">
        <f>IF(D62="","",'IN-Mark( PER-TEST-3,4)(TERM-2)'!S62)</f>
        <v/>
      </c>
      <c r="F62" s="174" t="str">
        <f t="shared" si="0"/>
        <v/>
      </c>
      <c r="G62" s="174" t="str">
        <f>IF(C62="","",'IN-Mark( PER-TEST-3,4)(TERM-2)'!U62)</f>
        <v/>
      </c>
      <c r="H62" s="174" t="str">
        <f>IF(D62="","",'IN-Mark( PER-TEST-3,4)(TERM-2)'!V62)</f>
        <v/>
      </c>
      <c r="I62" s="174" t="str">
        <f t="shared" si="1"/>
        <v/>
      </c>
      <c r="J62" s="174" t="str">
        <f>IF(C62="","",'IN-Mark( PER-TEST-3,4)(TERM-2)'!X62)</f>
        <v/>
      </c>
      <c r="K62" s="174" t="str">
        <f>IF(D62="","",'IN-Mark( PER-TEST-3,4)(TERM-2)'!Y62)</f>
        <v/>
      </c>
      <c r="L62" s="174" t="str">
        <f t="shared" si="2"/>
        <v/>
      </c>
      <c r="M62" s="174" t="str">
        <f>IF(C62="","",'IN-Mark( PER-TEST-3,4)(TERM-2)'!AA62)</f>
        <v/>
      </c>
      <c r="N62" s="174" t="str">
        <f>IF(D62="","",'IN-Mark( PER-TEST-3,4)(TERM-2)'!AB62)</f>
        <v/>
      </c>
      <c r="O62" s="174" t="str">
        <f t="shared" si="3"/>
        <v/>
      </c>
      <c r="P62" s="174" t="str">
        <f t="shared" si="4"/>
        <v/>
      </c>
      <c r="Q62" s="203"/>
      <c r="R62" s="203"/>
      <c r="S62" s="203"/>
      <c r="T62" s="203"/>
    </row>
    <row r="63" spans="1:20" ht="14.25" customHeight="1">
      <c r="A63" s="174" t="str">
        <f>IF(ISBLANK('IN - Stud_part'!F61),"",'IN - Stud_part'!F61)</f>
        <v/>
      </c>
      <c r="B63" s="179" t="str">
        <f>IF(ISBLANK('IN - Stud_part'!G61),"",'IN - Stud_part'!G61)</f>
        <v/>
      </c>
      <c r="C63" s="180" t="str">
        <f>IF('IN - Stud_part'!H61="","",UPPER('IN - Stud_part'!H61))</f>
        <v/>
      </c>
      <c r="D63" s="174" t="str">
        <f>IF(C63="","",'IN-Mark( PER-TEST-3,4)(TERM-2)'!R63)</f>
        <v/>
      </c>
      <c r="E63" s="174" t="str">
        <f>IF(D63="","",'IN-Mark( PER-TEST-3,4)(TERM-2)'!S63)</f>
        <v/>
      </c>
      <c r="F63" s="174" t="str">
        <f t="shared" si="0"/>
        <v/>
      </c>
      <c r="G63" s="174" t="str">
        <f>IF(C63="","",'IN-Mark( PER-TEST-3,4)(TERM-2)'!U63)</f>
        <v/>
      </c>
      <c r="H63" s="174" t="str">
        <f>IF(D63="","",'IN-Mark( PER-TEST-3,4)(TERM-2)'!V63)</f>
        <v/>
      </c>
      <c r="I63" s="174" t="str">
        <f t="shared" si="1"/>
        <v/>
      </c>
      <c r="J63" s="174" t="str">
        <f>IF(C63="","",'IN-Mark( PER-TEST-3,4)(TERM-2)'!X63)</f>
        <v/>
      </c>
      <c r="K63" s="174" t="str">
        <f>IF(D63="","",'IN-Mark( PER-TEST-3,4)(TERM-2)'!Y63)</f>
        <v/>
      </c>
      <c r="L63" s="174" t="str">
        <f t="shared" si="2"/>
        <v/>
      </c>
      <c r="M63" s="174" t="str">
        <f>IF(C63="","",'IN-Mark( PER-TEST-3,4)(TERM-2)'!AA63)</f>
        <v/>
      </c>
      <c r="N63" s="174" t="str">
        <f>IF(D63="","",'IN-Mark( PER-TEST-3,4)(TERM-2)'!AB63)</f>
        <v/>
      </c>
      <c r="O63" s="174" t="str">
        <f t="shared" si="3"/>
        <v/>
      </c>
      <c r="P63" s="174" t="str">
        <f t="shared" si="4"/>
        <v/>
      </c>
      <c r="Q63" s="203"/>
      <c r="R63" s="203"/>
      <c r="S63" s="203"/>
      <c r="T63" s="203"/>
    </row>
    <row r="64" spans="1:20" ht="14.25" customHeight="1">
      <c r="A64" s="174" t="str">
        <f>IF(ISBLANK('IN - Stud_part'!F62),"",'IN - Stud_part'!F62)</f>
        <v/>
      </c>
      <c r="B64" s="179" t="str">
        <f>IF(ISBLANK('IN - Stud_part'!G62),"",'IN - Stud_part'!G62)</f>
        <v/>
      </c>
      <c r="C64" s="180" t="str">
        <f>IF('IN - Stud_part'!H62="","",UPPER('IN - Stud_part'!H62))</f>
        <v/>
      </c>
      <c r="D64" s="174" t="str">
        <f>IF(C64="","",'IN-Mark( PER-TEST-3,4)(TERM-2)'!R64)</f>
        <v/>
      </c>
      <c r="E64" s="174" t="str">
        <f>IF(D64="","",'IN-Mark( PER-TEST-3,4)(TERM-2)'!S64)</f>
        <v/>
      </c>
      <c r="F64" s="174" t="str">
        <f t="shared" si="0"/>
        <v/>
      </c>
      <c r="G64" s="174" t="str">
        <f>IF(C64="","",'IN-Mark( PER-TEST-3,4)(TERM-2)'!U64)</f>
        <v/>
      </c>
      <c r="H64" s="174" t="str">
        <f>IF(D64="","",'IN-Mark( PER-TEST-3,4)(TERM-2)'!V64)</f>
        <v/>
      </c>
      <c r="I64" s="174" t="str">
        <f t="shared" si="1"/>
        <v/>
      </c>
      <c r="J64" s="174" t="str">
        <f>IF(C64="","",'IN-Mark( PER-TEST-3,4)(TERM-2)'!X64)</f>
        <v/>
      </c>
      <c r="K64" s="174" t="str">
        <f>IF(D64="","",'IN-Mark( PER-TEST-3,4)(TERM-2)'!Y64)</f>
        <v/>
      </c>
      <c r="L64" s="174" t="str">
        <f t="shared" si="2"/>
        <v/>
      </c>
      <c r="M64" s="174" t="str">
        <f>IF(C64="","",'IN-Mark( PER-TEST-3,4)(TERM-2)'!AA64)</f>
        <v/>
      </c>
      <c r="N64" s="174" t="str">
        <f>IF(D64="","",'IN-Mark( PER-TEST-3,4)(TERM-2)'!AB64)</f>
        <v/>
      </c>
      <c r="O64" s="174" t="str">
        <f t="shared" si="3"/>
        <v/>
      </c>
      <c r="P64" s="174" t="str">
        <f t="shared" si="4"/>
        <v/>
      </c>
      <c r="Q64" s="203"/>
      <c r="R64" s="203"/>
      <c r="S64" s="203"/>
      <c r="T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0">
    <mergeCell ref="S13:S14"/>
    <mergeCell ref="T13:T14"/>
    <mergeCell ref="M7:O8"/>
    <mergeCell ref="Q7:T8"/>
    <mergeCell ref="D10:T10"/>
    <mergeCell ref="D11:O11"/>
    <mergeCell ref="P11:P14"/>
    <mergeCell ref="D12:F12"/>
    <mergeCell ref="M12:O12"/>
    <mergeCell ref="A10:A14"/>
    <mergeCell ref="B10:B14"/>
    <mergeCell ref="C10:C14"/>
    <mergeCell ref="B1:C1"/>
    <mergeCell ref="M1:T2"/>
    <mergeCell ref="B2:C2"/>
    <mergeCell ref="A3:T3"/>
    <mergeCell ref="H4:L4"/>
    <mergeCell ref="A5:B7"/>
    <mergeCell ref="J6:J7"/>
    <mergeCell ref="G12:I12"/>
    <mergeCell ref="J12:L12"/>
    <mergeCell ref="Q11:T11"/>
    <mergeCell ref="Q12:T12"/>
    <mergeCell ref="Q13:Q14"/>
    <mergeCell ref="R13:R14"/>
    <mergeCell ref="M5:O5"/>
    <mergeCell ref="Q5:S5"/>
    <mergeCell ref="C5:E6"/>
    <mergeCell ref="C7:E7"/>
    <mergeCell ref="A8:B8"/>
  </mergeCells>
  <pageMargins left="0.43" right="0.37" top="0.44" bottom="0.81" header="0" footer="0"/>
  <pageSetup paperSize="9" orientation="landscape"/>
  <headerFooter>
    <oddFooter>&amp;LSIGNATURE OF THE HEADMASTER&amp;RSIGNATURE OF THE CLASS TEACHER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H267"/>
  <sheetViews>
    <sheetView tabSelected="1" workbookViewId="0">
      <pane xSplit="8" ySplit="12" topLeftCell="I13" activePane="bottomRight" state="frozen"/>
      <selection pane="topRight" activeCell="I1" sqref="I1"/>
      <selection pane="bottomLeft" activeCell="A13" sqref="A13"/>
      <selection pane="bottomRight" activeCell="J5" sqref="J5"/>
    </sheetView>
  </sheetViews>
  <sheetFormatPr defaultColWidth="14.42578125" defaultRowHeight="15" customHeight="1"/>
  <cols>
    <col min="1" max="1" width="3.42578125" customWidth="1"/>
    <col min="2" max="2" width="6.5703125" customWidth="1"/>
    <col min="3" max="3" width="5.140625" customWidth="1"/>
    <col min="4" max="4" width="12" customWidth="1"/>
    <col min="5" max="6" width="5.42578125" customWidth="1"/>
    <col min="7" max="7" width="11.140625" customWidth="1"/>
    <col min="8" max="8" width="35.42578125" customWidth="1"/>
    <col min="9" max="9" width="8.28515625" customWidth="1"/>
    <col min="10" max="10" width="18.85546875" customWidth="1"/>
    <col min="11" max="11" width="15.28515625" customWidth="1"/>
    <col min="12" max="12" width="16.5703125" customWidth="1"/>
    <col min="13" max="13" width="14" customWidth="1"/>
    <col min="14" max="14" width="16.28515625" customWidth="1"/>
    <col min="15" max="15" width="29.140625" customWidth="1"/>
    <col min="16" max="16" width="13.42578125" customWidth="1"/>
    <col min="17" max="17" width="14.5703125" customWidth="1"/>
    <col min="18" max="18" width="28" customWidth="1"/>
    <col min="19" max="19" width="14.5703125" customWidth="1"/>
    <col min="20" max="20" width="13.7109375" customWidth="1"/>
    <col min="21" max="21" width="39.28515625" customWidth="1"/>
    <col min="22" max="23" width="40.7109375" customWidth="1"/>
    <col min="24" max="24" width="26.42578125" customWidth="1"/>
    <col min="25" max="25" width="12.7109375" customWidth="1"/>
    <col min="26" max="26" width="12.5703125" customWidth="1"/>
    <col min="27" max="27" width="16.28515625" customWidth="1"/>
    <col min="28" max="28" width="14.42578125" customWidth="1"/>
    <col min="29" max="29" width="21.28515625" customWidth="1"/>
    <col min="30" max="30" width="10.42578125" customWidth="1"/>
    <col min="31" max="32" width="14.42578125" customWidth="1"/>
    <col min="33" max="33" width="17.28515625" customWidth="1"/>
    <col min="34" max="34" width="23" customWidth="1"/>
    <col min="35" max="35" width="24.7109375" customWidth="1"/>
    <col min="36" max="36" width="20.140625" customWidth="1"/>
    <col min="37" max="37" width="11.5703125" customWidth="1"/>
    <col min="38" max="38" width="17.5703125" customWidth="1"/>
    <col min="39" max="39" width="11.85546875" customWidth="1"/>
    <col min="40" max="40" width="14.42578125" customWidth="1"/>
    <col min="41" max="41" width="8.85546875" customWidth="1"/>
    <col min="42" max="164" width="15.28515625" customWidth="1"/>
  </cols>
  <sheetData>
    <row r="1" spans="1:164" ht="21" customHeight="1">
      <c r="A1" s="18"/>
      <c r="B1" s="275" t="s">
        <v>0</v>
      </c>
      <c r="C1" s="248"/>
      <c r="D1" s="248"/>
      <c r="E1" s="248"/>
      <c r="F1" s="249"/>
      <c r="G1" s="19"/>
      <c r="H1" s="276" t="s">
        <v>20</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0"/>
      <c r="BO1" s="21"/>
      <c r="BP1" s="21"/>
      <c r="BQ1" s="22"/>
      <c r="BR1" s="21"/>
      <c r="BS1" s="21"/>
      <c r="BT1" s="22"/>
      <c r="BU1" s="21"/>
      <c r="BW1" s="21"/>
    </row>
    <row r="2" spans="1:164" ht="5.25" customHeight="1">
      <c r="A2" s="18"/>
      <c r="B2" s="250"/>
      <c r="C2" s="248"/>
      <c r="D2" s="248"/>
      <c r="E2" s="248"/>
      <c r="F2" s="249"/>
      <c r="G2" s="23"/>
      <c r="H2" s="23"/>
      <c r="I2" s="23"/>
      <c r="J2" s="23"/>
      <c r="K2" s="24"/>
      <c r="L2" s="24"/>
      <c r="M2" s="25"/>
      <c r="N2" s="23"/>
      <c r="O2" s="23"/>
      <c r="P2" s="23"/>
      <c r="Q2" s="23"/>
      <c r="R2" s="23"/>
      <c r="S2" s="23"/>
      <c r="T2" s="23"/>
      <c r="U2" s="23"/>
      <c r="V2" s="23"/>
      <c r="W2" s="23"/>
      <c r="X2" s="23"/>
      <c r="Y2" s="23"/>
      <c r="Z2" s="25"/>
      <c r="AA2" s="26"/>
      <c r="AB2" s="23"/>
      <c r="AC2" s="25"/>
      <c r="AD2" s="23"/>
      <c r="AE2" s="23"/>
      <c r="AF2" s="23"/>
      <c r="AG2" s="23"/>
      <c r="AH2" s="23"/>
      <c r="AI2" s="23"/>
      <c r="AJ2" s="23"/>
      <c r="AK2" s="23"/>
      <c r="AL2" s="27"/>
      <c r="AM2" s="23"/>
      <c r="AN2" s="23"/>
      <c r="AO2" s="23"/>
      <c r="AP2" s="23"/>
      <c r="AQ2" s="23"/>
      <c r="AR2" s="20"/>
      <c r="BO2" s="21"/>
      <c r="BP2" s="21"/>
      <c r="BQ2" s="22"/>
      <c r="BR2" s="21"/>
      <c r="BS2" s="21"/>
      <c r="BT2" s="22"/>
      <c r="BU2" s="21"/>
      <c r="BW2" s="21"/>
    </row>
    <row r="3" spans="1:164" ht="19.5" customHeight="1">
      <c r="A3" s="18"/>
      <c r="B3" s="18"/>
      <c r="C3" s="18"/>
      <c r="D3" s="18"/>
      <c r="E3" s="278" t="s">
        <v>21</v>
      </c>
      <c r="F3" s="279"/>
      <c r="G3" s="280"/>
      <c r="H3" s="28"/>
      <c r="I3" s="23"/>
      <c r="J3" s="20"/>
      <c r="K3" s="29"/>
      <c r="L3" s="29"/>
      <c r="M3" s="291" t="s">
        <v>23</v>
      </c>
      <c r="N3" s="248"/>
      <c r="O3" s="249"/>
      <c r="P3" s="30" t="s">
        <v>24</v>
      </c>
      <c r="Q3" s="31"/>
      <c r="R3" s="281"/>
      <c r="S3" s="31"/>
      <c r="T3" s="31"/>
      <c r="U3" s="31" t="s">
        <v>25</v>
      </c>
      <c r="V3" s="31"/>
      <c r="W3" s="31"/>
      <c r="X3" s="31"/>
      <c r="Y3" s="31"/>
      <c r="Z3" s="32"/>
      <c r="AA3" s="33"/>
      <c r="AB3" s="20"/>
      <c r="AC3" s="34"/>
      <c r="AD3" s="20"/>
      <c r="AE3" s="20"/>
      <c r="AF3" s="20"/>
      <c r="AG3" s="20"/>
      <c r="AH3" s="20"/>
      <c r="AI3" s="20"/>
      <c r="AJ3" s="20"/>
      <c r="AK3" s="20"/>
      <c r="AL3" s="31"/>
      <c r="AM3" s="20"/>
      <c r="AN3" s="20"/>
      <c r="AO3" s="20"/>
      <c r="AP3" s="20"/>
      <c r="AQ3" s="20"/>
      <c r="AR3" s="20"/>
      <c r="BO3" s="21"/>
      <c r="BP3" s="21"/>
      <c r="BQ3" s="22"/>
      <c r="BR3" s="21"/>
      <c r="BS3" s="21"/>
      <c r="BT3" s="22"/>
      <c r="BU3" s="21"/>
      <c r="BW3" s="21"/>
    </row>
    <row r="4" spans="1:164" ht="20.25" customHeight="1">
      <c r="A4" s="18"/>
      <c r="B4" s="18"/>
      <c r="C4" s="18"/>
      <c r="D4" s="18"/>
      <c r="E4" s="283" t="s">
        <v>26</v>
      </c>
      <c r="F4" s="284"/>
      <c r="G4" s="285"/>
      <c r="H4" s="289"/>
      <c r="I4" s="35"/>
      <c r="J4" s="20"/>
      <c r="K4" s="29"/>
      <c r="L4" s="29"/>
      <c r="M4" s="36" t="s">
        <v>27</v>
      </c>
      <c r="N4" s="290"/>
      <c r="O4" s="249"/>
      <c r="P4" s="37"/>
      <c r="Q4" s="31"/>
      <c r="R4" s="282"/>
      <c r="S4" s="31"/>
      <c r="T4" s="31"/>
      <c r="U4" s="31"/>
      <c r="V4" s="31"/>
      <c r="W4" s="31"/>
      <c r="X4" s="31"/>
      <c r="Y4" s="31"/>
      <c r="Z4" s="32"/>
      <c r="AA4" s="33"/>
      <c r="AB4" s="20"/>
      <c r="AC4" s="34"/>
      <c r="AD4" s="20"/>
      <c r="AE4" s="20"/>
      <c r="AF4" s="20"/>
      <c r="AG4" s="20"/>
      <c r="AH4" s="20"/>
      <c r="AI4" s="20"/>
      <c r="AJ4" s="20"/>
      <c r="AK4" s="20"/>
      <c r="AL4" s="31"/>
      <c r="AM4" s="20"/>
      <c r="AN4" s="20"/>
      <c r="AO4" s="20"/>
      <c r="AP4" s="20"/>
      <c r="AQ4" s="20"/>
      <c r="AR4" s="20"/>
      <c r="BO4" s="21"/>
      <c r="BP4" s="21"/>
      <c r="BQ4" s="22"/>
      <c r="BR4" s="21"/>
      <c r="BS4" s="21"/>
      <c r="BT4" s="22"/>
      <c r="BU4" s="21"/>
      <c r="BW4" s="21"/>
    </row>
    <row r="5" spans="1:164" ht="20.25" customHeight="1">
      <c r="A5" s="18"/>
      <c r="B5" s="18"/>
      <c r="C5" s="18"/>
      <c r="D5" s="18"/>
      <c r="E5" s="286"/>
      <c r="F5" s="287"/>
      <c r="G5" s="288"/>
      <c r="H5" s="255"/>
      <c r="I5" s="35"/>
      <c r="J5" s="20"/>
      <c r="K5" s="29"/>
      <c r="L5" s="29"/>
      <c r="M5" s="36" t="s">
        <v>28</v>
      </c>
      <c r="N5" s="290"/>
      <c r="O5" s="249"/>
      <c r="P5" s="37"/>
      <c r="Q5" s="31"/>
      <c r="R5" s="282"/>
      <c r="S5" s="31"/>
      <c r="T5" s="31"/>
      <c r="U5" s="31"/>
      <c r="V5" s="31"/>
      <c r="W5" s="31"/>
      <c r="X5" s="31"/>
      <c r="Y5" s="31"/>
      <c r="Z5" s="32"/>
      <c r="AA5" s="33"/>
      <c r="AB5" s="20"/>
      <c r="AC5" s="34"/>
      <c r="AD5" s="20"/>
      <c r="AE5" s="20"/>
      <c r="AF5" s="20"/>
      <c r="AG5" s="20"/>
      <c r="AH5" s="20"/>
      <c r="AI5" s="20"/>
      <c r="AJ5" s="20"/>
      <c r="AK5" s="20"/>
      <c r="AL5" s="31"/>
      <c r="AM5" s="20"/>
      <c r="AN5" s="20"/>
      <c r="AO5" s="20"/>
      <c r="AP5" s="20"/>
      <c r="AQ5" s="20"/>
      <c r="AR5" s="20"/>
      <c r="BO5" s="21"/>
      <c r="BP5" s="21"/>
      <c r="BQ5" s="22"/>
      <c r="BR5" s="21"/>
      <c r="BS5" s="21"/>
      <c r="BT5" s="22"/>
      <c r="BU5" s="21"/>
      <c r="BW5" s="21"/>
    </row>
    <row r="6" spans="1:164" ht="20.25" customHeight="1">
      <c r="A6" s="20"/>
      <c r="B6" s="20"/>
      <c r="C6" s="20"/>
      <c r="D6" s="18"/>
      <c r="E6" s="291" t="s">
        <v>29</v>
      </c>
      <c r="F6" s="248"/>
      <c r="G6" s="249"/>
      <c r="H6" s="38"/>
      <c r="I6" s="35"/>
      <c r="J6" s="18"/>
      <c r="K6" s="29"/>
      <c r="L6" s="29"/>
      <c r="M6" s="36" t="s">
        <v>31</v>
      </c>
      <c r="N6" s="290"/>
      <c r="O6" s="249"/>
      <c r="P6" s="37"/>
      <c r="Q6" s="31"/>
      <c r="R6" s="31"/>
      <c r="S6" s="31"/>
      <c r="T6" s="31"/>
      <c r="U6" s="31"/>
      <c r="V6" s="31"/>
      <c r="W6" s="31"/>
      <c r="X6" s="31"/>
      <c r="Y6" s="31"/>
      <c r="Z6" s="32"/>
      <c r="AA6" s="33"/>
      <c r="AB6" s="20"/>
      <c r="AC6" s="34"/>
      <c r="AD6" s="20"/>
      <c r="AE6" s="20"/>
      <c r="AF6" s="20"/>
      <c r="AG6" s="20"/>
      <c r="AH6" s="20"/>
      <c r="AI6" s="20"/>
      <c r="AJ6" s="20"/>
      <c r="AK6" s="20"/>
      <c r="AL6" s="31"/>
      <c r="AM6" s="20"/>
      <c r="AN6" s="20"/>
      <c r="AO6" s="20"/>
      <c r="AP6" s="20"/>
      <c r="AQ6" s="20"/>
      <c r="AR6" s="20"/>
      <c r="BO6" s="21"/>
      <c r="BP6" s="21"/>
      <c r="BQ6" s="22"/>
      <c r="BR6" s="21"/>
      <c r="BS6" s="21"/>
      <c r="BT6" s="22"/>
      <c r="BU6" s="21"/>
      <c r="BW6" s="21"/>
    </row>
    <row r="7" spans="1:164" ht="20.25" customHeight="1">
      <c r="A7" s="20"/>
      <c r="B7" s="20"/>
      <c r="C7" s="20"/>
      <c r="D7" s="18"/>
      <c r="E7" s="257" t="s">
        <v>32</v>
      </c>
      <c r="F7" s="248"/>
      <c r="G7" s="249"/>
      <c r="H7" s="39"/>
      <c r="I7" s="35"/>
      <c r="J7" s="40"/>
      <c r="K7" s="29"/>
      <c r="L7" s="29"/>
      <c r="M7" s="36" t="s">
        <v>34</v>
      </c>
      <c r="N7" s="290"/>
      <c r="O7" s="249"/>
      <c r="P7" s="37"/>
      <c r="Q7" s="31"/>
      <c r="R7" s="31"/>
      <c r="S7" s="31"/>
      <c r="T7" s="31"/>
      <c r="U7" s="31"/>
      <c r="V7" s="31"/>
      <c r="W7" s="31"/>
      <c r="X7" s="31"/>
      <c r="Y7" s="31"/>
      <c r="Z7" s="32"/>
      <c r="AA7" s="33"/>
      <c r="AB7" s="20"/>
      <c r="AC7" s="34"/>
      <c r="AD7" s="20"/>
      <c r="AE7" s="20"/>
      <c r="AF7" s="20"/>
      <c r="AG7" s="20"/>
      <c r="AH7" s="20"/>
      <c r="AI7" s="20"/>
      <c r="AJ7" s="20"/>
      <c r="AK7" s="20"/>
      <c r="AL7" s="31"/>
      <c r="AM7" s="20"/>
      <c r="AN7" s="20"/>
      <c r="AO7" s="20"/>
      <c r="AP7" s="20"/>
      <c r="AQ7" s="20"/>
      <c r="AR7" s="20"/>
      <c r="BO7" s="21"/>
      <c r="BP7" s="21"/>
      <c r="BQ7" s="22"/>
      <c r="BR7" s="21"/>
      <c r="BS7" s="21"/>
      <c r="BT7" s="22"/>
      <c r="BU7" s="21"/>
      <c r="BW7" s="21"/>
    </row>
    <row r="8" spans="1:164" ht="20.25" customHeight="1">
      <c r="A8" s="20"/>
      <c r="B8" s="20"/>
      <c r="C8" s="20"/>
      <c r="D8" s="18"/>
      <c r="E8" s="257" t="s">
        <v>35</v>
      </c>
      <c r="F8" s="248"/>
      <c r="G8" s="249"/>
      <c r="H8" s="39"/>
      <c r="I8" s="35"/>
      <c r="J8" s="20"/>
      <c r="K8" s="29"/>
      <c r="L8" s="29"/>
      <c r="M8" s="36" t="s">
        <v>37</v>
      </c>
      <c r="N8" s="290"/>
      <c r="O8" s="249"/>
      <c r="P8" s="37"/>
      <c r="Q8" s="31"/>
      <c r="R8" s="31"/>
      <c r="S8" s="31"/>
      <c r="T8" s="31"/>
      <c r="U8" s="31"/>
      <c r="V8" s="31"/>
      <c r="W8" s="31"/>
      <c r="X8" s="31"/>
      <c r="Y8" s="31"/>
      <c r="Z8" s="32"/>
      <c r="AA8" s="33"/>
      <c r="AB8" s="20"/>
      <c r="AC8" s="34"/>
      <c r="AD8" s="20"/>
      <c r="AE8" s="20"/>
      <c r="AF8" s="20"/>
      <c r="AG8" s="20"/>
      <c r="AH8" s="20"/>
      <c r="AI8" s="20"/>
      <c r="AJ8" s="20"/>
      <c r="AK8" s="20"/>
      <c r="AL8" s="31"/>
      <c r="AM8" s="20"/>
      <c r="AN8" s="20"/>
      <c r="AO8" s="20"/>
      <c r="AP8" s="20"/>
      <c r="AQ8" s="20"/>
      <c r="AR8" s="20"/>
      <c r="BO8" s="21"/>
      <c r="BP8" s="21"/>
      <c r="BQ8" s="22"/>
      <c r="BR8" s="21"/>
      <c r="BS8" s="21"/>
      <c r="BT8" s="22"/>
      <c r="BU8" s="21"/>
      <c r="BW8" s="21"/>
    </row>
    <row r="9" spans="1:164" ht="9" customHeight="1">
      <c r="A9" s="20"/>
      <c r="B9" s="20"/>
      <c r="C9" s="20"/>
      <c r="D9" s="18"/>
      <c r="E9" s="18"/>
      <c r="F9" s="20"/>
      <c r="G9" s="20"/>
      <c r="H9" s="41"/>
      <c r="I9" s="35"/>
      <c r="J9" s="20"/>
      <c r="K9" s="29"/>
      <c r="L9" s="29"/>
      <c r="M9" s="32"/>
      <c r="N9" s="31"/>
      <c r="O9" s="31"/>
      <c r="P9" s="31"/>
      <c r="Q9" s="31"/>
      <c r="R9" s="31"/>
      <c r="S9" s="31"/>
      <c r="T9" s="31"/>
      <c r="U9" s="31"/>
      <c r="V9" s="31"/>
      <c r="W9" s="31"/>
      <c r="X9" s="31"/>
      <c r="Y9" s="31"/>
      <c r="Z9" s="32"/>
      <c r="AA9" s="42"/>
      <c r="AB9" s="20"/>
      <c r="AC9" s="34"/>
      <c r="AD9" s="20"/>
      <c r="AE9" s="20"/>
      <c r="AF9" s="20"/>
      <c r="AG9" s="20"/>
      <c r="AH9" s="20"/>
      <c r="AI9" s="20"/>
      <c r="AJ9" s="20"/>
      <c r="AK9" s="20"/>
      <c r="AL9" s="31"/>
      <c r="AM9" s="20"/>
      <c r="AN9" s="20"/>
      <c r="AO9" s="20"/>
      <c r="AP9" s="20"/>
      <c r="AQ9" s="20"/>
      <c r="AR9" s="20"/>
      <c r="BO9" s="21"/>
      <c r="BP9" s="21"/>
      <c r="BQ9" s="22"/>
      <c r="BR9" s="21"/>
      <c r="BS9" s="21"/>
      <c r="BT9" s="22"/>
      <c r="BU9" s="21"/>
      <c r="BW9" s="21"/>
    </row>
    <row r="10" spans="1:164" ht="18" customHeight="1">
      <c r="A10" s="35"/>
      <c r="B10" s="258" t="s">
        <v>38</v>
      </c>
      <c r="C10" s="248"/>
      <c r="D10" s="248"/>
      <c r="E10" s="249"/>
      <c r="F10" s="259" t="s">
        <v>39</v>
      </c>
      <c r="G10" s="259" t="s">
        <v>40</v>
      </c>
      <c r="H10" s="259" t="s">
        <v>41</v>
      </c>
      <c r="I10" s="261" t="s">
        <v>42</v>
      </c>
      <c r="J10" s="261" t="s">
        <v>43</v>
      </c>
      <c r="K10" s="263" t="s">
        <v>44</v>
      </c>
      <c r="L10" s="263" t="s">
        <v>45</v>
      </c>
      <c r="M10" s="264" t="s">
        <v>46</v>
      </c>
      <c r="N10" s="259" t="s">
        <v>47</v>
      </c>
      <c r="O10" s="265" t="s">
        <v>48</v>
      </c>
      <c r="P10" s="248"/>
      <c r="Q10" s="249"/>
      <c r="R10" s="265" t="s">
        <v>49</v>
      </c>
      <c r="S10" s="248"/>
      <c r="T10" s="249"/>
      <c r="U10" s="295" t="s">
        <v>50</v>
      </c>
      <c r="V10" s="295" t="s">
        <v>51</v>
      </c>
      <c r="W10" s="295" t="s">
        <v>52</v>
      </c>
      <c r="X10" s="295" t="s">
        <v>53</v>
      </c>
      <c r="Y10" s="295" t="s">
        <v>54</v>
      </c>
      <c r="Z10" s="296" t="s">
        <v>55</v>
      </c>
      <c r="AA10" s="297" t="s">
        <v>56</v>
      </c>
      <c r="AB10" s="292" t="s">
        <v>57</v>
      </c>
      <c r="AC10" s="248"/>
      <c r="AD10" s="249"/>
      <c r="AE10" s="259" t="s">
        <v>58</v>
      </c>
      <c r="AF10" s="293" t="s">
        <v>59</v>
      </c>
      <c r="AG10" s="248"/>
      <c r="AH10" s="248"/>
      <c r="AI10" s="248"/>
      <c r="AJ10" s="249"/>
      <c r="AK10" s="259" t="s">
        <v>60</v>
      </c>
      <c r="AL10" s="267" t="s">
        <v>61</v>
      </c>
      <c r="AM10" s="268" t="s">
        <v>62</v>
      </c>
      <c r="AN10" s="269" t="s">
        <v>63</v>
      </c>
      <c r="AO10" s="270" t="s">
        <v>64</v>
      </c>
      <c r="AP10" s="248"/>
      <c r="AQ10" s="249"/>
      <c r="AR10" s="35"/>
      <c r="AS10" s="271"/>
      <c r="AT10" s="271"/>
      <c r="AU10" s="271"/>
      <c r="AV10" s="21"/>
      <c r="AW10" s="21"/>
      <c r="AX10" s="21"/>
      <c r="AY10" s="21"/>
      <c r="AZ10" s="21"/>
      <c r="BA10" s="21"/>
      <c r="BB10" s="21"/>
      <c r="BC10" s="21"/>
      <c r="BD10" s="21"/>
      <c r="BE10" s="21"/>
      <c r="BF10" s="21"/>
      <c r="BG10" s="21"/>
      <c r="BH10" s="21"/>
      <c r="BI10" s="21"/>
      <c r="BJ10" s="21"/>
      <c r="BK10" s="21"/>
      <c r="BL10" s="21"/>
      <c r="BM10" s="21"/>
      <c r="BN10" s="21"/>
      <c r="BO10" s="21"/>
      <c r="BP10" s="21"/>
      <c r="BQ10" s="22"/>
      <c r="BR10" s="21"/>
      <c r="BS10" s="21"/>
      <c r="BT10" s="22"/>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row>
    <row r="11" spans="1:164" ht="45" customHeight="1">
      <c r="A11" s="35"/>
      <c r="B11" s="256" t="s">
        <v>65</v>
      </c>
      <c r="C11" s="256" t="s">
        <v>66</v>
      </c>
      <c r="D11" s="254" t="s">
        <v>67</v>
      </c>
      <c r="E11" s="256" t="s">
        <v>68</v>
      </c>
      <c r="F11" s="260"/>
      <c r="G11" s="260"/>
      <c r="H11" s="260"/>
      <c r="I11" s="260"/>
      <c r="J11" s="255"/>
      <c r="K11" s="255"/>
      <c r="L11" s="255"/>
      <c r="M11" s="260"/>
      <c r="N11" s="260"/>
      <c r="O11" s="262" t="s">
        <v>69</v>
      </c>
      <c r="P11" s="262" t="s">
        <v>70</v>
      </c>
      <c r="Q11" s="44" t="s">
        <v>71</v>
      </c>
      <c r="R11" s="262" t="s">
        <v>69</v>
      </c>
      <c r="S11" s="262" t="s">
        <v>70</v>
      </c>
      <c r="T11" s="44" t="s">
        <v>71</v>
      </c>
      <c r="U11" s="255"/>
      <c r="V11" s="255"/>
      <c r="W11" s="255"/>
      <c r="X11" s="255"/>
      <c r="Y11" s="260"/>
      <c r="Z11" s="255"/>
      <c r="AA11" s="255"/>
      <c r="AB11" s="259" t="s">
        <v>72</v>
      </c>
      <c r="AC11" s="45" t="s">
        <v>73</v>
      </c>
      <c r="AD11" s="259" t="s">
        <v>74</v>
      </c>
      <c r="AE11" s="260"/>
      <c r="AF11" s="294" t="s">
        <v>75</v>
      </c>
      <c r="AG11" s="46" t="s">
        <v>76</v>
      </c>
      <c r="AH11" s="46" t="s">
        <v>77</v>
      </c>
      <c r="AI11" s="46" t="s">
        <v>78</v>
      </c>
      <c r="AJ11" s="46" t="s">
        <v>79</v>
      </c>
      <c r="AK11" s="260"/>
      <c r="AL11" s="260"/>
      <c r="AM11" s="260"/>
      <c r="AN11" s="260"/>
      <c r="AO11" s="266" t="s">
        <v>80</v>
      </c>
      <c r="AP11" s="266" t="s">
        <v>81</v>
      </c>
      <c r="AQ11" s="273" t="s">
        <v>82</v>
      </c>
      <c r="AR11" s="35"/>
      <c r="AS11" s="272"/>
      <c r="AT11" s="272"/>
      <c r="AU11" s="272"/>
      <c r="AV11" s="21"/>
      <c r="AW11" s="21"/>
      <c r="AX11" s="21"/>
      <c r="AY11" s="21"/>
      <c r="AZ11" s="21"/>
      <c r="BA11" s="21" t="s">
        <v>83</v>
      </c>
      <c r="BB11" s="21"/>
      <c r="BC11" s="21"/>
      <c r="BD11" s="21"/>
      <c r="BE11" s="21"/>
      <c r="BF11" s="21"/>
      <c r="BG11" s="21"/>
      <c r="BH11" s="21"/>
      <c r="BI11" s="21"/>
      <c r="BJ11" s="21"/>
      <c r="BK11" s="21"/>
      <c r="BL11" s="21"/>
      <c r="BM11" s="21"/>
      <c r="BN11" s="21"/>
      <c r="BO11" s="21"/>
      <c r="BP11" s="21" t="s">
        <v>84</v>
      </c>
      <c r="BQ11" s="22"/>
      <c r="BR11" s="47" t="s">
        <v>85</v>
      </c>
      <c r="BS11" s="21" t="s">
        <v>86</v>
      </c>
      <c r="BT11" s="22" t="s">
        <v>87</v>
      </c>
      <c r="BU11" s="21" t="s">
        <v>88</v>
      </c>
      <c r="BV11" s="21" t="s">
        <v>66</v>
      </c>
      <c r="BW11" s="48" t="s">
        <v>24</v>
      </c>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row>
    <row r="12" spans="1:164" ht="20.25" customHeight="1">
      <c r="A12" s="35"/>
      <c r="B12" s="255"/>
      <c r="C12" s="255"/>
      <c r="D12" s="255"/>
      <c r="E12" s="255"/>
      <c r="F12" s="255"/>
      <c r="G12" s="255"/>
      <c r="H12" s="255"/>
      <c r="I12" s="255"/>
      <c r="J12" s="49" t="s">
        <v>89</v>
      </c>
      <c r="K12" s="50" t="s">
        <v>90</v>
      </c>
      <c r="L12" s="50" t="s">
        <v>91</v>
      </c>
      <c r="M12" s="255"/>
      <c r="N12" s="255"/>
      <c r="O12" s="255"/>
      <c r="P12" s="255"/>
      <c r="Q12" s="51" t="s">
        <v>92</v>
      </c>
      <c r="R12" s="255"/>
      <c r="S12" s="255"/>
      <c r="T12" s="51" t="s">
        <v>93</v>
      </c>
      <c r="U12" s="52" t="s">
        <v>94</v>
      </c>
      <c r="V12" s="52" t="s">
        <v>95</v>
      </c>
      <c r="W12" s="52" t="s">
        <v>96</v>
      </c>
      <c r="X12" s="52" t="s">
        <v>97</v>
      </c>
      <c r="Y12" s="255"/>
      <c r="Z12" s="53" t="s">
        <v>98</v>
      </c>
      <c r="AA12" s="54" t="s">
        <v>99</v>
      </c>
      <c r="AB12" s="255"/>
      <c r="AC12" s="55" t="s">
        <v>100</v>
      </c>
      <c r="AD12" s="255"/>
      <c r="AE12" s="255"/>
      <c r="AF12" s="255"/>
      <c r="AG12" s="56" t="s">
        <v>101</v>
      </c>
      <c r="AH12" s="56" t="s">
        <v>102</v>
      </c>
      <c r="AI12" s="56" t="s">
        <v>103</v>
      </c>
      <c r="AJ12" s="56" t="s">
        <v>104</v>
      </c>
      <c r="AK12" s="255"/>
      <c r="AL12" s="255"/>
      <c r="AM12" s="255"/>
      <c r="AN12" s="255"/>
      <c r="AO12" s="255"/>
      <c r="AP12" s="255"/>
      <c r="AQ12" s="274"/>
      <c r="AR12" s="35"/>
      <c r="AS12" s="272"/>
      <c r="AT12" s="272"/>
      <c r="AU12" s="272"/>
      <c r="AV12" s="21"/>
      <c r="AW12" s="21"/>
      <c r="AX12" s="21"/>
      <c r="AY12" s="21"/>
      <c r="AZ12" s="21"/>
      <c r="BA12" s="21"/>
      <c r="BB12" s="21"/>
      <c r="BC12" s="21"/>
      <c r="BD12" s="21"/>
      <c r="BE12" s="21"/>
      <c r="BF12" s="21"/>
      <c r="BG12" s="21"/>
      <c r="BH12" s="21"/>
      <c r="BI12" s="21"/>
      <c r="BJ12" s="21"/>
      <c r="BK12" s="21"/>
      <c r="BL12" s="21"/>
      <c r="BM12" s="21"/>
      <c r="BN12" s="21"/>
      <c r="BO12" s="21"/>
      <c r="BP12" s="21"/>
      <c r="BQ12" s="22"/>
      <c r="BR12" s="47"/>
      <c r="BS12" s="21"/>
      <c r="BT12" s="22"/>
      <c r="BU12" s="21"/>
      <c r="BV12" s="21"/>
      <c r="BW12" s="48"/>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row>
    <row r="13" spans="1:164" ht="24.75" customHeight="1">
      <c r="A13" s="57"/>
      <c r="B13" s="58" t="str">
        <f t="shared" ref="B13:B62" si="0">IF(AD13="","",AD13)</f>
        <v/>
      </c>
      <c r="C13" s="59" t="str">
        <f t="shared" ref="C13:C62" si="1">IF(AL13="","",IF(BV13=0,"NO","YES"))</f>
        <v/>
      </c>
      <c r="D13" s="59" t="str">
        <f t="shared" ref="D13:D62" si="2">IF(BU13="T","OK",IF(BU13="F","UA",""))</f>
        <v/>
      </c>
      <c r="E13" s="59" t="str">
        <f t="shared" ref="E13:E62" si="3">IF(Y13="Puducherry","R",IF(Y13="Tamilnadu","NR",""))</f>
        <v/>
      </c>
      <c r="F13" s="60"/>
      <c r="G13" s="61"/>
      <c r="H13" s="62"/>
      <c r="I13" s="61"/>
      <c r="J13" s="63"/>
      <c r="K13" s="64"/>
      <c r="L13" s="64"/>
      <c r="M13" s="65"/>
      <c r="N13" s="65"/>
      <c r="O13" s="65"/>
      <c r="P13" s="65"/>
      <c r="Q13" s="65"/>
      <c r="R13" s="65"/>
      <c r="S13" s="65"/>
      <c r="T13" s="65"/>
      <c r="U13" s="65"/>
      <c r="V13" s="65"/>
      <c r="W13" s="65"/>
      <c r="X13" s="65"/>
      <c r="Y13" s="65"/>
      <c r="Z13" s="65"/>
      <c r="AA13" s="63"/>
      <c r="AB13" s="63"/>
      <c r="AC13" s="65"/>
      <c r="AD13" s="63"/>
      <c r="AE13" s="63"/>
      <c r="AF13" s="63"/>
      <c r="AG13" s="65"/>
      <c r="AH13" s="65"/>
      <c r="AI13" s="65"/>
      <c r="AJ13" s="65"/>
      <c r="AK13" s="63"/>
      <c r="AL13" s="65"/>
      <c r="AM13" s="63"/>
      <c r="AN13" s="65"/>
      <c r="AO13" s="61"/>
      <c r="AP13" s="61"/>
      <c r="AQ13" s="66"/>
      <c r="AR13" s="57"/>
      <c r="AS13" s="10"/>
      <c r="AT13" s="10"/>
      <c r="AU13" s="10"/>
      <c r="AV13" s="10"/>
      <c r="AW13" s="10"/>
      <c r="AX13" s="10"/>
      <c r="AY13" s="10" t="s">
        <v>109</v>
      </c>
      <c r="AZ13" s="10"/>
      <c r="BA13" s="10"/>
      <c r="BB13" s="10" t="s">
        <v>36</v>
      </c>
      <c r="BC13" s="67" t="s">
        <v>110</v>
      </c>
      <c r="BD13" s="67" t="s">
        <v>105</v>
      </c>
      <c r="BE13" s="67" t="s">
        <v>111</v>
      </c>
      <c r="BF13" s="67" t="s">
        <v>106</v>
      </c>
      <c r="BG13" s="67" t="s">
        <v>107</v>
      </c>
      <c r="BH13" s="67" t="s">
        <v>108</v>
      </c>
      <c r="BI13" s="67" t="s">
        <v>112</v>
      </c>
      <c r="BJ13" s="68" t="s">
        <v>113</v>
      </c>
      <c r="BK13" s="67" t="s">
        <v>114</v>
      </c>
      <c r="BL13" s="10" t="s">
        <v>115</v>
      </c>
      <c r="BM13" s="10" t="s">
        <v>116</v>
      </c>
      <c r="BN13" s="10" t="s">
        <v>117</v>
      </c>
      <c r="BO13" s="67" t="str">
        <f>CONCATENATE("31/07/",LEFT(H3,4))</f>
        <v>31/07/</v>
      </c>
      <c r="BP13" s="67">
        <f>H7</f>
        <v>0</v>
      </c>
      <c r="BQ13" s="69" t="e">
        <f t="shared" ref="BQ13:BQ62" si="4">MONTH(BO13)-MONTH(K13)</f>
        <v>#VALUE!</v>
      </c>
      <c r="BR13" s="67" t="e">
        <f t="shared" ref="BR13:BR62" si="5">IF(BQ13&lt;0,(YEAR(BO13)-YEAR(K13))-1,(YEAR(BO13)-YEAR(K13)))</f>
        <v>#VALUE!</v>
      </c>
      <c r="BS13" s="67" t="e">
        <f t="shared" ref="BS13:BS62" si="6">IF((BQ13&lt;0),BQ13+12,BQ13)</f>
        <v>#VALUE!</v>
      </c>
      <c r="BT13" s="69" t="e">
        <f t="shared" ref="BT13:BT62" si="7">DAY(BO13)-DAY(K13)</f>
        <v>#VALUE!</v>
      </c>
      <c r="BU13" s="67" t="str">
        <f t="shared" ref="BU13:BU62" si="8">IF(K13="","",IF(AND(BP13="LKG",BR13&gt;=3),"T",IF(AND(BP13="UKG",BR13&gt;=4),"T",IF(AND(BP13="I",BR13&gt;=5),"T",IF(AND(BP13="II",BR13&gt;=6),"T",IF(AND(BP13="III",BR13&gt;=7),"T",IF(AND(BP13="IV",BR13&gt;=8),"T",IF(AND(BP13="V",BR13&gt;=9),"T",IF(AND(BP13="VI",BR13&gt;=10),"T",IF(AND(BP13="VII",BR13&gt;=11),"T",IF(AND(BP13="VIII",BR13&gt;=12),"T",IF(AND(BP13="IX",BR13&gt;=13),"T",IF(AND(BP13="X",BR13&gt;=14),"T",IF(AND(BP13="XI",BR13&gt;=15),"T",IF(AND(BP13="XII",BR13&gt;=16),"T","F")))))))))))))))</f>
        <v/>
      </c>
      <c r="BV13" s="10" t="str">
        <f t="shared" ref="BV13:BV24" si="9">IF(AL13="","",IF(AL13="None",0,1))</f>
        <v/>
      </c>
      <c r="BW13" s="67">
        <v>2</v>
      </c>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row>
    <row r="14" spans="1:164" ht="24.75" customHeight="1">
      <c r="A14" s="57"/>
      <c r="B14" s="58" t="str">
        <f t="shared" si="0"/>
        <v/>
      </c>
      <c r="C14" s="59" t="str">
        <f t="shared" si="1"/>
        <v/>
      </c>
      <c r="D14" s="59" t="str">
        <f t="shared" si="2"/>
        <v/>
      </c>
      <c r="E14" s="59" t="str">
        <f t="shared" si="3"/>
        <v/>
      </c>
      <c r="F14" s="60"/>
      <c r="G14" s="61"/>
      <c r="H14" s="62"/>
      <c r="I14" s="61"/>
      <c r="J14" s="63"/>
      <c r="K14" s="64"/>
      <c r="L14" s="64"/>
      <c r="M14" s="65"/>
      <c r="N14" s="65"/>
      <c r="O14" s="65"/>
      <c r="P14" s="65"/>
      <c r="Q14" s="65"/>
      <c r="R14" s="65"/>
      <c r="S14" s="65"/>
      <c r="T14" s="65"/>
      <c r="U14" s="65"/>
      <c r="V14" s="65"/>
      <c r="W14" s="65"/>
      <c r="X14" s="65"/>
      <c r="Y14" s="65"/>
      <c r="Z14" s="65"/>
      <c r="AA14" s="63"/>
      <c r="AB14" s="63"/>
      <c r="AC14" s="65"/>
      <c r="AD14" s="63"/>
      <c r="AE14" s="63"/>
      <c r="AF14" s="63"/>
      <c r="AG14" s="65"/>
      <c r="AH14" s="65"/>
      <c r="AI14" s="65"/>
      <c r="AJ14" s="65"/>
      <c r="AK14" s="63"/>
      <c r="AL14" s="65"/>
      <c r="AM14" s="63"/>
      <c r="AN14" s="65"/>
      <c r="AO14" s="61"/>
      <c r="AP14" s="61"/>
      <c r="AQ14" s="66"/>
      <c r="AR14" s="57"/>
      <c r="AS14" s="10"/>
      <c r="AT14" s="10"/>
      <c r="AU14" s="10"/>
      <c r="AV14" s="10"/>
      <c r="AW14" s="10"/>
      <c r="AX14" s="10"/>
      <c r="AY14" s="10" t="s">
        <v>30</v>
      </c>
      <c r="AZ14" s="10"/>
      <c r="BA14" s="10"/>
      <c r="BB14" s="10" t="s">
        <v>118</v>
      </c>
      <c r="BC14" s="67" t="s">
        <v>119</v>
      </c>
      <c r="BD14" s="67" t="s">
        <v>120</v>
      </c>
      <c r="BE14" s="67" t="s">
        <v>121</v>
      </c>
      <c r="BF14" s="67" t="s">
        <v>122</v>
      </c>
      <c r="BG14" s="67" t="s">
        <v>123</v>
      </c>
      <c r="BH14" s="67" t="s">
        <v>124</v>
      </c>
      <c r="BI14" s="67" t="s">
        <v>125</v>
      </c>
      <c r="BJ14" s="68" t="s">
        <v>126</v>
      </c>
      <c r="BK14" s="67" t="s">
        <v>127</v>
      </c>
      <c r="BL14" s="10" t="s">
        <v>128</v>
      </c>
      <c r="BM14" s="10" t="s">
        <v>129</v>
      </c>
      <c r="BN14" s="10" t="s">
        <v>130</v>
      </c>
      <c r="BO14" s="67" t="str">
        <f>CONCATENATE("31/07/",LEFT(H3,4))</f>
        <v>31/07/</v>
      </c>
      <c r="BP14" s="67">
        <f>H7</f>
        <v>0</v>
      </c>
      <c r="BQ14" s="69" t="e">
        <f t="shared" si="4"/>
        <v>#VALUE!</v>
      </c>
      <c r="BR14" s="67" t="e">
        <f t="shared" si="5"/>
        <v>#VALUE!</v>
      </c>
      <c r="BS14" s="67" t="e">
        <f t="shared" si="6"/>
        <v>#VALUE!</v>
      </c>
      <c r="BT14" s="69" t="e">
        <f t="shared" si="7"/>
        <v>#VALUE!</v>
      </c>
      <c r="BU14" s="67" t="str">
        <f t="shared" si="8"/>
        <v/>
      </c>
      <c r="BV14" s="10" t="str">
        <f t="shared" si="9"/>
        <v/>
      </c>
      <c r="BW14" s="67">
        <f>IF(BW13=1,N4,IF(BW13=2,N5,IF(BW13=3,N6,IF(BW13=4,N7,IF(BW13=5,N8)))))</f>
        <v>0</v>
      </c>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row>
    <row r="15" spans="1:164" ht="24.75" customHeight="1">
      <c r="A15" s="57"/>
      <c r="B15" s="58" t="str">
        <f t="shared" si="0"/>
        <v/>
      </c>
      <c r="C15" s="59" t="str">
        <f t="shared" si="1"/>
        <v/>
      </c>
      <c r="D15" s="59" t="str">
        <f t="shared" si="2"/>
        <v/>
      </c>
      <c r="E15" s="59" t="str">
        <f t="shared" si="3"/>
        <v/>
      </c>
      <c r="F15" s="60"/>
      <c r="G15" s="61"/>
      <c r="H15" s="62"/>
      <c r="I15" s="61"/>
      <c r="J15" s="63"/>
      <c r="K15" s="64"/>
      <c r="L15" s="64"/>
      <c r="M15" s="65"/>
      <c r="N15" s="65"/>
      <c r="O15" s="65"/>
      <c r="P15" s="65"/>
      <c r="Q15" s="65"/>
      <c r="R15" s="65"/>
      <c r="S15" s="65"/>
      <c r="T15" s="65"/>
      <c r="U15" s="65"/>
      <c r="V15" s="65"/>
      <c r="W15" s="65"/>
      <c r="X15" s="65"/>
      <c r="Y15" s="65"/>
      <c r="Z15" s="65"/>
      <c r="AA15" s="63"/>
      <c r="AB15" s="63"/>
      <c r="AC15" s="65"/>
      <c r="AD15" s="63"/>
      <c r="AE15" s="63"/>
      <c r="AF15" s="63"/>
      <c r="AG15" s="65"/>
      <c r="AH15" s="65"/>
      <c r="AI15" s="65"/>
      <c r="AJ15" s="65"/>
      <c r="AK15" s="63"/>
      <c r="AL15" s="65"/>
      <c r="AM15" s="63"/>
      <c r="AN15" s="65"/>
      <c r="AO15" s="61"/>
      <c r="AP15" s="61"/>
      <c r="AQ15" s="66"/>
      <c r="AR15" s="57"/>
      <c r="AS15" s="10"/>
      <c r="AT15" s="10"/>
      <c r="AU15" s="10"/>
      <c r="AV15" s="10"/>
      <c r="AW15" s="10"/>
      <c r="AX15" s="10"/>
      <c r="AY15" s="10" t="s">
        <v>132</v>
      </c>
      <c r="AZ15" s="10"/>
      <c r="BA15" s="10"/>
      <c r="BB15" s="10" t="s">
        <v>133</v>
      </c>
      <c r="BC15" s="67" t="s">
        <v>22</v>
      </c>
      <c r="BD15" s="10"/>
      <c r="BE15" s="67" t="s">
        <v>134</v>
      </c>
      <c r="BF15" s="67"/>
      <c r="BG15" s="67" t="s">
        <v>135</v>
      </c>
      <c r="BH15" s="67" t="s">
        <v>136</v>
      </c>
      <c r="BI15" s="67" t="s">
        <v>137</v>
      </c>
      <c r="BJ15" s="68" t="s">
        <v>138</v>
      </c>
      <c r="BK15" s="67"/>
      <c r="BL15" s="10" t="s">
        <v>139</v>
      </c>
      <c r="BM15" s="10" t="s">
        <v>140</v>
      </c>
      <c r="BN15" s="10" t="s">
        <v>141</v>
      </c>
      <c r="BO15" s="67" t="str">
        <f>CONCATENATE("31/07/",LEFT(H3,4))</f>
        <v>31/07/</v>
      </c>
      <c r="BP15" s="67">
        <f>H7</f>
        <v>0</v>
      </c>
      <c r="BQ15" s="69" t="e">
        <f t="shared" si="4"/>
        <v>#VALUE!</v>
      </c>
      <c r="BR15" s="67" t="e">
        <f t="shared" si="5"/>
        <v>#VALUE!</v>
      </c>
      <c r="BS15" s="67" t="e">
        <f t="shared" si="6"/>
        <v>#VALUE!</v>
      </c>
      <c r="BT15" s="69" t="e">
        <f t="shared" si="7"/>
        <v>#VALUE!</v>
      </c>
      <c r="BU15" s="67" t="str">
        <f t="shared" si="8"/>
        <v/>
      </c>
      <c r="BV15" s="10" t="str">
        <f t="shared" si="9"/>
        <v/>
      </c>
      <c r="BW15" s="67"/>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v>15</v>
      </c>
      <c r="FG15" s="10">
        <v>15</v>
      </c>
      <c r="FH15" s="10" t="s">
        <v>3</v>
      </c>
    </row>
    <row r="16" spans="1:164" ht="24.75" customHeight="1">
      <c r="A16" s="57"/>
      <c r="B16" s="58" t="str">
        <f t="shared" si="0"/>
        <v/>
      </c>
      <c r="C16" s="59" t="str">
        <f t="shared" si="1"/>
        <v/>
      </c>
      <c r="D16" s="59" t="str">
        <f t="shared" si="2"/>
        <v/>
      </c>
      <c r="E16" s="59" t="str">
        <f t="shared" si="3"/>
        <v/>
      </c>
      <c r="F16" s="60"/>
      <c r="G16" s="61"/>
      <c r="H16" s="62"/>
      <c r="I16" s="61"/>
      <c r="J16" s="63"/>
      <c r="K16" s="64"/>
      <c r="L16" s="64"/>
      <c r="M16" s="65"/>
      <c r="N16" s="65"/>
      <c r="O16" s="65"/>
      <c r="P16" s="65"/>
      <c r="Q16" s="65"/>
      <c r="R16" s="65"/>
      <c r="S16" s="65"/>
      <c r="T16" s="65"/>
      <c r="U16" s="65"/>
      <c r="V16" s="65"/>
      <c r="W16" s="65"/>
      <c r="X16" s="65"/>
      <c r="Y16" s="65"/>
      <c r="Z16" s="65"/>
      <c r="AA16" s="63"/>
      <c r="AB16" s="63"/>
      <c r="AC16" s="65"/>
      <c r="AD16" s="63"/>
      <c r="AE16" s="63"/>
      <c r="AF16" s="63"/>
      <c r="AG16" s="65"/>
      <c r="AH16" s="65"/>
      <c r="AI16" s="65"/>
      <c r="AJ16" s="65"/>
      <c r="AK16" s="63"/>
      <c r="AL16" s="65"/>
      <c r="AM16" s="63"/>
      <c r="AN16" s="65"/>
      <c r="AO16" s="61"/>
      <c r="AP16" s="61"/>
      <c r="AQ16" s="66"/>
      <c r="AR16" s="57"/>
      <c r="AS16" s="10"/>
      <c r="AT16" s="10"/>
      <c r="AU16" s="10"/>
      <c r="AV16" s="10"/>
      <c r="AW16" s="10"/>
      <c r="AX16" s="10"/>
      <c r="AY16" s="10" t="s">
        <v>142</v>
      </c>
      <c r="AZ16" s="10"/>
      <c r="BA16" s="10"/>
      <c r="BB16" s="10" t="s">
        <v>87</v>
      </c>
      <c r="BC16" s="67" t="s">
        <v>143</v>
      </c>
      <c r="BD16" s="10"/>
      <c r="BE16" s="67" t="s">
        <v>144</v>
      </c>
      <c r="BF16" s="67"/>
      <c r="BG16" s="67" t="s">
        <v>145</v>
      </c>
      <c r="BH16" s="67" t="s">
        <v>131</v>
      </c>
      <c r="BI16" s="67" t="s">
        <v>146</v>
      </c>
      <c r="BJ16" s="68" t="s">
        <v>147</v>
      </c>
      <c r="BK16" s="67"/>
      <c r="BL16" s="10" t="s">
        <v>117</v>
      </c>
      <c r="BM16" s="10" t="s">
        <v>148</v>
      </c>
      <c r="BN16" s="10"/>
      <c r="BO16" s="67" t="str">
        <f>CONCATENATE("31/07/",LEFT(H3,4))</f>
        <v>31/07/</v>
      </c>
      <c r="BP16" s="67">
        <f>H7</f>
        <v>0</v>
      </c>
      <c r="BQ16" s="69" t="e">
        <f t="shared" si="4"/>
        <v>#VALUE!</v>
      </c>
      <c r="BR16" s="67" t="e">
        <f t="shared" si="5"/>
        <v>#VALUE!</v>
      </c>
      <c r="BS16" s="67" t="e">
        <f t="shared" si="6"/>
        <v>#VALUE!</v>
      </c>
      <c r="BT16" s="69" t="e">
        <f t="shared" si="7"/>
        <v>#VALUE!</v>
      </c>
      <c r="BU16" s="67" t="str">
        <f t="shared" si="8"/>
        <v/>
      </c>
      <c r="BV16" s="10" t="str">
        <f t="shared" si="9"/>
        <v/>
      </c>
      <c r="BW16" s="67"/>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t="s">
        <v>4</v>
      </c>
    </row>
    <row r="17" spans="1:164" ht="24.75" customHeight="1">
      <c r="A17" s="57"/>
      <c r="B17" s="58" t="str">
        <f t="shared" si="0"/>
        <v/>
      </c>
      <c r="C17" s="59" t="str">
        <f t="shared" si="1"/>
        <v/>
      </c>
      <c r="D17" s="59" t="str">
        <f t="shared" si="2"/>
        <v/>
      </c>
      <c r="E17" s="59" t="str">
        <f t="shared" si="3"/>
        <v/>
      </c>
      <c r="F17" s="60"/>
      <c r="G17" s="61"/>
      <c r="H17" s="62"/>
      <c r="I17" s="61"/>
      <c r="J17" s="63"/>
      <c r="K17" s="64"/>
      <c r="L17" s="64"/>
      <c r="M17" s="65"/>
      <c r="N17" s="65"/>
      <c r="O17" s="65"/>
      <c r="P17" s="65"/>
      <c r="Q17" s="65"/>
      <c r="R17" s="65"/>
      <c r="S17" s="65"/>
      <c r="T17" s="65"/>
      <c r="U17" s="65"/>
      <c r="V17" s="65"/>
      <c r="W17" s="65"/>
      <c r="X17" s="65"/>
      <c r="Y17" s="65"/>
      <c r="Z17" s="65"/>
      <c r="AA17" s="63"/>
      <c r="AB17" s="63"/>
      <c r="AC17" s="65"/>
      <c r="AD17" s="63"/>
      <c r="AE17" s="63"/>
      <c r="AF17" s="63"/>
      <c r="AG17" s="65"/>
      <c r="AH17" s="65"/>
      <c r="AI17" s="65"/>
      <c r="AJ17" s="65"/>
      <c r="AK17" s="63"/>
      <c r="AL17" s="65"/>
      <c r="AM17" s="63"/>
      <c r="AN17" s="65"/>
      <c r="AO17" s="61"/>
      <c r="AP17" s="61"/>
      <c r="AQ17" s="66"/>
      <c r="AR17" s="57"/>
      <c r="AS17" s="10"/>
      <c r="AT17" s="10"/>
      <c r="AU17" s="10"/>
      <c r="AV17" s="10"/>
      <c r="AW17" s="10"/>
      <c r="AX17" s="10"/>
      <c r="AY17" s="10" t="s">
        <v>149</v>
      </c>
      <c r="AZ17" s="10"/>
      <c r="BA17" s="10"/>
      <c r="BB17" s="10" t="s">
        <v>150</v>
      </c>
      <c r="BC17" s="67" t="s">
        <v>151</v>
      </c>
      <c r="BD17" s="10"/>
      <c r="BE17" s="67" t="s">
        <v>152</v>
      </c>
      <c r="BF17" s="67"/>
      <c r="BG17" s="67" t="s">
        <v>153</v>
      </c>
      <c r="BH17" s="67" t="s">
        <v>154</v>
      </c>
      <c r="BI17" s="67" t="s">
        <v>155</v>
      </c>
      <c r="BJ17" s="68" t="s">
        <v>156</v>
      </c>
      <c r="BK17" s="67"/>
      <c r="BL17" s="10"/>
      <c r="BM17" s="10" t="s">
        <v>157</v>
      </c>
      <c r="BN17" s="10"/>
      <c r="BO17" s="67" t="str">
        <f>CONCATENATE("31/07/",LEFT(H3,4))</f>
        <v>31/07/</v>
      </c>
      <c r="BP17" s="67">
        <f>H7</f>
        <v>0</v>
      </c>
      <c r="BQ17" s="69" t="e">
        <f t="shared" si="4"/>
        <v>#VALUE!</v>
      </c>
      <c r="BR17" s="67" t="e">
        <f t="shared" si="5"/>
        <v>#VALUE!</v>
      </c>
      <c r="BS17" s="67" t="e">
        <f t="shared" si="6"/>
        <v>#VALUE!</v>
      </c>
      <c r="BT17" s="69" t="e">
        <f t="shared" si="7"/>
        <v>#VALUE!</v>
      </c>
      <c r="BU17" s="67" t="str">
        <f t="shared" si="8"/>
        <v/>
      </c>
      <c r="BV17" s="10" t="str">
        <f t="shared" si="9"/>
        <v/>
      </c>
      <c r="BW17" s="67"/>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t="s">
        <v>5</v>
      </c>
    </row>
    <row r="18" spans="1:164" ht="24.75" customHeight="1">
      <c r="A18" s="57"/>
      <c r="B18" s="58" t="str">
        <f t="shared" si="0"/>
        <v/>
      </c>
      <c r="C18" s="59" t="str">
        <f t="shared" si="1"/>
        <v/>
      </c>
      <c r="D18" s="59" t="str">
        <f t="shared" si="2"/>
        <v/>
      </c>
      <c r="E18" s="59" t="str">
        <f t="shared" si="3"/>
        <v/>
      </c>
      <c r="F18" s="60"/>
      <c r="G18" s="61"/>
      <c r="H18" s="62"/>
      <c r="I18" s="61"/>
      <c r="J18" s="63"/>
      <c r="K18" s="64"/>
      <c r="L18" s="64"/>
      <c r="M18" s="65"/>
      <c r="N18" s="65"/>
      <c r="O18" s="65"/>
      <c r="P18" s="65"/>
      <c r="Q18" s="65"/>
      <c r="R18" s="65"/>
      <c r="S18" s="65"/>
      <c r="T18" s="65"/>
      <c r="U18" s="65"/>
      <c r="V18" s="65"/>
      <c r="W18" s="65"/>
      <c r="X18" s="65"/>
      <c r="Y18" s="65"/>
      <c r="Z18" s="65"/>
      <c r="AA18" s="63"/>
      <c r="AB18" s="63"/>
      <c r="AC18" s="65"/>
      <c r="AD18" s="63"/>
      <c r="AE18" s="63"/>
      <c r="AF18" s="63"/>
      <c r="AG18" s="65"/>
      <c r="AH18" s="65"/>
      <c r="AI18" s="65"/>
      <c r="AJ18" s="65"/>
      <c r="AK18" s="63"/>
      <c r="AL18" s="65"/>
      <c r="AM18" s="63"/>
      <c r="AN18" s="65"/>
      <c r="AO18" s="61"/>
      <c r="AP18" s="61"/>
      <c r="AQ18" s="66"/>
      <c r="AR18" s="57"/>
      <c r="AS18" s="10"/>
      <c r="AT18" s="10"/>
      <c r="AU18" s="10"/>
      <c r="AV18" s="10"/>
      <c r="AW18" s="10"/>
      <c r="AX18" s="10"/>
      <c r="AY18" s="10" t="s">
        <v>158</v>
      </c>
      <c r="AZ18" s="10"/>
      <c r="BA18" s="10"/>
      <c r="BB18" s="10" t="s">
        <v>159</v>
      </c>
      <c r="BC18" s="67" t="s">
        <v>160</v>
      </c>
      <c r="BD18" s="10"/>
      <c r="BE18" s="67" t="s">
        <v>33</v>
      </c>
      <c r="BF18" s="67"/>
      <c r="BG18" s="67" t="s">
        <v>161</v>
      </c>
      <c r="BH18" s="67" t="s">
        <v>162</v>
      </c>
      <c r="BI18" s="67" t="s">
        <v>163</v>
      </c>
      <c r="BJ18" s="68" t="s">
        <v>164</v>
      </c>
      <c r="BK18" s="67"/>
      <c r="BL18" s="10"/>
      <c r="BM18" s="10" t="s">
        <v>165</v>
      </c>
      <c r="BN18" s="10"/>
      <c r="BO18" s="67" t="str">
        <f>CONCATENATE("31/07/",LEFT(H3,4))</f>
        <v>31/07/</v>
      </c>
      <c r="BP18" s="67">
        <f>H7</f>
        <v>0</v>
      </c>
      <c r="BQ18" s="69" t="e">
        <f t="shared" si="4"/>
        <v>#VALUE!</v>
      </c>
      <c r="BR18" s="67" t="e">
        <f t="shared" si="5"/>
        <v>#VALUE!</v>
      </c>
      <c r="BS18" s="67" t="e">
        <f t="shared" si="6"/>
        <v>#VALUE!</v>
      </c>
      <c r="BT18" s="69" t="e">
        <f t="shared" si="7"/>
        <v>#VALUE!</v>
      </c>
      <c r="BU18" s="67" t="str">
        <f t="shared" si="8"/>
        <v/>
      </c>
      <c r="BV18" s="10" t="str">
        <f t="shared" si="9"/>
        <v/>
      </c>
      <c r="BW18" s="67"/>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t="s">
        <v>6</v>
      </c>
    </row>
    <row r="19" spans="1:164" ht="24.75" customHeight="1">
      <c r="A19" s="57"/>
      <c r="B19" s="58" t="str">
        <f t="shared" si="0"/>
        <v/>
      </c>
      <c r="C19" s="59" t="str">
        <f t="shared" si="1"/>
        <v/>
      </c>
      <c r="D19" s="59" t="str">
        <f t="shared" si="2"/>
        <v/>
      </c>
      <c r="E19" s="59" t="str">
        <f t="shared" si="3"/>
        <v/>
      </c>
      <c r="F19" s="60"/>
      <c r="G19" s="61"/>
      <c r="H19" s="62"/>
      <c r="I19" s="61"/>
      <c r="J19" s="63"/>
      <c r="K19" s="64"/>
      <c r="L19" s="64"/>
      <c r="M19" s="65"/>
      <c r="N19" s="65"/>
      <c r="O19" s="65"/>
      <c r="P19" s="65"/>
      <c r="Q19" s="65"/>
      <c r="R19" s="65"/>
      <c r="S19" s="65"/>
      <c r="T19" s="65"/>
      <c r="U19" s="65"/>
      <c r="V19" s="65"/>
      <c r="W19" s="65"/>
      <c r="X19" s="65"/>
      <c r="Y19" s="65"/>
      <c r="Z19" s="65"/>
      <c r="AA19" s="63"/>
      <c r="AB19" s="63"/>
      <c r="AC19" s="65"/>
      <c r="AD19" s="63"/>
      <c r="AE19" s="63"/>
      <c r="AF19" s="63"/>
      <c r="AG19" s="65"/>
      <c r="AH19" s="65"/>
      <c r="AI19" s="65"/>
      <c r="AJ19" s="65"/>
      <c r="AK19" s="63"/>
      <c r="AL19" s="65"/>
      <c r="AM19" s="63"/>
      <c r="AN19" s="65"/>
      <c r="AO19" s="61"/>
      <c r="AP19" s="61"/>
      <c r="AQ19" s="66"/>
      <c r="AR19" s="57"/>
      <c r="AS19" s="10"/>
      <c r="AT19" s="10"/>
      <c r="AU19" s="10"/>
      <c r="AV19" s="10"/>
      <c r="AW19" s="10"/>
      <c r="AX19" s="10"/>
      <c r="AY19" s="10" t="s">
        <v>166</v>
      </c>
      <c r="AZ19" s="10"/>
      <c r="BA19" s="10"/>
      <c r="BB19" s="10" t="s">
        <v>167</v>
      </c>
      <c r="BC19" s="67" t="s">
        <v>168</v>
      </c>
      <c r="BD19" s="10"/>
      <c r="BE19" s="67" t="s">
        <v>169</v>
      </c>
      <c r="BF19" s="67"/>
      <c r="BG19" s="67" t="s">
        <v>170</v>
      </c>
      <c r="BH19" s="67"/>
      <c r="BI19" s="67" t="s">
        <v>171</v>
      </c>
      <c r="BJ19" s="68" t="s">
        <v>172</v>
      </c>
      <c r="BK19" s="67"/>
      <c r="BL19" s="10"/>
      <c r="BM19" s="10" t="s">
        <v>173</v>
      </c>
      <c r="BN19" s="10"/>
      <c r="BO19" s="67" t="str">
        <f>CONCATENATE("31/07/",LEFT(H3,4))</f>
        <v>31/07/</v>
      </c>
      <c r="BP19" s="67">
        <f>H7</f>
        <v>0</v>
      </c>
      <c r="BQ19" s="69" t="e">
        <f t="shared" si="4"/>
        <v>#VALUE!</v>
      </c>
      <c r="BR19" s="67" t="e">
        <f t="shared" si="5"/>
        <v>#VALUE!</v>
      </c>
      <c r="BS19" s="67" t="e">
        <f t="shared" si="6"/>
        <v>#VALUE!</v>
      </c>
      <c r="BT19" s="69" t="e">
        <f t="shared" si="7"/>
        <v>#VALUE!</v>
      </c>
      <c r="BU19" s="67" t="str">
        <f t="shared" si="8"/>
        <v/>
      </c>
      <c r="BV19" s="10" t="str">
        <f t="shared" si="9"/>
        <v/>
      </c>
      <c r="BW19" s="67"/>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t="s">
        <v>7</v>
      </c>
    </row>
    <row r="20" spans="1:164" ht="24.75" customHeight="1">
      <c r="A20" s="57"/>
      <c r="B20" s="58" t="str">
        <f t="shared" si="0"/>
        <v/>
      </c>
      <c r="C20" s="59" t="str">
        <f t="shared" si="1"/>
        <v/>
      </c>
      <c r="D20" s="59" t="str">
        <f t="shared" si="2"/>
        <v/>
      </c>
      <c r="E20" s="59" t="str">
        <f t="shared" si="3"/>
        <v/>
      </c>
      <c r="F20" s="60"/>
      <c r="G20" s="61"/>
      <c r="H20" s="62"/>
      <c r="I20" s="61"/>
      <c r="J20" s="63"/>
      <c r="K20" s="64"/>
      <c r="L20" s="64"/>
      <c r="M20" s="65"/>
      <c r="N20" s="65"/>
      <c r="O20" s="65"/>
      <c r="P20" s="65"/>
      <c r="Q20" s="65"/>
      <c r="R20" s="65"/>
      <c r="S20" s="65"/>
      <c r="T20" s="65"/>
      <c r="U20" s="65"/>
      <c r="V20" s="65"/>
      <c r="W20" s="65"/>
      <c r="X20" s="65"/>
      <c r="Y20" s="65"/>
      <c r="Z20" s="65"/>
      <c r="AA20" s="63"/>
      <c r="AB20" s="63"/>
      <c r="AC20" s="65"/>
      <c r="AD20" s="63"/>
      <c r="AE20" s="63"/>
      <c r="AF20" s="63"/>
      <c r="AG20" s="65"/>
      <c r="AH20" s="65"/>
      <c r="AI20" s="65"/>
      <c r="AJ20" s="65"/>
      <c r="AK20" s="63"/>
      <c r="AL20" s="65"/>
      <c r="AM20" s="63"/>
      <c r="AN20" s="65"/>
      <c r="AO20" s="61"/>
      <c r="AP20" s="61"/>
      <c r="AQ20" s="66"/>
      <c r="AR20" s="57"/>
      <c r="AS20" s="10"/>
      <c r="AT20" s="10"/>
      <c r="AU20" s="10"/>
      <c r="AV20" s="10"/>
      <c r="AW20" s="10"/>
      <c r="AX20" s="10"/>
      <c r="AY20" s="10" t="s">
        <v>174</v>
      </c>
      <c r="AZ20" s="10"/>
      <c r="BA20" s="10"/>
      <c r="BB20" s="10" t="s">
        <v>175</v>
      </c>
      <c r="BC20" s="67" t="s">
        <v>176</v>
      </c>
      <c r="BD20" s="10"/>
      <c r="BE20" s="67" t="s">
        <v>177</v>
      </c>
      <c r="BF20" s="67"/>
      <c r="BG20" s="67"/>
      <c r="BH20" s="67"/>
      <c r="BI20" s="67" t="s">
        <v>178</v>
      </c>
      <c r="BJ20" s="68" t="s">
        <v>179</v>
      </c>
      <c r="BK20" s="67"/>
      <c r="BL20" s="10"/>
      <c r="BM20" s="10" t="s">
        <v>180</v>
      </c>
      <c r="BN20" s="10"/>
      <c r="BO20" s="67" t="str">
        <f>CONCATENATE("31/07/",LEFT(H3,4))</f>
        <v>31/07/</v>
      </c>
      <c r="BP20" s="67">
        <f>H7</f>
        <v>0</v>
      </c>
      <c r="BQ20" s="69" t="e">
        <f t="shared" si="4"/>
        <v>#VALUE!</v>
      </c>
      <c r="BR20" s="67" t="e">
        <f t="shared" si="5"/>
        <v>#VALUE!</v>
      </c>
      <c r="BS20" s="67" t="e">
        <f t="shared" si="6"/>
        <v>#VALUE!</v>
      </c>
      <c r="BT20" s="69" t="e">
        <f t="shared" si="7"/>
        <v>#VALUE!</v>
      </c>
      <c r="BU20" s="67" t="str">
        <f t="shared" si="8"/>
        <v/>
      </c>
      <c r="BV20" s="10" t="str">
        <f t="shared" si="9"/>
        <v/>
      </c>
      <c r="BW20" s="67"/>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t="s">
        <v>8</v>
      </c>
    </row>
    <row r="21" spans="1:164" ht="24.75" customHeight="1">
      <c r="A21" s="57"/>
      <c r="B21" s="58" t="str">
        <f t="shared" si="0"/>
        <v/>
      </c>
      <c r="C21" s="59" t="str">
        <f t="shared" si="1"/>
        <v/>
      </c>
      <c r="D21" s="59" t="str">
        <f t="shared" si="2"/>
        <v/>
      </c>
      <c r="E21" s="59" t="str">
        <f t="shared" si="3"/>
        <v/>
      </c>
      <c r="F21" s="60"/>
      <c r="G21" s="61"/>
      <c r="H21" s="62"/>
      <c r="I21" s="61"/>
      <c r="J21" s="63"/>
      <c r="K21" s="64"/>
      <c r="L21" s="64"/>
      <c r="M21" s="65"/>
      <c r="N21" s="65"/>
      <c r="O21" s="65"/>
      <c r="P21" s="65"/>
      <c r="Q21" s="65"/>
      <c r="R21" s="65"/>
      <c r="S21" s="65"/>
      <c r="T21" s="65"/>
      <c r="U21" s="65"/>
      <c r="V21" s="65"/>
      <c r="W21" s="65"/>
      <c r="X21" s="65"/>
      <c r="Y21" s="65"/>
      <c r="Z21" s="65"/>
      <c r="AA21" s="63"/>
      <c r="AB21" s="63"/>
      <c r="AC21" s="65"/>
      <c r="AD21" s="63"/>
      <c r="AE21" s="63"/>
      <c r="AF21" s="63"/>
      <c r="AG21" s="65"/>
      <c r="AH21" s="65"/>
      <c r="AI21" s="65"/>
      <c r="AJ21" s="65"/>
      <c r="AK21" s="63"/>
      <c r="AL21" s="65"/>
      <c r="AM21" s="63"/>
      <c r="AN21" s="65"/>
      <c r="AO21" s="61"/>
      <c r="AP21" s="61"/>
      <c r="AQ21" s="66"/>
      <c r="AR21" s="57"/>
      <c r="AS21" s="10"/>
      <c r="AT21" s="10"/>
      <c r="AU21" s="10"/>
      <c r="AV21" s="10"/>
      <c r="AW21" s="10"/>
      <c r="AX21" s="10"/>
      <c r="AY21" s="10"/>
      <c r="AZ21" s="10"/>
      <c r="BA21" s="10"/>
      <c r="BB21" s="10" t="s">
        <v>134</v>
      </c>
      <c r="BC21" s="67"/>
      <c r="BD21" s="10"/>
      <c r="BE21" s="67" t="s">
        <v>181</v>
      </c>
      <c r="BF21" s="67"/>
      <c r="BG21" s="67"/>
      <c r="BH21" s="67"/>
      <c r="BI21" s="67" t="s">
        <v>182</v>
      </c>
      <c r="BJ21" s="68" t="s">
        <v>183</v>
      </c>
      <c r="BK21" s="67"/>
      <c r="BL21" s="10"/>
      <c r="BM21" s="10"/>
      <c r="BN21" s="10"/>
      <c r="BO21" s="67" t="str">
        <f>CONCATENATE("31/07/",LEFT(H3,4))</f>
        <v>31/07/</v>
      </c>
      <c r="BP21" s="67">
        <f>H7</f>
        <v>0</v>
      </c>
      <c r="BQ21" s="69" t="e">
        <f t="shared" si="4"/>
        <v>#VALUE!</v>
      </c>
      <c r="BR21" s="67" t="e">
        <f t="shared" si="5"/>
        <v>#VALUE!</v>
      </c>
      <c r="BS21" s="67" t="e">
        <f t="shared" si="6"/>
        <v>#VALUE!</v>
      </c>
      <c r="BT21" s="69" t="e">
        <f t="shared" si="7"/>
        <v>#VALUE!</v>
      </c>
      <c r="BU21" s="67" t="str">
        <f t="shared" si="8"/>
        <v/>
      </c>
      <c r="BV21" s="10" t="str">
        <f t="shared" si="9"/>
        <v/>
      </c>
      <c r="BW21" s="67"/>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t="s">
        <v>9</v>
      </c>
    </row>
    <row r="22" spans="1:164" ht="24.75" customHeight="1">
      <c r="A22" s="57"/>
      <c r="B22" s="58" t="str">
        <f t="shared" si="0"/>
        <v/>
      </c>
      <c r="C22" s="59" t="str">
        <f t="shared" si="1"/>
        <v/>
      </c>
      <c r="D22" s="59" t="str">
        <f t="shared" si="2"/>
        <v/>
      </c>
      <c r="E22" s="59" t="str">
        <f t="shared" si="3"/>
        <v/>
      </c>
      <c r="F22" s="60"/>
      <c r="G22" s="61"/>
      <c r="H22" s="62"/>
      <c r="I22" s="61"/>
      <c r="J22" s="63"/>
      <c r="K22" s="64"/>
      <c r="L22" s="64"/>
      <c r="M22" s="65"/>
      <c r="N22" s="65"/>
      <c r="O22" s="65"/>
      <c r="P22" s="65"/>
      <c r="Q22" s="65"/>
      <c r="R22" s="65"/>
      <c r="S22" s="65"/>
      <c r="T22" s="65"/>
      <c r="U22" s="65"/>
      <c r="V22" s="65"/>
      <c r="W22" s="65"/>
      <c r="X22" s="65"/>
      <c r="Y22" s="65"/>
      <c r="Z22" s="65"/>
      <c r="AA22" s="63"/>
      <c r="AB22" s="63"/>
      <c r="AC22" s="65"/>
      <c r="AD22" s="63"/>
      <c r="AE22" s="63"/>
      <c r="AF22" s="63"/>
      <c r="AG22" s="65"/>
      <c r="AH22" s="65"/>
      <c r="AI22" s="65"/>
      <c r="AJ22" s="65"/>
      <c r="AK22" s="63"/>
      <c r="AL22" s="65"/>
      <c r="AM22" s="63"/>
      <c r="AN22" s="65"/>
      <c r="AO22" s="61"/>
      <c r="AP22" s="61"/>
      <c r="AQ22" s="66"/>
      <c r="AR22" s="57"/>
      <c r="AS22" s="10"/>
      <c r="AT22" s="10"/>
      <c r="AU22" s="10"/>
      <c r="AV22" s="10"/>
      <c r="AW22" s="10"/>
      <c r="AX22" s="10"/>
      <c r="AY22" s="10"/>
      <c r="AZ22" s="10"/>
      <c r="BA22" s="10"/>
      <c r="BB22" s="10" t="s">
        <v>184</v>
      </c>
      <c r="BC22" s="67"/>
      <c r="BD22" s="10"/>
      <c r="BE22" s="67" t="s">
        <v>185</v>
      </c>
      <c r="BF22" s="67"/>
      <c r="BG22" s="67"/>
      <c r="BH22" s="67"/>
      <c r="BI22" s="67" t="s">
        <v>186</v>
      </c>
      <c r="BJ22" s="68" t="s">
        <v>187</v>
      </c>
      <c r="BK22" s="67"/>
      <c r="BL22" s="10"/>
      <c r="BM22" s="10"/>
      <c r="BN22" s="10"/>
      <c r="BO22" s="67" t="str">
        <f>CONCATENATE("31/07/",LEFT(H3,4))</f>
        <v>31/07/</v>
      </c>
      <c r="BP22" s="67">
        <f>H7</f>
        <v>0</v>
      </c>
      <c r="BQ22" s="69" t="e">
        <f t="shared" si="4"/>
        <v>#VALUE!</v>
      </c>
      <c r="BR22" s="67" t="e">
        <f t="shared" si="5"/>
        <v>#VALUE!</v>
      </c>
      <c r="BS22" s="67" t="e">
        <f t="shared" si="6"/>
        <v>#VALUE!</v>
      </c>
      <c r="BT22" s="69" t="e">
        <f t="shared" si="7"/>
        <v>#VALUE!</v>
      </c>
      <c r="BU22" s="67" t="str">
        <f t="shared" si="8"/>
        <v/>
      </c>
      <c r="BV22" s="10" t="str">
        <f t="shared" si="9"/>
        <v/>
      </c>
      <c r="BW22" s="67"/>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t="s">
        <v>10</v>
      </c>
    </row>
    <row r="23" spans="1:164" ht="24.75" customHeight="1">
      <c r="A23" s="57"/>
      <c r="B23" s="58" t="str">
        <f t="shared" si="0"/>
        <v/>
      </c>
      <c r="C23" s="59" t="str">
        <f t="shared" si="1"/>
        <v/>
      </c>
      <c r="D23" s="59" t="str">
        <f t="shared" si="2"/>
        <v/>
      </c>
      <c r="E23" s="59" t="str">
        <f t="shared" si="3"/>
        <v/>
      </c>
      <c r="F23" s="60"/>
      <c r="G23" s="61"/>
      <c r="H23" s="62"/>
      <c r="I23" s="61"/>
      <c r="J23" s="63"/>
      <c r="K23" s="64"/>
      <c r="L23" s="64"/>
      <c r="M23" s="65"/>
      <c r="N23" s="65"/>
      <c r="O23" s="65"/>
      <c r="P23" s="65"/>
      <c r="Q23" s="65"/>
      <c r="R23" s="65"/>
      <c r="S23" s="65"/>
      <c r="T23" s="65"/>
      <c r="U23" s="65"/>
      <c r="V23" s="65"/>
      <c r="W23" s="65"/>
      <c r="X23" s="65"/>
      <c r="Y23" s="65"/>
      <c r="Z23" s="65"/>
      <c r="AA23" s="63"/>
      <c r="AB23" s="63"/>
      <c r="AC23" s="65"/>
      <c r="AD23" s="63"/>
      <c r="AE23" s="63"/>
      <c r="AF23" s="63"/>
      <c r="AG23" s="65"/>
      <c r="AH23" s="65"/>
      <c r="AI23" s="65"/>
      <c r="AJ23" s="65"/>
      <c r="AK23" s="63"/>
      <c r="AL23" s="65"/>
      <c r="AM23" s="63"/>
      <c r="AN23" s="65"/>
      <c r="AO23" s="61"/>
      <c r="AP23" s="61"/>
      <c r="AQ23" s="66"/>
      <c r="AR23" s="57"/>
      <c r="AS23" s="10"/>
      <c r="AT23" s="10"/>
      <c r="AU23" s="10"/>
      <c r="AV23" s="10"/>
      <c r="AW23" s="10"/>
      <c r="AX23" s="10"/>
      <c r="AY23" s="10"/>
      <c r="AZ23" s="10"/>
      <c r="BA23" s="10"/>
      <c r="BB23" s="10" t="s">
        <v>188</v>
      </c>
      <c r="BC23" s="10"/>
      <c r="BD23" s="10"/>
      <c r="BE23" s="67" t="s">
        <v>189</v>
      </c>
      <c r="BF23" s="67"/>
      <c r="BG23" s="67"/>
      <c r="BH23" s="67"/>
      <c r="BI23" s="67" t="s">
        <v>190</v>
      </c>
      <c r="BJ23" s="67"/>
      <c r="BK23" s="67"/>
      <c r="BL23" s="10"/>
      <c r="BM23" s="10"/>
      <c r="BN23" s="10"/>
      <c r="BO23" s="67" t="str">
        <f>CONCATENATE("31/07/",LEFT(H3,4))</f>
        <v>31/07/</v>
      </c>
      <c r="BP23" s="67">
        <f>H7</f>
        <v>0</v>
      </c>
      <c r="BQ23" s="69" t="e">
        <f t="shared" si="4"/>
        <v>#VALUE!</v>
      </c>
      <c r="BR23" s="67" t="e">
        <f t="shared" si="5"/>
        <v>#VALUE!</v>
      </c>
      <c r="BS23" s="67" t="e">
        <f t="shared" si="6"/>
        <v>#VALUE!</v>
      </c>
      <c r="BT23" s="69" t="e">
        <f t="shared" si="7"/>
        <v>#VALUE!</v>
      </c>
      <c r="BU23" s="67" t="str">
        <f t="shared" si="8"/>
        <v/>
      </c>
      <c r="BV23" s="10" t="str">
        <f t="shared" si="9"/>
        <v/>
      </c>
      <c r="BW23" s="67"/>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t="s">
        <v>11</v>
      </c>
    </row>
    <row r="24" spans="1:164" ht="24.75" customHeight="1">
      <c r="A24" s="57"/>
      <c r="B24" s="58" t="str">
        <f t="shared" si="0"/>
        <v/>
      </c>
      <c r="C24" s="59" t="str">
        <f t="shared" si="1"/>
        <v/>
      </c>
      <c r="D24" s="59" t="str">
        <f t="shared" si="2"/>
        <v/>
      </c>
      <c r="E24" s="59" t="str">
        <f t="shared" si="3"/>
        <v/>
      </c>
      <c r="F24" s="60"/>
      <c r="G24" s="61"/>
      <c r="H24" s="62"/>
      <c r="I24" s="61"/>
      <c r="J24" s="63"/>
      <c r="K24" s="64"/>
      <c r="L24" s="64"/>
      <c r="M24" s="65"/>
      <c r="N24" s="65"/>
      <c r="O24" s="65"/>
      <c r="P24" s="65"/>
      <c r="Q24" s="65"/>
      <c r="R24" s="65"/>
      <c r="S24" s="65"/>
      <c r="T24" s="65"/>
      <c r="U24" s="65"/>
      <c r="V24" s="65"/>
      <c r="W24" s="65"/>
      <c r="X24" s="65"/>
      <c r="Y24" s="65"/>
      <c r="Z24" s="65"/>
      <c r="AA24" s="63"/>
      <c r="AB24" s="63"/>
      <c r="AC24" s="65"/>
      <c r="AD24" s="63"/>
      <c r="AE24" s="63"/>
      <c r="AF24" s="63"/>
      <c r="AG24" s="65"/>
      <c r="AH24" s="65"/>
      <c r="AI24" s="65"/>
      <c r="AJ24" s="65"/>
      <c r="AK24" s="63"/>
      <c r="AL24" s="65"/>
      <c r="AM24" s="63"/>
      <c r="AN24" s="65"/>
      <c r="AO24" s="61"/>
      <c r="AP24" s="61"/>
      <c r="AQ24" s="66"/>
      <c r="AR24" s="57"/>
      <c r="AS24" s="10"/>
      <c r="AT24" s="10"/>
      <c r="AU24" s="10"/>
      <c r="AV24" s="10"/>
      <c r="AW24" s="10"/>
      <c r="AX24" s="10"/>
      <c r="AY24" s="10"/>
      <c r="AZ24" s="10"/>
      <c r="BA24" s="10"/>
      <c r="BB24" s="10" t="s">
        <v>191</v>
      </c>
      <c r="BC24" s="10"/>
      <c r="BD24" s="10"/>
      <c r="BE24" s="67" t="s">
        <v>192</v>
      </c>
      <c r="BF24" s="67"/>
      <c r="BG24" s="67"/>
      <c r="BH24" s="67"/>
      <c r="BI24" s="67"/>
      <c r="BJ24" s="67"/>
      <c r="BK24" s="67"/>
      <c r="BL24" s="10"/>
      <c r="BM24" s="10"/>
      <c r="BN24" s="10"/>
      <c r="BO24" s="67" t="str">
        <f>CONCATENATE("31/07/",LEFT(H3,4))</f>
        <v>31/07/</v>
      </c>
      <c r="BP24" s="67">
        <f>H7</f>
        <v>0</v>
      </c>
      <c r="BQ24" s="69" t="e">
        <f t="shared" si="4"/>
        <v>#VALUE!</v>
      </c>
      <c r="BR24" s="67" t="e">
        <f t="shared" si="5"/>
        <v>#VALUE!</v>
      </c>
      <c r="BS24" s="67" t="e">
        <f t="shared" si="6"/>
        <v>#VALUE!</v>
      </c>
      <c r="BT24" s="69" t="e">
        <f t="shared" si="7"/>
        <v>#VALUE!</v>
      </c>
      <c r="BU24" s="67" t="str">
        <f t="shared" si="8"/>
        <v/>
      </c>
      <c r="BV24" s="10" t="str">
        <f t="shared" si="9"/>
        <v/>
      </c>
      <c r="BW24" s="67"/>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t="s">
        <v>12</v>
      </c>
    </row>
    <row r="25" spans="1:164" ht="24.75" customHeight="1">
      <c r="A25" s="57"/>
      <c r="B25" s="58" t="str">
        <f t="shared" si="0"/>
        <v/>
      </c>
      <c r="C25" s="59" t="str">
        <f t="shared" si="1"/>
        <v/>
      </c>
      <c r="D25" s="59" t="str">
        <f t="shared" si="2"/>
        <v/>
      </c>
      <c r="E25" s="59" t="str">
        <f t="shared" si="3"/>
        <v/>
      </c>
      <c r="F25" s="60"/>
      <c r="G25" s="61"/>
      <c r="H25" s="62"/>
      <c r="I25" s="61"/>
      <c r="J25" s="63"/>
      <c r="K25" s="64"/>
      <c r="L25" s="64"/>
      <c r="M25" s="65"/>
      <c r="N25" s="65"/>
      <c r="O25" s="65"/>
      <c r="P25" s="65"/>
      <c r="Q25" s="65"/>
      <c r="R25" s="65"/>
      <c r="S25" s="65"/>
      <c r="T25" s="65"/>
      <c r="U25" s="65"/>
      <c r="V25" s="65"/>
      <c r="W25" s="65"/>
      <c r="X25" s="65"/>
      <c r="Y25" s="65"/>
      <c r="Z25" s="65"/>
      <c r="AA25" s="63"/>
      <c r="AB25" s="63"/>
      <c r="AC25" s="65"/>
      <c r="AD25" s="63"/>
      <c r="AE25" s="63"/>
      <c r="AF25" s="63"/>
      <c r="AG25" s="65"/>
      <c r="AH25" s="65"/>
      <c r="AI25" s="65"/>
      <c r="AJ25" s="65"/>
      <c r="AK25" s="63"/>
      <c r="AL25" s="65"/>
      <c r="AM25" s="63"/>
      <c r="AN25" s="65"/>
      <c r="AO25" s="61"/>
      <c r="AP25" s="61"/>
      <c r="AQ25" s="66"/>
      <c r="AR25" s="57"/>
      <c r="AS25" s="10"/>
      <c r="AT25" s="10"/>
      <c r="AU25" s="10"/>
      <c r="AV25" s="10"/>
      <c r="AW25" s="10"/>
      <c r="AX25" s="10"/>
      <c r="AY25" s="10"/>
      <c r="AZ25" s="10"/>
      <c r="BA25" s="10"/>
      <c r="BB25" s="10" t="s">
        <v>86</v>
      </c>
      <c r="BC25" s="10"/>
      <c r="BD25" s="10"/>
      <c r="BE25" s="67"/>
      <c r="BF25" s="67"/>
      <c r="BG25" s="67"/>
      <c r="BH25" s="67"/>
      <c r="BI25" s="67"/>
      <c r="BJ25" s="67"/>
      <c r="BK25" s="67"/>
      <c r="BL25" s="10"/>
      <c r="BM25" s="10"/>
      <c r="BN25" s="10"/>
      <c r="BO25" s="67" t="str">
        <f>CONCATENATE("31/07/",LEFT(H3,4))</f>
        <v>31/07/</v>
      </c>
      <c r="BP25" s="67">
        <f>H7</f>
        <v>0</v>
      </c>
      <c r="BQ25" s="69" t="e">
        <f t="shared" si="4"/>
        <v>#VALUE!</v>
      </c>
      <c r="BR25" s="67" t="e">
        <f t="shared" si="5"/>
        <v>#VALUE!</v>
      </c>
      <c r="BS25" s="67" t="e">
        <f t="shared" si="6"/>
        <v>#VALUE!</v>
      </c>
      <c r="BT25" s="69" t="e">
        <f t="shared" si="7"/>
        <v>#VALUE!</v>
      </c>
      <c r="BU25" s="67" t="str">
        <f t="shared" si="8"/>
        <v/>
      </c>
      <c r="BV25" s="10"/>
      <c r="BW25" s="67"/>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row>
    <row r="26" spans="1:164" ht="24.75" customHeight="1">
      <c r="A26" s="57"/>
      <c r="B26" s="70" t="str">
        <f t="shared" si="0"/>
        <v/>
      </c>
      <c r="C26" s="59" t="str">
        <f t="shared" si="1"/>
        <v/>
      </c>
      <c r="D26" s="59" t="str">
        <f t="shared" si="2"/>
        <v/>
      </c>
      <c r="E26" s="59" t="str">
        <f t="shared" si="3"/>
        <v/>
      </c>
      <c r="F26" s="60"/>
      <c r="G26" s="61"/>
      <c r="H26" s="62"/>
      <c r="I26" s="61"/>
      <c r="J26" s="63"/>
      <c r="K26" s="64"/>
      <c r="L26" s="64"/>
      <c r="M26" s="65"/>
      <c r="N26" s="65"/>
      <c r="O26" s="65"/>
      <c r="P26" s="65"/>
      <c r="Q26" s="65"/>
      <c r="R26" s="65"/>
      <c r="S26" s="65"/>
      <c r="T26" s="65"/>
      <c r="U26" s="65"/>
      <c r="V26" s="65"/>
      <c r="W26" s="65"/>
      <c r="X26" s="65"/>
      <c r="Y26" s="65"/>
      <c r="Z26" s="65"/>
      <c r="AA26" s="63"/>
      <c r="AB26" s="63"/>
      <c r="AC26" s="65"/>
      <c r="AD26" s="63"/>
      <c r="AE26" s="63"/>
      <c r="AF26" s="63"/>
      <c r="AG26" s="65"/>
      <c r="AH26" s="65"/>
      <c r="AI26" s="65"/>
      <c r="AJ26" s="65"/>
      <c r="AK26" s="63"/>
      <c r="AL26" s="65"/>
      <c r="AM26" s="63"/>
      <c r="AN26" s="65"/>
      <c r="AO26" s="61"/>
      <c r="AP26" s="61"/>
      <c r="AQ26" s="66"/>
      <c r="AR26" s="57"/>
      <c r="AS26" s="10"/>
      <c r="AT26" s="10"/>
      <c r="AU26" s="10"/>
      <c r="AV26" s="10"/>
      <c r="AW26" s="10"/>
      <c r="AX26" s="10"/>
      <c r="AY26" s="10"/>
      <c r="AZ26" s="10"/>
      <c r="BA26" s="10"/>
      <c r="BB26" s="10" t="s">
        <v>193</v>
      </c>
      <c r="BC26" s="10"/>
      <c r="BD26" s="10"/>
      <c r="BE26" s="67" t="s">
        <v>194</v>
      </c>
      <c r="BF26" s="10"/>
      <c r="BG26" s="10"/>
      <c r="BH26" s="10"/>
      <c r="BI26" s="10"/>
      <c r="BJ26" s="10"/>
      <c r="BK26" s="10"/>
      <c r="BL26" s="10"/>
      <c r="BM26" s="10"/>
      <c r="BN26" s="10"/>
      <c r="BO26" s="67" t="str">
        <f>CONCATENATE("31/07/",LEFT(H3,4))</f>
        <v>31/07/</v>
      </c>
      <c r="BP26" s="67">
        <f>H7</f>
        <v>0</v>
      </c>
      <c r="BQ26" s="69" t="e">
        <f t="shared" si="4"/>
        <v>#VALUE!</v>
      </c>
      <c r="BR26" s="67" t="e">
        <f t="shared" si="5"/>
        <v>#VALUE!</v>
      </c>
      <c r="BS26" s="67" t="e">
        <f t="shared" si="6"/>
        <v>#VALUE!</v>
      </c>
      <c r="BT26" s="69" t="e">
        <f t="shared" si="7"/>
        <v>#VALUE!</v>
      </c>
      <c r="BU26" s="67" t="str">
        <f t="shared" si="8"/>
        <v/>
      </c>
      <c r="BV26" s="10" t="str">
        <f t="shared" ref="BV26:BV62" si="10">IF(AL26="","",IF(AL26="None",0,1))</f>
        <v/>
      </c>
      <c r="BW26" s="67"/>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t="s">
        <v>14</v>
      </c>
    </row>
    <row r="27" spans="1:164" ht="24.75" customHeight="1">
      <c r="A27" s="57"/>
      <c r="B27" s="70" t="str">
        <f t="shared" si="0"/>
        <v/>
      </c>
      <c r="C27" s="59" t="str">
        <f t="shared" si="1"/>
        <v/>
      </c>
      <c r="D27" s="59" t="str">
        <f t="shared" si="2"/>
        <v/>
      </c>
      <c r="E27" s="59" t="str">
        <f t="shared" si="3"/>
        <v/>
      </c>
      <c r="F27" s="60"/>
      <c r="G27" s="61"/>
      <c r="H27" s="62"/>
      <c r="I27" s="61"/>
      <c r="J27" s="63"/>
      <c r="K27" s="64"/>
      <c r="L27" s="64"/>
      <c r="M27" s="65"/>
      <c r="N27" s="65"/>
      <c r="O27" s="65"/>
      <c r="P27" s="65"/>
      <c r="Q27" s="65"/>
      <c r="R27" s="65"/>
      <c r="S27" s="65"/>
      <c r="T27" s="65"/>
      <c r="U27" s="65"/>
      <c r="V27" s="65"/>
      <c r="W27" s="65"/>
      <c r="X27" s="65"/>
      <c r="Y27" s="65"/>
      <c r="Z27" s="65"/>
      <c r="AA27" s="63"/>
      <c r="AB27" s="63"/>
      <c r="AC27" s="65"/>
      <c r="AD27" s="63"/>
      <c r="AE27" s="63"/>
      <c r="AF27" s="63"/>
      <c r="AG27" s="65"/>
      <c r="AH27" s="65"/>
      <c r="AI27" s="65"/>
      <c r="AJ27" s="65"/>
      <c r="AK27" s="63"/>
      <c r="AL27" s="65"/>
      <c r="AM27" s="63"/>
      <c r="AN27" s="65"/>
      <c r="AO27" s="61"/>
      <c r="AP27" s="61"/>
      <c r="AQ27" s="66"/>
      <c r="AR27" s="57"/>
      <c r="AS27" s="10"/>
      <c r="AT27" s="10"/>
      <c r="AU27" s="10"/>
      <c r="AV27" s="10"/>
      <c r="AW27" s="10"/>
      <c r="AX27" s="10"/>
      <c r="AY27" s="10"/>
      <c r="AZ27" s="10"/>
      <c r="BA27" s="10"/>
      <c r="BB27" s="10"/>
      <c r="BC27" s="10"/>
      <c r="BD27" s="10"/>
      <c r="BE27" s="10"/>
      <c r="BF27" s="10"/>
      <c r="BG27" s="10"/>
      <c r="BH27" s="10"/>
      <c r="BI27" s="10"/>
      <c r="BJ27" s="10"/>
      <c r="BK27" s="10"/>
      <c r="BL27" s="10"/>
      <c r="BM27" s="10"/>
      <c r="BN27" s="10"/>
      <c r="BO27" s="67" t="str">
        <f>CONCATENATE("31/07/",LEFT(H3,4))</f>
        <v>31/07/</v>
      </c>
      <c r="BP27" s="67">
        <f>H7</f>
        <v>0</v>
      </c>
      <c r="BQ27" s="69" t="e">
        <f t="shared" si="4"/>
        <v>#VALUE!</v>
      </c>
      <c r="BR27" s="67" t="e">
        <f t="shared" si="5"/>
        <v>#VALUE!</v>
      </c>
      <c r="BS27" s="67" t="e">
        <f t="shared" si="6"/>
        <v>#VALUE!</v>
      </c>
      <c r="BT27" s="69" t="e">
        <f t="shared" si="7"/>
        <v>#VALUE!</v>
      </c>
      <c r="BU27" s="67" t="str">
        <f t="shared" si="8"/>
        <v/>
      </c>
      <c r="BV27" s="10" t="str">
        <f t="shared" si="10"/>
        <v/>
      </c>
      <c r="BW27" s="67"/>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t="s">
        <v>15</v>
      </c>
    </row>
    <row r="28" spans="1:164" ht="24.75" customHeight="1">
      <c r="A28" s="57"/>
      <c r="B28" s="70" t="str">
        <f t="shared" si="0"/>
        <v/>
      </c>
      <c r="C28" s="59" t="str">
        <f t="shared" si="1"/>
        <v/>
      </c>
      <c r="D28" s="59" t="str">
        <f t="shared" si="2"/>
        <v/>
      </c>
      <c r="E28" s="59" t="str">
        <f t="shared" si="3"/>
        <v/>
      </c>
      <c r="F28" s="60"/>
      <c r="G28" s="61"/>
      <c r="H28" s="62"/>
      <c r="I28" s="61"/>
      <c r="J28" s="63"/>
      <c r="K28" s="64"/>
      <c r="L28" s="64"/>
      <c r="M28" s="65"/>
      <c r="N28" s="65"/>
      <c r="O28" s="65"/>
      <c r="P28" s="65"/>
      <c r="Q28" s="65"/>
      <c r="R28" s="65"/>
      <c r="S28" s="65"/>
      <c r="T28" s="65"/>
      <c r="U28" s="65"/>
      <c r="V28" s="65"/>
      <c r="W28" s="65"/>
      <c r="X28" s="65"/>
      <c r="Y28" s="65"/>
      <c r="Z28" s="65"/>
      <c r="AA28" s="63"/>
      <c r="AB28" s="63"/>
      <c r="AC28" s="65"/>
      <c r="AD28" s="63"/>
      <c r="AE28" s="63"/>
      <c r="AF28" s="63"/>
      <c r="AG28" s="65"/>
      <c r="AH28" s="65"/>
      <c r="AI28" s="65"/>
      <c r="AJ28" s="65"/>
      <c r="AK28" s="63"/>
      <c r="AL28" s="65"/>
      <c r="AM28" s="63"/>
      <c r="AN28" s="65"/>
      <c r="AO28" s="61"/>
      <c r="AP28" s="61"/>
      <c r="AQ28" s="66"/>
      <c r="AR28" s="57"/>
      <c r="AS28" s="10"/>
      <c r="AT28" s="10"/>
      <c r="AU28" s="10"/>
      <c r="AV28" s="10"/>
      <c r="AW28" s="10"/>
      <c r="AX28" s="10"/>
      <c r="AY28" s="10"/>
      <c r="AZ28" s="10"/>
      <c r="BA28" s="10"/>
      <c r="BB28" s="10"/>
      <c r="BC28" s="10"/>
      <c r="BD28" s="10"/>
      <c r="BE28" s="10"/>
      <c r="BF28" s="10"/>
      <c r="BG28" s="10"/>
      <c r="BH28" s="10"/>
      <c r="BI28" s="10"/>
      <c r="BJ28" s="10"/>
      <c r="BK28" s="10"/>
      <c r="BL28" s="10"/>
      <c r="BM28" s="10"/>
      <c r="BN28" s="10"/>
      <c r="BO28" s="67" t="str">
        <f>CONCATENATE("31/07/",LEFT(H3,4))</f>
        <v>31/07/</v>
      </c>
      <c r="BP28" s="67">
        <f>H7</f>
        <v>0</v>
      </c>
      <c r="BQ28" s="69" t="e">
        <f t="shared" si="4"/>
        <v>#VALUE!</v>
      </c>
      <c r="BR28" s="67" t="e">
        <f t="shared" si="5"/>
        <v>#VALUE!</v>
      </c>
      <c r="BS28" s="67" t="e">
        <f t="shared" si="6"/>
        <v>#VALUE!</v>
      </c>
      <c r="BT28" s="69" t="e">
        <f t="shared" si="7"/>
        <v>#VALUE!</v>
      </c>
      <c r="BU28" s="67" t="str">
        <f t="shared" si="8"/>
        <v/>
      </c>
      <c r="BV28" s="10" t="str">
        <f t="shared" si="10"/>
        <v/>
      </c>
      <c r="BW28" s="67"/>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t="s">
        <v>16</v>
      </c>
    </row>
    <row r="29" spans="1:164" ht="24.75" customHeight="1">
      <c r="A29" s="57"/>
      <c r="B29" s="70" t="str">
        <f t="shared" si="0"/>
        <v/>
      </c>
      <c r="C29" s="59" t="str">
        <f t="shared" si="1"/>
        <v/>
      </c>
      <c r="D29" s="59" t="str">
        <f t="shared" si="2"/>
        <v/>
      </c>
      <c r="E29" s="59" t="str">
        <f t="shared" si="3"/>
        <v/>
      </c>
      <c r="F29" s="60"/>
      <c r="G29" s="61"/>
      <c r="H29" s="62"/>
      <c r="I29" s="61"/>
      <c r="J29" s="63"/>
      <c r="K29" s="64"/>
      <c r="L29" s="64"/>
      <c r="M29" s="65"/>
      <c r="N29" s="65"/>
      <c r="O29" s="65"/>
      <c r="P29" s="65"/>
      <c r="Q29" s="65"/>
      <c r="R29" s="65"/>
      <c r="S29" s="65"/>
      <c r="T29" s="65"/>
      <c r="U29" s="65"/>
      <c r="V29" s="65"/>
      <c r="W29" s="65"/>
      <c r="X29" s="65"/>
      <c r="Y29" s="65"/>
      <c r="Z29" s="65"/>
      <c r="AA29" s="63"/>
      <c r="AB29" s="63"/>
      <c r="AC29" s="65"/>
      <c r="AD29" s="63"/>
      <c r="AE29" s="63"/>
      <c r="AF29" s="63"/>
      <c r="AG29" s="65"/>
      <c r="AH29" s="65"/>
      <c r="AI29" s="65"/>
      <c r="AJ29" s="65"/>
      <c r="AK29" s="63"/>
      <c r="AL29" s="65"/>
      <c r="AM29" s="63"/>
      <c r="AN29" s="65"/>
      <c r="AO29" s="61"/>
      <c r="AP29" s="61"/>
      <c r="AQ29" s="66"/>
      <c r="AR29" s="57"/>
      <c r="AS29" s="10"/>
      <c r="AT29" s="10"/>
      <c r="AU29" s="10"/>
      <c r="AV29" s="10"/>
      <c r="AW29" s="10"/>
      <c r="AX29" s="10"/>
      <c r="AY29" s="10"/>
      <c r="AZ29" s="10"/>
      <c r="BA29" s="10"/>
      <c r="BB29" s="10"/>
      <c r="BC29" s="10"/>
      <c r="BD29" s="10"/>
      <c r="BE29" s="10"/>
      <c r="BF29" s="10"/>
      <c r="BG29" s="10"/>
      <c r="BH29" s="10"/>
      <c r="BI29" s="10"/>
      <c r="BJ29" s="10"/>
      <c r="BK29" s="10"/>
      <c r="BL29" s="10"/>
      <c r="BM29" s="10"/>
      <c r="BN29" s="10"/>
      <c r="BO29" s="67" t="str">
        <f>CONCATENATE("31/07/",LEFT(H3,4))</f>
        <v>31/07/</v>
      </c>
      <c r="BP29" s="67">
        <f>H7</f>
        <v>0</v>
      </c>
      <c r="BQ29" s="69" t="e">
        <f t="shared" si="4"/>
        <v>#VALUE!</v>
      </c>
      <c r="BR29" s="67" t="e">
        <f t="shared" si="5"/>
        <v>#VALUE!</v>
      </c>
      <c r="BS29" s="67" t="e">
        <f t="shared" si="6"/>
        <v>#VALUE!</v>
      </c>
      <c r="BT29" s="69" t="e">
        <f t="shared" si="7"/>
        <v>#VALUE!</v>
      </c>
      <c r="BU29" s="67" t="str">
        <f t="shared" si="8"/>
        <v/>
      </c>
      <c r="BV29" s="10" t="str">
        <f t="shared" si="10"/>
        <v/>
      </c>
      <c r="BW29" s="67"/>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t="s">
        <v>17</v>
      </c>
    </row>
    <row r="30" spans="1:164" ht="24.75" customHeight="1">
      <c r="A30" s="57"/>
      <c r="B30" s="70" t="str">
        <f t="shared" si="0"/>
        <v/>
      </c>
      <c r="C30" s="59" t="str">
        <f t="shared" si="1"/>
        <v/>
      </c>
      <c r="D30" s="59" t="str">
        <f t="shared" si="2"/>
        <v/>
      </c>
      <c r="E30" s="59" t="str">
        <f t="shared" si="3"/>
        <v/>
      </c>
      <c r="F30" s="60"/>
      <c r="G30" s="61"/>
      <c r="H30" s="62"/>
      <c r="I30" s="61"/>
      <c r="J30" s="63"/>
      <c r="K30" s="64"/>
      <c r="L30" s="64"/>
      <c r="M30" s="65"/>
      <c r="N30" s="65"/>
      <c r="O30" s="65"/>
      <c r="P30" s="65"/>
      <c r="Q30" s="65"/>
      <c r="R30" s="65"/>
      <c r="S30" s="65"/>
      <c r="T30" s="65"/>
      <c r="U30" s="65"/>
      <c r="V30" s="65"/>
      <c r="W30" s="65"/>
      <c r="X30" s="65"/>
      <c r="Y30" s="65"/>
      <c r="Z30" s="65"/>
      <c r="AA30" s="63"/>
      <c r="AB30" s="63"/>
      <c r="AC30" s="65"/>
      <c r="AD30" s="63"/>
      <c r="AE30" s="63"/>
      <c r="AF30" s="63"/>
      <c r="AG30" s="65"/>
      <c r="AH30" s="65"/>
      <c r="AI30" s="65"/>
      <c r="AJ30" s="65"/>
      <c r="AK30" s="63"/>
      <c r="AL30" s="65"/>
      <c r="AM30" s="63"/>
      <c r="AN30" s="65"/>
      <c r="AO30" s="61"/>
      <c r="AP30" s="61"/>
      <c r="AQ30" s="66"/>
      <c r="AR30" s="57"/>
      <c r="AS30" s="10"/>
      <c r="AT30" s="10"/>
      <c r="AU30" s="10"/>
      <c r="AV30" s="10"/>
      <c r="AW30" s="10"/>
      <c r="AX30" s="10"/>
      <c r="AY30" s="10"/>
      <c r="AZ30" s="10"/>
      <c r="BA30" s="10"/>
      <c r="BB30" s="10"/>
      <c r="BC30" s="10"/>
      <c r="BD30" s="10"/>
      <c r="BE30" s="10"/>
      <c r="BF30" s="10"/>
      <c r="BG30" s="10"/>
      <c r="BH30" s="10"/>
      <c r="BI30" s="10"/>
      <c r="BJ30" s="10"/>
      <c r="BK30" s="10"/>
      <c r="BL30" s="10"/>
      <c r="BM30" s="10"/>
      <c r="BN30" s="10"/>
      <c r="BO30" s="67" t="str">
        <f>CONCATENATE("31/07/",LEFT(H3,4))</f>
        <v>31/07/</v>
      </c>
      <c r="BP30" s="67">
        <f>H7</f>
        <v>0</v>
      </c>
      <c r="BQ30" s="69" t="e">
        <f t="shared" si="4"/>
        <v>#VALUE!</v>
      </c>
      <c r="BR30" s="67" t="e">
        <f t="shared" si="5"/>
        <v>#VALUE!</v>
      </c>
      <c r="BS30" s="67" t="e">
        <f t="shared" si="6"/>
        <v>#VALUE!</v>
      </c>
      <c r="BT30" s="69" t="e">
        <f t="shared" si="7"/>
        <v>#VALUE!</v>
      </c>
      <c r="BU30" s="67" t="str">
        <f t="shared" si="8"/>
        <v/>
      </c>
      <c r="BV30" s="10" t="str">
        <f t="shared" si="10"/>
        <v/>
      </c>
      <c r="BW30" s="67"/>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t="s">
        <v>18</v>
      </c>
    </row>
    <row r="31" spans="1:164" ht="24.75" customHeight="1">
      <c r="A31" s="57"/>
      <c r="B31" s="70" t="str">
        <f t="shared" si="0"/>
        <v/>
      </c>
      <c r="C31" s="59" t="str">
        <f t="shared" si="1"/>
        <v/>
      </c>
      <c r="D31" s="59" t="str">
        <f t="shared" si="2"/>
        <v/>
      </c>
      <c r="E31" s="59" t="str">
        <f t="shared" si="3"/>
        <v/>
      </c>
      <c r="F31" s="60"/>
      <c r="G31" s="61"/>
      <c r="H31" s="62"/>
      <c r="I31" s="61"/>
      <c r="J31" s="63"/>
      <c r="K31" s="64"/>
      <c r="L31" s="64"/>
      <c r="M31" s="65"/>
      <c r="N31" s="65"/>
      <c r="O31" s="65"/>
      <c r="P31" s="65"/>
      <c r="Q31" s="65"/>
      <c r="R31" s="65"/>
      <c r="S31" s="65"/>
      <c r="T31" s="65"/>
      <c r="U31" s="65"/>
      <c r="V31" s="65"/>
      <c r="W31" s="65"/>
      <c r="X31" s="65"/>
      <c r="Y31" s="65"/>
      <c r="Z31" s="65"/>
      <c r="AA31" s="63"/>
      <c r="AB31" s="63"/>
      <c r="AC31" s="65"/>
      <c r="AD31" s="63"/>
      <c r="AE31" s="63"/>
      <c r="AF31" s="63"/>
      <c r="AG31" s="65"/>
      <c r="AH31" s="65"/>
      <c r="AI31" s="65"/>
      <c r="AJ31" s="65"/>
      <c r="AK31" s="63"/>
      <c r="AL31" s="65"/>
      <c r="AM31" s="63"/>
      <c r="AN31" s="65"/>
      <c r="AO31" s="61"/>
      <c r="AP31" s="61"/>
      <c r="AQ31" s="66"/>
      <c r="AR31" s="57"/>
      <c r="AS31" s="10"/>
      <c r="AT31" s="10"/>
      <c r="AU31" s="10"/>
      <c r="AV31" s="10"/>
      <c r="AW31" s="10"/>
      <c r="AX31" s="10"/>
      <c r="AY31" s="10"/>
      <c r="AZ31" s="10"/>
      <c r="BA31" s="10"/>
      <c r="BB31" s="10"/>
      <c r="BC31" s="10"/>
      <c r="BD31" s="10"/>
      <c r="BE31" s="10"/>
      <c r="BF31" s="10"/>
      <c r="BG31" s="10"/>
      <c r="BH31" s="10"/>
      <c r="BI31" s="10"/>
      <c r="BJ31" s="10"/>
      <c r="BK31" s="10"/>
      <c r="BL31" s="10"/>
      <c r="BM31" s="10"/>
      <c r="BN31" s="10"/>
      <c r="BO31" s="67" t="str">
        <f>CONCATENATE("31/07/",LEFT(H3,4))</f>
        <v>31/07/</v>
      </c>
      <c r="BP31" s="67">
        <f>H7</f>
        <v>0</v>
      </c>
      <c r="BQ31" s="69" t="e">
        <f t="shared" si="4"/>
        <v>#VALUE!</v>
      </c>
      <c r="BR31" s="67" t="e">
        <f t="shared" si="5"/>
        <v>#VALUE!</v>
      </c>
      <c r="BS31" s="67" t="e">
        <f t="shared" si="6"/>
        <v>#VALUE!</v>
      </c>
      <c r="BT31" s="69" t="e">
        <f t="shared" si="7"/>
        <v>#VALUE!</v>
      </c>
      <c r="BU31" s="67" t="str">
        <f t="shared" si="8"/>
        <v/>
      </c>
      <c r="BV31" s="10" t="str">
        <f t="shared" si="10"/>
        <v/>
      </c>
      <c r="BW31" s="67"/>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t="s">
        <v>19</v>
      </c>
    </row>
    <row r="32" spans="1:164" ht="24.75" customHeight="1">
      <c r="A32" s="57"/>
      <c r="B32" s="70" t="str">
        <f t="shared" si="0"/>
        <v/>
      </c>
      <c r="C32" s="59" t="str">
        <f t="shared" si="1"/>
        <v/>
      </c>
      <c r="D32" s="59" t="str">
        <f t="shared" si="2"/>
        <v/>
      </c>
      <c r="E32" s="59" t="str">
        <f t="shared" si="3"/>
        <v/>
      </c>
      <c r="F32" s="60"/>
      <c r="G32" s="61"/>
      <c r="H32" s="62"/>
      <c r="I32" s="61"/>
      <c r="J32" s="63"/>
      <c r="K32" s="64"/>
      <c r="L32" s="64"/>
      <c r="M32" s="65"/>
      <c r="N32" s="65"/>
      <c r="O32" s="65"/>
      <c r="P32" s="65"/>
      <c r="Q32" s="65"/>
      <c r="R32" s="65"/>
      <c r="S32" s="65"/>
      <c r="T32" s="65"/>
      <c r="U32" s="65"/>
      <c r="V32" s="65"/>
      <c r="W32" s="65"/>
      <c r="X32" s="65"/>
      <c r="Y32" s="65"/>
      <c r="Z32" s="65"/>
      <c r="AA32" s="63"/>
      <c r="AB32" s="63"/>
      <c r="AC32" s="65"/>
      <c r="AD32" s="63"/>
      <c r="AE32" s="63"/>
      <c r="AF32" s="63"/>
      <c r="AG32" s="65"/>
      <c r="AH32" s="65"/>
      <c r="AI32" s="65"/>
      <c r="AJ32" s="65"/>
      <c r="AK32" s="63"/>
      <c r="AL32" s="65"/>
      <c r="AM32" s="63"/>
      <c r="AN32" s="65"/>
      <c r="AO32" s="61"/>
      <c r="AP32" s="61"/>
      <c r="AQ32" s="66"/>
      <c r="AR32" s="57"/>
      <c r="AS32" s="10"/>
      <c r="AT32" s="10"/>
      <c r="AU32" s="10"/>
      <c r="AV32" s="10"/>
      <c r="AW32" s="10"/>
      <c r="AX32" s="10"/>
      <c r="AY32" s="10"/>
      <c r="AZ32" s="10"/>
      <c r="BA32" s="10"/>
      <c r="BB32" s="10"/>
      <c r="BC32" s="10"/>
      <c r="BD32" s="10"/>
      <c r="BE32" s="10"/>
      <c r="BF32" s="10"/>
      <c r="BG32" s="10"/>
      <c r="BH32" s="10"/>
      <c r="BI32" s="10"/>
      <c r="BJ32" s="10"/>
      <c r="BK32" s="10"/>
      <c r="BL32" s="10"/>
      <c r="BM32" s="10"/>
      <c r="BN32" s="10"/>
      <c r="BO32" s="67" t="str">
        <f>CONCATENATE("31/07/",LEFT(H3,4))</f>
        <v>31/07/</v>
      </c>
      <c r="BP32" s="67">
        <f>H7</f>
        <v>0</v>
      </c>
      <c r="BQ32" s="69" t="e">
        <f t="shared" si="4"/>
        <v>#VALUE!</v>
      </c>
      <c r="BR32" s="67" t="e">
        <f t="shared" si="5"/>
        <v>#VALUE!</v>
      </c>
      <c r="BS32" s="67" t="e">
        <f t="shared" si="6"/>
        <v>#VALUE!</v>
      </c>
      <c r="BT32" s="69" t="e">
        <f t="shared" si="7"/>
        <v>#VALUE!</v>
      </c>
      <c r="BU32" s="67" t="str">
        <f t="shared" si="8"/>
        <v/>
      </c>
      <c r="BV32" s="10" t="str">
        <f t="shared" si="10"/>
        <v/>
      </c>
      <c r="BW32" s="67"/>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row>
    <row r="33" spans="1:164" ht="24.75" customHeight="1">
      <c r="A33" s="57"/>
      <c r="B33" s="70" t="str">
        <f t="shared" si="0"/>
        <v/>
      </c>
      <c r="C33" s="59" t="str">
        <f t="shared" si="1"/>
        <v/>
      </c>
      <c r="D33" s="59" t="str">
        <f t="shared" si="2"/>
        <v/>
      </c>
      <c r="E33" s="59" t="str">
        <f t="shared" si="3"/>
        <v/>
      </c>
      <c r="F33" s="60"/>
      <c r="G33" s="61"/>
      <c r="H33" s="62"/>
      <c r="I33" s="61"/>
      <c r="J33" s="63"/>
      <c r="K33" s="64"/>
      <c r="L33" s="64"/>
      <c r="M33" s="65"/>
      <c r="N33" s="65"/>
      <c r="O33" s="65"/>
      <c r="P33" s="65"/>
      <c r="Q33" s="65"/>
      <c r="R33" s="65"/>
      <c r="S33" s="65"/>
      <c r="T33" s="65"/>
      <c r="U33" s="65"/>
      <c r="V33" s="65"/>
      <c r="W33" s="65"/>
      <c r="X33" s="65"/>
      <c r="Y33" s="65"/>
      <c r="Z33" s="65"/>
      <c r="AA33" s="63"/>
      <c r="AB33" s="63"/>
      <c r="AC33" s="65"/>
      <c r="AD33" s="63"/>
      <c r="AE33" s="63"/>
      <c r="AF33" s="63"/>
      <c r="AG33" s="65"/>
      <c r="AH33" s="65"/>
      <c r="AI33" s="65"/>
      <c r="AJ33" s="65"/>
      <c r="AK33" s="63"/>
      <c r="AL33" s="65"/>
      <c r="AM33" s="63"/>
      <c r="AN33" s="65"/>
      <c r="AO33" s="61"/>
      <c r="AP33" s="61"/>
      <c r="AQ33" s="66"/>
      <c r="AR33" s="57"/>
      <c r="AS33" s="10"/>
      <c r="AT33" s="10"/>
      <c r="AU33" s="10"/>
      <c r="AV33" s="10"/>
      <c r="AW33" s="10"/>
      <c r="AX33" s="10"/>
      <c r="AY33" s="10"/>
      <c r="AZ33" s="10"/>
      <c r="BA33" s="10"/>
      <c r="BB33" s="10"/>
      <c r="BC33" s="10"/>
      <c r="BD33" s="10"/>
      <c r="BE33" s="10"/>
      <c r="BF33" s="10"/>
      <c r="BG33" s="10"/>
      <c r="BH33" s="10"/>
      <c r="BI33" s="10"/>
      <c r="BJ33" s="10"/>
      <c r="BK33" s="10"/>
      <c r="BL33" s="10"/>
      <c r="BM33" s="10"/>
      <c r="BN33" s="10"/>
      <c r="BO33" s="67" t="str">
        <f>CONCATENATE("31/07/",LEFT(H3,4))</f>
        <v>31/07/</v>
      </c>
      <c r="BP33" s="67">
        <f>H7</f>
        <v>0</v>
      </c>
      <c r="BQ33" s="69" t="e">
        <f t="shared" si="4"/>
        <v>#VALUE!</v>
      </c>
      <c r="BR33" s="67" t="e">
        <f t="shared" si="5"/>
        <v>#VALUE!</v>
      </c>
      <c r="BS33" s="67" t="e">
        <f t="shared" si="6"/>
        <v>#VALUE!</v>
      </c>
      <c r="BT33" s="69" t="e">
        <f t="shared" si="7"/>
        <v>#VALUE!</v>
      </c>
      <c r="BU33" s="67" t="str">
        <f t="shared" si="8"/>
        <v/>
      </c>
      <c r="BV33" s="10" t="str">
        <f t="shared" si="10"/>
        <v/>
      </c>
      <c r="BW33" s="67"/>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row>
    <row r="34" spans="1:164" ht="24.75" customHeight="1">
      <c r="A34" s="57"/>
      <c r="B34" s="70" t="str">
        <f t="shared" si="0"/>
        <v/>
      </c>
      <c r="C34" s="59" t="str">
        <f t="shared" si="1"/>
        <v/>
      </c>
      <c r="D34" s="59" t="str">
        <f t="shared" si="2"/>
        <v/>
      </c>
      <c r="E34" s="59" t="str">
        <f t="shared" si="3"/>
        <v/>
      </c>
      <c r="F34" s="60"/>
      <c r="G34" s="61"/>
      <c r="H34" s="62"/>
      <c r="I34" s="61"/>
      <c r="J34" s="63"/>
      <c r="K34" s="64"/>
      <c r="L34" s="64"/>
      <c r="M34" s="65"/>
      <c r="N34" s="65"/>
      <c r="O34" s="65"/>
      <c r="P34" s="65"/>
      <c r="Q34" s="65"/>
      <c r="R34" s="65"/>
      <c r="S34" s="65"/>
      <c r="T34" s="65"/>
      <c r="U34" s="65"/>
      <c r="V34" s="65"/>
      <c r="W34" s="65"/>
      <c r="X34" s="65"/>
      <c r="Y34" s="65"/>
      <c r="Z34" s="65"/>
      <c r="AA34" s="63"/>
      <c r="AB34" s="63"/>
      <c r="AC34" s="65"/>
      <c r="AD34" s="63"/>
      <c r="AE34" s="63"/>
      <c r="AF34" s="63"/>
      <c r="AG34" s="65"/>
      <c r="AH34" s="65"/>
      <c r="AI34" s="65"/>
      <c r="AJ34" s="65"/>
      <c r="AK34" s="63"/>
      <c r="AL34" s="65"/>
      <c r="AM34" s="63"/>
      <c r="AN34" s="65"/>
      <c r="AO34" s="61"/>
      <c r="AP34" s="61"/>
      <c r="AQ34" s="66"/>
      <c r="AR34" s="57"/>
      <c r="AS34" s="10"/>
      <c r="AT34" s="10"/>
      <c r="AU34" s="10"/>
      <c r="AV34" s="10"/>
      <c r="AW34" s="10"/>
      <c r="AX34" s="10"/>
      <c r="AY34" s="10"/>
      <c r="AZ34" s="10"/>
      <c r="BA34" s="10"/>
      <c r="BB34" s="10"/>
      <c r="BC34" s="10"/>
      <c r="BD34" s="10"/>
      <c r="BE34" s="10"/>
      <c r="BF34" s="10"/>
      <c r="BG34" s="10"/>
      <c r="BH34" s="10"/>
      <c r="BI34" s="10"/>
      <c r="BJ34" s="10"/>
      <c r="BK34" s="10"/>
      <c r="BL34" s="10"/>
      <c r="BM34" s="10"/>
      <c r="BN34" s="10"/>
      <c r="BO34" s="67" t="str">
        <f>CONCATENATE("31/07/",LEFT(H3,4))</f>
        <v>31/07/</v>
      </c>
      <c r="BP34" s="67">
        <f>H7</f>
        <v>0</v>
      </c>
      <c r="BQ34" s="69" t="e">
        <f t="shared" si="4"/>
        <v>#VALUE!</v>
      </c>
      <c r="BR34" s="67" t="e">
        <f t="shared" si="5"/>
        <v>#VALUE!</v>
      </c>
      <c r="BS34" s="67" t="e">
        <f t="shared" si="6"/>
        <v>#VALUE!</v>
      </c>
      <c r="BT34" s="69" t="e">
        <f t="shared" si="7"/>
        <v>#VALUE!</v>
      </c>
      <c r="BU34" s="67" t="str">
        <f t="shared" si="8"/>
        <v/>
      </c>
      <c r="BV34" s="10" t="str">
        <f t="shared" si="10"/>
        <v/>
      </c>
      <c r="BW34" s="67"/>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row>
    <row r="35" spans="1:164" ht="24.75" customHeight="1">
      <c r="A35" s="57"/>
      <c r="B35" s="70" t="str">
        <f t="shared" si="0"/>
        <v/>
      </c>
      <c r="C35" s="59" t="str">
        <f t="shared" si="1"/>
        <v/>
      </c>
      <c r="D35" s="59" t="str">
        <f t="shared" si="2"/>
        <v/>
      </c>
      <c r="E35" s="59" t="str">
        <f t="shared" si="3"/>
        <v/>
      </c>
      <c r="F35" s="60"/>
      <c r="G35" s="61"/>
      <c r="H35" s="62"/>
      <c r="I35" s="61"/>
      <c r="J35" s="63"/>
      <c r="K35" s="64"/>
      <c r="L35" s="64"/>
      <c r="M35" s="65"/>
      <c r="N35" s="65"/>
      <c r="O35" s="65"/>
      <c r="P35" s="65"/>
      <c r="Q35" s="65"/>
      <c r="R35" s="65"/>
      <c r="S35" s="65"/>
      <c r="T35" s="65"/>
      <c r="U35" s="65"/>
      <c r="V35" s="65"/>
      <c r="W35" s="65"/>
      <c r="X35" s="65"/>
      <c r="Y35" s="65"/>
      <c r="Z35" s="65"/>
      <c r="AA35" s="63"/>
      <c r="AB35" s="63"/>
      <c r="AC35" s="65"/>
      <c r="AD35" s="63"/>
      <c r="AE35" s="63"/>
      <c r="AF35" s="63"/>
      <c r="AG35" s="65"/>
      <c r="AH35" s="65"/>
      <c r="AI35" s="65"/>
      <c r="AJ35" s="65"/>
      <c r="AK35" s="63"/>
      <c r="AL35" s="65"/>
      <c r="AM35" s="63"/>
      <c r="AN35" s="65"/>
      <c r="AO35" s="61"/>
      <c r="AP35" s="61"/>
      <c r="AQ35" s="66"/>
      <c r="AR35" s="57"/>
      <c r="AS35" s="10"/>
      <c r="AT35" s="10"/>
      <c r="AU35" s="10"/>
      <c r="AV35" s="10"/>
      <c r="AW35" s="10"/>
      <c r="AX35" s="10"/>
      <c r="AY35" s="10"/>
      <c r="AZ35" s="10"/>
      <c r="BA35" s="10"/>
      <c r="BB35" s="10"/>
      <c r="BC35" s="10"/>
      <c r="BD35" s="10"/>
      <c r="BE35" s="10"/>
      <c r="BF35" s="10"/>
      <c r="BG35" s="10"/>
      <c r="BH35" s="10"/>
      <c r="BI35" s="10"/>
      <c r="BJ35" s="10"/>
      <c r="BK35" s="10"/>
      <c r="BL35" s="10"/>
      <c r="BM35" s="10"/>
      <c r="BN35" s="10"/>
      <c r="BO35" s="67" t="str">
        <f>CONCATENATE("31/07/",LEFT(H3,4))</f>
        <v>31/07/</v>
      </c>
      <c r="BP35" s="67">
        <f>H7</f>
        <v>0</v>
      </c>
      <c r="BQ35" s="69" t="e">
        <f t="shared" si="4"/>
        <v>#VALUE!</v>
      </c>
      <c r="BR35" s="67" t="e">
        <f t="shared" si="5"/>
        <v>#VALUE!</v>
      </c>
      <c r="BS35" s="67" t="e">
        <f t="shared" si="6"/>
        <v>#VALUE!</v>
      </c>
      <c r="BT35" s="69" t="e">
        <f t="shared" si="7"/>
        <v>#VALUE!</v>
      </c>
      <c r="BU35" s="67" t="str">
        <f t="shared" si="8"/>
        <v/>
      </c>
      <c r="BV35" s="10" t="str">
        <f t="shared" si="10"/>
        <v/>
      </c>
      <c r="BW35" s="67"/>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row>
    <row r="36" spans="1:164" ht="24.75" customHeight="1">
      <c r="A36" s="57"/>
      <c r="B36" s="70" t="str">
        <f t="shared" si="0"/>
        <v/>
      </c>
      <c r="C36" s="59" t="str">
        <f t="shared" si="1"/>
        <v/>
      </c>
      <c r="D36" s="59" t="str">
        <f t="shared" si="2"/>
        <v/>
      </c>
      <c r="E36" s="59" t="str">
        <f t="shared" si="3"/>
        <v/>
      </c>
      <c r="F36" s="60"/>
      <c r="G36" s="61"/>
      <c r="H36" s="62"/>
      <c r="I36" s="61"/>
      <c r="J36" s="63"/>
      <c r="K36" s="64"/>
      <c r="L36" s="64"/>
      <c r="M36" s="65"/>
      <c r="N36" s="65"/>
      <c r="O36" s="65"/>
      <c r="P36" s="65"/>
      <c r="Q36" s="65"/>
      <c r="R36" s="65"/>
      <c r="S36" s="65"/>
      <c r="T36" s="65"/>
      <c r="U36" s="65"/>
      <c r="V36" s="65"/>
      <c r="W36" s="65"/>
      <c r="X36" s="65"/>
      <c r="Y36" s="65"/>
      <c r="Z36" s="65"/>
      <c r="AA36" s="63"/>
      <c r="AB36" s="63"/>
      <c r="AC36" s="65"/>
      <c r="AD36" s="63"/>
      <c r="AE36" s="63"/>
      <c r="AF36" s="63"/>
      <c r="AG36" s="65"/>
      <c r="AH36" s="65"/>
      <c r="AI36" s="65"/>
      <c r="AJ36" s="65"/>
      <c r="AK36" s="63"/>
      <c r="AL36" s="65"/>
      <c r="AM36" s="63"/>
      <c r="AN36" s="65"/>
      <c r="AO36" s="61"/>
      <c r="AP36" s="61"/>
      <c r="AQ36" s="66"/>
      <c r="AR36" s="57"/>
      <c r="AS36" s="10"/>
      <c r="AT36" s="10"/>
      <c r="AU36" s="10"/>
      <c r="AV36" s="10"/>
      <c r="AW36" s="10"/>
      <c r="AX36" s="10"/>
      <c r="AY36" s="10"/>
      <c r="AZ36" s="10"/>
      <c r="BA36" s="10"/>
      <c r="BB36" s="10"/>
      <c r="BC36" s="10"/>
      <c r="BD36" s="10"/>
      <c r="BE36" s="10"/>
      <c r="BF36" s="10"/>
      <c r="BG36" s="10"/>
      <c r="BH36" s="10"/>
      <c r="BI36" s="10"/>
      <c r="BJ36" s="10"/>
      <c r="BK36" s="10"/>
      <c r="BL36" s="10"/>
      <c r="BM36" s="10"/>
      <c r="BN36" s="10"/>
      <c r="BO36" s="67" t="str">
        <f>CONCATENATE("31/07/",LEFT(H3,4))</f>
        <v>31/07/</v>
      </c>
      <c r="BP36" s="67">
        <f>H7</f>
        <v>0</v>
      </c>
      <c r="BQ36" s="69" t="e">
        <f t="shared" si="4"/>
        <v>#VALUE!</v>
      </c>
      <c r="BR36" s="67" t="e">
        <f t="shared" si="5"/>
        <v>#VALUE!</v>
      </c>
      <c r="BS36" s="67" t="e">
        <f t="shared" si="6"/>
        <v>#VALUE!</v>
      </c>
      <c r="BT36" s="69" t="e">
        <f t="shared" si="7"/>
        <v>#VALUE!</v>
      </c>
      <c r="BU36" s="67" t="str">
        <f t="shared" si="8"/>
        <v/>
      </c>
      <c r="BV36" s="10" t="str">
        <f t="shared" si="10"/>
        <v/>
      </c>
      <c r="BW36" s="67"/>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row>
    <row r="37" spans="1:164" ht="24.75" customHeight="1">
      <c r="A37" s="57"/>
      <c r="B37" s="70" t="str">
        <f t="shared" si="0"/>
        <v/>
      </c>
      <c r="C37" s="59" t="str">
        <f t="shared" si="1"/>
        <v/>
      </c>
      <c r="D37" s="59" t="str">
        <f t="shared" si="2"/>
        <v/>
      </c>
      <c r="E37" s="59" t="str">
        <f t="shared" si="3"/>
        <v/>
      </c>
      <c r="F37" s="60"/>
      <c r="G37" s="61"/>
      <c r="H37" s="62"/>
      <c r="I37" s="61"/>
      <c r="J37" s="63"/>
      <c r="K37" s="64"/>
      <c r="L37" s="64"/>
      <c r="M37" s="65"/>
      <c r="N37" s="65"/>
      <c r="O37" s="65"/>
      <c r="P37" s="65"/>
      <c r="Q37" s="65"/>
      <c r="R37" s="65"/>
      <c r="S37" s="65"/>
      <c r="T37" s="65"/>
      <c r="U37" s="65"/>
      <c r="V37" s="65"/>
      <c r="W37" s="65"/>
      <c r="X37" s="65"/>
      <c r="Y37" s="65"/>
      <c r="Z37" s="65"/>
      <c r="AA37" s="63"/>
      <c r="AB37" s="63"/>
      <c r="AC37" s="65"/>
      <c r="AD37" s="63"/>
      <c r="AE37" s="63"/>
      <c r="AF37" s="63"/>
      <c r="AG37" s="65"/>
      <c r="AH37" s="65"/>
      <c r="AI37" s="65"/>
      <c r="AJ37" s="65"/>
      <c r="AK37" s="63"/>
      <c r="AL37" s="65"/>
      <c r="AM37" s="63"/>
      <c r="AN37" s="65"/>
      <c r="AO37" s="61"/>
      <c r="AP37" s="61"/>
      <c r="AQ37" s="66"/>
      <c r="AR37" s="57"/>
      <c r="AS37" s="10"/>
      <c r="AT37" s="10"/>
      <c r="AU37" s="10"/>
      <c r="AV37" s="10"/>
      <c r="AW37" s="10"/>
      <c r="AX37" s="10"/>
      <c r="AY37" s="10"/>
      <c r="AZ37" s="10"/>
      <c r="BA37" s="10"/>
      <c r="BB37" s="10"/>
      <c r="BC37" s="10"/>
      <c r="BD37" s="10"/>
      <c r="BE37" s="10"/>
      <c r="BF37" s="10"/>
      <c r="BG37" s="10"/>
      <c r="BH37" s="10"/>
      <c r="BI37" s="10"/>
      <c r="BJ37" s="10"/>
      <c r="BK37" s="10"/>
      <c r="BL37" s="10"/>
      <c r="BM37" s="10"/>
      <c r="BN37" s="10"/>
      <c r="BO37" s="67" t="str">
        <f>CONCATENATE("31/07/",LEFT(H3,4))</f>
        <v>31/07/</v>
      </c>
      <c r="BP37" s="67">
        <f>H7</f>
        <v>0</v>
      </c>
      <c r="BQ37" s="69" t="e">
        <f t="shared" si="4"/>
        <v>#VALUE!</v>
      </c>
      <c r="BR37" s="67" t="e">
        <f t="shared" si="5"/>
        <v>#VALUE!</v>
      </c>
      <c r="BS37" s="67" t="e">
        <f t="shared" si="6"/>
        <v>#VALUE!</v>
      </c>
      <c r="BT37" s="69" t="e">
        <f t="shared" si="7"/>
        <v>#VALUE!</v>
      </c>
      <c r="BU37" s="67" t="str">
        <f t="shared" si="8"/>
        <v/>
      </c>
      <c r="BV37" s="10" t="str">
        <f t="shared" si="10"/>
        <v/>
      </c>
      <c r="BW37" s="67"/>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row>
    <row r="38" spans="1:164" ht="24.75" customHeight="1">
      <c r="A38" s="57"/>
      <c r="B38" s="70" t="str">
        <f t="shared" si="0"/>
        <v/>
      </c>
      <c r="C38" s="59" t="str">
        <f t="shared" si="1"/>
        <v/>
      </c>
      <c r="D38" s="59" t="str">
        <f t="shared" si="2"/>
        <v/>
      </c>
      <c r="E38" s="59" t="str">
        <f t="shared" si="3"/>
        <v/>
      </c>
      <c r="F38" s="60"/>
      <c r="G38" s="61"/>
      <c r="H38" s="62"/>
      <c r="I38" s="61"/>
      <c r="J38" s="63"/>
      <c r="K38" s="64"/>
      <c r="L38" s="64"/>
      <c r="M38" s="65"/>
      <c r="N38" s="65"/>
      <c r="O38" s="65"/>
      <c r="P38" s="65"/>
      <c r="Q38" s="65"/>
      <c r="R38" s="65"/>
      <c r="S38" s="65"/>
      <c r="T38" s="65"/>
      <c r="U38" s="65"/>
      <c r="V38" s="65"/>
      <c r="W38" s="65"/>
      <c r="X38" s="65"/>
      <c r="Y38" s="65"/>
      <c r="Z38" s="65"/>
      <c r="AA38" s="63"/>
      <c r="AB38" s="63"/>
      <c r="AC38" s="65"/>
      <c r="AD38" s="63"/>
      <c r="AE38" s="63"/>
      <c r="AF38" s="63"/>
      <c r="AG38" s="65"/>
      <c r="AH38" s="65"/>
      <c r="AI38" s="65"/>
      <c r="AJ38" s="65"/>
      <c r="AK38" s="63"/>
      <c r="AL38" s="65"/>
      <c r="AM38" s="63"/>
      <c r="AN38" s="65"/>
      <c r="AO38" s="61"/>
      <c r="AP38" s="61"/>
      <c r="AQ38" s="66"/>
      <c r="AR38" s="57"/>
      <c r="AS38" s="10"/>
      <c r="AT38" s="10"/>
      <c r="AU38" s="10"/>
      <c r="AV38" s="10"/>
      <c r="AW38" s="10"/>
      <c r="AX38" s="10"/>
      <c r="AY38" s="10"/>
      <c r="AZ38" s="10"/>
      <c r="BA38" s="10"/>
      <c r="BB38" s="10"/>
      <c r="BC38" s="10"/>
      <c r="BD38" s="10"/>
      <c r="BE38" s="10"/>
      <c r="BF38" s="10"/>
      <c r="BG38" s="10"/>
      <c r="BH38" s="10"/>
      <c r="BI38" s="10"/>
      <c r="BJ38" s="10"/>
      <c r="BK38" s="10"/>
      <c r="BL38" s="10"/>
      <c r="BM38" s="10"/>
      <c r="BN38" s="10"/>
      <c r="BO38" s="67" t="str">
        <f>CONCATENATE("31/07/",LEFT(H3,4))</f>
        <v>31/07/</v>
      </c>
      <c r="BP38" s="67">
        <f>H7</f>
        <v>0</v>
      </c>
      <c r="BQ38" s="69" t="e">
        <f t="shared" si="4"/>
        <v>#VALUE!</v>
      </c>
      <c r="BR38" s="67" t="e">
        <f t="shared" si="5"/>
        <v>#VALUE!</v>
      </c>
      <c r="BS38" s="67" t="e">
        <f t="shared" si="6"/>
        <v>#VALUE!</v>
      </c>
      <c r="BT38" s="69" t="e">
        <f t="shared" si="7"/>
        <v>#VALUE!</v>
      </c>
      <c r="BU38" s="67" t="str">
        <f t="shared" si="8"/>
        <v/>
      </c>
      <c r="BV38" s="10" t="str">
        <f t="shared" si="10"/>
        <v/>
      </c>
      <c r="BW38" s="67"/>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row>
    <row r="39" spans="1:164" ht="24.75" customHeight="1">
      <c r="A39" s="57"/>
      <c r="B39" s="70" t="str">
        <f t="shared" si="0"/>
        <v/>
      </c>
      <c r="C39" s="59" t="str">
        <f t="shared" si="1"/>
        <v/>
      </c>
      <c r="D39" s="59" t="str">
        <f t="shared" si="2"/>
        <v/>
      </c>
      <c r="E39" s="59" t="str">
        <f t="shared" si="3"/>
        <v/>
      </c>
      <c r="F39" s="60"/>
      <c r="G39" s="61"/>
      <c r="H39" s="62"/>
      <c r="I39" s="61"/>
      <c r="J39" s="63"/>
      <c r="K39" s="64"/>
      <c r="L39" s="64"/>
      <c r="M39" s="65"/>
      <c r="N39" s="65"/>
      <c r="O39" s="65"/>
      <c r="P39" s="65"/>
      <c r="Q39" s="65"/>
      <c r="R39" s="65"/>
      <c r="S39" s="65"/>
      <c r="T39" s="65"/>
      <c r="U39" s="65"/>
      <c r="V39" s="65"/>
      <c r="W39" s="65"/>
      <c r="X39" s="65"/>
      <c r="Y39" s="65"/>
      <c r="Z39" s="65"/>
      <c r="AA39" s="63"/>
      <c r="AB39" s="63"/>
      <c r="AC39" s="65"/>
      <c r="AD39" s="63"/>
      <c r="AE39" s="63"/>
      <c r="AF39" s="63"/>
      <c r="AG39" s="65"/>
      <c r="AH39" s="65"/>
      <c r="AI39" s="65"/>
      <c r="AJ39" s="65"/>
      <c r="AK39" s="63"/>
      <c r="AL39" s="65"/>
      <c r="AM39" s="63"/>
      <c r="AN39" s="65"/>
      <c r="AO39" s="61"/>
      <c r="AP39" s="61"/>
      <c r="AQ39" s="66"/>
      <c r="AR39" s="57"/>
      <c r="AS39" s="10"/>
      <c r="AT39" s="10"/>
      <c r="AU39" s="10"/>
      <c r="AV39" s="10"/>
      <c r="AW39" s="10"/>
      <c r="AX39" s="10"/>
      <c r="AY39" s="10"/>
      <c r="AZ39" s="10"/>
      <c r="BA39" s="10"/>
      <c r="BB39" s="10"/>
      <c r="BC39" s="10"/>
      <c r="BD39" s="10"/>
      <c r="BE39" s="10"/>
      <c r="BF39" s="10"/>
      <c r="BG39" s="10"/>
      <c r="BH39" s="10"/>
      <c r="BI39" s="10"/>
      <c r="BJ39" s="10"/>
      <c r="BK39" s="10"/>
      <c r="BL39" s="10"/>
      <c r="BM39" s="10"/>
      <c r="BN39" s="10"/>
      <c r="BO39" s="67" t="str">
        <f>CONCATENATE("31/07/",LEFT(H3,4))</f>
        <v>31/07/</v>
      </c>
      <c r="BP39" s="67">
        <f>H7</f>
        <v>0</v>
      </c>
      <c r="BQ39" s="69" t="e">
        <f t="shared" si="4"/>
        <v>#VALUE!</v>
      </c>
      <c r="BR39" s="67" t="e">
        <f t="shared" si="5"/>
        <v>#VALUE!</v>
      </c>
      <c r="BS39" s="67" t="e">
        <f t="shared" si="6"/>
        <v>#VALUE!</v>
      </c>
      <c r="BT39" s="69" t="e">
        <f t="shared" si="7"/>
        <v>#VALUE!</v>
      </c>
      <c r="BU39" s="67" t="str">
        <f t="shared" si="8"/>
        <v/>
      </c>
      <c r="BV39" s="10" t="str">
        <f t="shared" si="10"/>
        <v/>
      </c>
      <c r="BW39" s="67"/>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row>
    <row r="40" spans="1:164" ht="24.75" customHeight="1">
      <c r="A40" s="57"/>
      <c r="B40" s="70" t="str">
        <f t="shared" si="0"/>
        <v/>
      </c>
      <c r="C40" s="59" t="str">
        <f t="shared" si="1"/>
        <v/>
      </c>
      <c r="D40" s="59" t="str">
        <f t="shared" si="2"/>
        <v/>
      </c>
      <c r="E40" s="59" t="str">
        <f t="shared" si="3"/>
        <v/>
      </c>
      <c r="F40" s="60"/>
      <c r="G40" s="61"/>
      <c r="H40" s="62"/>
      <c r="I40" s="61"/>
      <c r="J40" s="63"/>
      <c r="K40" s="64"/>
      <c r="L40" s="64"/>
      <c r="M40" s="65"/>
      <c r="N40" s="65"/>
      <c r="O40" s="65"/>
      <c r="P40" s="65"/>
      <c r="Q40" s="65"/>
      <c r="R40" s="65"/>
      <c r="S40" s="65"/>
      <c r="T40" s="65"/>
      <c r="U40" s="65"/>
      <c r="V40" s="65"/>
      <c r="W40" s="65"/>
      <c r="X40" s="65"/>
      <c r="Y40" s="65"/>
      <c r="Z40" s="65"/>
      <c r="AA40" s="63"/>
      <c r="AB40" s="63"/>
      <c r="AC40" s="65"/>
      <c r="AD40" s="63"/>
      <c r="AE40" s="63"/>
      <c r="AF40" s="63"/>
      <c r="AG40" s="65"/>
      <c r="AH40" s="65"/>
      <c r="AI40" s="65"/>
      <c r="AJ40" s="65"/>
      <c r="AK40" s="63"/>
      <c r="AL40" s="65"/>
      <c r="AM40" s="63"/>
      <c r="AN40" s="65"/>
      <c r="AO40" s="61"/>
      <c r="AP40" s="61"/>
      <c r="AQ40" s="66"/>
      <c r="AR40" s="57"/>
      <c r="AS40" s="10"/>
      <c r="AT40" s="10"/>
      <c r="AU40" s="10"/>
      <c r="AV40" s="10"/>
      <c r="AW40" s="10"/>
      <c r="AX40" s="10"/>
      <c r="AY40" s="10"/>
      <c r="AZ40" s="10"/>
      <c r="BA40" s="10"/>
      <c r="BB40" s="10"/>
      <c r="BC40" s="10"/>
      <c r="BD40" s="10"/>
      <c r="BE40" s="10"/>
      <c r="BF40" s="10"/>
      <c r="BG40" s="10"/>
      <c r="BH40" s="10"/>
      <c r="BI40" s="10"/>
      <c r="BJ40" s="10"/>
      <c r="BK40" s="10"/>
      <c r="BL40" s="10"/>
      <c r="BM40" s="10"/>
      <c r="BN40" s="10"/>
      <c r="BO40" s="67" t="str">
        <f>CONCATENATE("31/07/",LEFT(H3,4))</f>
        <v>31/07/</v>
      </c>
      <c r="BP40" s="67">
        <f>H7</f>
        <v>0</v>
      </c>
      <c r="BQ40" s="69" t="e">
        <f t="shared" si="4"/>
        <v>#VALUE!</v>
      </c>
      <c r="BR40" s="67" t="e">
        <f t="shared" si="5"/>
        <v>#VALUE!</v>
      </c>
      <c r="BS40" s="67" t="e">
        <f t="shared" si="6"/>
        <v>#VALUE!</v>
      </c>
      <c r="BT40" s="69" t="e">
        <f t="shared" si="7"/>
        <v>#VALUE!</v>
      </c>
      <c r="BU40" s="67" t="str">
        <f t="shared" si="8"/>
        <v/>
      </c>
      <c r="BV40" s="10" t="str">
        <f t="shared" si="10"/>
        <v/>
      </c>
      <c r="BW40" s="67"/>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row>
    <row r="41" spans="1:164" ht="24.75" customHeight="1">
      <c r="A41" s="57"/>
      <c r="B41" s="70" t="str">
        <f t="shared" si="0"/>
        <v/>
      </c>
      <c r="C41" s="59" t="str">
        <f t="shared" si="1"/>
        <v/>
      </c>
      <c r="D41" s="59" t="str">
        <f t="shared" si="2"/>
        <v/>
      </c>
      <c r="E41" s="59" t="str">
        <f t="shared" si="3"/>
        <v/>
      </c>
      <c r="F41" s="60"/>
      <c r="G41" s="61"/>
      <c r="H41" s="62"/>
      <c r="I41" s="61"/>
      <c r="J41" s="63"/>
      <c r="K41" s="64"/>
      <c r="L41" s="64"/>
      <c r="M41" s="65"/>
      <c r="N41" s="65"/>
      <c r="O41" s="65"/>
      <c r="P41" s="65"/>
      <c r="Q41" s="65"/>
      <c r="R41" s="65"/>
      <c r="S41" s="65"/>
      <c r="T41" s="65"/>
      <c r="U41" s="65"/>
      <c r="V41" s="65"/>
      <c r="W41" s="65"/>
      <c r="X41" s="65"/>
      <c r="Y41" s="65"/>
      <c r="Z41" s="65"/>
      <c r="AA41" s="63"/>
      <c r="AB41" s="63"/>
      <c r="AC41" s="65"/>
      <c r="AD41" s="63"/>
      <c r="AE41" s="63"/>
      <c r="AF41" s="63"/>
      <c r="AG41" s="65"/>
      <c r="AH41" s="65"/>
      <c r="AI41" s="65"/>
      <c r="AJ41" s="65"/>
      <c r="AK41" s="63"/>
      <c r="AL41" s="65"/>
      <c r="AM41" s="63"/>
      <c r="AN41" s="65"/>
      <c r="AO41" s="61"/>
      <c r="AP41" s="61"/>
      <c r="AQ41" s="66"/>
      <c r="AR41" s="57"/>
      <c r="AS41" s="10"/>
      <c r="AT41" s="10"/>
      <c r="AU41" s="10"/>
      <c r="AV41" s="10"/>
      <c r="AW41" s="10"/>
      <c r="AX41" s="10"/>
      <c r="AY41" s="10"/>
      <c r="AZ41" s="10"/>
      <c r="BA41" s="10"/>
      <c r="BB41" s="10"/>
      <c r="BC41" s="10"/>
      <c r="BD41" s="10"/>
      <c r="BE41" s="10"/>
      <c r="BF41" s="10"/>
      <c r="BG41" s="10"/>
      <c r="BH41" s="10"/>
      <c r="BI41" s="10"/>
      <c r="BJ41" s="10"/>
      <c r="BK41" s="10"/>
      <c r="BL41" s="10"/>
      <c r="BM41" s="10"/>
      <c r="BN41" s="10"/>
      <c r="BO41" s="67" t="str">
        <f>CONCATENATE("31/07/",LEFT(H3,4))</f>
        <v>31/07/</v>
      </c>
      <c r="BP41" s="67">
        <f>H7</f>
        <v>0</v>
      </c>
      <c r="BQ41" s="69" t="e">
        <f t="shared" si="4"/>
        <v>#VALUE!</v>
      </c>
      <c r="BR41" s="67" t="e">
        <f t="shared" si="5"/>
        <v>#VALUE!</v>
      </c>
      <c r="BS41" s="67" t="e">
        <f t="shared" si="6"/>
        <v>#VALUE!</v>
      </c>
      <c r="BT41" s="69" t="e">
        <f t="shared" si="7"/>
        <v>#VALUE!</v>
      </c>
      <c r="BU41" s="67" t="str">
        <f t="shared" si="8"/>
        <v/>
      </c>
      <c r="BV41" s="10" t="str">
        <f t="shared" si="10"/>
        <v/>
      </c>
      <c r="BW41" s="67"/>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row>
    <row r="42" spans="1:164" ht="24.75" customHeight="1">
      <c r="A42" s="57"/>
      <c r="B42" s="70" t="str">
        <f t="shared" si="0"/>
        <v/>
      </c>
      <c r="C42" s="59" t="str">
        <f t="shared" si="1"/>
        <v/>
      </c>
      <c r="D42" s="59" t="str">
        <f t="shared" si="2"/>
        <v/>
      </c>
      <c r="E42" s="59" t="str">
        <f t="shared" si="3"/>
        <v/>
      </c>
      <c r="F42" s="60"/>
      <c r="G42" s="61"/>
      <c r="H42" s="62"/>
      <c r="I42" s="61"/>
      <c r="J42" s="63"/>
      <c r="K42" s="64"/>
      <c r="L42" s="64"/>
      <c r="M42" s="65"/>
      <c r="N42" s="65"/>
      <c r="O42" s="65"/>
      <c r="P42" s="65"/>
      <c r="Q42" s="65"/>
      <c r="R42" s="65"/>
      <c r="S42" s="65"/>
      <c r="T42" s="65"/>
      <c r="U42" s="65"/>
      <c r="V42" s="65"/>
      <c r="W42" s="65"/>
      <c r="X42" s="65"/>
      <c r="Y42" s="65"/>
      <c r="Z42" s="65"/>
      <c r="AA42" s="63"/>
      <c r="AB42" s="63"/>
      <c r="AC42" s="65"/>
      <c r="AD42" s="63"/>
      <c r="AE42" s="63"/>
      <c r="AF42" s="63"/>
      <c r="AG42" s="65"/>
      <c r="AH42" s="65"/>
      <c r="AI42" s="65"/>
      <c r="AJ42" s="65"/>
      <c r="AK42" s="63"/>
      <c r="AL42" s="65"/>
      <c r="AM42" s="63"/>
      <c r="AN42" s="65"/>
      <c r="AO42" s="61"/>
      <c r="AP42" s="61"/>
      <c r="AQ42" s="66"/>
      <c r="AR42" s="57"/>
      <c r="AS42" s="10"/>
      <c r="AT42" s="10"/>
      <c r="AU42" s="10"/>
      <c r="AV42" s="10"/>
      <c r="AW42" s="10"/>
      <c r="AX42" s="10"/>
      <c r="AY42" s="10"/>
      <c r="AZ42" s="10"/>
      <c r="BA42" s="10"/>
      <c r="BB42" s="10"/>
      <c r="BC42" s="10"/>
      <c r="BD42" s="10"/>
      <c r="BE42" s="10"/>
      <c r="BF42" s="10"/>
      <c r="BG42" s="10"/>
      <c r="BH42" s="10"/>
      <c r="BI42" s="10"/>
      <c r="BJ42" s="10"/>
      <c r="BK42" s="10"/>
      <c r="BL42" s="10"/>
      <c r="BM42" s="10"/>
      <c r="BN42" s="10"/>
      <c r="BO42" s="67" t="str">
        <f>CONCATENATE("31/07/",LEFT(H3,4))</f>
        <v>31/07/</v>
      </c>
      <c r="BP42" s="67">
        <f>H7</f>
        <v>0</v>
      </c>
      <c r="BQ42" s="69" t="e">
        <f t="shared" si="4"/>
        <v>#VALUE!</v>
      </c>
      <c r="BR42" s="67" t="e">
        <f t="shared" si="5"/>
        <v>#VALUE!</v>
      </c>
      <c r="BS42" s="67" t="e">
        <f t="shared" si="6"/>
        <v>#VALUE!</v>
      </c>
      <c r="BT42" s="69" t="e">
        <f t="shared" si="7"/>
        <v>#VALUE!</v>
      </c>
      <c r="BU42" s="67" t="str">
        <f t="shared" si="8"/>
        <v/>
      </c>
      <c r="BV42" s="10" t="str">
        <f t="shared" si="10"/>
        <v/>
      </c>
      <c r="BW42" s="67"/>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row>
    <row r="43" spans="1:164" ht="24.75" customHeight="1">
      <c r="A43" s="57"/>
      <c r="B43" s="70" t="str">
        <f t="shared" si="0"/>
        <v/>
      </c>
      <c r="C43" s="59" t="str">
        <f t="shared" si="1"/>
        <v/>
      </c>
      <c r="D43" s="59" t="str">
        <f t="shared" si="2"/>
        <v/>
      </c>
      <c r="E43" s="59" t="str">
        <f t="shared" si="3"/>
        <v/>
      </c>
      <c r="F43" s="60"/>
      <c r="G43" s="61"/>
      <c r="H43" s="62"/>
      <c r="I43" s="61"/>
      <c r="J43" s="63"/>
      <c r="K43" s="64"/>
      <c r="L43" s="64"/>
      <c r="M43" s="65"/>
      <c r="N43" s="65"/>
      <c r="O43" s="65"/>
      <c r="P43" s="65"/>
      <c r="Q43" s="65"/>
      <c r="R43" s="65"/>
      <c r="S43" s="65"/>
      <c r="T43" s="65"/>
      <c r="U43" s="65"/>
      <c r="V43" s="65"/>
      <c r="W43" s="65"/>
      <c r="X43" s="65"/>
      <c r="Y43" s="65"/>
      <c r="Z43" s="65"/>
      <c r="AA43" s="63"/>
      <c r="AB43" s="63"/>
      <c r="AC43" s="65"/>
      <c r="AD43" s="63"/>
      <c r="AE43" s="63"/>
      <c r="AF43" s="63"/>
      <c r="AG43" s="65"/>
      <c r="AH43" s="65"/>
      <c r="AI43" s="65"/>
      <c r="AJ43" s="65"/>
      <c r="AK43" s="63"/>
      <c r="AL43" s="65"/>
      <c r="AM43" s="63"/>
      <c r="AN43" s="65"/>
      <c r="AO43" s="61"/>
      <c r="AP43" s="61"/>
      <c r="AQ43" s="66"/>
      <c r="AR43" s="57"/>
      <c r="AS43" s="10"/>
      <c r="AT43" s="10"/>
      <c r="AU43" s="10"/>
      <c r="AV43" s="10"/>
      <c r="AW43" s="10"/>
      <c r="AX43" s="10"/>
      <c r="AY43" s="10"/>
      <c r="AZ43" s="10"/>
      <c r="BA43" s="10"/>
      <c r="BB43" s="10"/>
      <c r="BC43" s="10"/>
      <c r="BD43" s="10"/>
      <c r="BE43" s="10"/>
      <c r="BF43" s="10"/>
      <c r="BG43" s="10"/>
      <c r="BH43" s="10"/>
      <c r="BI43" s="10"/>
      <c r="BJ43" s="10"/>
      <c r="BK43" s="10"/>
      <c r="BL43" s="10"/>
      <c r="BM43" s="10"/>
      <c r="BN43" s="10"/>
      <c r="BO43" s="67" t="str">
        <f>CONCATENATE("31/07/",LEFT(H3,4))</f>
        <v>31/07/</v>
      </c>
      <c r="BP43" s="67">
        <f>H7</f>
        <v>0</v>
      </c>
      <c r="BQ43" s="69" t="e">
        <f t="shared" si="4"/>
        <v>#VALUE!</v>
      </c>
      <c r="BR43" s="67" t="e">
        <f t="shared" si="5"/>
        <v>#VALUE!</v>
      </c>
      <c r="BS43" s="67" t="e">
        <f t="shared" si="6"/>
        <v>#VALUE!</v>
      </c>
      <c r="BT43" s="69" t="e">
        <f t="shared" si="7"/>
        <v>#VALUE!</v>
      </c>
      <c r="BU43" s="67" t="str">
        <f t="shared" si="8"/>
        <v/>
      </c>
      <c r="BV43" s="10" t="str">
        <f t="shared" si="10"/>
        <v/>
      </c>
      <c r="BW43" s="67"/>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row>
    <row r="44" spans="1:164" ht="24.75" customHeight="1">
      <c r="A44" s="57"/>
      <c r="B44" s="70" t="str">
        <f t="shared" si="0"/>
        <v/>
      </c>
      <c r="C44" s="59" t="str">
        <f t="shared" si="1"/>
        <v/>
      </c>
      <c r="D44" s="59" t="str">
        <f t="shared" si="2"/>
        <v/>
      </c>
      <c r="E44" s="59" t="str">
        <f t="shared" si="3"/>
        <v/>
      </c>
      <c r="F44" s="60"/>
      <c r="G44" s="61"/>
      <c r="H44" s="62"/>
      <c r="I44" s="61"/>
      <c r="J44" s="63"/>
      <c r="K44" s="64"/>
      <c r="L44" s="64"/>
      <c r="M44" s="65"/>
      <c r="N44" s="65"/>
      <c r="O44" s="65"/>
      <c r="P44" s="65"/>
      <c r="Q44" s="65"/>
      <c r="R44" s="65"/>
      <c r="S44" s="65"/>
      <c r="T44" s="65"/>
      <c r="U44" s="65"/>
      <c r="V44" s="65"/>
      <c r="W44" s="65"/>
      <c r="X44" s="65"/>
      <c r="Y44" s="65"/>
      <c r="Z44" s="65"/>
      <c r="AA44" s="63"/>
      <c r="AB44" s="63"/>
      <c r="AC44" s="65"/>
      <c r="AD44" s="63"/>
      <c r="AE44" s="63"/>
      <c r="AF44" s="63"/>
      <c r="AG44" s="65"/>
      <c r="AH44" s="65"/>
      <c r="AI44" s="65"/>
      <c r="AJ44" s="65"/>
      <c r="AK44" s="63"/>
      <c r="AL44" s="65"/>
      <c r="AM44" s="63"/>
      <c r="AN44" s="65"/>
      <c r="AO44" s="61"/>
      <c r="AP44" s="61"/>
      <c r="AQ44" s="66"/>
      <c r="AR44" s="57"/>
      <c r="AS44" s="10"/>
      <c r="AT44" s="10"/>
      <c r="AU44" s="10"/>
      <c r="AV44" s="10"/>
      <c r="AW44" s="10"/>
      <c r="AX44" s="10"/>
      <c r="AY44" s="10"/>
      <c r="AZ44" s="10"/>
      <c r="BA44" s="10"/>
      <c r="BB44" s="10"/>
      <c r="BC44" s="10"/>
      <c r="BD44" s="10"/>
      <c r="BE44" s="10"/>
      <c r="BF44" s="10"/>
      <c r="BG44" s="10"/>
      <c r="BH44" s="10"/>
      <c r="BI44" s="10"/>
      <c r="BJ44" s="10"/>
      <c r="BK44" s="10"/>
      <c r="BL44" s="10"/>
      <c r="BM44" s="10"/>
      <c r="BN44" s="10"/>
      <c r="BO44" s="67" t="str">
        <f>CONCATENATE("31/07/",LEFT(H3,4))</f>
        <v>31/07/</v>
      </c>
      <c r="BP44" s="67">
        <f>H7</f>
        <v>0</v>
      </c>
      <c r="BQ44" s="69" t="e">
        <f t="shared" si="4"/>
        <v>#VALUE!</v>
      </c>
      <c r="BR44" s="67" t="e">
        <f t="shared" si="5"/>
        <v>#VALUE!</v>
      </c>
      <c r="BS44" s="67" t="e">
        <f t="shared" si="6"/>
        <v>#VALUE!</v>
      </c>
      <c r="BT44" s="69" t="e">
        <f t="shared" si="7"/>
        <v>#VALUE!</v>
      </c>
      <c r="BU44" s="67" t="str">
        <f t="shared" si="8"/>
        <v/>
      </c>
      <c r="BV44" s="10" t="str">
        <f t="shared" si="10"/>
        <v/>
      </c>
      <c r="BW44" s="67"/>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row>
    <row r="45" spans="1:164" ht="24.75" customHeight="1">
      <c r="A45" s="57"/>
      <c r="B45" s="70" t="str">
        <f t="shared" si="0"/>
        <v/>
      </c>
      <c r="C45" s="59" t="str">
        <f t="shared" si="1"/>
        <v/>
      </c>
      <c r="D45" s="59" t="str">
        <f t="shared" si="2"/>
        <v/>
      </c>
      <c r="E45" s="59" t="str">
        <f t="shared" si="3"/>
        <v/>
      </c>
      <c r="F45" s="60"/>
      <c r="G45" s="61"/>
      <c r="H45" s="62"/>
      <c r="I45" s="61"/>
      <c r="J45" s="63"/>
      <c r="K45" s="64"/>
      <c r="L45" s="64"/>
      <c r="M45" s="65"/>
      <c r="N45" s="65"/>
      <c r="O45" s="65"/>
      <c r="P45" s="65"/>
      <c r="Q45" s="65"/>
      <c r="R45" s="65"/>
      <c r="S45" s="65"/>
      <c r="T45" s="65"/>
      <c r="U45" s="65"/>
      <c r="V45" s="65"/>
      <c r="W45" s="65"/>
      <c r="X45" s="65"/>
      <c r="Y45" s="65"/>
      <c r="Z45" s="65"/>
      <c r="AA45" s="63"/>
      <c r="AB45" s="63"/>
      <c r="AC45" s="65"/>
      <c r="AD45" s="63"/>
      <c r="AE45" s="63"/>
      <c r="AF45" s="63"/>
      <c r="AG45" s="65"/>
      <c r="AH45" s="65"/>
      <c r="AI45" s="65"/>
      <c r="AJ45" s="65"/>
      <c r="AK45" s="63"/>
      <c r="AL45" s="65"/>
      <c r="AM45" s="63"/>
      <c r="AN45" s="65"/>
      <c r="AO45" s="61"/>
      <c r="AP45" s="61"/>
      <c r="AQ45" s="66"/>
      <c r="AR45" s="57"/>
      <c r="AS45" s="10"/>
      <c r="AT45" s="10"/>
      <c r="AU45" s="10"/>
      <c r="AV45" s="10"/>
      <c r="AW45" s="10"/>
      <c r="AX45" s="10"/>
      <c r="AY45" s="10"/>
      <c r="AZ45" s="10"/>
      <c r="BA45" s="10"/>
      <c r="BB45" s="10"/>
      <c r="BC45" s="10"/>
      <c r="BD45" s="10"/>
      <c r="BE45" s="10"/>
      <c r="BF45" s="10"/>
      <c r="BG45" s="10"/>
      <c r="BH45" s="10"/>
      <c r="BI45" s="10"/>
      <c r="BJ45" s="10"/>
      <c r="BK45" s="10"/>
      <c r="BL45" s="10"/>
      <c r="BM45" s="10"/>
      <c r="BN45" s="10"/>
      <c r="BO45" s="67" t="str">
        <f>CONCATENATE("31/07/",LEFT(H3,4))</f>
        <v>31/07/</v>
      </c>
      <c r="BP45" s="67">
        <f>H7</f>
        <v>0</v>
      </c>
      <c r="BQ45" s="69" t="e">
        <f t="shared" si="4"/>
        <v>#VALUE!</v>
      </c>
      <c r="BR45" s="67" t="e">
        <f t="shared" si="5"/>
        <v>#VALUE!</v>
      </c>
      <c r="BS45" s="67" t="e">
        <f t="shared" si="6"/>
        <v>#VALUE!</v>
      </c>
      <c r="BT45" s="69" t="e">
        <f t="shared" si="7"/>
        <v>#VALUE!</v>
      </c>
      <c r="BU45" s="67" t="str">
        <f t="shared" si="8"/>
        <v/>
      </c>
      <c r="BV45" s="10" t="str">
        <f t="shared" si="10"/>
        <v/>
      </c>
      <c r="BW45" s="67"/>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row>
    <row r="46" spans="1:164" ht="24.75" customHeight="1">
      <c r="A46" s="57"/>
      <c r="B46" s="70" t="str">
        <f t="shared" si="0"/>
        <v/>
      </c>
      <c r="C46" s="59" t="str">
        <f t="shared" si="1"/>
        <v/>
      </c>
      <c r="D46" s="59" t="str">
        <f t="shared" si="2"/>
        <v/>
      </c>
      <c r="E46" s="59" t="str">
        <f t="shared" si="3"/>
        <v/>
      </c>
      <c r="F46" s="60"/>
      <c r="G46" s="61"/>
      <c r="H46" s="62"/>
      <c r="I46" s="61"/>
      <c r="J46" s="63"/>
      <c r="K46" s="64"/>
      <c r="L46" s="64"/>
      <c r="M46" s="65"/>
      <c r="N46" s="65"/>
      <c r="O46" s="65"/>
      <c r="P46" s="65"/>
      <c r="Q46" s="65"/>
      <c r="R46" s="65"/>
      <c r="S46" s="65"/>
      <c r="T46" s="65"/>
      <c r="U46" s="65"/>
      <c r="V46" s="65"/>
      <c r="W46" s="65"/>
      <c r="X46" s="65"/>
      <c r="Y46" s="65"/>
      <c r="Z46" s="65"/>
      <c r="AA46" s="63"/>
      <c r="AB46" s="63"/>
      <c r="AC46" s="65"/>
      <c r="AD46" s="63"/>
      <c r="AE46" s="63"/>
      <c r="AF46" s="63"/>
      <c r="AG46" s="65"/>
      <c r="AH46" s="65"/>
      <c r="AI46" s="65"/>
      <c r="AJ46" s="65"/>
      <c r="AK46" s="63"/>
      <c r="AL46" s="65"/>
      <c r="AM46" s="63"/>
      <c r="AN46" s="65"/>
      <c r="AO46" s="61"/>
      <c r="AP46" s="61"/>
      <c r="AQ46" s="66"/>
      <c r="AR46" s="57"/>
      <c r="AS46" s="10"/>
      <c r="AT46" s="10"/>
      <c r="AU46" s="10"/>
      <c r="AV46" s="10"/>
      <c r="AW46" s="10"/>
      <c r="AX46" s="10"/>
      <c r="AY46" s="10"/>
      <c r="AZ46" s="10"/>
      <c r="BA46" s="10"/>
      <c r="BB46" s="10"/>
      <c r="BC46" s="10"/>
      <c r="BD46" s="10"/>
      <c r="BE46" s="10"/>
      <c r="BF46" s="10"/>
      <c r="BG46" s="10"/>
      <c r="BH46" s="10"/>
      <c r="BI46" s="10"/>
      <c r="BJ46" s="10"/>
      <c r="BK46" s="10"/>
      <c r="BL46" s="10"/>
      <c r="BM46" s="10"/>
      <c r="BN46" s="10"/>
      <c r="BO46" s="67" t="str">
        <f>CONCATENATE("31/07/",LEFT(H3,4))</f>
        <v>31/07/</v>
      </c>
      <c r="BP46" s="67">
        <f>H7</f>
        <v>0</v>
      </c>
      <c r="BQ46" s="69" t="e">
        <f t="shared" si="4"/>
        <v>#VALUE!</v>
      </c>
      <c r="BR46" s="67" t="e">
        <f t="shared" si="5"/>
        <v>#VALUE!</v>
      </c>
      <c r="BS46" s="67" t="e">
        <f t="shared" si="6"/>
        <v>#VALUE!</v>
      </c>
      <c r="BT46" s="69" t="e">
        <f t="shared" si="7"/>
        <v>#VALUE!</v>
      </c>
      <c r="BU46" s="67" t="str">
        <f t="shared" si="8"/>
        <v/>
      </c>
      <c r="BV46" s="10" t="str">
        <f t="shared" si="10"/>
        <v/>
      </c>
      <c r="BW46" s="67"/>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row>
    <row r="47" spans="1:164" ht="24.75" customHeight="1">
      <c r="A47" s="57"/>
      <c r="B47" s="70" t="str">
        <f t="shared" si="0"/>
        <v/>
      </c>
      <c r="C47" s="59" t="str">
        <f t="shared" si="1"/>
        <v/>
      </c>
      <c r="D47" s="59" t="str">
        <f t="shared" si="2"/>
        <v/>
      </c>
      <c r="E47" s="59" t="str">
        <f t="shared" si="3"/>
        <v/>
      </c>
      <c r="F47" s="60"/>
      <c r="G47" s="61"/>
      <c r="H47" s="62"/>
      <c r="I47" s="61"/>
      <c r="J47" s="63"/>
      <c r="K47" s="64"/>
      <c r="L47" s="64"/>
      <c r="M47" s="65"/>
      <c r="N47" s="65"/>
      <c r="O47" s="65"/>
      <c r="P47" s="65"/>
      <c r="Q47" s="65"/>
      <c r="R47" s="65"/>
      <c r="S47" s="65"/>
      <c r="T47" s="65"/>
      <c r="U47" s="65"/>
      <c r="V47" s="65"/>
      <c r="W47" s="65"/>
      <c r="X47" s="65"/>
      <c r="Y47" s="65"/>
      <c r="Z47" s="65"/>
      <c r="AA47" s="63"/>
      <c r="AB47" s="63"/>
      <c r="AC47" s="65"/>
      <c r="AD47" s="63"/>
      <c r="AE47" s="63"/>
      <c r="AF47" s="63"/>
      <c r="AG47" s="65"/>
      <c r="AH47" s="65"/>
      <c r="AI47" s="65"/>
      <c r="AJ47" s="65"/>
      <c r="AK47" s="63"/>
      <c r="AL47" s="65"/>
      <c r="AM47" s="63"/>
      <c r="AN47" s="65"/>
      <c r="AO47" s="61"/>
      <c r="AP47" s="61"/>
      <c r="AQ47" s="66"/>
      <c r="AR47" s="57"/>
      <c r="AS47" s="10"/>
      <c r="AT47" s="10"/>
      <c r="AU47" s="10"/>
      <c r="AV47" s="10"/>
      <c r="AW47" s="10"/>
      <c r="AX47" s="10"/>
      <c r="AY47" s="10"/>
      <c r="AZ47" s="10"/>
      <c r="BA47" s="10"/>
      <c r="BB47" s="10"/>
      <c r="BC47" s="10"/>
      <c r="BD47" s="10"/>
      <c r="BE47" s="10"/>
      <c r="BF47" s="10"/>
      <c r="BG47" s="10"/>
      <c r="BH47" s="10"/>
      <c r="BI47" s="10"/>
      <c r="BJ47" s="10"/>
      <c r="BK47" s="10"/>
      <c r="BL47" s="10"/>
      <c r="BM47" s="10"/>
      <c r="BN47" s="10"/>
      <c r="BO47" s="67" t="str">
        <f>CONCATENATE("31/07/",LEFT(H3,4))</f>
        <v>31/07/</v>
      </c>
      <c r="BP47" s="67">
        <f>H7</f>
        <v>0</v>
      </c>
      <c r="BQ47" s="69" t="e">
        <f t="shared" si="4"/>
        <v>#VALUE!</v>
      </c>
      <c r="BR47" s="67" t="e">
        <f t="shared" si="5"/>
        <v>#VALUE!</v>
      </c>
      <c r="BS47" s="67" t="e">
        <f t="shared" si="6"/>
        <v>#VALUE!</v>
      </c>
      <c r="BT47" s="69" t="e">
        <f t="shared" si="7"/>
        <v>#VALUE!</v>
      </c>
      <c r="BU47" s="67" t="str">
        <f t="shared" si="8"/>
        <v/>
      </c>
      <c r="BV47" s="10" t="str">
        <f t="shared" si="10"/>
        <v/>
      </c>
      <c r="BW47" s="67"/>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row>
    <row r="48" spans="1:164" ht="24.75" customHeight="1">
      <c r="A48" s="57"/>
      <c r="B48" s="70" t="str">
        <f t="shared" si="0"/>
        <v/>
      </c>
      <c r="C48" s="59" t="str">
        <f t="shared" si="1"/>
        <v/>
      </c>
      <c r="D48" s="59" t="str">
        <f t="shared" si="2"/>
        <v/>
      </c>
      <c r="E48" s="59" t="str">
        <f t="shared" si="3"/>
        <v/>
      </c>
      <c r="F48" s="60"/>
      <c r="G48" s="61"/>
      <c r="H48" s="62"/>
      <c r="I48" s="61"/>
      <c r="J48" s="63"/>
      <c r="K48" s="64"/>
      <c r="L48" s="64"/>
      <c r="M48" s="65"/>
      <c r="N48" s="65"/>
      <c r="O48" s="65"/>
      <c r="P48" s="65"/>
      <c r="Q48" s="65"/>
      <c r="R48" s="65"/>
      <c r="S48" s="65"/>
      <c r="T48" s="65"/>
      <c r="U48" s="65"/>
      <c r="V48" s="65"/>
      <c r="W48" s="65"/>
      <c r="X48" s="65"/>
      <c r="Y48" s="65"/>
      <c r="Z48" s="65"/>
      <c r="AA48" s="63"/>
      <c r="AB48" s="63"/>
      <c r="AC48" s="65"/>
      <c r="AD48" s="63"/>
      <c r="AE48" s="63"/>
      <c r="AF48" s="63"/>
      <c r="AG48" s="65"/>
      <c r="AH48" s="65"/>
      <c r="AI48" s="65"/>
      <c r="AJ48" s="65"/>
      <c r="AK48" s="63"/>
      <c r="AL48" s="65"/>
      <c r="AM48" s="63"/>
      <c r="AN48" s="65"/>
      <c r="AO48" s="61"/>
      <c r="AP48" s="61"/>
      <c r="AQ48" s="66"/>
      <c r="AR48" s="57"/>
      <c r="AS48" s="10"/>
      <c r="AT48" s="10"/>
      <c r="AU48" s="10"/>
      <c r="AV48" s="10"/>
      <c r="AW48" s="10"/>
      <c r="AX48" s="10"/>
      <c r="AY48" s="10"/>
      <c r="AZ48" s="10"/>
      <c r="BA48" s="10"/>
      <c r="BB48" s="10"/>
      <c r="BC48" s="10"/>
      <c r="BD48" s="10"/>
      <c r="BE48" s="10"/>
      <c r="BF48" s="10"/>
      <c r="BG48" s="10"/>
      <c r="BH48" s="10"/>
      <c r="BI48" s="10"/>
      <c r="BJ48" s="10"/>
      <c r="BK48" s="10"/>
      <c r="BL48" s="10"/>
      <c r="BM48" s="10"/>
      <c r="BN48" s="10"/>
      <c r="BO48" s="67" t="str">
        <f>CONCATENATE("31/07/",LEFT(H3,4))</f>
        <v>31/07/</v>
      </c>
      <c r="BP48" s="67">
        <f>H7</f>
        <v>0</v>
      </c>
      <c r="BQ48" s="69" t="e">
        <f t="shared" si="4"/>
        <v>#VALUE!</v>
      </c>
      <c r="BR48" s="67" t="e">
        <f t="shared" si="5"/>
        <v>#VALUE!</v>
      </c>
      <c r="BS48" s="67" t="e">
        <f t="shared" si="6"/>
        <v>#VALUE!</v>
      </c>
      <c r="BT48" s="69" t="e">
        <f t="shared" si="7"/>
        <v>#VALUE!</v>
      </c>
      <c r="BU48" s="67" t="str">
        <f t="shared" si="8"/>
        <v/>
      </c>
      <c r="BV48" s="10" t="str">
        <f t="shared" si="10"/>
        <v/>
      </c>
      <c r="BW48" s="67"/>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row>
    <row r="49" spans="1:164" ht="24.75" customHeight="1">
      <c r="A49" s="57"/>
      <c r="B49" s="70" t="str">
        <f t="shared" si="0"/>
        <v/>
      </c>
      <c r="C49" s="59" t="str">
        <f t="shared" si="1"/>
        <v/>
      </c>
      <c r="D49" s="59" t="str">
        <f t="shared" si="2"/>
        <v/>
      </c>
      <c r="E49" s="59" t="str">
        <f t="shared" si="3"/>
        <v/>
      </c>
      <c r="F49" s="60"/>
      <c r="G49" s="61"/>
      <c r="H49" s="62"/>
      <c r="I49" s="61"/>
      <c r="J49" s="63"/>
      <c r="K49" s="64"/>
      <c r="L49" s="64"/>
      <c r="M49" s="65"/>
      <c r="N49" s="65"/>
      <c r="O49" s="65"/>
      <c r="P49" s="65"/>
      <c r="Q49" s="65"/>
      <c r="R49" s="65"/>
      <c r="S49" s="65"/>
      <c r="T49" s="65"/>
      <c r="U49" s="65"/>
      <c r="V49" s="65"/>
      <c r="W49" s="65"/>
      <c r="X49" s="65"/>
      <c r="Y49" s="65"/>
      <c r="Z49" s="65"/>
      <c r="AA49" s="63"/>
      <c r="AB49" s="63"/>
      <c r="AC49" s="65"/>
      <c r="AD49" s="63"/>
      <c r="AE49" s="63"/>
      <c r="AF49" s="63"/>
      <c r="AG49" s="65"/>
      <c r="AH49" s="65"/>
      <c r="AI49" s="65"/>
      <c r="AJ49" s="65"/>
      <c r="AK49" s="63"/>
      <c r="AL49" s="65"/>
      <c r="AM49" s="63"/>
      <c r="AN49" s="65"/>
      <c r="AO49" s="61"/>
      <c r="AP49" s="61"/>
      <c r="AQ49" s="66"/>
      <c r="AR49" s="57"/>
      <c r="AS49" s="10"/>
      <c r="AT49" s="10"/>
      <c r="AU49" s="10"/>
      <c r="AV49" s="10"/>
      <c r="AW49" s="10"/>
      <c r="AX49" s="10"/>
      <c r="AY49" s="10"/>
      <c r="AZ49" s="10"/>
      <c r="BA49" s="10"/>
      <c r="BB49" s="10"/>
      <c r="BC49" s="10"/>
      <c r="BD49" s="10"/>
      <c r="BE49" s="10"/>
      <c r="BF49" s="10"/>
      <c r="BG49" s="10"/>
      <c r="BH49" s="10"/>
      <c r="BI49" s="10"/>
      <c r="BJ49" s="10"/>
      <c r="BK49" s="10"/>
      <c r="BL49" s="10"/>
      <c r="BM49" s="10"/>
      <c r="BN49" s="10"/>
      <c r="BO49" s="67" t="str">
        <f>CONCATENATE("31/07/",LEFT(H3,4))</f>
        <v>31/07/</v>
      </c>
      <c r="BP49" s="67">
        <f>H7</f>
        <v>0</v>
      </c>
      <c r="BQ49" s="69" t="e">
        <f t="shared" si="4"/>
        <v>#VALUE!</v>
      </c>
      <c r="BR49" s="67" t="e">
        <f t="shared" si="5"/>
        <v>#VALUE!</v>
      </c>
      <c r="BS49" s="67" t="e">
        <f t="shared" si="6"/>
        <v>#VALUE!</v>
      </c>
      <c r="BT49" s="69" t="e">
        <f t="shared" si="7"/>
        <v>#VALUE!</v>
      </c>
      <c r="BU49" s="67" t="str">
        <f t="shared" si="8"/>
        <v/>
      </c>
      <c r="BV49" s="10" t="str">
        <f t="shared" si="10"/>
        <v/>
      </c>
      <c r="BW49" s="67"/>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row>
    <row r="50" spans="1:164" ht="24.75" customHeight="1">
      <c r="A50" s="57"/>
      <c r="B50" s="70" t="str">
        <f t="shared" si="0"/>
        <v/>
      </c>
      <c r="C50" s="59" t="str">
        <f t="shared" si="1"/>
        <v/>
      </c>
      <c r="D50" s="59" t="str">
        <f t="shared" si="2"/>
        <v/>
      </c>
      <c r="E50" s="59" t="str">
        <f t="shared" si="3"/>
        <v/>
      </c>
      <c r="F50" s="60"/>
      <c r="G50" s="61"/>
      <c r="H50" s="62"/>
      <c r="I50" s="61"/>
      <c r="J50" s="63"/>
      <c r="K50" s="64"/>
      <c r="L50" s="64"/>
      <c r="M50" s="65"/>
      <c r="N50" s="65"/>
      <c r="O50" s="65"/>
      <c r="P50" s="65"/>
      <c r="Q50" s="65"/>
      <c r="R50" s="65"/>
      <c r="S50" s="65"/>
      <c r="T50" s="65"/>
      <c r="U50" s="65"/>
      <c r="V50" s="65"/>
      <c r="W50" s="65"/>
      <c r="X50" s="65"/>
      <c r="Y50" s="65"/>
      <c r="Z50" s="65"/>
      <c r="AA50" s="63"/>
      <c r="AB50" s="63"/>
      <c r="AC50" s="65"/>
      <c r="AD50" s="63"/>
      <c r="AE50" s="63"/>
      <c r="AF50" s="63"/>
      <c r="AG50" s="65"/>
      <c r="AH50" s="65"/>
      <c r="AI50" s="65"/>
      <c r="AJ50" s="65"/>
      <c r="AK50" s="63"/>
      <c r="AL50" s="65"/>
      <c r="AM50" s="63"/>
      <c r="AN50" s="65"/>
      <c r="AO50" s="61"/>
      <c r="AP50" s="61"/>
      <c r="AQ50" s="66"/>
      <c r="AR50" s="57"/>
      <c r="AS50" s="10"/>
      <c r="AT50" s="10"/>
      <c r="AU50" s="10"/>
      <c r="AV50" s="10"/>
      <c r="AW50" s="10"/>
      <c r="AX50" s="10"/>
      <c r="AY50" s="10"/>
      <c r="AZ50" s="10"/>
      <c r="BA50" s="10"/>
      <c r="BB50" s="10"/>
      <c r="BC50" s="10"/>
      <c r="BD50" s="10"/>
      <c r="BE50" s="10"/>
      <c r="BF50" s="10"/>
      <c r="BG50" s="10"/>
      <c r="BH50" s="10"/>
      <c r="BI50" s="10"/>
      <c r="BJ50" s="10"/>
      <c r="BK50" s="10"/>
      <c r="BL50" s="10"/>
      <c r="BM50" s="10"/>
      <c r="BN50" s="10"/>
      <c r="BO50" s="67" t="str">
        <f>CONCATENATE("31/07/",LEFT(H3,4))</f>
        <v>31/07/</v>
      </c>
      <c r="BP50" s="67">
        <f>H7</f>
        <v>0</v>
      </c>
      <c r="BQ50" s="69" t="e">
        <f t="shared" si="4"/>
        <v>#VALUE!</v>
      </c>
      <c r="BR50" s="67" t="e">
        <f t="shared" si="5"/>
        <v>#VALUE!</v>
      </c>
      <c r="BS50" s="67" t="e">
        <f t="shared" si="6"/>
        <v>#VALUE!</v>
      </c>
      <c r="BT50" s="69" t="e">
        <f t="shared" si="7"/>
        <v>#VALUE!</v>
      </c>
      <c r="BU50" s="67" t="str">
        <f t="shared" si="8"/>
        <v/>
      </c>
      <c r="BV50" s="10" t="str">
        <f t="shared" si="10"/>
        <v/>
      </c>
      <c r="BW50" s="67"/>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row>
    <row r="51" spans="1:164" ht="24.75" customHeight="1">
      <c r="A51" s="57"/>
      <c r="B51" s="70" t="str">
        <f t="shared" si="0"/>
        <v/>
      </c>
      <c r="C51" s="59" t="str">
        <f t="shared" si="1"/>
        <v/>
      </c>
      <c r="D51" s="59" t="str">
        <f t="shared" si="2"/>
        <v/>
      </c>
      <c r="E51" s="59" t="str">
        <f t="shared" si="3"/>
        <v/>
      </c>
      <c r="F51" s="60"/>
      <c r="G51" s="61"/>
      <c r="H51" s="62"/>
      <c r="I51" s="61"/>
      <c r="J51" s="63"/>
      <c r="K51" s="64"/>
      <c r="L51" s="64"/>
      <c r="M51" s="65"/>
      <c r="N51" s="65"/>
      <c r="O51" s="65"/>
      <c r="P51" s="65"/>
      <c r="Q51" s="65"/>
      <c r="R51" s="65"/>
      <c r="S51" s="65"/>
      <c r="T51" s="65"/>
      <c r="U51" s="65"/>
      <c r="V51" s="65"/>
      <c r="W51" s="65"/>
      <c r="X51" s="65"/>
      <c r="Y51" s="65"/>
      <c r="Z51" s="65"/>
      <c r="AA51" s="63"/>
      <c r="AB51" s="63"/>
      <c r="AC51" s="65"/>
      <c r="AD51" s="63"/>
      <c r="AE51" s="63"/>
      <c r="AF51" s="63"/>
      <c r="AG51" s="65"/>
      <c r="AH51" s="65"/>
      <c r="AI51" s="65"/>
      <c r="AJ51" s="65"/>
      <c r="AK51" s="63"/>
      <c r="AL51" s="65"/>
      <c r="AM51" s="63"/>
      <c r="AN51" s="65"/>
      <c r="AO51" s="61"/>
      <c r="AP51" s="61"/>
      <c r="AQ51" s="66"/>
      <c r="AR51" s="57"/>
      <c r="AS51" s="10"/>
      <c r="AT51" s="10"/>
      <c r="AU51" s="10"/>
      <c r="AV51" s="10"/>
      <c r="AW51" s="10"/>
      <c r="AX51" s="10"/>
      <c r="AY51" s="10"/>
      <c r="AZ51" s="10"/>
      <c r="BA51" s="10"/>
      <c r="BB51" s="10"/>
      <c r="BC51" s="10"/>
      <c r="BD51" s="10"/>
      <c r="BE51" s="10"/>
      <c r="BF51" s="10"/>
      <c r="BG51" s="10"/>
      <c r="BH51" s="10"/>
      <c r="BI51" s="10"/>
      <c r="BJ51" s="10"/>
      <c r="BK51" s="10"/>
      <c r="BL51" s="10"/>
      <c r="BM51" s="10"/>
      <c r="BN51" s="10"/>
      <c r="BO51" s="67" t="str">
        <f>CONCATENATE("31/07/",LEFT(H3,4))</f>
        <v>31/07/</v>
      </c>
      <c r="BP51" s="67">
        <f>H7</f>
        <v>0</v>
      </c>
      <c r="BQ51" s="69" t="e">
        <f t="shared" si="4"/>
        <v>#VALUE!</v>
      </c>
      <c r="BR51" s="67" t="e">
        <f t="shared" si="5"/>
        <v>#VALUE!</v>
      </c>
      <c r="BS51" s="67" t="e">
        <f t="shared" si="6"/>
        <v>#VALUE!</v>
      </c>
      <c r="BT51" s="69" t="e">
        <f t="shared" si="7"/>
        <v>#VALUE!</v>
      </c>
      <c r="BU51" s="67" t="str">
        <f t="shared" si="8"/>
        <v/>
      </c>
      <c r="BV51" s="10" t="str">
        <f t="shared" si="10"/>
        <v/>
      </c>
      <c r="BW51" s="67"/>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row>
    <row r="52" spans="1:164" ht="24.75" customHeight="1">
      <c r="A52" s="57"/>
      <c r="B52" s="70" t="str">
        <f t="shared" si="0"/>
        <v/>
      </c>
      <c r="C52" s="59" t="str">
        <f t="shared" si="1"/>
        <v/>
      </c>
      <c r="D52" s="59" t="str">
        <f t="shared" si="2"/>
        <v/>
      </c>
      <c r="E52" s="59" t="str">
        <f t="shared" si="3"/>
        <v/>
      </c>
      <c r="F52" s="60"/>
      <c r="G52" s="61"/>
      <c r="H52" s="62"/>
      <c r="I52" s="61"/>
      <c r="J52" s="63"/>
      <c r="K52" s="64"/>
      <c r="L52" s="64"/>
      <c r="M52" s="65"/>
      <c r="N52" s="65"/>
      <c r="O52" s="65"/>
      <c r="P52" s="65"/>
      <c r="Q52" s="65"/>
      <c r="R52" s="65"/>
      <c r="S52" s="65"/>
      <c r="T52" s="65"/>
      <c r="U52" s="65"/>
      <c r="V52" s="65"/>
      <c r="W52" s="65"/>
      <c r="X52" s="65"/>
      <c r="Y52" s="65"/>
      <c r="Z52" s="65"/>
      <c r="AA52" s="63"/>
      <c r="AB52" s="63"/>
      <c r="AC52" s="65"/>
      <c r="AD52" s="63"/>
      <c r="AE52" s="63"/>
      <c r="AF52" s="63"/>
      <c r="AG52" s="65"/>
      <c r="AH52" s="65"/>
      <c r="AI52" s="65"/>
      <c r="AJ52" s="65"/>
      <c r="AK52" s="63"/>
      <c r="AL52" s="65"/>
      <c r="AM52" s="63"/>
      <c r="AN52" s="65"/>
      <c r="AO52" s="61"/>
      <c r="AP52" s="61"/>
      <c r="AQ52" s="66"/>
      <c r="AR52" s="57"/>
      <c r="AS52" s="10"/>
      <c r="AT52" s="10"/>
      <c r="AU52" s="10"/>
      <c r="AV52" s="10"/>
      <c r="AW52" s="10"/>
      <c r="AX52" s="10"/>
      <c r="AY52" s="10"/>
      <c r="AZ52" s="10"/>
      <c r="BA52" s="10"/>
      <c r="BB52" s="10"/>
      <c r="BC52" s="10"/>
      <c r="BD52" s="10"/>
      <c r="BE52" s="10"/>
      <c r="BF52" s="10"/>
      <c r="BG52" s="10"/>
      <c r="BH52" s="10"/>
      <c r="BI52" s="10"/>
      <c r="BJ52" s="10"/>
      <c r="BK52" s="10"/>
      <c r="BL52" s="10"/>
      <c r="BM52" s="10"/>
      <c r="BN52" s="10"/>
      <c r="BO52" s="67" t="str">
        <f>CONCATENATE("31/07/",LEFT(H3,4))</f>
        <v>31/07/</v>
      </c>
      <c r="BP52" s="67">
        <f>H7</f>
        <v>0</v>
      </c>
      <c r="BQ52" s="69" t="e">
        <f t="shared" si="4"/>
        <v>#VALUE!</v>
      </c>
      <c r="BR52" s="67" t="e">
        <f t="shared" si="5"/>
        <v>#VALUE!</v>
      </c>
      <c r="BS52" s="67" t="e">
        <f t="shared" si="6"/>
        <v>#VALUE!</v>
      </c>
      <c r="BT52" s="69" t="e">
        <f t="shared" si="7"/>
        <v>#VALUE!</v>
      </c>
      <c r="BU52" s="67" t="str">
        <f t="shared" si="8"/>
        <v/>
      </c>
      <c r="BV52" s="10" t="str">
        <f t="shared" si="10"/>
        <v/>
      </c>
      <c r="BW52" s="67"/>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row>
    <row r="53" spans="1:164" ht="24.75" customHeight="1">
      <c r="A53" s="57"/>
      <c r="B53" s="70" t="str">
        <f t="shared" si="0"/>
        <v/>
      </c>
      <c r="C53" s="59" t="str">
        <f t="shared" si="1"/>
        <v/>
      </c>
      <c r="D53" s="59" t="str">
        <f t="shared" si="2"/>
        <v/>
      </c>
      <c r="E53" s="59" t="str">
        <f t="shared" si="3"/>
        <v/>
      </c>
      <c r="F53" s="60"/>
      <c r="G53" s="61"/>
      <c r="H53" s="62"/>
      <c r="I53" s="61"/>
      <c r="J53" s="63"/>
      <c r="K53" s="64"/>
      <c r="L53" s="64"/>
      <c r="M53" s="65"/>
      <c r="N53" s="65"/>
      <c r="O53" s="65"/>
      <c r="P53" s="65"/>
      <c r="Q53" s="65"/>
      <c r="R53" s="65"/>
      <c r="S53" s="65"/>
      <c r="T53" s="65"/>
      <c r="U53" s="65"/>
      <c r="V53" s="65"/>
      <c r="W53" s="65"/>
      <c r="X53" s="65"/>
      <c r="Y53" s="65"/>
      <c r="Z53" s="65"/>
      <c r="AA53" s="63"/>
      <c r="AB53" s="63"/>
      <c r="AC53" s="65"/>
      <c r="AD53" s="63"/>
      <c r="AE53" s="63"/>
      <c r="AF53" s="63"/>
      <c r="AG53" s="65"/>
      <c r="AH53" s="65"/>
      <c r="AI53" s="65"/>
      <c r="AJ53" s="65"/>
      <c r="AK53" s="63"/>
      <c r="AL53" s="65"/>
      <c r="AM53" s="63"/>
      <c r="AN53" s="65"/>
      <c r="AO53" s="61"/>
      <c r="AP53" s="61"/>
      <c r="AQ53" s="66"/>
      <c r="AR53" s="57"/>
      <c r="AS53" s="10"/>
      <c r="AT53" s="10"/>
      <c r="AU53" s="10"/>
      <c r="AV53" s="10"/>
      <c r="AW53" s="10"/>
      <c r="AX53" s="10"/>
      <c r="AY53" s="10"/>
      <c r="AZ53" s="10"/>
      <c r="BA53" s="10"/>
      <c r="BB53" s="10"/>
      <c r="BC53" s="10"/>
      <c r="BD53" s="10"/>
      <c r="BE53" s="10"/>
      <c r="BF53" s="10"/>
      <c r="BG53" s="10"/>
      <c r="BH53" s="10"/>
      <c r="BI53" s="10"/>
      <c r="BJ53" s="10"/>
      <c r="BK53" s="10"/>
      <c r="BL53" s="10"/>
      <c r="BM53" s="10"/>
      <c r="BN53" s="10"/>
      <c r="BO53" s="67" t="str">
        <f>CONCATENATE("31/07/",LEFT(H3,4))</f>
        <v>31/07/</v>
      </c>
      <c r="BP53" s="67">
        <f>H7</f>
        <v>0</v>
      </c>
      <c r="BQ53" s="69" t="e">
        <f t="shared" si="4"/>
        <v>#VALUE!</v>
      </c>
      <c r="BR53" s="67" t="e">
        <f t="shared" si="5"/>
        <v>#VALUE!</v>
      </c>
      <c r="BS53" s="67" t="e">
        <f t="shared" si="6"/>
        <v>#VALUE!</v>
      </c>
      <c r="BT53" s="69" t="e">
        <f t="shared" si="7"/>
        <v>#VALUE!</v>
      </c>
      <c r="BU53" s="67" t="str">
        <f t="shared" si="8"/>
        <v/>
      </c>
      <c r="BV53" s="10" t="str">
        <f t="shared" si="10"/>
        <v/>
      </c>
      <c r="BW53" s="67"/>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row>
    <row r="54" spans="1:164" ht="24.75" customHeight="1">
      <c r="A54" s="57"/>
      <c r="B54" s="70" t="str">
        <f t="shared" si="0"/>
        <v/>
      </c>
      <c r="C54" s="59" t="str">
        <f t="shared" si="1"/>
        <v/>
      </c>
      <c r="D54" s="59" t="str">
        <f t="shared" si="2"/>
        <v/>
      </c>
      <c r="E54" s="59" t="str">
        <f t="shared" si="3"/>
        <v/>
      </c>
      <c r="F54" s="60"/>
      <c r="G54" s="61"/>
      <c r="H54" s="62"/>
      <c r="I54" s="61"/>
      <c r="J54" s="63"/>
      <c r="K54" s="64"/>
      <c r="L54" s="64"/>
      <c r="M54" s="65"/>
      <c r="N54" s="65"/>
      <c r="O54" s="65"/>
      <c r="P54" s="65"/>
      <c r="Q54" s="65"/>
      <c r="R54" s="65"/>
      <c r="S54" s="65"/>
      <c r="T54" s="65"/>
      <c r="U54" s="65"/>
      <c r="V54" s="65"/>
      <c r="W54" s="65"/>
      <c r="X54" s="65"/>
      <c r="Y54" s="65"/>
      <c r="Z54" s="65"/>
      <c r="AA54" s="63"/>
      <c r="AB54" s="63"/>
      <c r="AC54" s="65"/>
      <c r="AD54" s="63"/>
      <c r="AE54" s="63"/>
      <c r="AF54" s="63"/>
      <c r="AG54" s="65"/>
      <c r="AH54" s="65"/>
      <c r="AI54" s="65"/>
      <c r="AJ54" s="65"/>
      <c r="AK54" s="63"/>
      <c r="AL54" s="65"/>
      <c r="AM54" s="63"/>
      <c r="AN54" s="65"/>
      <c r="AO54" s="61"/>
      <c r="AP54" s="61"/>
      <c r="AQ54" s="66"/>
      <c r="AR54" s="57"/>
      <c r="AS54" s="10"/>
      <c r="AT54" s="10"/>
      <c r="AU54" s="10"/>
      <c r="AV54" s="10"/>
      <c r="AW54" s="10"/>
      <c r="AX54" s="10"/>
      <c r="AY54" s="10"/>
      <c r="AZ54" s="10"/>
      <c r="BA54" s="10"/>
      <c r="BB54" s="10"/>
      <c r="BC54" s="10"/>
      <c r="BD54" s="10"/>
      <c r="BE54" s="10"/>
      <c r="BF54" s="10"/>
      <c r="BG54" s="10"/>
      <c r="BH54" s="10"/>
      <c r="BI54" s="10"/>
      <c r="BJ54" s="10"/>
      <c r="BK54" s="10"/>
      <c r="BL54" s="10"/>
      <c r="BM54" s="10"/>
      <c r="BN54" s="10"/>
      <c r="BO54" s="67" t="str">
        <f>CONCATENATE("31/07/",LEFT(H3,4))</f>
        <v>31/07/</v>
      </c>
      <c r="BP54" s="67">
        <f>H7</f>
        <v>0</v>
      </c>
      <c r="BQ54" s="69" t="e">
        <f t="shared" si="4"/>
        <v>#VALUE!</v>
      </c>
      <c r="BR54" s="67" t="e">
        <f t="shared" si="5"/>
        <v>#VALUE!</v>
      </c>
      <c r="BS54" s="67" t="e">
        <f t="shared" si="6"/>
        <v>#VALUE!</v>
      </c>
      <c r="BT54" s="69" t="e">
        <f t="shared" si="7"/>
        <v>#VALUE!</v>
      </c>
      <c r="BU54" s="67" t="str">
        <f t="shared" si="8"/>
        <v/>
      </c>
      <c r="BV54" s="10" t="str">
        <f t="shared" si="10"/>
        <v/>
      </c>
      <c r="BW54" s="67"/>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row>
    <row r="55" spans="1:164" ht="24.75" customHeight="1">
      <c r="A55" s="57"/>
      <c r="B55" s="70" t="str">
        <f t="shared" si="0"/>
        <v/>
      </c>
      <c r="C55" s="59" t="str">
        <f t="shared" si="1"/>
        <v/>
      </c>
      <c r="D55" s="59" t="str">
        <f t="shared" si="2"/>
        <v/>
      </c>
      <c r="E55" s="59" t="str">
        <f t="shared" si="3"/>
        <v/>
      </c>
      <c r="F55" s="60"/>
      <c r="G55" s="61"/>
      <c r="H55" s="62"/>
      <c r="I55" s="61"/>
      <c r="J55" s="63"/>
      <c r="K55" s="64"/>
      <c r="L55" s="64"/>
      <c r="M55" s="65"/>
      <c r="N55" s="65"/>
      <c r="O55" s="65"/>
      <c r="P55" s="65"/>
      <c r="Q55" s="65"/>
      <c r="R55" s="65"/>
      <c r="S55" s="65"/>
      <c r="T55" s="65"/>
      <c r="U55" s="65"/>
      <c r="V55" s="65"/>
      <c r="W55" s="65"/>
      <c r="X55" s="65"/>
      <c r="Y55" s="65"/>
      <c r="Z55" s="65"/>
      <c r="AA55" s="63"/>
      <c r="AB55" s="63"/>
      <c r="AC55" s="65"/>
      <c r="AD55" s="63"/>
      <c r="AE55" s="63"/>
      <c r="AF55" s="63"/>
      <c r="AG55" s="65"/>
      <c r="AH55" s="65"/>
      <c r="AI55" s="65"/>
      <c r="AJ55" s="65"/>
      <c r="AK55" s="63"/>
      <c r="AL55" s="65"/>
      <c r="AM55" s="63"/>
      <c r="AN55" s="65"/>
      <c r="AO55" s="61"/>
      <c r="AP55" s="61"/>
      <c r="AQ55" s="66"/>
      <c r="AR55" s="57"/>
      <c r="AS55" s="10"/>
      <c r="AT55" s="10"/>
      <c r="AU55" s="10"/>
      <c r="AV55" s="10"/>
      <c r="AW55" s="10"/>
      <c r="AX55" s="10"/>
      <c r="AY55" s="10"/>
      <c r="AZ55" s="10"/>
      <c r="BA55" s="10"/>
      <c r="BB55" s="10"/>
      <c r="BC55" s="10"/>
      <c r="BD55" s="10"/>
      <c r="BE55" s="10"/>
      <c r="BF55" s="10"/>
      <c r="BG55" s="10"/>
      <c r="BH55" s="10"/>
      <c r="BI55" s="10"/>
      <c r="BJ55" s="10"/>
      <c r="BK55" s="10"/>
      <c r="BL55" s="10"/>
      <c r="BM55" s="10"/>
      <c r="BN55" s="10"/>
      <c r="BO55" s="67" t="str">
        <f>CONCATENATE("31/07/",LEFT(H3,4))</f>
        <v>31/07/</v>
      </c>
      <c r="BP55" s="67">
        <f>H7</f>
        <v>0</v>
      </c>
      <c r="BQ55" s="69" t="e">
        <f t="shared" si="4"/>
        <v>#VALUE!</v>
      </c>
      <c r="BR55" s="67" t="e">
        <f t="shared" si="5"/>
        <v>#VALUE!</v>
      </c>
      <c r="BS55" s="67" t="e">
        <f t="shared" si="6"/>
        <v>#VALUE!</v>
      </c>
      <c r="BT55" s="69" t="e">
        <f t="shared" si="7"/>
        <v>#VALUE!</v>
      </c>
      <c r="BU55" s="67" t="str">
        <f t="shared" si="8"/>
        <v/>
      </c>
      <c r="BV55" s="10" t="str">
        <f t="shared" si="10"/>
        <v/>
      </c>
      <c r="BW55" s="67"/>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row>
    <row r="56" spans="1:164" ht="24.75" customHeight="1">
      <c r="A56" s="57"/>
      <c r="B56" s="70" t="str">
        <f t="shared" si="0"/>
        <v/>
      </c>
      <c r="C56" s="59" t="str">
        <f t="shared" si="1"/>
        <v/>
      </c>
      <c r="D56" s="59" t="str">
        <f t="shared" si="2"/>
        <v/>
      </c>
      <c r="E56" s="59" t="str">
        <f t="shared" si="3"/>
        <v/>
      </c>
      <c r="F56" s="60"/>
      <c r="G56" s="61"/>
      <c r="H56" s="62"/>
      <c r="I56" s="61"/>
      <c r="J56" s="63"/>
      <c r="K56" s="64"/>
      <c r="L56" s="64"/>
      <c r="M56" s="65"/>
      <c r="N56" s="65"/>
      <c r="O56" s="65"/>
      <c r="P56" s="65"/>
      <c r="Q56" s="65"/>
      <c r="R56" s="65"/>
      <c r="S56" s="65"/>
      <c r="T56" s="65"/>
      <c r="U56" s="65"/>
      <c r="V56" s="65"/>
      <c r="W56" s="65"/>
      <c r="X56" s="65"/>
      <c r="Y56" s="65"/>
      <c r="Z56" s="65"/>
      <c r="AA56" s="63"/>
      <c r="AB56" s="63"/>
      <c r="AC56" s="65"/>
      <c r="AD56" s="63"/>
      <c r="AE56" s="63"/>
      <c r="AF56" s="63"/>
      <c r="AG56" s="65"/>
      <c r="AH56" s="65"/>
      <c r="AI56" s="65"/>
      <c r="AJ56" s="65"/>
      <c r="AK56" s="63"/>
      <c r="AL56" s="65"/>
      <c r="AM56" s="63"/>
      <c r="AN56" s="65"/>
      <c r="AO56" s="61"/>
      <c r="AP56" s="61"/>
      <c r="AQ56" s="66"/>
      <c r="AR56" s="57"/>
      <c r="AS56" s="10"/>
      <c r="AT56" s="10"/>
      <c r="AU56" s="10"/>
      <c r="AV56" s="10"/>
      <c r="AW56" s="10"/>
      <c r="AX56" s="10"/>
      <c r="AY56" s="10"/>
      <c r="AZ56" s="10"/>
      <c r="BA56" s="10"/>
      <c r="BB56" s="10"/>
      <c r="BC56" s="10"/>
      <c r="BD56" s="10"/>
      <c r="BE56" s="10"/>
      <c r="BF56" s="10"/>
      <c r="BG56" s="10"/>
      <c r="BH56" s="10"/>
      <c r="BI56" s="10"/>
      <c r="BJ56" s="10"/>
      <c r="BK56" s="10"/>
      <c r="BL56" s="10"/>
      <c r="BM56" s="10"/>
      <c r="BN56" s="10"/>
      <c r="BO56" s="67" t="str">
        <f>CONCATENATE("31/07/",LEFT(H3,4))</f>
        <v>31/07/</v>
      </c>
      <c r="BP56" s="67">
        <f>H7</f>
        <v>0</v>
      </c>
      <c r="BQ56" s="69" t="e">
        <f t="shared" si="4"/>
        <v>#VALUE!</v>
      </c>
      <c r="BR56" s="67" t="e">
        <f t="shared" si="5"/>
        <v>#VALUE!</v>
      </c>
      <c r="BS56" s="67" t="e">
        <f t="shared" si="6"/>
        <v>#VALUE!</v>
      </c>
      <c r="BT56" s="69" t="e">
        <f t="shared" si="7"/>
        <v>#VALUE!</v>
      </c>
      <c r="BU56" s="67" t="str">
        <f t="shared" si="8"/>
        <v/>
      </c>
      <c r="BV56" s="10" t="str">
        <f t="shared" si="10"/>
        <v/>
      </c>
      <c r="BW56" s="67"/>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row>
    <row r="57" spans="1:164" ht="24.75" customHeight="1">
      <c r="A57" s="57"/>
      <c r="B57" s="70" t="str">
        <f t="shared" si="0"/>
        <v/>
      </c>
      <c r="C57" s="59" t="str">
        <f t="shared" si="1"/>
        <v/>
      </c>
      <c r="D57" s="59" t="str">
        <f t="shared" si="2"/>
        <v/>
      </c>
      <c r="E57" s="59" t="str">
        <f t="shared" si="3"/>
        <v/>
      </c>
      <c r="F57" s="60"/>
      <c r="G57" s="61"/>
      <c r="H57" s="62"/>
      <c r="I57" s="61"/>
      <c r="J57" s="63"/>
      <c r="K57" s="64"/>
      <c r="L57" s="64"/>
      <c r="M57" s="65"/>
      <c r="N57" s="65"/>
      <c r="O57" s="65"/>
      <c r="P57" s="65"/>
      <c r="Q57" s="65"/>
      <c r="R57" s="65"/>
      <c r="S57" s="65"/>
      <c r="T57" s="65"/>
      <c r="U57" s="65"/>
      <c r="V57" s="65"/>
      <c r="W57" s="65"/>
      <c r="X57" s="65"/>
      <c r="Y57" s="65"/>
      <c r="Z57" s="65"/>
      <c r="AA57" s="63"/>
      <c r="AB57" s="63"/>
      <c r="AC57" s="65"/>
      <c r="AD57" s="63"/>
      <c r="AE57" s="63"/>
      <c r="AF57" s="63"/>
      <c r="AG57" s="65"/>
      <c r="AH57" s="65"/>
      <c r="AI57" s="65"/>
      <c r="AJ57" s="65"/>
      <c r="AK57" s="63"/>
      <c r="AL57" s="65"/>
      <c r="AM57" s="63"/>
      <c r="AN57" s="65"/>
      <c r="AO57" s="61"/>
      <c r="AP57" s="61"/>
      <c r="AQ57" s="66"/>
      <c r="AR57" s="57"/>
      <c r="AS57" s="10"/>
      <c r="AT57" s="10"/>
      <c r="AU57" s="10"/>
      <c r="AV57" s="10"/>
      <c r="AW57" s="10"/>
      <c r="AX57" s="10"/>
      <c r="AY57" s="10"/>
      <c r="AZ57" s="10"/>
      <c r="BA57" s="10"/>
      <c r="BB57" s="10"/>
      <c r="BC57" s="10"/>
      <c r="BD57" s="10"/>
      <c r="BE57" s="10"/>
      <c r="BF57" s="10"/>
      <c r="BG57" s="10"/>
      <c r="BH57" s="10"/>
      <c r="BI57" s="10"/>
      <c r="BJ57" s="10"/>
      <c r="BK57" s="10"/>
      <c r="BL57" s="10"/>
      <c r="BM57" s="10"/>
      <c r="BN57" s="10"/>
      <c r="BO57" s="67" t="str">
        <f>CONCATENATE("31/07/",LEFT(H3,4))</f>
        <v>31/07/</v>
      </c>
      <c r="BP57" s="67">
        <f>H7</f>
        <v>0</v>
      </c>
      <c r="BQ57" s="69" t="e">
        <f t="shared" si="4"/>
        <v>#VALUE!</v>
      </c>
      <c r="BR57" s="67" t="e">
        <f t="shared" si="5"/>
        <v>#VALUE!</v>
      </c>
      <c r="BS57" s="67" t="e">
        <f t="shared" si="6"/>
        <v>#VALUE!</v>
      </c>
      <c r="BT57" s="69" t="e">
        <f t="shared" si="7"/>
        <v>#VALUE!</v>
      </c>
      <c r="BU57" s="67" t="str">
        <f t="shared" si="8"/>
        <v/>
      </c>
      <c r="BV57" s="10" t="str">
        <f t="shared" si="10"/>
        <v/>
      </c>
      <c r="BW57" s="67"/>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row>
    <row r="58" spans="1:164" ht="24.75" customHeight="1">
      <c r="A58" s="57"/>
      <c r="B58" s="70" t="str">
        <f t="shared" si="0"/>
        <v/>
      </c>
      <c r="C58" s="59" t="str">
        <f t="shared" si="1"/>
        <v/>
      </c>
      <c r="D58" s="59" t="str">
        <f t="shared" si="2"/>
        <v/>
      </c>
      <c r="E58" s="59" t="str">
        <f t="shared" si="3"/>
        <v/>
      </c>
      <c r="F58" s="60"/>
      <c r="G58" s="61"/>
      <c r="H58" s="62"/>
      <c r="I58" s="61"/>
      <c r="J58" s="63"/>
      <c r="K58" s="64"/>
      <c r="L58" s="64"/>
      <c r="M58" s="65"/>
      <c r="N58" s="65"/>
      <c r="O58" s="65"/>
      <c r="P58" s="65"/>
      <c r="Q58" s="65"/>
      <c r="R58" s="65"/>
      <c r="S58" s="65"/>
      <c r="T58" s="65"/>
      <c r="U58" s="65"/>
      <c r="V58" s="65"/>
      <c r="W58" s="65"/>
      <c r="X58" s="65"/>
      <c r="Y58" s="65"/>
      <c r="Z58" s="65"/>
      <c r="AA58" s="63"/>
      <c r="AB58" s="63"/>
      <c r="AC58" s="65"/>
      <c r="AD58" s="63"/>
      <c r="AE58" s="63"/>
      <c r="AF58" s="63"/>
      <c r="AG58" s="65"/>
      <c r="AH58" s="65"/>
      <c r="AI58" s="65"/>
      <c r="AJ58" s="65"/>
      <c r="AK58" s="63"/>
      <c r="AL58" s="65"/>
      <c r="AM58" s="63"/>
      <c r="AN58" s="65"/>
      <c r="AO58" s="61"/>
      <c r="AP58" s="61"/>
      <c r="AQ58" s="66"/>
      <c r="AR58" s="57"/>
      <c r="AS58" s="10"/>
      <c r="AT58" s="10"/>
      <c r="AU58" s="10"/>
      <c r="AV58" s="10"/>
      <c r="AW58" s="10"/>
      <c r="AX58" s="10"/>
      <c r="AY58" s="10"/>
      <c r="AZ58" s="10"/>
      <c r="BA58" s="10"/>
      <c r="BB58" s="10"/>
      <c r="BC58" s="10"/>
      <c r="BD58" s="10"/>
      <c r="BE58" s="10"/>
      <c r="BF58" s="10"/>
      <c r="BG58" s="10"/>
      <c r="BH58" s="10"/>
      <c r="BI58" s="10"/>
      <c r="BJ58" s="10"/>
      <c r="BK58" s="10"/>
      <c r="BL58" s="10"/>
      <c r="BM58" s="10"/>
      <c r="BN58" s="10"/>
      <c r="BO58" s="67" t="str">
        <f>CONCATENATE("31/07/",LEFT(H3,4))</f>
        <v>31/07/</v>
      </c>
      <c r="BP58" s="67">
        <f>H7</f>
        <v>0</v>
      </c>
      <c r="BQ58" s="69" t="e">
        <f t="shared" si="4"/>
        <v>#VALUE!</v>
      </c>
      <c r="BR58" s="67" t="e">
        <f t="shared" si="5"/>
        <v>#VALUE!</v>
      </c>
      <c r="BS58" s="67" t="e">
        <f t="shared" si="6"/>
        <v>#VALUE!</v>
      </c>
      <c r="BT58" s="69" t="e">
        <f t="shared" si="7"/>
        <v>#VALUE!</v>
      </c>
      <c r="BU58" s="67" t="str">
        <f t="shared" si="8"/>
        <v/>
      </c>
      <c r="BV58" s="10" t="str">
        <f t="shared" si="10"/>
        <v/>
      </c>
      <c r="BW58" s="67"/>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row>
    <row r="59" spans="1:164" ht="24.75" customHeight="1">
      <c r="A59" s="57"/>
      <c r="B59" s="70" t="str">
        <f t="shared" si="0"/>
        <v/>
      </c>
      <c r="C59" s="59" t="str">
        <f t="shared" si="1"/>
        <v/>
      </c>
      <c r="D59" s="59" t="str">
        <f t="shared" si="2"/>
        <v/>
      </c>
      <c r="E59" s="59" t="str">
        <f t="shared" si="3"/>
        <v/>
      </c>
      <c r="F59" s="60"/>
      <c r="G59" s="61"/>
      <c r="H59" s="62"/>
      <c r="I59" s="61"/>
      <c r="J59" s="63"/>
      <c r="K59" s="64"/>
      <c r="L59" s="64"/>
      <c r="M59" s="65"/>
      <c r="N59" s="65"/>
      <c r="O59" s="65"/>
      <c r="P59" s="65"/>
      <c r="Q59" s="65"/>
      <c r="R59" s="65"/>
      <c r="S59" s="65"/>
      <c r="T59" s="65"/>
      <c r="U59" s="65"/>
      <c r="V59" s="65"/>
      <c r="W59" s="65"/>
      <c r="X59" s="65"/>
      <c r="Y59" s="65"/>
      <c r="Z59" s="65"/>
      <c r="AA59" s="63"/>
      <c r="AB59" s="63"/>
      <c r="AC59" s="65"/>
      <c r="AD59" s="63"/>
      <c r="AE59" s="63"/>
      <c r="AF59" s="63"/>
      <c r="AG59" s="65"/>
      <c r="AH59" s="65"/>
      <c r="AI59" s="65"/>
      <c r="AJ59" s="65"/>
      <c r="AK59" s="63"/>
      <c r="AL59" s="65"/>
      <c r="AM59" s="63"/>
      <c r="AN59" s="65"/>
      <c r="AO59" s="61"/>
      <c r="AP59" s="61"/>
      <c r="AQ59" s="66"/>
      <c r="AR59" s="57"/>
      <c r="AS59" s="10"/>
      <c r="AT59" s="10"/>
      <c r="AU59" s="10"/>
      <c r="AV59" s="10"/>
      <c r="AW59" s="10"/>
      <c r="AX59" s="10"/>
      <c r="AY59" s="10"/>
      <c r="AZ59" s="10"/>
      <c r="BA59" s="10"/>
      <c r="BB59" s="10"/>
      <c r="BC59" s="10"/>
      <c r="BD59" s="10"/>
      <c r="BE59" s="10"/>
      <c r="BF59" s="10"/>
      <c r="BG59" s="10"/>
      <c r="BH59" s="10"/>
      <c r="BI59" s="10"/>
      <c r="BJ59" s="10"/>
      <c r="BK59" s="10"/>
      <c r="BL59" s="10"/>
      <c r="BM59" s="10"/>
      <c r="BN59" s="10"/>
      <c r="BO59" s="67" t="str">
        <f>CONCATENATE("31/07/",LEFT(H3,4))</f>
        <v>31/07/</v>
      </c>
      <c r="BP59" s="67">
        <f>H7</f>
        <v>0</v>
      </c>
      <c r="BQ59" s="69" t="e">
        <f t="shared" si="4"/>
        <v>#VALUE!</v>
      </c>
      <c r="BR59" s="67" t="e">
        <f t="shared" si="5"/>
        <v>#VALUE!</v>
      </c>
      <c r="BS59" s="67" t="e">
        <f t="shared" si="6"/>
        <v>#VALUE!</v>
      </c>
      <c r="BT59" s="69" t="e">
        <f t="shared" si="7"/>
        <v>#VALUE!</v>
      </c>
      <c r="BU59" s="67" t="str">
        <f t="shared" si="8"/>
        <v/>
      </c>
      <c r="BV59" s="10" t="str">
        <f t="shared" si="10"/>
        <v/>
      </c>
      <c r="BW59" s="67"/>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row>
    <row r="60" spans="1:164" ht="24.75" customHeight="1">
      <c r="A60" s="57"/>
      <c r="B60" s="70" t="str">
        <f t="shared" si="0"/>
        <v/>
      </c>
      <c r="C60" s="59" t="str">
        <f t="shared" si="1"/>
        <v/>
      </c>
      <c r="D60" s="59" t="str">
        <f t="shared" si="2"/>
        <v/>
      </c>
      <c r="E60" s="59" t="str">
        <f t="shared" si="3"/>
        <v/>
      </c>
      <c r="F60" s="60"/>
      <c r="G60" s="61"/>
      <c r="H60" s="62"/>
      <c r="I60" s="61"/>
      <c r="J60" s="63"/>
      <c r="K60" s="64"/>
      <c r="L60" s="64"/>
      <c r="M60" s="65"/>
      <c r="N60" s="65"/>
      <c r="O60" s="65"/>
      <c r="P60" s="65"/>
      <c r="Q60" s="65"/>
      <c r="R60" s="65"/>
      <c r="S60" s="65"/>
      <c r="T60" s="65"/>
      <c r="U60" s="65"/>
      <c r="V60" s="65"/>
      <c r="W60" s="65"/>
      <c r="X60" s="65"/>
      <c r="Y60" s="65"/>
      <c r="Z60" s="65"/>
      <c r="AA60" s="63"/>
      <c r="AB60" s="63"/>
      <c r="AC60" s="65"/>
      <c r="AD60" s="63"/>
      <c r="AE60" s="63"/>
      <c r="AF60" s="63"/>
      <c r="AG60" s="65"/>
      <c r="AH60" s="65"/>
      <c r="AI60" s="65"/>
      <c r="AJ60" s="65"/>
      <c r="AK60" s="63"/>
      <c r="AL60" s="65"/>
      <c r="AM60" s="63"/>
      <c r="AN60" s="65"/>
      <c r="AO60" s="61"/>
      <c r="AP60" s="61"/>
      <c r="AQ60" s="66"/>
      <c r="AR60" s="57"/>
      <c r="AS60" s="10"/>
      <c r="AT60" s="10"/>
      <c r="AU60" s="10"/>
      <c r="AV60" s="10"/>
      <c r="AW60" s="10"/>
      <c r="AX60" s="10"/>
      <c r="AY60" s="10"/>
      <c r="AZ60" s="10"/>
      <c r="BA60" s="10"/>
      <c r="BB60" s="10"/>
      <c r="BC60" s="10"/>
      <c r="BD60" s="10"/>
      <c r="BE60" s="10"/>
      <c r="BF60" s="10"/>
      <c r="BG60" s="10"/>
      <c r="BH60" s="10"/>
      <c r="BI60" s="10"/>
      <c r="BJ60" s="10"/>
      <c r="BK60" s="10"/>
      <c r="BL60" s="10"/>
      <c r="BM60" s="10"/>
      <c r="BN60" s="10"/>
      <c r="BO60" s="67" t="str">
        <f>CONCATENATE("31/07/",LEFT(H3,4))</f>
        <v>31/07/</v>
      </c>
      <c r="BP60" s="67">
        <f>H7</f>
        <v>0</v>
      </c>
      <c r="BQ60" s="69" t="e">
        <f t="shared" si="4"/>
        <v>#VALUE!</v>
      </c>
      <c r="BR60" s="67" t="e">
        <f t="shared" si="5"/>
        <v>#VALUE!</v>
      </c>
      <c r="BS60" s="67" t="e">
        <f t="shared" si="6"/>
        <v>#VALUE!</v>
      </c>
      <c r="BT60" s="69" t="e">
        <f t="shared" si="7"/>
        <v>#VALUE!</v>
      </c>
      <c r="BU60" s="67" t="str">
        <f t="shared" si="8"/>
        <v/>
      </c>
      <c r="BV60" s="10" t="str">
        <f t="shared" si="10"/>
        <v/>
      </c>
      <c r="BW60" s="67"/>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row>
    <row r="61" spans="1:164" ht="24.75" customHeight="1">
      <c r="A61" s="57"/>
      <c r="B61" s="70" t="str">
        <f t="shared" si="0"/>
        <v/>
      </c>
      <c r="C61" s="59" t="str">
        <f t="shared" si="1"/>
        <v/>
      </c>
      <c r="D61" s="59" t="str">
        <f t="shared" si="2"/>
        <v/>
      </c>
      <c r="E61" s="59" t="str">
        <f t="shared" si="3"/>
        <v/>
      </c>
      <c r="F61" s="60"/>
      <c r="G61" s="61"/>
      <c r="H61" s="62"/>
      <c r="I61" s="61"/>
      <c r="J61" s="63"/>
      <c r="K61" s="64"/>
      <c r="L61" s="64"/>
      <c r="M61" s="65"/>
      <c r="N61" s="65"/>
      <c r="O61" s="65"/>
      <c r="P61" s="65"/>
      <c r="Q61" s="65"/>
      <c r="R61" s="65"/>
      <c r="S61" s="65"/>
      <c r="T61" s="65"/>
      <c r="U61" s="65"/>
      <c r="V61" s="65"/>
      <c r="W61" s="65"/>
      <c r="X61" s="65"/>
      <c r="Y61" s="65"/>
      <c r="Z61" s="65"/>
      <c r="AA61" s="63"/>
      <c r="AB61" s="63"/>
      <c r="AC61" s="65"/>
      <c r="AD61" s="63"/>
      <c r="AE61" s="63"/>
      <c r="AF61" s="63"/>
      <c r="AG61" s="65"/>
      <c r="AH61" s="65"/>
      <c r="AI61" s="65"/>
      <c r="AJ61" s="65"/>
      <c r="AK61" s="63"/>
      <c r="AL61" s="65"/>
      <c r="AM61" s="63"/>
      <c r="AN61" s="65"/>
      <c r="AO61" s="61"/>
      <c r="AP61" s="61"/>
      <c r="AQ61" s="66"/>
      <c r="AR61" s="57"/>
      <c r="AS61" s="10"/>
      <c r="AT61" s="10"/>
      <c r="AU61" s="10"/>
      <c r="AV61" s="10"/>
      <c r="AW61" s="10"/>
      <c r="AX61" s="10"/>
      <c r="AY61" s="10"/>
      <c r="AZ61" s="10"/>
      <c r="BA61" s="10"/>
      <c r="BB61" s="10"/>
      <c r="BC61" s="10"/>
      <c r="BD61" s="10"/>
      <c r="BE61" s="10"/>
      <c r="BF61" s="10"/>
      <c r="BG61" s="10"/>
      <c r="BH61" s="10"/>
      <c r="BI61" s="10"/>
      <c r="BJ61" s="10"/>
      <c r="BK61" s="10"/>
      <c r="BL61" s="10"/>
      <c r="BM61" s="10"/>
      <c r="BN61" s="10"/>
      <c r="BO61" s="67" t="str">
        <f>CONCATENATE("31/07/",LEFT(H3,4))</f>
        <v>31/07/</v>
      </c>
      <c r="BP61" s="67">
        <f>H7</f>
        <v>0</v>
      </c>
      <c r="BQ61" s="69" t="e">
        <f t="shared" si="4"/>
        <v>#VALUE!</v>
      </c>
      <c r="BR61" s="67" t="e">
        <f t="shared" si="5"/>
        <v>#VALUE!</v>
      </c>
      <c r="BS61" s="67" t="e">
        <f t="shared" si="6"/>
        <v>#VALUE!</v>
      </c>
      <c r="BT61" s="69" t="e">
        <f t="shared" si="7"/>
        <v>#VALUE!</v>
      </c>
      <c r="BU61" s="67" t="str">
        <f t="shared" si="8"/>
        <v/>
      </c>
      <c r="BV61" s="10" t="str">
        <f t="shared" si="10"/>
        <v/>
      </c>
      <c r="BW61" s="67"/>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row>
    <row r="62" spans="1:164" ht="24.75" customHeight="1">
      <c r="A62" s="57"/>
      <c r="B62" s="70" t="str">
        <f t="shared" si="0"/>
        <v/>
      </c>
      <c r="C62" s="59" t="str">
        <f t="shared" si="1"/>
        <v/>
      </c>
      <c r="D62" s="59" t="str">
        <f t="shared" si="2"/>
        <v/>
      </c>
      <c r="E62" s="59" t="str">
        <f t="shared" si="3"/>
        <v/>
      </c>
      <c r="F62" s="60"/>
      <c r="G62" s="61"/>
      <c r="H62" s="62"/>
      <c r="I62" s="61"/>
      <c r="J62" s="63"/>
      <c r="K62" s="64"/>
      <c r="L62" s="64"/>
      <c r="M62" s="65"/>
      <c r="N62" s="65"/>
      <c r="O62" s="65"/>
      <c r="P62" s="65"/>
      <c r="Q62" s="65"/>
      <c r="R62" s="65"/>
      <c r="S62" s="65"/>
      <c r="T62" s="65"/>
      <c r="U62" s="65"/>
      <c r="V62" s="65"/>
      <c r="W62" s="65"/>
      <c r="X62" s="65"/>
      <c r="Y62" s="65"/>
      <c r="Z62" s="65"/>
      <c r="AA62" s="63"/>
      <c r="AB62" s="63"/>
      <c r="AC62" s="65"/>
      <c r="AD62" s="63"/>
      <c r="AE62" s="63"/>
      <c r="AF62" s="63"/>
      <c r="AG62" s="65"/>
      <c r="AH62" s="65"/>
      <c r="AI62" s="65"/>
      <c r="AJ62" s="65"/>
      <c r="AK62" s="63"/>
      <c r="AL62" s="65"/>
      <c r="AM62" s="63"/>
      <c r="AN62" s="65"/>
      <c r="AO62" s="61"/>
      <c r="AP62" s="61"/>
      <c r="AQ62" s="66"/>
      <c r="AR62" s="57"/>
      <c r="AS62" s="10"/>
      <c r="AT62" s="10"/>
      <c r="AU62" s="10"/>
      <c r="AV62" s="10"/>
      <c r="AW62" s="10"/>
      <c r="AX62" s="10"/>
      <c r="AY62" s="10"/>
      <c r="AZ62" s="10"/>
      <c r="BA62" s="10"/>
      <c r="BB62" s="10"/>
      <c r="BC62" s="10"/>
      <c r="BD62" s="10"/>
      <c r="BE62" s="10"/>
      <c r="BF62" s="10"/>
      <c r="BG62" s="10"/>
      <c r="BH62" s="10"/>
      <c r="BI62" s="10"/>
      <c r="BJ62" s="10"/>
      <c r="BK62" s="10"/>
      <c r="BL62" s="10"/>
      <c r="BM62" s="10"/>
      <c r="BN62" s="10"/>
      <c r="BO62" s="67" t="str">
        <f>CONCATENATE("31/07/",LEFT(H3,4))</f>
        <v>31/07/</v>
      </c>
      <c r="BP62" s="67">
        <f>H7</f>
        <v>0</v>
      </c>
      <c r="BQ62" s="69" t="e">
        <f t="shared" si="4"/>
        <v>#VALUE!</v>
      </c>
      <c r="BR62" s="67" t="e">
        <f t="shared" si="5"/>
        <v>#VALUE!</v>
      </c>
      <c r="BS62" s="67" t="e">
        <f t="shared" si="6"/>
        <v>#VALUE!</v>
      </c>
      <c r="BT62" s="69" t="e">
        <f t="shared" si="7"/>
        <v>#VALUE!</v>
      </c>
      <c r="BU62" s="67" t="str">
        <f t="shared" si="8"/>
        <v/>
      </c>
      <c r="BV62" s="10" t="str">
        <f t="shared" si="10"/>
        <v/>
      </c>
      <c r="BW62" s="67"/>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row>
    <row r="63" spans="1:164" ht="11.25" customHeight="1">
      <c r="A63" s="20"/>
      <c r="B63" s="20"/>
      <c r="C63" s="20"/>
      <c r="D63" s="18"/>
      <c r="E63" s="18"/>
      <c r="F63" s="20"/>
      <c r="G63" s="20"/>
      <c r="H63" s="41"/>
      <c r="I63" s="35"/>
      <c r="J63" s="20"/>
      <c r="K63" s="29"/>
      <c r="L63" s="29"/>
      <c r="M63" s="32"/>
      <c r="N63" s="31"/>
      <c r="O63" s="31"/>
      <c r="P63" s="31"/>
      <c r="Q63" s="31"/>
      <c r="R63" s="31"/>
      <c r="S63" s="31"/>
      <c r="T63" s="31"/>
      <c r="U63" s="31"/>
      <c r="V63" s="31"/>
      <c r="W63" s="31"/>
      <c r="X63" s="31"/>
      <c r="Y63" s="31"/>
      <c r="Z63" s="32"/>
      <c r="AA63" s="33"/>
      <c r="AB63" s="20"/>
      <c r="AC63" s="34"/>
      <c r="AD63" s="20"/>
      <c r="AE63" s="20"/>
      <c r="AF63" s="20"/>
      <c r="AG63" s="20"/>
      <c r="AH63" s="20"/>
      <c r="AI63" s="20"/>
      <c r="AJ63" s="20"/>
      <c r="AK63" s="20"/>
      <c r="AL63" s="31"/>
      <c r="AM63" s="20"/>
      <c r="AN63" s="20"/>
      <c r="AO63" s="20"/>
      <c r="AP63" s="20"/>
      <c r="AQ63" s="20"/>
      <c r="AR63" s="20"/>
      <c r="BO63" s="21"/>
      <c r="BP63" s="21"/>
      <c r="BQ63" s="22"/>
      <c r="BR63" s="21"/>
      <c r="BS63" s="21"/>
      <c r="BT63" s="22"/>
      <c r="BU63" s="21"/>
      <c r="BW63" s="21"/>
    </row>
    <row r="64" spans="1:164" ht="7.5" customHeight="1">
      <c r="A64" s="20"/>
      <c r="B64" s="20"/>
      <c r="C64" s="20"/>
      <c r="D64" s="18"/>
      <c r="E64" s="18"/>
      <c r="F64" s="20"/>
      <c r="G64" s="20"/>
      <c r="H64" s="41"/>
      <c r="I64" s="35"/>
      <c r="J64" s="20"/>
      <c r="K64" s="29"/>
      <c r="L64" s="29"/>
      <c r="M64" s="32"/>
      <c r="N64" s="31"/>
      <c r="O64" s="31"/>
      <c r="P64" s="31"/>
      <c r="Q64" s="31"/>
      <c r="R64" s="31"/>
      <c r="S64" s="31"/>
      <c r="T64" s="31"/>
      <c r="U64" s="31"/>
      <c r="V64" s="31"/>
      <c r="W64" s="31"/>
      <c r="X64" s="31"/>
      <c r="Y64" s="31"/>
      <c r="Z64" s="32"/>
      <c r="AA64" s="33"/>
      <c r="AB64" s="20"/>
      <c r="AC64" s="34"/>
      <c r="AD64" s="20"/>
      <c r="AE64" s="20"/>
      <c r="AF64" s="20"/>
      <c r="AG64" s="20"/>
      <c r="AH64" s="20"/>
      <c r="AI64" s="20"/>
      <c r="AJ64" s="20"/>
      <c r="AK64" s="20"/>
      <c r="AL64" s="31"/>
      <c r="AM64" s="20"/>
      <c r="AN64" s="20"/>
      <c r="AO64" s="20"/>
      <c r="AP64" s="20"/>
      <c r="AQ64" s="20"/>
      <c r="AR64" s="20"/>
      <c r="BO64" s="21"/>
      <c r="BP64" s="21"/>
      <c r="BQ64" s="22"/>
      <c r="BR64" s="21"/>
      <c r="BS64" s="21"/>
      <c r="BT64" s="22"/>
      <c r="BU64" s="21"/>
      <c r="BW64" s="21"/>
    </row>
    <row r="65" spans="4:75" ht="23.25" customHeight="1">
      <c r="D65" s="71"/>
      <c r="E65" s="71"/>
      <c r="H65" s="72"/>
      <c r="I65" s="21"/>
      <c r="K65" s="73"/>
      <c r="L65" s="73"/>
      <c r="M65" s="74"/>
      <c r="N65" s="75"/>
      <c r="O65" s="75"/>
      <c r="P65" s="75"/>
      <c r="Q65" s="75"/>
      <c r="R65" s="75"/>
      <c r="S65" s="75"/>
      <c r="T65" s="75"/>
      <c r="U65" s="75"/>
      <c r="V65" s="75"/>
      <c r="W65" s="75"/>
      <c r="X65" s="75"/>
      <c r="Y65" s="75"/>
      <c r="Z65" s="74"/>
      <c r="AA65" s="76"/>
      <c r="AC65" s="77"/>
      <c r="AL65" s="75"/>
      <c r="BO65" s="21"/>
      <c r="BP65" s="21"/>
      <c r="BQ65" s="22"/>
      <c r="BR65" s="21"/>
      <c r="BS65" s="21"/>
      <c r="BT65" s="22"/>
      <c r="BU65" s="21"/>
      <c r="BW65" s="21"/>
    </row>
    <row r="66" spans="4:75" ht="14.25" customHeight="1">
      <c r="D66" s="71"/>
      <c r="E66" s="71"/>
      <c r="H66" s="72"/>
      <c r="I66" s="21"/>
      <c r="K66" s="73"/>
      <c r="L66" s="73"/>
      <c r="M66" s="74"/>
      <c r="N66" s="75"/>
      <c r="O66" s="75"/>
      <c r="P66" s="75"/>
      <c r="Q66" s="75"/>
      <c r="R66" s="75"/>
      <c r="S66" s="75"/>
      <c r="T66" s="75"/>
      <c r="U66" s="75"/>
      <c r="V66" s="75"/>
      <c r="W66" s="75"/>
      <c r="X66" s="75"/>
      <c r="Y66" s="75"/>
      <c r="Z66" s="74"/>
      <c r="AA66" s="76"/>
      <c r="AC66" s="77"/>
      <c r="AL66" s="75"/>
      <c r="BO66" s="21"/>
      <c r="BP66" s="21"/>
      <c r="BQ66" s="22"/>
      <c r="BR66" s="21"/>
      <c r="BS66" s="21"/>
      <c r="BT66" s="22"/>
      <c r="BU66" s="21"/>
      <c r="BW66" s="21"/>
    </row>
    <row r="67" spans="4:75" ht="14.25" hidden="1" customHeight="1">
      <c r="D67" s="71"/>
      <c r="E67" s="71"/>
      <c r="H67" s="72">
        <f>COUNTA(H13:H62)</f>
        <v>0</v>
      </c>
      <c r="I67" s="21"/>
      <c r="K67" s="73"/>
      <c r="L67" s="73"/>
      <c r="M67" s="74"/>
      <c r="N67" s="75"/>
      <c r="O67" s="75"/>
      <c r="P67" s="75"/>
      <c r="Q67" s="75"/>
      <c r="R67" s="75"/>
      <c r="S67" s="75"/>
      <c r="T67" s="75"/>
      <c r="U67" s="75"/>
      <c r="V67" s="75"/>
      <c r="W67" s="75"/>
      <c r="X67" s="75"/>
      <c r="Y67" s="75"/>
      <c r="Z67" s="74"/>
      <c r="AA67" s="76"/>
      <c r="AC67" s="77"/>
      <c r="AL67" s="75"/>
      <c r="BO67" s="21"/>
      <c r="BP67" s="21"/>
      <c r="BQ67" s="22"/>
      <c r="BR67" s="21"/>
      <c r="BS67" s="21"/>
      <c r="BT67" s="22"/>
      <c r="BU67" s="21"/>
      <c r="BW67" s="21"/>
    </row>
    <row r="68" spans="4:75" ht="14.25" customHeight="1">
      <c r="D68" s="71"/>
      <c r="E68" s="71"/>
      <c r="H68" s="72"/>
      <c r="I68" s="21"/>
      <c r="K68" s="73"/>
      <c r="L68" s="73"/>
      <c r="M68" s="74"/>
      <c r="N68" s="75"/>
      <c r="O68" s="75"/>
      <c r="P68" s="75"/>
      <c r="Q68" s="75"/>
      <c r="R68" s="75"/>
      <c r="S68" s="75"/>
      <c r="T68" s="75"/>
      <c r="U68" s="75"/>
      <c r="V68" s="75"/>
      <c r="W68" s="75"/>
      <c r="X68" s="75"/>
      <c r="Y68" s="75"/>
      <c r="Z68" s="74"/>
      <c r="AA68" s="76"/>
      <c r="AC68" s="77"/>
      <c r="AL68" s="75"/>
      <c r="BO68" s="21"/>
      <c r="BP68" s="21"/>
      <c r="BQ68" s="22"/>
      <c r="BR68" s="21"/>
      <c r="BS68" s="21"/>
      <c r="BT68" s="22"/>
      <c r="BU68" s="21"/>
      <c r="BW68" s="21"/>
    </row>
    <row r="69" spans="4:75" ht="14.25" customHeight="1">
      <c r="D69" s="71"/>
      <c r="E69" s="71"/>
      <c r="H69" s="72"/>
      <c r="I69" s="21"/>
      <c r="K69" s="73"/>
      <c r="L69" s="73"/>
      <c r="M69" s="74"/>
      <c r="N69" s="75"/>
      <c r="O69" s="75"/>
      <c r="P69" s="75"/>
      <c r="Q69" s="75"/>
      <c r="R69" s="75"/>
      <c r="S69" s="75"/>
      <c r="T69" s="75"/>
      <c r="U69" s="75"/>
      <c r="V69" s="75"/>
      <c r="W69" s="75"/>
      <c r="X69" s="75"/>
      <c r="Y69" s="75"/>
      <c r="Z69" s="74"/>
      <c r="AA69" s="76"/>
      <c r="AC69" s="77"/>
      <c r="AL69" s="75"/>
      <c r="BO69" s="21"/>
      <c r="BP69" s="21"/>
      <c r="BQ69" s="22"/>
      <c r="BR69" s="21"/>
      <c r="BS69" s="21"/>
      <c r="BT69" s="22"/>
      <c r="BU69" s="21"/>
      <c r="BW69" s="21"/>
    </row>
    <row r="70" spans="4:75" ht="14.25" customHeight="1">
      <c r="D70" s="71"/>
      <c r="E70" s="71"/>
      <c r="H70" s="72"/>
      <c r="I70" s="21"/>
      <c r="K70" s="73"/>
      <c r="L70" s="73"/>
      <c r="M70" s="74"/>
      <c r="N70" s="75"/>
      <c r="O70" s="75"/>
      <c r="P70" s="75"/>
      <c r="Q70" s="75"/>
      <c r="R70" s="75"/>
      <c r="S70" s="75"/>
      <c r="T70" s="75"/>
      <c r="U70" s="75"/>
      <c r="V70" s="75"/>
      <c r="W70" s="75"/>
      <c r="X70" s="75"/>
      <c r="Y70" s="75"/>
      <c r="Z70" s="74"/>
      <c r="AA70" s="76"/>
      <c r="AC70" s="77"/>
      <c r="AL70" s="75"/>
      <c r="BO70" s="21"/>
      <c r="BP70" s="21"/>
      <c r="BQ70" s="22"/>
      <c r="BR70" s="21"/>
      <c r="BS70" s="21"/>
      <c r="BT70" s="22"/>
      <c r="BU70" s="21"/>
      <c r="BW70" s="21"/>
    </row>
    <row r="71" spans="4:75" ht="14.25" customHeight="1">
      <c r="D71" s="71"/>
      <c r="E71" s="71"/>
      <c r="H71" s="72"/>
      <c r="I71" s="21"/>
      <c r="K71" s="73"/>
      <c r="L71" s="73"/>
      <c r="M71" s="74"/>
      <c r="N71" s="75"/>
      <c r="O71" s="75"/>
      <c r="P71" s="75"/>
      <c r="Q71" s="75"/>
      <c r="R71" s="75"/>
      <c r="S71" s="75"/>
      <c r="T71" s="75"/>
      <c r="U71" s="75"/>
      <c r="V71" s="75"/>
      <c r="W71" s="75"/>
      <c r="X71" s="75"/>
      <c r="Y71" s="75"/>
      <c r="Z71" s="74"/>
      <c r="AA71" s="76"/>
      <c r="AC71" s="77"/>
      <c r="AL71" s="75"/>
      <c r="BO71" s="21"/>
      <c r="BP71" s="21"/>
      <c r="BQ71" s="22"/>
      <c r="BR71" s="21"/>
      <c r="BS71" s="21"/>
      <c r="BT71" s="22"/>
      <c r="BU71" s="21"/>
      <c r="BW71" s="21"/>
    </row>
    <row r="72" spans="4:75" ht="14.25" customHeight="1">
      <c r="D72" s="71"/>
      <c r="E72" s="71"/>
      <c r="H72" s="72"/>
      <c r="I72" s="21"/>
      <c r="K72" s="73"/>
      <c r="L72" s="73"/>
      <c r="M72" s="74"/>
      <c r="N72" s="75"/>
      <c r="O72" s="75"/>
      <c r="P72" s="75"/>
      <c r="Q72" s="75"/>
      <c r="R72" s="75"/>
      <c r="S72" s="75"/>
      <c r="T72" s="75"/>
      <c r="U72" s="75"/>
      <c r="V72" s="75"/>
      <c r="W72" s="75"/>
      <c r="X72" s="75"/>
      <c r="Y72" s="75"/>
      <c r="Z72" s="74"/>
      <c r="AA72" s="76"/>
      <c r="AC72" s="77"/>
      <c r="AL72" s="75"/>
      <c r="BO72" s="21"/>
      <c r="BP72" s="21"/>
      <c r="BQ72" s="22"/>
      <c r="BR72" s="21"/>
      <c r="BS72" s="21"/>
      <c r="BT72" s="22"/>
      <c r="BU72" s="21"/>
      <c r="BW72" s="21"/>
    </row>
    <row r="73" spans="4:75" ht="14.25" customHeight="1">
      <c r="D73" s="71"/>
      <c r="E73" s="71"/>
      <c r="H73" s="72"/>
      <c r="I73" s="21"/>
      <c r="K73" s="73"/>
      <c r="L73" s="73"/>
      <c r="M73" s="74"/>
      <c r="N73" s="75"/>
      <c r="O73" s="75"/>
      <c r="P73" s="75"/>
      <c r="Q73" s="75"/>
      <c r="R73" s="75"/>
      <c r="S73" s="75"/>
      <c r="T73" s="75"/>
      <c r="U73" s="75"/>
      <c r="V73" s="75"/>
      <c r="W73" s="75"/>
      <c r="X73" s="75"/>
      <c r="Y73" s="75"/>
      <c r="Z73" s="74"/>
      <c r="AA73" s="76"/>
      <c r="AC73" s="77"/>
      <c r="AL73" s="75"/>
      <c r="BO73" s="21"/>
      <c r="BP73" s="21"/>
      <c r="BQ73" s="22"/>
      <c r="BR73" s="21"/>
      <c r="BS73" s="21"/>
      <c r="BT73" s="22"/>
      <c r="BU73" s="21"/>
      <c r="BW73" s="21"/>
    </row>
    <row r="74" spans="4:75" ht="14.25" customHeight="1">
      <c r="D74" s="71"/>
      <c r="E74" s="71"/>
      <c r="H74" s="72"/>
      <c r="I74" s="21"/>
      <c r="K74" s="73"/>
      <c r="L74" s="73"/>
      <c r="M74" s="74"/>
      <c r="N74" s="75"/>
      <c r="O74" s="75"/>
      <c r="P74" s="75"/>
      <c r="Q74" s="75"/>
      <c r="R74" s="75"/>
      <c r="S74" s="75"/>
      <c r="T74" s="75"/>
      <c r="U74" s="75"/>
      <c r="V74" s="75"/>
      <c r="W74" s="75"/>
      <c r="X74" s="75"/>
      <c r="Y74" s="75"/>
      <c r="Z74" s="74"/>
      <c r="AA74" s="76"/>
      <c r="AC74" s="77"/>
      <c r="AL74" s="75"/>
      <c r="BO74" s="21"/>
      <c r="BP74" s="21"/>
      <c r="BQ74" s="22"/>
      <c r="BR74" s="21"/>
      <c r="BS74" s="21"/>
      <c r="BT74" s="22"/>
      <c r="BU74" s="21"/>
      <c r="BW74" s="21"/>
    </row>
    <row r="75" spans="4:75" ht="14.25" customHeight="1">
      <c r="D75" s="71"/>
      <c r="E75" s="71"/>
      <c r="H75" s="72"/>
      <c r="I75" s="21"/>
      <c r="K75" s="73"/>
      <c r="L75" s="73"/>
      <c r="M75" s="74"/>
      <c r="N75" s="75"/>
      <c r="O75" s="75"/>
      <c r="P75" s="75"/>
      <c r="Q75" s="75"/>
      <c r="R75" s="75"/>
      <c r="S75" s="75"/>
      <c r="T75" s="75"/>
      <c r="U75" s="75"/>
      <c r="V75" s="75"/>
      <c r="W75" s="75"/>
      <c r="X75" s="75"/>
      <c r="Y75" s="75"/>
      <c r="Z75" s="74"/>
      <c r="AA75" s="76"/>
      <c r="AC75" s="77"/>
      <c r="AL75" s="75"/>
      <c r="BO75" s="21"/>
      <c r="BP75" s="21"/>
      <c r="BQ75" s="22"/>
      <c r="BR75" s="21"/>
      <c r="BS75" s="21"/>
      <c r="BT75" s="22"/>
      <c r="BU75" s="21"/>
      <c r="BW75" s="21"/>
    </row>
    <row r="76" spans="4:75" ht="14.25" customHeight="1">
      <c r="D76" s="71"/>
      <c r="E76" s="71"/>
      <c r="H76" s="72"/>
      <c r="I76" s="21"/>
      <c r="K76" s="73"/>
      <c r="L76" s="73"/>
      <c r="M76" s="74"/>
      <c r="N76" s="75"/>
      <c r="O76" s="75"/>
      <c r="P76" s="75"/>
      <c r="Q76" s="75"/>
      <c r="R76" s="75"/>
      <c r="S76" s="75"/>
      <c r="T76" s="75"/>
      <c r="U76" s="75"/>
      <c r="V76" s="75"/>
      <c r="W76" s="75"/>
      <c r="X76" s="75"/>
      <c r="Y76" s="75"/>
      <c r="Z76" s="74"/>
      <c r="AA76" s="76"/>
      <c r="AC76" s="77"/>
      <c r="AL76" s="75"/>
      <c r="BO76" s="21"/>
      <c r="BP76" s="21"/>
      <c r="BQ76" s="22"/>
      <c r="BR76" s="21"/>
      <c r="BS76" s="21"/>
      <c r="BT76" s="22"/>
      <c r="BU76" s="21"/>
      <c r="BW76" s="21"/>
    </row>
    <row r="77" spans="4:75" ht="14.25" customHeight="1">
      <c r="D77" s="71"/>
      <c r="E77" s="71"/>
      <c r="H77" s="72"/>
      <c r="I77" s="21"/>
      <c r="K77" s="73"/>
      <c r="L77" s="73"/>
      <c r="M77" s="74"/>
      <c r="N77" s="75"/>
      <c r="O77" s="75"/>
      <c r="P77" s="75"/>
      <c r="Q77" s="75"/>
      <c r="R77" s="75"/>
      <c r="S77" s="75"/>
      <c r="T77" s="75"/>
      <c r="U77" s="75"/>
      <c r="V77" s="75"/>
      <c r="W77" s="75"/>
      <c r="X77" s="75"/>
      <c r="Y77" s="75"/>
      <c r="Z77" s="74"/>
      <c r="AA77" s="76"/>
      <c r="AC77" s="77"/>
      <c r="AL77" s="75"/>
      <c r="BO77" s="21"/>
      <c r="BP77" s="21"/>
      <c r="BQ77" s="22"/>
      <c r="BR77" s="21"/>
      <c r="BS77" s="21"/>
      <c r="BT77" s="22"/>
      <c r="BU77" s="21"/>
      <c r="BW77" s="21"/>
    </row>
    <row r="78" spans="4:75" ht="14.25" customHeight="1">
      <c r="D78" s="71"/>
      <c r="E78" s="71"/>
      <c r="H78" s="72"/>
      <c r="I78" s="21"/>
      <c r="K78" s="73"/>
      <c r="L78" s="73"/>
      <c r="M78" s="74"/>
      <c r="N78" s="75"/>
      <c r="O78" s="75"/>
      <c r="P78" s="75"/>
      <c r="Q78" s="75"/>
      <c r="R78" s="75"/>
      <c r="S78" s="75"/>
      <c r="T78" s="75"/>
      <c r="U78" s="75"/>
      <c r="V78" s="75"/>
      <c r="W78" s="75"/>
      <c r="X78" s="75"/>
      <c r="Y78" s="75"/>
      <c r="Z78" s="74"/>
      <c r="AA78" s="76"/>
      <c r="AC78" s="77"/>
      <c r="AL78" s="75"/>
      <c r="BO78" s="21"/>
      <c r="BP78" s="21"/>
      <c r="BQ78" s="22"/>
      <c r="BR78" s="21"/>
      <c r="BS78" s="21"/>
      <c r="BT78" s="22"/>
      <c r="BU78" s="21"/>
      <c r="BW78" s="21"/>
    </row>
    <row r="79" spans="4:75" ht="14.25" customHeight="1">
      <c r="D79" s="71"/>
      <c r="E79" s="71"/>
      <c r="H79" s="72"/>
      <c r="I79" s="21"/>
      <c r="K79" s="73"/>
      <c r="L79" s="73"/>
      <c r="M79" s="74"/>
      <c r="N79" s="75"/>
      <c r="O79" s="75"/>
      <c r="P79" s="75"/>
      <c r="Q79" s="75"/>
      <c r="R79" s="75"/>
      <c r="S79" s="75"/>
      <c r="T79" s="75"/>
      <c r="U79" s="75"/>
      <c r="V79" s="75"/>
      <c r="W79" s="75"/>
      <c r="X79" s="75"/>
      <c r="Y79" s="75"/>
      <c r="Z79" s="74"/>
      <c r="AA79" s="76"/>
      <c r="AC79" s="77"/>
      <c r="AL79" s="75"/>
      <c r="BO79" s="21"/>
      <c r="BP79" s="21"/>
      <c r="BQ79" s="22"/>
      <c r="BR79" s="21"/>
      <c r="BS79" s="21"/>
      <c r="BT79" s="22"/>
      <c r="BU79" s="21"/>
      <c r="BW79" s="21"/>
    </row>
    <row r="80" spans="4:75" ht="14.25" customHeight="1">
      <c r="D80" s="71"/>
      <c r="E80" s="71"/>
      <c r="H80" s="72"/>
      <c r="I80" s="21"/>
      <c r="K80" s="73"/>
      <c r="L80" s="73"/>
      <c r="M80" s="74"/>
      <c r="N80" s="75"/>
      <c r="O80" s="75"/>
      <c r="P80" s="75"/>
      <c r="Q80" s="75"/>
      <c r="R80" s="75"/>
      <c r="S80" s="75"/>
      <c r="T80" s="75"/>
      <c r="U80" s="75"/>
      <c r="V80" s="75"/>
      <c r="W80" s="75"/>
      <c r="X80" s="75"/>
      <c r="Y80" s="75"/>
      <c r="Z80" s="74"/>
      <c r="AA80" s="76"/>
      <c r="AC80" s="77"/>
      <c r="AL80" s="75"/>
      <c r="BO80" s="21"/>
      <c r="BP80" s="21"/>
      <c r="BQ80" s="22"/>
      <c r="BR80" s="21"/>
      <c r="BS80" s="21"/>
      <c r="BT80" s="22"/>
      <c r="BU80" s="21"/>
      <c r="BW80" s="21"/>
    </row>
    <row r="81" spans="4:75" ht="14.25" customHeight="1">
      <c r="D81" s="71"/>
      <c r="E81" s="71"/>
      <c r="H81" s="72"/>
      <c r="I81" s="21"/>
      <c r="K81" s="73"/>
      <c r="L81" s="73"/>
      <c r="M81" s="74"/>
      <c r="N81" s="75"/>
      <c r="O81" s="75"/>
      <c r="P81" s="75"/>
      <c r="Q81" s="75"/>
      <c r="R81" s="75"/>
      <c r="S81" s="75"/>
      <c r="T81" s="75"/>
      <c r="U81" s="75"/>
      <c r="V81" s="75"/>
      <c r="W81" s="75"/>
      <c r="X81" s="75"/>
      <c r="Y81" s="75"/>
      <c r="Z81" s="74"/>
      <c r="AA81" s="76"/>
      <c r="AC81" s="77"/>
      <c r="AL81" s="75"/>
      <c r="BO81" s="21"/>
      <c r="BP81" s="21"/>
      <c r="BQ81" s="22"/>
      <c r="BR81" s="21"/>
      <c r="BS81" s="21"/>
      <c r="BT81" s="22"/>
      <c r="BU81" s="21"/>
      <c r="BW81" s="21"/>
    </row>
    <row r="82" spans="4:75" ht="14.25" customHeight="1">
      <c r="D82" s="71"/>
      <c r="E82" s="71"/>
      <c r="H82" s="72"/>
      <c r="I82" s="21"/>
      <c r="K82" s="73"/>
      <c r="L82" s="73"/>
      <c r="M82" s="74"/>
      <c r="N82" s="75"/>
      <c r="O82" s="75"/>
      <c r="P82" s="75"/>
      <c r="Q82" s="75"/>
      <c r="R82" s="75"/>
      <c r="S82" s="75"/>
      <c r="T82" s="75"/>
      <c r="U82" s="75"/>
      <c r="V82" s="75"/>
      <c r="W82" s="75"/>
      <c r="X82" s="75"/>
      <c r="Y82" s="75"/>
      <c r="Z82" s="74"/>
      <c r="AA82" s="76"/>
      <c r="AC82" s="77"/>
      <c r="AL82" s="75"/>
      <c r="BO82" s="21"/>
      <c r="BP82" s="21"/>
      <c r="BQ82" s="22"/>
      <c r="BR82" s="21"/>
      <c r="BS82" s="21"/>
      <c r="BT82" s="22"/>
      <c r="BU82" s="21"/>
      <c r="BW82" s="21"/>
    </row>
    <row r="83" spans="4:75" ht="14.25" customHeight="1">
      <c r="D83" s="71"/>
      <c r="E83" s="71"/>
      <c r="H83" s="72"/>
      <c r="I83" s="21"/>
      <c r="K83" s="73"/>
      <c r="L83" s="73"/>
      <c r="M83" s="74"/>
      <c r="N83" s="75"/>
      <c r="O83" s="75"/>
      <c r="P83" s="75"/>
      <c r="Q83" s="75"/>
      <c r="R83" s="75"/>
      <c r="S83" s="75"/>
      <c r="T83" s="75"/>
      <c r="U83" s="75"/>
      <c r="V83" s="75"/>
      <c r="W83" s="75"/>
      <c r="X83" s="75"/>
      <c r="Y83" s="75"/>
      <c r="Z83" s="74"/>
      <c r="AA83" s="76"/>
      <c r="AC83" s="77"/>
      <c r="AL83" s="75"/>
      <c r="BO83" s="21"/>
      <c r="BP83" s="21"/>
      <c r="BQ83" s="22"/>
      <c r="BR83" s="21"/>
      <c r="BS83" s="21"/>
      <c r="BT83" s="22"/>
      <c r="BU83" s="21"/>
      <c r="BW83" s="21"/>
    </row>
    <row r="84" spans="4:75" ht="14.25" customHeight="1">
      <c r="D84" s="71"/>
      <c r="E84" s="71"/>
      <c r="H84" s="72"/>
      <c r="I84" s="21"/>
      <c r="K84" s="73"/>
      <c r="L84" s="73"/>
      <c r="M84" s="74"/>
      <c r="N84" s="75"/>
      <c r="O84" s="75"/>
      <c r="P84" s="75"/>
      <c r="Q84" s="75"/>
      <c r="R84" s="75"/>
      <c r="S84" s="75"/>
      <c r="T84" s="75"/>
      <c r="U84" s="75"/>
      <c r="V84" s="75"/>
      <c r="W84" s="75"/>
      <c r="X84" s="75"/>
      <c r="Y84" s="75"/>
      <c r="Z84" s="74"/>
      <c r="AA84" s="76"/>
      <c r="AC84" s="77"/>
      <c r="AL84" s="75"/>
      <c r="BO84" s="21"/>
      <c r="BP84" s="21"/>
      <c r="BQ84" s="22"/>
      <c r="BR84" s="21"/>
      <c r="BS84" s="21"/>
      <c r="BT84" s="22"/>
      <c r="BU84" s="21"/>
      <c r="BW84" s="21"/>
    </row>
    <row r="85" spans="4:75" ht="14.25" customHeight="1">
      <c r="D85" s="71"/>
      <c r="E85" s="71"/>
      <c r="H85" s="72"/>
      <c r="I85" s="21"/>
      <c r="K85" s="73"/>
      <c r="L85" s="73"/>
      <c r="M85" s="74"/>
      <c r="N85" s="75"/>
      <c r="O85" s="75"/>
      <c r="P85" s="75"/>
      <c r="Q85" s="75"/>
      <c r="R85" s="75"/>
      <c r="S85" s="75"/>
      <c r="T85" s="75"/>
      <c r="U85" s="75"/>
      <c r="V85" s="75"/>
      <c r="W85" s="75"/>
      <c r="X85" s="75"/>
      <c r="Y85" s="75"/>
      <c r="Z85" s="74"/>
      <c r="AA85" s="76"/>
      <c r="AC85" s="77"/>
      <c r="AL85" s="75"/>
      <c r="BO85" s="21"/>
      <c r="BP85" s="21"/>
      <c r="BQ85" s="22"/>
      <c r="BR85" s="21"/>
      <c r="BS85" s="21"/>
      <c r="BT85" s="22"/>
      <c r="BU85" s="21"/>
      <c r="BW85" s="21"/>
    </row>
    <row r="86" spans="4:75" ht="14.25" customHeight="1">
      <c r="D86" s="71"/>
      <c r="E86" s="71"/>
      <c r="H86" s="72"/>
      <c r="I86" s="21"/>
      <c r="K86" s="73"/>
      <c r="L86" s="73"/>
      <c r="M86" s="74"/>
      <c r="N86" s="75"/>
      <c r="O86" s="75"/>
      <c r="P86" s="75"/>
      <c r="Q86" s="75"/>
      <c r="R86" s="75"/>
      <c r="S86" s="75"/>
      <c r="T86" s="75"/>
      <c r="U86" s="75"/>
      <c r="V86" s="75"/>
      <c r="W86" s="75"/>
      <c r="X86" s="75"/>
      <c r="Y86" s="75"/>
      <c r="Z86" s="74"/>
      <c r="AA86" s="76"/>
      <c r="AC86" s="77"/>
      <c r="AL86" s="75"/>
      <c r="BO86" s="21"/>
      <c r="BP86" s="21"/>
      <c r="BQ86" s="22"/>
      <c r="BR86" s="21"/>
      <c r="BS86" s="21"/>
      <c r="BT86" s="22"/>
      <c r="BU86" s="21"/>
      <c r="BW86" s="21"/>
    </row>
    <row r="87" spans="4:75" ht="14.25" customHeight="1">
      <c r="D87" s="71"/>
      <c r="E87" s="71"/>
      <c r="H87" s="72"/>
      <c r="I87" s="21"/>
      <c r="K87" s="73"/>
      <c r="L87" s="73"/>
      <c r="M87" s="74"/>
      <c r="N87" s="75"/>
      <c r="O87" s="75"/>
      <c r="P87" s="75"/>
      <c r="Q87" s="75"/>
      <c r="R87" s="75"/>
      <c r="S87" s="75"/>
      <c r="T87" s="75"/>
      <c r="U87" s="75"/>
      <c r="V87" s="75"/>
      <c r="W87" s="75"/>
      <c r="X87" s="75"/>
      <c r="Y87" s="75"/>
      <c r="Z87" s="74"/>
      <c r="AA87" s="76"/>
      <c r="AC87" s="77"/>
      <c r="AL87" s="75"/>
      <c r="BO87" s="21"/>
      <c r="BP87" s="21"/>
      <c r="BQ87" s="22"/>
      <c r="BR87" s="21"/>
      <c r="BS87" s="21"/>
      <c r="BT87" s="22"/>
      <c r="BU87" s="21"/>
      <c r="BW87" s="21"/>
    </row>
    <row r="88" spans="4:75" ht="14.25" customHeight="1">
      <c r="D88" s="71"/>
      <c r="E88" s="71"/>
      <c r="H88" s="72"/>
      <c r="I88" s="21"/>
      <c r="K88" s="73"/>
      <c r="L88" s="73"/>
      <c r="M88" s="74"/>
      <c r="N88" s="75"/>
      <c r="O88" s="75"/>
      <c r="P88" s="75"/>
      <c r="Q88" s="75"/>
      <c r="R88" s="75"/>
      <c r="S88" s="75"/>
      <c r="T88" s="75"/>
      <c r="U88" s="75"/>
      <c r="V88" s="75"/>
      <c r="W88" s="75"/>
      <c r="X88" s="75"/>
      <c r="Y88" s="75"/>
      <c r="Z88" s="74"/>
      <c r="AA88" s="76"/>
      <c r="AC88" s="77"/>
      <c r="AL88" s="75"/>
      <c r="BO88" s="21"/>
      <c r="BP88" s="21"/>
      <c r="BQ88" s="22"/>
      <c r="BR88" s="21"/>
      <c r="BS88" s="21"/>
      <c r="BT88" s="22"/>
      <c r="BU88" s="21"/>
      <c r="BW88" s="21"/>
    </row>
    <row r="89" spans="4:75" ht="14.25" customHeight="1">
      <c r="D89" s="71"/>
      <c r="E89" s="71"/>
      <c r="H89" s="72"/>
      <c r="I89" s="21"/>
      <c r="K89" s="73"/>
      <c r="L89" s="73"/>
      <c r="M89" s="74"/>
      <c r="N89" s="75"/>
      <c r="O89" s="75"/>
      <c r="P89" s="75"/>
      <c r="Q89" s="75"/>
      <c r="R89" s="75"/>
      <c r="S89" s="75"/>
      <c r="T89" s="75"/>
      <c r="U89" s="75"/>
      <c r="V89" s="75"/>
      <c r="W89" s="75"/>
      <c r="X89" s="75"/>
      <c r="Y89" s="75"/>
      <c r="Z89" s="74"/>
      <c r="AA89" s="76"/>
      <c r="AC89" s="77"/>
      <c r="AL89" s="75"/>
      <c r="BO89" s="21"/>
      <c r="BP89" s="21"/>
      <c r="BQ89" s="22"/>
      <c r="BR89" s="21"/>
      <c r="BS89" s="21"/>
      <c r="BT89" s="22"/>
      <c r="BU89" s="21"/>
      <c r="BW89" s="21"/>
    </row>
    <row r="90" spans="4:75" ht="14.25" customHeight="1">
      <c r="D90" s="71"/>
      <c r="E90" s="71"/>
      <c r="H90" s="72"/>
      <c r="I90" s="21"/>
      <c r="K90" s="73"/>
      <c r="L90" s="73"/>
      <c r="M90" s="74"/>
      <c r="N90" s="75"/>
      <c r="O90" s="75"/>
      <c r="P90" s="75"/>
      <c r="Q90" s="75"/>
      <c r="R90" s="75"/>
      <c r="S90" s="75"/>
      <c r="T90" s="75"/>
      <c r="U90" s="75"/>
      <c r="V90" s="75"/>
      <c r="W90" s="75"/>
      <c r="X90" s="75"/>
      <c r="Y90" s="75"/>
      <c r="Z90" s="74"/>
      <c r="AA90" s="76"/>
      <c r="AC90" s="77"/>
      <c r="AL90" s="75"/>
      <c r="BO90" s="21"/>
      <c r="BP90" s="21"/>
      <c r="BQ90" s="22"/>
      <c r="BR90" s="21"/>
      <c r="BS90" s="21"/>
      <c r="BT90" s="22"/>
      <c r="BU90" s="21"/>
      <c r="BW90" s="21"/>
    </row>
    <row r="91" spans="4:75" ht="14.25" customHeight="1">
      <c r="D91" s="71"/>
      <c r="E91" s="71"/>
      <c r="H91" s="72"/>
      <c r="I91" s="21"/>
      <c r="K91" s="73"/>
      <c r="L91" s="73"/>
      <c r="M91" s="74"/>
      <c r="N91" s="75"/>
      <c r="O91" s="75"/>
      <c r="P91" s="75"/>
      <c r="Q91" s="75"/>
      <c r="R91" s="75"/>
      <c r="S91" s="75"/>
      <c r="T91" s="75"/>
      <c r="U91" s="75"/>
      <c r="V91" s="75"/>
      <c r="W91" s="75"/>
      <c r="X91" s="75"/>
      <c r="Y91" s="75"/>
      <c r="Z91" s="74"/>
      <c r="AA91" s="76"/>
      <c r="AC91" s="77"/>
      <c r="AL91" s="75"/>
      <c r="BO91" s="21"/>
      <c r="BP91" s="21"/>
      <c r="BQ91" s="22"/>
      <c r="BR91" s="21"/>
      <c r="BS91" s="21"/>
      <c r="BT91" s="22"/>
      <c r="BU91" s="21"/>
      <c r="BW91" s="21"/>
    </row>
    <row r="92" spans="4:75" ht="14.25" customHeight="1">
      <c r="D92" s="71"/>
      <c r="E92" s="71"/>
      <c r="H92" s="72"/>
      <c r="I92" s="21"/>
      <c r="K92" s="73"/>
      <c r="L92" s="73"/>
      <c r="M92" s="74"/>
      <c r="N92" s="75"/>
      <c r="O92" s="75"/>
      <c r="P92" s="75"/>
      <c r="Q92" s="75"/>
      <c r="R92" s="75"/>
      <c r="S92" s="75"/>
      <c r="T92" s="75"/>
      <c r="U92" s="75"/>
      <c r="V92" s="75"/>
      <c r="W92" s="75"/>
      <c r="X92" s="75"/>
      <c r="Y92" s="75"/>
      <c r="Z92" s="74"/>
      <c r="AA92" s="76"/>
      <c r="AC92" s="77"/>
      <c r="AL92" s="75"/>
      <c r="BO92" s="21"/>
      <c r="BP92" s="21"/>
      <c r="BQ92" s="22"/>
      <c r="BR92" s="21"/>
      <c r="BS92" s="21"/>
      <c r="BT92" s="22"/>
      <c r="BU92" s="21"/>
      <c r="BW92" s="21"/>
    </row>
    <row r="93" spans="4:75" ht="14.25" customHeight="1">
      <c r="D93" s="71"/>
      <c r="E93" s="71"/>
      <c r="H93" s="72"/>
      <c r="I93" s="21"/>
      <c r="K93" s="73"/>
      <c r="L93" s="73"/>
      <c r="M93" s="74"/>
      <c r="N93" s="75"/>
      <c r="O93" s="75"/>
      <c r="P93" s="75"/>
      <c r="Q93" s="75"/>
      <c r="R93" s="75"/>
      <c r="S93" s="75"/>
      <c r="T93" s="75"/>
      <c r="U93" s="75"/>
      <c r="V93" s="75"/>
      <c r="W93" s="75"/>
      <c r="X93" s="75"/>
      <c r="Y93" s="75"/>
      <c r="Z93" s="74"/>
      <c r="AA93" s="76"/>
      <c r="AC93" s="77"/>
      <c r="AL93" s="75"/>
      <c r="BO93" s="21"/>
      <c r="BP93" s="21"/>
      <c r="BQ93" s="22"/>
      <c r="BR93" s="21"/>
      <c r="BS93" s="21"/>
      <c r="BT93" s="22"/>
      <c r="BU93" s="21"/>
      <c r="BW93" s="21"/>
    </row>
    <row r="94" spans="4:75" ht="14.25" customHeight="1">
      <c r="D94" s="71"/>
      <c r="E94" s="71"/>
      <c r="H94" s="72"/>
      <c r="I94" s="21"/>
      <c r="K94" s="73"/>
      <c r="L94" s="73"/>
      <c r="M94" s="74"/>
      <c r="N94" s="75"/>
      <c r="O94" s="75"/>
      <c r="P94" s="75"/>
      <c r="Q94" s="75"/>
      <c r="R94" s="75"/>
      <c r="S94" s="75"/>
      <c r="T94" s="75"/>
      <c r="U94" s="75"/>
      <c r="V94" s="75"/>
      <c r="W94" s="75"/>
      <c r="X94" s="75"/>
      <c r="Y94" s="75"/>
      <c r="Z94" s="74"/>
      <c r="AA94" s="76"/>
      <c r="AC94" s="77"/>
      <c r="AL94" s="75"/>
      <c r="BO94" s="21"/>
      <c r="BP94" s="21"/>
      <c r="BQ94" s="22"/>
      <c r="BR94" s="21"/>
      <c r="BS94" s="21"/>
      <c r="BT94" s="22"/>
      <c r="BU94" s="21"/>
      <c r="BW94" s="21"/>
    </row>
    <row r="95" spans="4:75" ht="14.25" customHeight="1">
      <c r="D95" s="71"/>
      <c r="E95" s="71"/>
      <c r="H95" s="72"/>
      <c r="I95" s="21"/>
      <c r="K95" s="73"/>
      <c r="L95" s="73"/>
      <c r="M95" s="74"/>
      <c r="N95" s="75"/>
      <c r="O95" s="75"/>
      <c r="P95" s="75"/>
      <c r="Q95" s="75"/>
      <c r="R95" s="75"/>
      <c r="S95" s="75"/>
      <c r="T95" s="75"/>
      <c r="U95" s="75"/>
      <c r="V95" s="75"/>
      <c r="W95" s="75"/>
      <c r="X95" s="75"/>
      <c r="Y95" s="75"/>
      <c r="Z95" s="74"/>
      <c r="AA95" s="76"/>
      <c r="AC95" s="77"/>
      <c r="AL95" s="75"/>
      <c r="BO95" s="21"/>
      <c r="BP95" s="21"/>
      <c r="BQ95" s="22"/>
      <c r="BR95" s="21"/>
      <c r="BS95" s="21"/>
      <c r="BT95" s="22"/>
      <c r="BU95" s="21"/>
      <c r="BW95" s="21"/>
    </row>
    <row r="96" spans="4:75" ht="14.25" customHeight="1">
      <c r="D96" s="71"/>
      <c r="E96" s="71"/>
      <c r="H96" s="72"/>
      <c r="I96" s="21"/>
      <c r="K96" s="73"/>
      <c r="L96" s="73"/>
      <c r="M96" s="74"/>
      <c r="N96" s="75"/>
      <c r="O96" s="75"/>
      <c r="P96" s="75"/>
      <c r="Q96" s="75"/>
      <c r="R96" s="75"/>
      <c r="S96" s="75"/>
      <c r="T96" s="75"/>
      <c r="U96" s="75"/>
      <c r="V96" s="75"/>
      <c r="W96" s="75"/>
      <c r="X96" s="75"/>
      <c r="Y96" s="75"/>
      <c r="Z96" s="74"/>
      <c r="AA96" s="76"/>
      <c r="AC96" s="77"/>
      <c r="AL96" s="75"/>
      <c r="BO96" s="21"/>
      <c r="BP96" s="21"/>
      <c r="BQ96" s="22"/>
      <c r="BR96" s="21"/>
      <c r="BS96" s="21"/>
      <c r="BT96" s="22"/>
      <c r="BU96" s="21"/>
      <c r="BW96" s="21"/>
    </row>
    <row r="97" spans="4:75" ht="14.25" customHeight="1">
      <c r="D97" s="71"/>
      <c r="E97" s="71"/>
      <c r="H97" s="72"/>
      <c r="I97" s="21"/>
      <c r="K97" s="73"/>
      <c r="L97" s="73"/>
      <c r="M97" s="74"/>
      <c r="N97" s="75"/>
      <c r="O97" s="75"/>
      <c r="P97" s="75"/>
      <c r="Q97" s="75"/>
      <c r="R97" s="75"/>
      <c r="S97" s="75"/>
      <c r="T97" s="75"/>
      <c r="U97" s="75"/>
      <c r="V97" s="75"/>
      <c r="W97" s="75"/>
      <c r="X97" s="75"/>
      <c r="Y97" s="75"/>
      <c r="Z97" s="74"/>
      <c r="AA97" s="76"/>
      <c r="AC97" s="77"/>
      <c r="AL97" s="75"/>
      <c r="BO97" s="21"/>
      <c r="BP97" s="21"/>
      <c r="BQ97" s="22"/>
      <c r="BR97" s="21"/>
      <c r="BS97" s="21"/>
      <c r="BT97" s="22"/>
      <c r="BU97" s="21"/>
      <c r="BW97" s="21"/>
    </row>
    <row r="98" spans="4:75" ht="14.25" customHeight="1">
      <c r="D98" s="71"/>
      <c r="E98" s="71"/>
      <c r="H98" s="72"/>
      <c r="I98" s="21"/>
      <c r="K98" s="73"/>
      <c r="L98" s="73"/>
      <c r="M98" s="74"/>
      <c r="N98" s="75"/>
      <c r="O98" s="75"/>
      <c r="P98" s="75"/>
      <c r="Q98" s="75"/>
      <c r="R98" s="75"/>
      <c r="S98" s="75"/>
      <c r="T98" s="75"/>
      <c r="U98" s="75"/>
      <c r="V98" s="75"/>
      <c r="W98" s="75"/>
      <c r="X98" s="75"/>
      <c r="Y98" s="75"/>
      <c r="Z98" s="74"/>
      <c r="AA98" s="76"/>
      <c r="AC98" s="77"/>
      <c r="AL98" s="75"/>
      <c r="BO98" s="21"/>
      <c r="BP98" s="21"/>
      <c r="BQ98" s="22"/>
      <c r="BR98" s="21"/>
      <c r="BS98" s="21"/>
      <c r="BT98" s="22"/>
      <c r="BU98" s="21"/>
      <c r="BW98" s="21"/>
    </row>
    <row r="99" spans="4:75" ht="14.25" customHeight="1">
      <c r="D99" s="71"/>
      <c r="E99" s="71"/>
      <c r="H99" s="72"/>
      <c r="I99" s="21"/>
      <c r="K99" s="73"/>
      <c r="L99" s="73"/>
      <c r="M99" s="74"/>
      <c r="N99" s="75"/>
      <c r="O99" s="75"/>
      <c r="P99" s="75"/>
      <c r="Q99" s="75"/>
      <c r="R99" s="75"/>
      <c r="S99" s="75"/>
      <c r="T99" s="75"/>
      <c r="U99" s="75"/>
      <c r="V99" s="75"/>
      <c r="W99" s="75"/>
      <c r="X99" s="75"/>
      <c r="Y99" s="75"/>
      <c r="Z99" s="74"/>
      <c r="AA99" s="76"/>
      <c r="AC99" s="77"/>
      <c r="AL99" s="75"/>
      <c r="BO99" s="21"/>
      <c r="BP99" s="21"/>
      <c r="BQ99" s="22"/>
      <c r="BR99" s="21"/>
      <c r="BS99" s="21"/>
      <c r="BT99" s="22"/>
      <c r="BU99" s="21"/>
      <c r="BW99" s="21"/>
    </row>
    <row r="100" spans="4:75" ht="14.25" customHeight="1">
      <c r="D100" s="71"/>
      <c r="E100" s="71"/>
      <c r="H100" s="72"/>
      <c r="I100" s="21"/>
      <c r="K100" s="73"/>
      <c r="L100" s="73"/>
      <c r="M100" s="74"/>
      <c r="N100" s="75"/>
      <c r="O100" s="75"/>
      <c r="P100" s="75"/>
      <c r="Q100" s="75"/>
      <c r="R100" s="75"/>
      <c r="S100" s="75"/>
      <c r="T100" s="75"/>
      <c r="U100" s="75"/>
      <c r="V100" s="75"/>
      <c r="W100" s="75"/>
      <c r="X100" s="75"/>
      <c r="Y100" s="75"/>
      <c r="Z100" s="74"/>
      <c r="AA100" s="76"/>
      <c r="AC100" s="77"/>
      <c r="AL100" s="75"/>
      <c r="BO100" s="21"/>
      <c r="BP100" s="21"/>
      <c r="BQ100" s="22"/>
      <c r="BR100" s="21"/>
      <c r="BS100" s="21"/>
      <c r="BT100" s="22"/>
      <c r="BU100" s="21"/>
      <c r="BW100" s="21"/>
    </row>
    <row r="101" spans="4:75" ht="14.25" customHeight="1">
      <c r="D101" s="71"/>
      <c r="E101" s="71"/>
      <c r="H101" s="72"/>
      <c r="I101" s="21"/>
      <c r="K101" s="73"/>
      <c r="L101" s="73"/>
      <c r="M101" s="74"/>
      <c r="N101" s="75"/>
      <c r="O101" s="75"/>
      <c r="P101" s="75"/>
      <c r="Q101" s="75"/>
      <c r="R101" s="75"/>
      <c r="S101" s="75"/>
      <c r="T101" s="75"/>
      <c r="U101" s="75"/>
      <c r="V101" s="75"/>
      <c r="W101" s="75"/>
      <c r="X101" s="75"/>
      <c r="Y101" s="75"/>
      <c r="Z101" s="74"/>
      <c r="AA101" s="76"/>
      <c r="AC101" s="77"/>
      <c r="AL101" s="75"/>
      <c r="BO101" s="21"/>
      <c r="BP101" s="21"/>
      <c r="BQ101" s="22"/>
      <c r="BR101" s="21"/>
      <c r="BS101" s="21"/>
      <c r="BT101" s="22"/>
      <c r="BU101" s="21"/>
      <c r="BW101" s="21"/>
    </row>
    <row r="102" spans="4:75" ht="14.25" customHeight="1">
      <c r="D102" s="71"/>
      <c r="E102" s="71"/>
      <c r="H102" s="72"/>
      <c r="I102" s="21"/>
      <c r="K102" s="73"/>
      <c r="L102" s="73"/>
      <c r="M102" s="74"/>
      <c r="N102" s="75"/>
      <c r="O102" s="75"/>
      <c r="P102" s="75"/>
      <c r="Q102" s="75"/>
      <c r="R102" s="75"/>
      <c r="S102" s="75"/>
      <c r="T102" s="75"/>
      <c r="U102" s="75"/>
      <c r="V102" s="75"/>
      <c r="W102" s="75"/>
      <c r="X102" s="75"/>
      <c r="Y102" s="75"/>
      <c r="Z102" s="74"/>
      <c r="AA102" s="76"/>
      <c r="AC102" s="77"/>
      <c r="AL102" s="75"/>
      <c r="BO102" s="21"/>
      <c r="BP102" s="21"/>
      <c r="BQ102" s="22"/>
      <c r="BR102" s="21"/>
      <c r="BS102" s="21"/>
      <c r="BT102" s="22"/>
      <c r="BU102" s="21"/>
      <c r="BW102" s="21"/>
    </row>
    <row r="103" spans="4:75" ht="14.25" customHeight="1">
      <c r="D103" s="71"/>
      <c r="E103" s="71"/>
      <c r="H103" s="72"/>
      <c r="I103" s="21"/>
      <c r="K103" s="73"/>
      <c r="L103" s="73"/>
      <c r="M103" s="74"/>
      <c r="N103" s="75"/>
      <c r="O103" s="75"/>
      <c r="P103" s="75"/>
      <c r="Q103" s="75"/>
      <c r="R103" s="75"/>
      <c r="S103" s="75"/>
      <c r="T103" s="75"/>
      <c r="U103" s="75"/>
      <c r="V103" s="75"/>
      <c r="W103" s="75"/>
      <c r="X103" s="75"/>
      <c r="Y103" s="75"/>
      <c r="Z103" s="74"/>
      <c r="AA103" s="76"/>
      <c r="AC103" s="77"/>
      <c r="AL103" s="75"/>
      <c r="BO103" s="21"/>
      <c r="BP103" s="21"/>
      <c r="BQ103" s="22"/>
      <c r="BR103" s="21"/>
      <c r="BS103" s="21"/>
      <c r="BT103" s="22"/>
      <c r="BU103" s="21"/>
      <c r="BW103" s="21"/>
    </row>
    <row r="104" spans="4:75" ht="14.25" customHeight="1">
      <c r="D104" s="71"/>
      <c r="E104" s="71"/>
      <c r="H104" s="72"/>
      <c r="I104" s="21"/>
      <c r="K104" s="73"/>
      <c r="L104" s="73"/>
      <c r="M104" s="74"/>
      <c r="N104" s="75"/>
      <c r="O104" s="75"/>
      <c r="P104" s="75"/>
      <c r="Q104" s="75"/>
      <c r="R104" s="75"/>
      <c r="S104" s="75"/>
      <c r="T104" s="75"/>
      <c r="U104" s="75"/>
      <c r="V104" s="75"/>
      <c r="W104" s="75"/>
      <c r="X104" s="75"/>
      <c r="Y104" s="75"/>
      <c r="Z104" s="74"/>
      <c r="AA104" s="76"/>
      <c r="AC104" s="77"/>
      <c r="AL104" s="75"/>
      <c r="BO104" s="21"/>
      <c r="BP104" s="21"/>
      <c r="BQ104" s="22"/>
      <c r="BR104" s="21"/>
      <c r="BS104" s="21"/>
      <c r="BT104" s="22"/>
      <c r="BU104" s="21"/>
      <c r="BW104" s="21"/>
    </row>
    <row r="105" spans="4:75" ht="14.25" customHeight="1">
      <c r="D105" s="71"/>
      <c r="E105" s="71"/>
      <c r="H105" s="72"/>
      <c r="I105" s="21"/>
      <c r="K105" s="73"/>
      <c r="L105" s="73"/>
      <c r="M105" s="74"/>
      <c r="N105" s="75"/>
      <c r="O105" s="75"/>
      <c r="P105" s="75"/>
      <c r="Q105" s="75"/>
      <c r="R105" s="75"/>
      <c r="S105" s="75"/>
      <c r="T105" s="75"/>
      <c r="U105" s="75"/>
      <c r="V105" s="75"/>
      <c r="W105" s="75"/>
      <c r="X105" s="75"/>
      <c r="Y105" s="75"/>
      <c r="Z105" s="74"/>
      <c r="AA105" s="76"/>
      <c r="AC105" s="77"/>
      <c r="AL105" s="75"/>
      <c r="BO105" s="21"/>
      <c r="BP105" s="21"/>
      <c r="BQ105" s="22"/>
      <c r="BR105" s="21"/>
      <c r="BS105" s="21"/>
      <c r="BT105" s="22"/>
      <c r="BU105" s="21"/>
      <c r="BW105" s="21"/>
    </row>
    <row r="106" spans="4:75" ht="14.25" customHeight="1">
      <c r="D106" s="71"/>
      <c r="E106" s="71"/>
      <c r="H106" s="72"/>
      <c r="I106" s="21"/>
      <c r="K106" s="73"/>
      <c r="L106" s="73"/>
      <c r="M106" s="74"/>
      <c r="N106" s="75"/>
      <c r="O106" s="75"/>
      <c r="P106" s="75"/>
      <c r="Q106" s="75"/>
      <c r="R106" s="75"/>
      <c r="S106" s="75"/>
      <c r="T106" s="75"/>
      <c r="U106" s="75"/>
      <c r="V106" s="75"/>
      <c r="W106" s="75"/>
      <c r="X106" s="75"/>
      <c r="Y106" s="75"/>
      <c r="Z106" s="74"/>
      <c r="AA106" s="76"/>
      <c r="AC106" s="77"/>
      <c r="AL106" s="75"/>
      <c r="BO106" s="21"/>
      <c r="BP106" s="21"/>
      <c r="BQ106" s="22"/>
      <c r="BR106" s="21"/>
      <c r="BS106" s="21"/>
      <c r="BT106" s="22"/>
      <c r="BU106" s="21"/>
      <c r="BW106" s="21"/>
    </row>
    <row r="107" spans="4:75" ht="14.25" customHeight="1">
      <c r="D107" s="71"/>
      <c r="E107" s="71"/>
      <c r="H107" s="72"/>
      <c r="I107" s="21"/>
      <c r="K107" s="73"/>
      <c r="L107" s="73"/>
      <c r="M107" s="74"/>
      <c r="N107" s="75"/>
      <c r="O107" s="75"/>
      <c r="P107" s="75"/>
      <c r="Q107" s="75"/>
      <c r="R107" s="75"/>
      <c r="S107" s="75"/>
      <c r="T107" s="75"/>
      <c r="U107" s="75"/>
      <c r="V107" s="75"/>
      <c r="W107" s="75"/>
      <c r="X107" s="75"/>
      <c r="Y107" s="75"/>
      <c r="Z107" s="74"/>
      <c r="AA107" s="76"/>
      <c r="AC107" s="77"/>
      <c r="AL107" s="75"/>
      <c r="BO107" s="21"/>
      <c r="BP107" s="21"/>
      <c r="BQ107" s="22"/>
      <c r="BR107" s="21"/>
      <c r="BS107" s="21"/>
      <c r="BT107" s="22"/>
      <c r="BU107" s="21"/>
      <c r="BW107" s="21"/>
    </row>
    <row r="108" spans="4:75" ht="14.25" customHeight="1">
      <c r="D108" s="71"/>
      <c r="E108" s="71"/>
      <c r="H108" s="72"/>
      <c r="I108" s="21"/>
      <c r="K108" s="73"/>
      <c r="L108" s="73"/>
      <c r="M108" s="74"/>
      <c r="N108" s="75"/>
      <c r="O108" s="75"/>
      <c r="P108" s="75"/>
      <c r="Q108" s="75"/>
      <c r="R108" s="75"/>
      <c r="S108" s="75"/>
      <c r="T108" s="75"/>
      <c r="U108" s="75"/>
      <c r="V108" s="75"/>
      <c r="W108" s="75"/>
      <c r="X108" s="75"/>
      <c r="Y108" s="75"/>
      <c r="Z108" s="74"/>
      <c r="AA108" s="76"/>
      <c r="AC108" s="77"/>
      <c r="AL108" s="75"/>
      <c r="BO108" s="21"/>
      <c r="BP108" s="21"/>
      <c r="BQ108" s="22"/>
      <c r="BR108" s="21"/>
      <c r="BS108" s="21"/>
      <c r="BT108" s="22"/>
      <c r="BU108" s="21"/>
      <c r="BW108" s="21"/>
    </row>
    <row r="109" spans="4:75" ht="14.25" customHeight="1">
      <c r="D109" s="71"/>
      <c r="E109" s="71"/>
      <c r="H109" s="72"/>
      <c r="I109" s="21"/>
      <c r="K109" s="73"/>
      <c r="L109" s="73"/>
      <c r="M109" s="74"/>
      <c r="N109" s="75"/>
      <c r="O109" s="75"/>
      <c r="P109" s="75"/>
      <c r="Q109" s="75"/>
      <c r="R109" s="75"/>
      <c r="S109" s="75"/>
      <c r="T109" s="75"/>
      <c r="U109" s="75"/>
      <c r="V109" s="75"/>
      <c r="W109" s="75"/>
      <c r="X109" s="75"/>
      <c r="Y109" s="75"/>
      <c r="Z109" s="74"/>
      <c r="AA109" s="76"/>
      <c r="AC109" s="77"/>
      <c r="AL109" s="75"/>
      <c r="BO109" s="21"/>
      <c r="BP109" s="21"/>
      <c r="BQ109" s="22"/>
      <c r="BR109" s="21"/>
      <c r="BS109" s="21"/>
      <c r="BT109" s="22"/>
      <c r="BU109" s="21"/>
      <c r="BW109" s="21"/>
    </row>
    <row r="110" spans="4:75" ht="14.25" customHeight="1">
      <c r="D110" s="71"/>
      <c r="E110" s="71"/>
      <c r="H110" s="72"/>
      <c r="I110" s="21"/>
      <c r="K110" s="73"/>
      <c r="L110" s="73"/>
      <c r="M110" s="74"/>
      <c r="N110" s="75"/>
      <c r="O110" s="75"/>
      <c r="P110" s="75"/>
      <c r="Q110" s="75"/>
      <c r="R110" s="75"/>
      <c r="S110" s="75"/>
      <c r="T110" s="75"/>
      <c r="U110" s="75"/>
      <c r="V110" s="75"/>
      <c r="W110" s="75"/>
      <c r="X110" s="75"/>
      <c r="Y110" s="75"/>
      <c r="Z110" s="74"/>
      <c r="AA110" s="76"/>
      <c r="AC110" s="77"/>
      <c r="AL110" s="75"/>
      <c r="BO110" s="21"/>
      <c r="BP110" s="21"/>
      <c r="BQ110" s="22"/>
      <c r="BR110" s="21"/>
      <c r="BS110" s="21"/>
      <c r="BT110" s="22"/>
      <c r="BU110" s="21"/>
      <c r="BW110" s="21"/>
    </row>
    <row r="111" spans="4:75" ht="14.25" customHeight="1">
      <c r="D111" s="71"/>
      <c r="E111" s="71"/>
      <c r="H111" s="72"/>
      <c r="I111" s="21"/>
      <c r="K111" s="73"/>
      <c r="L111" s="73"/>
      <c r="M111" s="74"/>
      <c r="N111" s="75"/>
      <c r="O111" s="75"/>
      <c r="P111" s="75"/>
      <c r="Q111" s="75"/>
      <c r="R111" s="75"/>
      <c r="S111" s="75"/>
      <c r="T111" s="75"/>
      <c r="U111" s="75"/>
      <c r="V111" s="75"/>
      <c r="W111" s="75"/>
      <c r="X111" s="75"/>
      <c r="Y111" s="75"/>
      <c r="Z111" s="74"/>
      <c r="AA111" s="76"/>
      <c r="AC111" s="77"/>
      <c r="AL111" s="75"/>
      <c r="BO111" s="21"/>
      <c r="BP111" s="21"/>
      <c r="BQ111" s="22"/>
      <c r="BR111" s="21"/>
      <c r="BS111" s="21"/>
      <c r="BT111" s="22"/>
      <c r="BU111" s="21"/>
      <c r="BW111" s="21"/>
    </row>
    <row r="112" spans="4:75" ht="14.25" customHeight="1">
      <c r="D112" s="71"/>
      <c r="E112" s="71"/>
      <c r="H112" s="72"/>
      <c r="I112" s="21"/>
      <c r="K112" s="73"/>
      <c r="L112" s="73"/>
      <c r="M112" s="74"/>
      <c r="N112" s="75"/>
      <c r="O112" s="75"/>
      <c r="P112" s="75"/>
      <c r="Q112" s="75"/>
      <c r="R112" s="75"/>
      <c r="S112" s="75"/>
      <c r="T112" s="75"/>
      <c r="U112" s="75"/>
      <c r="V112" s="75"/>
      <c r="W112" s="75"/>
      <c r="X112" s="75"/>
      <c r="Y112" s="75"/>
      <c r="Z112" s="74"/>
      <c r="AA112" s="76"/>
      <c r="AC112" s="77"/>
      <c r="AL112" s="75"/>
      <c r="BO112" s="21"/>
      <c r="BP112" s="21"/>
      <c r="BQ112" s="22"/>
      <c r="BR112" s="21"/>
      <c r="BS112" s="21"/>
      <c r="BT112" s="22"/>
      <c r="BU112" s="21"/>
      <c r="BW112" s="21"/>
    </row>
    <row r="113" spans="4:75" ht="14.25" customHeight="1">
      <c r="D113" s="71"/>
      <c r="E113" s="71"/>
      <c r="H113" s="72"/>
      <c r="I113" s="21"/>
      <c r="K113" s="73"/>
      <c r="L113" s="73"/>
      <c r="M113" s="74"/>
      <c r="N113" s="75"/>
      <c r="O113" s="75"/>
      <c r="P113" s="75"/>
      <c r="Q113" s="75"/>
      <c r="R113" s="75"/>
      <c r="S113" s="75"/>
      <c r="T113" s="75"/>
      <c r="U113" s="75"/>
      <c r="V113" s="75"/>
      <c r="W113" s="75"/>
      <c r="X113" s="75"/>
      <c r="Y113" s="75"/>
      <c r="Z113" s="74"/>
      <c r="AA113" s="76"/>
      <c r="AC113" s="77"/>
      <c r="AL113" s="75"/>
      <c r="BO113" s="21"/>
      <c r="BP113" s="21"/>
      <c r="BQ113" s="22"/>
      <c r="BR113" s="21"/>
      <c r="BS113" s="21"/>
      <c r="BT113" s="22"/>
      <c r="BU113" s="21"/>
      <c r="BW113" s="21"/>
    </row>
    <row r="114" spans="4:75" ht="14.25" customHeight="1">
      <c r="D114" s="71"/>
      <c r="E114" s="71"/>
      <c r="H114" s="72"/>
      <c r="I114" s="21"/>
      <c r="K114" s="73"/>
      <c r="L114" s="73"/>
      <c r="M114" s="74"/>
      <c r="N114" s="75"/>
      <c r="O114" s="75"/>
      <c r="P114" s="75"/>
      <c r="Q114" s="75"/>
      <c r="R114" s="75"/>
      <c r="S114" s="75"/>
      <c r="T114" s="75"/>
      <c r="U114" s="75"/>
      <c r="V114" s="75"/>
      <c r="W114" s="75"/>
      <c r="X114" s="75"/>
      <c r="Y114" s="75"/>
      <c r="Z114" s="74"/>
      <c r="AA114" s="76"/>
      <c r="AC114" s="77"/>
      <c r="AL114" s="75"/>
      <c r="BO114" s="21"/>
      <c r="BP114" s="21"/>
      <c r="BQ114" s="22"/>
      <c r="BR114" s="21"/>
      <c r="BS114" s="21"/>
      <c r="BT114" s="22"/>
      <c r="BU114" s="21"/>
      <c r="BW114" s="21"/>
    </row>
    <row r="115" spans="4:75" ht="14.25" customHeight="1">
      <c r="D115" s="71"/>
      <c r="E115" s="71"/>
      <c r="H115" s="72"/>
      <c r="I115" s="21"/>
      <c r="K115" s="73"/>
      <c r="L115" s="73"/>
      <c r="M115" s="74"/>
      <c r="N115" s="75"/>
      <c r="O115" s="75"/>
      <c r="P115" s="75"/>
      <c r="Q115" s="75"/>
      <c r="R115" s="75"/>
      <c r="S115" s="75"/>
      <c r="T115" s="75"/>
      <c r="U115" s="75"/>
      <c r="V115" s="75"/>
      <c r="W115" s="75"/>
      <c r="X115" s="75"/>
      <c r="Y115" s="75"/>
      <c r="Z115" s="74"/>
      <c r="AA115" s="76"/>
      <c r="AC115" s="77"/>
      <c r="AL115" s="75"/>
      <c r="BO115" s="21"/>
      <c r="BP115" s="21"/>
      <c r="BQ115" s="22"/>
      <c r="BR115" s="21"/>
      <c r="BS115" s="21"/>
      <c r="BT115" s="22"/>
      <c r="BU115" s="21"/>
      <c r="BW115" s="21"/>
    </row>
    <row r="116" spans="4:75" ht="14.25" customHeight="1">
      <c r="D116" s="71"/>
      <c r="E116" s="71"/>
      <c r="H116" s="72"/>
      <c r="I116" s="21"/>
      <c r="K116" s="73"/>
      <c r="L116" s="73"/>
      <c r="M116" s="74"/>
      <c r="N116" s="75"/>
      <c r="O116" s="75"/>
      <c r="P116" s="75"/>
      <c r="Q116" s="75"/>
      <c r="R116" s="75"/>
      <c r="S116" s="75"/>
      <c r="T116" s="75"/>
      <c r="U116" s="75"/>
      <c r="V116" s="75"/>
      <c r="W116" s="75"/>
      <c r="X116" s="75"/>
      <c r="Y116" s="75"/>
      <c r="Z116" s="74"/>
      <c r="AA116" s="76"/>
      <c r="AC116" s="77"/>
      <c r="AL116" s="75"/>
      <c r="BO116" s="21"/>
      <c r="BP116" s="21"/>
      <c r="BQ116" s="22"/>
      <c r="BR116" s="21"/>
      <c r="BS116" s="21"/>
      <c r="BT116" s="22"/>
      <c r="BU116" s="21"/>
      <c r="BW116" s="21"/>
    </row>
    <row r="117" spans="4:75" ht="14.25" customHeight="1">
      <c r="D117" s="71"/>
      <c r="E117" s="71"/>
      <c r="H117" s="72"/>
      <c r="I117" s="21"/>
      <c r="K117" s="73"/>
      <c r="L117" s="73"/>
      <c r="M117" s="74"/>
      <c r="N117" s="75"/>
      <c r="O117" s="75"/>
      <c r="P117" s="75"/>
      <c r="Q117" s="75"/>
      <c r="R117" s="75"/>
      <c r="S117" s="75"/>
      <c r="T117" s="75"/>
      <c r="U117" s="75"/>
      <c r="V117" s="75"/>
      <c r="W117" s="75"/>
      <c r="X117" s="75"/>
      <c r="Y117" s="75"/>
      <c r="Z117" s="74"/>
      <c r="AA117" s="76"/>
      <c r="AC117" s="77"/>
      <c r="AL117" s="75"/>
      <c r="BO117" s="21"/>
      <c r="BP117" s="21"/>
      <c r="BQ117" s="22"/>
      <c r="BR117" s="21"/>
      <c r="BS117" s="21"/>
      <c r="BT117" s="22"/>
      <c r="BU117" s="21"/>
      <c r="BW117" s="21"/>
    </row>
    <row r="118" spans="4:75" ht="14.25" customHeight="1">
      <c r="D118" s="71"/>
      <c r="E118" s="71"/>
      <c r="H118" s="72"/>
      <c r="I118" s="21"/>
      <c r="K118" s="73"/>
      <c r="L118" s="73"/>
      <c r="M118" s="74"/>
      <c r="N118" s="75"/>
      <c r="O118" s="75"/>
      <c r="P118" s="75"/>
      <c r="Q118" s="75"/>
      <c r="R118" s="75"/>
      <c r="S118" s="75"/>
      <c r="T118" s="75"/>
      <c r="U118" s="75"/>
      <c r="V118" s="75"/>
      <c r="W118" s="75"/>
      <c r="X118" s="75"/>
      <c r="Y118" s="75"/>
      <c r="Z118" s="74"/>
      <c r="AA118" s="76"/>
      <c r="AC118" s="77"/>
      <c r="AL118" s="75"/>
      <c r="BO118" s="21"/>
      <c r="BP118" s="21"/>
      <c r="BQ118" s="22"/>
      <c r="BR118" s="21"/>
      <c r="BS118" s="21"/>
      <c r="BT118" s="22"/>
      <c r="BU118" s="21"/>
      <c r="BW118" s="21"/>
    </row>
    <row r="119" spans="4:75" ht="14.25" customHeight="1">
      <c r="D119" s="71"/>
      <c r="E119" s="71"/>
      <c r="H119" s="72"/>
      <c r="I119" s="21"/>
      <c r="K119" s="73"/>
      <c r="L119" s="73"/>
      <c r="M119" s="74"/>
      <c r="N119" s="75"/>
      <c r="O119" s="75"/>
      <c r="P119" s="75"/>
      <c r="Q119" s="75"/>
      <c r="R119" s="75"/>
      <c r="S119" s="75"/>
      <c r="T119" s="75"/>
      <c r="U119" s="75"/>
      <c r="V119" s="75"/>
      <c r="W119" s="75"/>
      <c r="X119" s="75"/>
      <c r="Y119" s="75"/>
      <c r="Z119" s="74"/>
      <c r="AA119" s="76"/>
      <c r="AC119" s="77"/>
      <c r="AL119" s="75"/>
      <c r="BO119" s="21"/>
      <c r="BP119" s="21"/>
      <c r="BQ119" s="22"/>
      <c r="BR119" s="21"/>
      <c r="BS119" s="21"/>
      <c r="BT119" s="22"/>
      <c r="BU119" s="21"/>
      <c r="BW119" s="21"/>
    </row>
    <row r="120" spans="4:75" ht="14.25" customHeight="1">
      <c r="D120" s="71"/>
      <c r="E120" s="71"/>
      <c r="H120" s="72"/>
      <c r="I120" s="21"/>
      <c r="K120" s="73"/>
      <c r="L120" s="73"/>
      <c r="M120" s="74"/>
      <c r="N120" s="75"/>
      <c r="O120" s="75"/>
      <c r="P120" s="75"/>
      <c r="Q120" s="75"/>
      <c r="R120" s="75"/>
      <c r="S120" s="75"/>
      <c r="T120" s="75"/>
      <c r="U120" s="75"/>
      <c r="V120" s="75"/>
      <c r="W120" s="75"/>
      <c r="X120" s="75"/>
      <c r="Y120" s="75"/>
      <c r="Z120" s="74"/>
      <c r="AA120" s="76"/>
      <c r="AC120" s="77"/>
      <c r="AL120" s="75"/>
      <c r="BO120" s="21"/>
      <c r="BP120" s="21"/>
      <c r="BQ120" s="22"/>
      <c r="BR120" s="21"/>
      <c r="BS120" s="21"/>
      <c r="BT120" s="22"/>
      <c r="BU120" s="21"/>
      <c r="BW120" s="21"/>
    </row>
    <row r="121" spans="4:75" ht="14.25" customHeight="1">
      <c r="D121" s="71"/>
      <c r="E121" s="71"/>
      <c r="H121" s="72"/>
      <c r="I121" s="21"/>
      <c r="K121" s="73"/>
      <c r="L121" s="73"/>
      <c r="M121" s="74"/>
      <c r="N121" s="75"/>
      <c r="O121" s="75"/>
      <c r="P121" s="75"/>
      <c r="Q121" s="75"/>
      <c r="R121" s="75"/>
      <c r="S121" s="75"/>
      <c r="T121" s="75"/>
      <c r="U121" s="75"/>
      <c r="V121" s="75"/>
      <c r="W121" s="75"/>
      <c r="X121" s="75"/>
      <c r="Y121" s="75"/>
      <c r="Z121" s="74"/>
      <c r="AA121" s="76"/>
      <c r="AC121" s="77"/>
      <c r="AL121" s="75"/>
      <c r="BO121" s="21"/>
      <c r="BP121" s="21"/>
      <c r="BQ121" s="22"/>
      <c r="BR121" s="21"/>
      <c r="BS121" s="21"/>
      <c r="BT121" s="22"/>
      <c r="BU121" s="21"/>
      <c r="BW121" s="21"/>
    </row>
    <row r="122" spans="4:75" ht="14.25" customHeight="1">
      <c r="D122" s="71"/>
      <c r="E122" s="71"/>
      <c r="H122" s="72"/>
      <c r="I122" s="21"/>
      <c r="K122" s="73"/>
      <c r="L122" s="73"/>
      <c r="M122" s="74"/>
      <c r="N122" s="75"/>
      <c r="O122" s="75"/>
      <c r="P122" s="75"/>
      <c r="Q122" s="75"/>
      <c r="R122" s="75"/>
      <c r="S122" s="75"/>
      <c r="T122" s="75"/>
      <c r="U122" s="75"/>
      <c r="V122" s="75"/>
      <c r="W122" s="75"/>
      <c r="X122" s="75"/>
      <c r="Y122" s="75"/>
      <c r="Z122" s="74"/>
      <c r="AA122" s="76"/>
      <c r="AC122" s="77"/>
      <c r="AL122" s="75"/>
      <c r="BO122" s="21"/>
      <c r="BP122" s="21"/>
      <c r="BQ122" s="22"/>
      <c r="BR122" s="21"/>
      <c r="BS122" s="21"/>
      <c r="BT122" s="22"/>
      <c r="BU122" s="21"/>
      <c r="BW122" s="21"/>
    </row>
    <row r="123" spans="4:75" ht="14.25" customHeight="1">
      <c r="D123" s="71"/>
      <c r="E123" s="71"/>
      <c r="H123" s="72"/>
      <c r="I123" s="21"/>
      <c r="K123" s="73"/>
      <c r="L123" s="73"/>
      <c r="M123" s="74"/>
      <c r="N123" s="75"/>
      <c r="O123" s="75"/>
      <c r="P123" s="75"/>
      <c r="Q123" s="75"/>
      <c r="R123" s="75"/>
      <c r="S123" s="75"/>
      <c r="T123" s="75"/>
      <c r="U123" s="75"/>
      <c r="V123" s="75"/>
      <c r="W123" s="75"/>
      <c r="X123" s="75"/>
      <c r="Y123" s="75"/>
      <c r="Z123" s="74"/>
      <c r="AA123" s="76"/>
      <c r="AC123" s="77"/>
      <c r="AL123" s="75"/>
      <c r="BO123" s="21"/>
      <c r="BP123" s="21"/>
      <c r="BQ123" s="22"/>
      <c r="BR123" s="21"/>
      <c r="BS123" s="21"/>
      <c r="BT123" s="22"/>
      <c r="BU123" s="21"/>
      <c r="BW123" s="21"/>
    </row>
    <row r="124" spans="4:75" ht="14.25" customHeight="1">
      <c r="D124" s="71"/>
      <c r="E124" s="71"/>
      <c r="H124" s="72"/>
      <c r="I124" s="21"/>
      <c r="K124" s="73"/>
      <c r="L124" s="73"/>
      <c r="M124" s="74"/>
      <c r="N124" s="75"/>
      <c r="O124" s="75"/>
      <c r="P124" s="75"/>
      <c r="Q124" s="75"/>
      <c r="R124" s="75"/>
      <c r="S124" s="75"/>
      <c r="T124" s="75"/>
      <c r="U124" s="75"/>
      <c r="V124" s="75"/>
      <c r="W124" s="75"/>
      <c r="X124" s="75"/>
      <c r="Y124" s="75"/>
      <c r="Z124" s="74"/>
      <c r="AA124" s="76"/>
      <c r="AC124" s="77"/>
      <c r="AL124" s="75"/>
      <c r="BO124" s="21"/>
      <c r="BP124" s="21"/>
      <c r="BQ124" s="22"/>
      <c r="BR124" s="21"/>
      <c r="BS124" s="21"/>
      <c r="BT124" s="22"/>
      <c r="BU124" s="21"/>
      <c r="BW124" s="21"/>
    </row>
    <row r="125" spans="4:75" ht="14.25" customHeight="1">
      <c r="D125" s="71"/>
      <c r="E125" s="71"/>
      <c r="H125" s="72"/>
      <c r="I125" s="21"/>
      <c r="K125" s="73"/>
      <c r="L125" s="73"/>
      <c r="M125" s="74"/>
      <c r="N125" s="75"/>
      <c r="O125" s="75"/>
      <c r="P125" s="75"/>
      <c r="Q125" s="75"/>
      <c r="R125" s="75"/>
      <c r="S125" s="75"/>
      <c r="T125" s="75"/>
      <c r="U125" s="75"/>
      <c r="V125" s="75"/>
      <c r="W125" s="75"/>
      <c r="X125" s="75"/>
      <c r="Y125" s="75"/>
      <c r="Z125" s="74"/>
      <c r="AA125" s="76"/>
      <c r="AC125" s="77"/>
      <c r="AL125" s="75"/>
      <c r="BO125" s="21"/>
      <c r="BP125" s="21"/>
      <c r="BQ125" s="22"/>
      <c r="BR125" s="21"/>
      <c r="BS125" s="21"/>
      <c r="BT125" s="22"/>
      <c r="BU125" s="21"/>
      <c r="BW125" s="21"/>
    </row>
    <row r="126" spans="4:75" ht="14.25" customHeight="1">
      <c r="D126" s="71"/>
      <c r="E126" s="71"/>
      <c r="H126" s="72"/>
      <c r="I126" s="21"/>
      <c r="K126" s="73"/>
      <c r="L126" s="73"/>
      <c r="M126" s="74"/>
      <c r="N126" s="75"/>
      <c r="O126" s="75"/>
      <c r="P126" s="75"/>
      <c r="Q126" s="75"/>
      <c r="R126" s="75"/>
      <c r="S126" s="75"/>
      <c r="T126" s="75"/>
      <c r="U126" s="75"/>
      <c r="V126" s="75"/>
      <c r="W126" s="75"/>
      <c r="X126" s="75"/>
      <c r="Y126" s="75"/>
      <c r="Z126" s="74"/>
      <c r="AA126" s="76"/>
      <c r="AC126" s="77"/>
      <c r="AL126" s="75"/>
      <c r="BO126" s="21"/>
      <c r="BP126" s="21"/>
      <c r="BQ126" s="22"/>
      <c r="BR126" s="21"/>
      <c r="BS126" s="21"/>
      <c r="BT126" s="22"/>
      <c r="BU126" s="21"/>
      <c r="BW126" s="21"/>
    </row>
    <row r="127" spans="4:75" ht="14.25" customHeight="1">
      <c r="D127" s="71"/>
      <c r="E127" s="71"/>
      <c r="H127" s="72"/>
      <c r="I127" s="21"/>
      <c r="K127" s="73"/>
      <c r="L127" s="73"/>
      <c r="M127" s="74"/>
      <c r="N127" s="75"/>
      <c r="O127" s="75"/>
      <c r="P127" s="75"/>
      <c r="Q127" s="75"/>
      <c r="R127" s="75"/>
      <c r="S127" s="75"/>
      <c r="T127" s="75"/>
      <c r="U127" s="75"/>
      <c r="V127" s="75"/>
      <c r="W127" s="75"/>
      <c r="X127" s="75"/>
      <c r="Y127" s="75"/>
      <c r="Z127" s="74"/>
      <c r="AA127" s="76"/>
      <c r="AC127" s="77"/>
      <c r="AL127" s="75"/>
      <c r="BO127" s="21"/>
      <c r="BP127" s="21"/>
      <c r="BQ127" s="22"/>
      <c r="BR127" s="21"/>
      <c r="BS127" s="21"/>
      <c r="BT127" s="22"/>
      <c r="BU127" s="21"/>
      <c r="BW127" s="21"/>
    </row>
    <row r="128" spans="4:75" ht="14.25" customHeight="1">
      <c r="D128" s="71"/>
      <c r="E128" s="71"/>
      <c r="H128" s="72"/>
      <c r="I128" s="21"/>
      <c r="K128" s="73"/>
      <c r="L128" s="73"/>
      <c r="M128" s="74"/>
      <c r="N128" s="75"/>
      <c r="O128" s="75"/>
      <c r="P128" s="75"/>
      <c r="Q128" s="75"/>
      <c r="R128" s="75"/>
      <c r="S128" s="75"/>
      <c r="T128" s="75"/>
      <c r="U128" s="75"/>
      <c r="V128" s="75"/>
      <c r="W128" s="75"/>
      <c r="X128" s="75"/>
      <c r="Y128" s="75"/>
      <c r="Z128" s="74"/>
      <c r="AA128" s="76"/>
      <c r="AC128" s="77"/>
      <c r="AL128" s="75"/>
      <c r="BO128" s="21"/>
      <c r="BP128" s="21"/>
      <c r="BQ128" s="22"/>
      <c r="BR128" s="21"/>
      <c r="BS128" s="21"/>
      <c r="BT128" s="22"/>
      <c r="BU128" s="21"/>
      <c r="BW128" s="21"/>
    </row>
    <row r="129" spans="4:75" ht="14.25" customHeight="1">
      <c r="D129" s="71"/>
      <c r="E129" s="71"/>
      <c r="H129" s="72"/>
      <c r="I129" s="21"/>
      <c r="K129" s="73"/>
      <c r="L129" s="73"/>
      <c r="M129" s="74"/>
      <c r="N129" s="75"/>
      <c r="O129" s="75"/>
      <c r="P129" s="75"/>
      <c r="Q129" s="75"/>
      <c r="R129" s="75"/>
      <c r="S129" s="75"/>
      <c r="T129" s="75"/>
      <c r="U129" s="75"/>
      <c r="V129" s="75"/>
      <c r="W129" s="75"/>
      <c r="X129" s="75"/>
      <c r="Y129" s="75"/>
      <c r="Z129" s="74"/>
      <c r="AA129" s="76"/>
      <c r="AC129" s="77"/>
      <c r="AL129" s="75"/>
      <c r="BO129" s="21"/>
      <c r="BP129" s="21"/>
      <c r="BQ129" s="22"/>
      <c r="BR129" s="21"/>
      <c r="BS129" s="21"/>
      <c r="BT129" s="22"/>
      <c r="BU129" s="21"/>
      <c r="BW129" s="21"/>
    </row>
    <row r="130" spans="4:75" ht="14.25" customHeight="1">
      <c r="D130" s="71"/>
      <c r="E130" s="71"/>
      <c r="H130" s="72"/>
      <c r="I130" s="21"/>
      <c r="K130" s="73"/>
      <c r="L130" s="73"/>
      <c r="M130" s="74"/>
      <c r="N130" s="75"/>
      <c r="O130" s="75"/>
      <c r="P130" s="75"/>
      <c r="Q130" s="75"/>
      <c r="R130" s="75"/>
      <c r="S130" s="75"/>
      <c r="T130" s="75"/>
      <c r="U130" s="75"/>
      <c r="V130" s="75"/>
      <c r="W130" s="75"/>
      <c r="X130" s="75"/>
      <c r="Y130" s="75"/>
      <c r="Z130" s="74"/>
      <c r="AA130" s="76"/>
      <c r="AC130" s="77"/>
      <c r="AL130" s="75"/>
      <c r="BO130" s="21"/>
      <c r="BP130" s="21"/>
      <c r="BQ130" s="22"/>
      <c r="BR130" s="21"/>
      <c r="BS130" s="21"/>
      <c r="BT130" s="22"/>
      <c r="BU130" s="21"/>
      <c r="BW130" s="21"/>
    </row>
    <row r="131" spans="4:75" ht="14.25" customHeight="1">
      <c r="D131" s="71"/>
      <c r="E131" s="71"/>
      <c r="H131" s="72"/>
      <c r="I131" s="21"/>
      <c r="K131" s="73"/>
      <c r="L131" s="73"/>
      <c r="M131" s="74"/>
      <c r="N131" s="75"/>
      <c r="O131" s="75"/>
      <c r="P131" s="75"/>
      <c r="Q131" s="75"/>
      <c r="R131" s="75"/>
      <c r="S131" s="75"/>
      <c r="T131" s="75"/>
      <c r="U131" s="75"/>
      <c r="V131" s="75"/>
      <c r="W131" s="75"/>
      <c r="X131" s="75"/>
      <c r="Y131" s="75"/>
      <c r="Z131" s="74"/>
      <c r="AA131" s="76"/>
      <c r="AC131" s="77"/>
      <c r="AL131" s="75"/>
      <c r="BO131" s="21"/>
      <c r="BP131" s="21"/>
      <c r="BQ131" s="22"/>
      <c r="BR131" s="21"/>
      <c r="BS131" s="21"/>
      <c r="BT131" s="22"/>
      <c r="BU131" s="21"/>
      <c r="BW131" s="21"/>
    </row>
    <row r="132" spans="4:75" ht="14.25" customHeight="1">
      <c r="D132" s="71"/>
      <c r="E132" s="71"/>
      <c r="H132" s="72"/>
      <c r="I132" s="21"/>
      <c r="K132" s="73"/>
      <c r="L132" s="73"/>
      <c r="M132" s="74"/>
      <c r="N132" s="75"/>
      <c r="O132" s="75"/>
      <c r="P132" s="75"/>
      <c r="Q132" s="75"/>
      <c r="R132" s="75"/>
      <c r="S132" s="75"/>
      <c r="T132" s="75"/>
      <c r="U132" s="75"/>
      <c r="V132" s="75"/>
      <c r="W132" s="75"/>
      <c r="X132" s="75"/>
      <c r="Y132" s="75"/>
      <c r="Z132" s="74"/>
      <c r="AA132" s="76"/>
      <c r="AC132" s="77"/>
      <c r="AL132" s="75"/>
      <c r="BO132" s="21"/>
      <c r="BP132" s="21"/>
      <c r="BQ132" s="22"/>
      <c r="BR132" s="21"/>
      <c r="BS132" s="21"/>
      <c r="BT132" s="22"/>
      <c r="BU132" s="21"/>
      <c r="BW132" s="21"/>
    </row>
    <row r="133" spans="4:75" ht="14.25" customHeight="1">
      <c r="D133" s="71"/>
      <c r="E133" s="71"/>
      <c r="H133" s="72"/>
      <c r="I133" s="21"/>
      <c r="K133" s="73"/>
      <c r="L133" s="73"/>
      <c r="M133" s="74"/>
      <c r="N133" s="75"/>
      <c r="O133" s="75"/>
      <c r="P133" s="75"/>
      <c r="Q133" s="75"/>
      <c r="R133" s="75"/>
      <c r="S133" s="75"/>
      <c r="T133" s="75"/>
      <c r="U133" s="75"/>
      <c r="V133" s="75"/>
      <c r="W133" s="75"/>
      <c r="X133" s="75"/>
      <c r="Y133" s="75"/>
      <c r="Z133" s="74"/>
      <c r="AA133" s="76"/>
      <c r="AC133" s="77"/>
      <c r="AL133" s="75"/>
      <c r="BO133" s="21"/>
      <c r="BP133" s="21"/>
      <c r="BQ133" s="22"/>
      <c r="BR133" s="21"/>
      <c r="BS133" s="21"/>
      <c r="BT133" s="22"/>
      <c r="BU133" s="21"/>
      <c r="BW133" s="21"/>
    </row>
    <row r="134" spans="4:75" ht="14.25" customHeight="1">
      <c r="D134" s="71"/>
      <c r="E134" s="71"/>
      <c r="H134" s="72"/>
      <c r="I134" s="21"/>
      <c r="K134" s="73"/>
      <c r="L134" s="73"/>
      <c r="M134" s="74"/>
      <c r="N134" s="75"/>
      <c r="O134" s="75"/>
      <c r="P134" s="75"/>
      <c r="Q134" s="75"/>
      <c r="R134" s="75"/>
      <c r="S134" s="75"/>
      <c r="T134" s="75"/>
      <c r="U134" s="75"/>
      <c r="V134" s="75"/>
      <c r="W134" s="75"/>
      <c r="X134" s="75"/>
      <c r="Y134" s="75"/>
      <c r="Z134" s="74"/>
      <c r="AA134" s="76"/>
      <c r="AC134" s="77"/>
      <c r="AL134" s="75"/>
      <c r="BO134" s="21"/>
      <c r="BP134" s="21"/>
      <c r="BQ134" s="22"/>
      <c r="BR134" s="21"/>
      <c r="BS134" s="21"/>
      <c r="BT134" s="22"/>
      <c r="BU134" s="21"/>
      <c r="BW134" s="21"/>
    </row>
    <row r="135" spans="4:75" ht="14.25" customHeight="1">
      <c r="D135" s="71"/>
      <c r="E135" s="71"/>
      <c r="H135" s="72"/>
      <c r="I135" s="21"/>
      <c r="K135" s="73"/>
      <c r="L135" s="73"/>
      <c r="M135" s="74"/>
      <c r="N135" s="75"/>
      <c r="O135" s="75"/>
      <c r="P135" s="75"/>
      <c r="Q135" s="75"/>
      <c r="R135" s="75"/>
      <c r="S135" s="75"/>
      <c r="T135" s="75"/>
      <c r="U135" s="75"/>
      <c r="V135" s="75"/>
      <c r="W135" s="75"/>
      <c r="X135" s="75"/>
      <c r="Y135" s="75"/>
      <c r="Z135" s="74"/>
      <c r="AA135" s="76"/>
      <c r="AC135" s="77"/>
      <c r="AL135" s="75"/>
      <c r="BO135" s="21"/>
      <c r="BP135" s="21"/>
      <c r="BQ135" s="22"/>
      <c r="BR135" s="21"/>
      <c r="BS135" s="21"/>
      <c r="BT135" s="22"/>
      <c r="BU135" s="21"/>
      <c r="BW135" s="21"/>
    </row>
    <row r="136" spans="4:75" ht="14.25" customHeight="1">
      <c r="D136" s="71"/>
      <c r="E136" s="71"/>
      <c r="H136" s="72"/>
      <c r="I136" s="21"/>
      <c r="K136" s="73"/>
      <c r="L136" s="73"/>
      <c r="M136" s="74"/>
      <c r="N136" s="75"/>
      <c r="O136" s="75"/>
      <c r="P136" s="75"/>
      <c r="Q136" s="75"/>
      <c r="R136" s="75"/>
      <c r="S136" s="75"/>
      <c r="T136" s="75"/>
      <c r="U136" s="75"/>
      <c r="V136" s="75"/>
      <c r="W136" s="75"/>
      <c r="X136" s="75"/>
      <c r="Y136" s="75"/>
      <c r="Z136" s="74"/>
      <c r="AA136" s="76"/>
      <c r="AC136" s="77"/>
      <c r="AL136" s="75"/>
      <c r="BO136" s="21"/>
      <c r="BP136" s="21"/>
      <c r="BQ136" s="22"/>
      <c r="BR136" s="21"/>
      <c r="BS136" s="21"/>
      <c r="BT136" s="22"/>
      <c r="BU136" s="21"/>
      <c r="BW136" s="21"/>
    </row>
    <row r="137" spans="4:75" ht="14.25" customHeight="1">
      <c r="D137" s="71"/>
      <c r="E137" s="71"/>
      <c r="H137" s="72"/>
      <c r="I137" s="21"/>
      <c r="K137" s="73"/>
      <c r="L137" s="73"/>
      <c r="M137" s="74"/>
      <c r="N137" s="75"/>
      <c r="O137" s="75"/>
      <c r="P137" s="75"/>
      <c r="Q137" s="75"/>
      <c r="R137" s="75"/>
      <c r="S137" s="75"/>
      <c r="T137" s="75"/>
      <c r="U137" s="75"/>
      <c r="V137" s="75"/>
      <c r="W137" s="75"/>
      <c r="X137" s="75"/>
      <c r="Y137" s="75"/>
      <c r="Z137" s="74"/>
      <c r="AA137" s="76"/>
      <c r="AC137" s="77"/>
      <c r="AL137" s="75"/>
      <c r="BO137" s="21"/>
      <c r="BP137" s="21"/>
      <c r="BQ137" s="22"/>
      <c r="BR137" s="21"/>
      <c r="BS137" s="21"/>
      <c r="BT137" s="22"/>
      <c r="BU137" s="21"/>
      <c r="BW137" s="21"/>
    </row>
    <row r="138" spans="4:75" ht="14.25" customHeight="1">
      <c r="D138" s="71"/>
      <c r="E138" s="71"/>
      <c r="H138" s="72"/>
      <c r="I138" s="21"/>
      <c r="K138" s="73"/>
      <c r="L138" s="73"/>
      <c r="M138" s="74"/>
      <c r="N138" s="75"/>
      <c r="O138" s="75"/>
      <c r="P138" s="75"/>
      <c r="Q138" s="75"/>
      <c r="R138" s="75"/>
      <c r="S138" s="75"/>
      <c r="T138" s="75"/>
      <c r="U138" s="75"/>
      <c r="V138" s="75"/>
      <c r="W138" s="75"/>
      <c r="X138" s="75"/>
      <c r="Y138" s="75"/>
      <c r="Z138" s="74"/>
      <c r="AA138" s="76"/>
      <c r="AC138" s="77"/>
      <c r="AL138" s="75"/>
      <c r="BO138" s="21"/>
      <c r="BP138" s="21"/>
      <c r="BQ138" s="22"/>
      <c r="BR138" s="21"/>
      <c r="BS138" s="21"/>
      <c r="BT138" s="22"/>
      <c r="BU138" s="21"/>
      <c r="BW138" s="21"/>
    </row>
    <row r="139" spans="4:75" ht="14.25" customHeight="1">
      <c r="D139" s="71"/>
      <c r="E139" s="71"/>
      <c r="H139" s="72"/>
      <c r="I139" s="21"/>
      <c r="K139" s="73"/>
      <c r="L139" s="73"/>
      <c r="M139" s="74"/>
      <c r="N139" s="75"/>
      <c r="O139" s="75"/>
      <c r="P139" s="75"/>
      <c r="Q139" s="75"/>
      <c r="R139" s="75"/>
      <c r="S139" s="75"/>
      <c r="T139" s="75"/>
      <c r="U139" s="75"/>
      <c r="V139" s="75"/>
      <c r="W139" s="75"/>
      <c r="X139" s="75"/>
      <c r="Y139" s="75"/>
      <c r="Z139" s="74"/>
      <c r="AA139" s="76"/>
      <c r="AC139" s="77"/>
      <c r="AL139" s="75"/>
      <c r="BO139" s="21"/>
      <c r="BP139" s="21"/>
      <c r="BQ139" s="22"/>
      <c r="BR139" s="21"/>
      <c r="BS139" s="21"/>
      <c r="BT139" s="22"/>
      <c r="BU139" s="21"/>
      <c r="BW139" s="21"/>
    </row>
    <row r="140" spans="4:75" ht="14.25" customHeight="1">
      <c r="D140" s="71"/>
      <c r="E140" s="71"/>
      <c r="H140" s="72"/>
      <c r="I140" s="21"/>
      <c r="K140" s="73"/>
      <c r="L140" s="73"/>
      <c r="M140" s="74"/>
      <c r="N140" s="75"/>
      <c r="O140" s="75"/>
      <c r="P140" s="75"/>
      <c r="Q140" s="75"/>
      <c r="R140" s="75"/>
      <c r="S140" s="75"/>
      <c r="T140" s="75"/>
      <c r="U140" s="75"/>
      <c r="V140" s="75"/>
      <c r="W140" s="75"/>
      <c r="X140" s="75"/>
      <c r="Y140" s="75"/>
      <c r="Z140" s="74"/>
      <c r="AA140" s="76"/>
      <c r="AC140" s="77"/>
      <c r="AL140" s="75"/>
      <c r="BO140" s="21"/>
      <c r="BP140" s="21"/>
      <c r="BQ140" s="22"/>
      <c r="BR140" s="21"/>
      <c r="BS140" s="21"/>
      <c r="BT140" s="22"/>
      <c r="BU140" s="21"/>
      <c r="BW140" s="21"/>
    </row>
    <row r="141" spans="4:75" ht="14.25" customHeight="1">
      <c r="D141" s="71"/>
      <c r="E141" s="71"/>
      <c r="H141" s="72"/>
      <c r="I141" s="21"/>
      <c r="K141" s="73"/>
      <c r="L141" s="73"/>
      <c r="M141" s="74"/>
      <c r="N141" s="75"/>
      <c r="O141" s="75"/>
      <c r="P141" s="75"/>
      <c r="Q141" s="75"/>
      <c r="R141" s="75"/>
      <c r="S141" s="75"/>
      <c r="T141" s="75"/>
      <c r="U141" s="75"/>
      <c r="V141" s="75"/>
      <c r="W141" s="75"/>
      <c r="X141" s="75"/>
      <c r="Y141" s="75"/>
      <c r="Z141" s="74"/>
      <c r="AA141" s="76"/>
      <c r="AC141" s="77"/>
      <c r="AL141" s="75"/>
      <c r="BO141" s="21"/>
      <c r="BP141" s="21"/>
      <c r="BQ141" s="22"/>
      <c r="BR141" s="21"/>
      <c r="BS141" s="21"/>
      <c r="BT141" s="22"/>
      <c r="BU141" s="21"/>
      <c r="BW141" s="21"/>
    </row>
    <row r="142" spans="4:75" ht="14.25" customHeight="1">
      <c r="D142" s="71"/>
      <c r="E142" s="71"/>
      <c r="H142" s="72"/>
      <c r="I142" s="21"/>
      <c r="K142" s="73"/>
      <c r="L142" s="73"/>
      <c r="M142" s="74"/>
      <c r="N142" s="75"/>
      <c r="O142" s="75"/>
      <c r="P142" s="75"/>
      <c r="Q142" s="75"/>
      <c r="R142" s="75"/>
      <c r="S142" s="75"/>
      <c r="T142" s="75"/>
      <c r="U142" s="75"/>
      <c r="V142" s="75"/>
      <c r="W142" s="75"/>
      <c r="X142" s="75"/>
      <c r="Y142" s="75"/>
      <c r="Z142" s="74"/>
      <c r="AA142" s="76"/>
      <c r="AC142" s="77"/>
      <c r="AL142" s="75"/>
      <c r="BO142" s="21"/>
      <c r="BP142" s="21"/>
      <c r="BQ142" s="22"/>
      <c r="BR142" s="21"/>
      <c r="BS142" s="21"/>
      <c r="BT142" s="22"/>
      <c r="BU142" s="21"/>
      <c r="BW142" s="21"/>
    </row>
    <row r="143" spans="4:75" ht="14.25" customHeight="1">
      <c r="D143" s="71"/>
      <c r="E143" s="71"/>
      <c r="H143" s="72"/>
      <c r="I143" s="21"/>
      <c r="K143" s="73"/>
      <c r="L143" s="73"/>
      <c r="M143" s="74"/>
      <c r="N143" s="75"/>
      <c r="O143" s="75"/>
      <c r="P143" s="75"/>
      <c r="Q143" s="75"/>
      <c r="R143" s="75"/>
      <c r="S143" s="75"/>
      <c r="T143" s="75"/>
      <c r="U143" s="75"/>
      <c r="V143" s="75"/>
      <c r="W143" s="75"/>
      <c r="X143" s="75"/>
      <c r="Y143" s="75"/>
      <c r="Z143" s="74"/>
      <c r="AA143" s="76"/>
      <c r="AC143" s="77"/>
      <c r="AL143" s="75"/>
      <c r="BO143" s="21"/>
      <c r="BP143" s="21"/>
      <c r="BQ143" s="22"/>
      <c r="BR143" s="21"/>
      <c r="BS143" s="21"/>
      <c r="BT143" s="22"/>
      <c r="BU143" s="21"/>
      <c r="BW143" s="21"/>
    </row>
    <row r="144" spans="4:75" ht="14.25" customHeight="1">
      <c r="D144" s="71"/>
      <c r="E144" s="71"/>
      <c r="H144" s="72"/>
      <c r="I144" s="21"/>
      <c r="K144" s="73"/>
      <c r="L144" s="73"/>
      <c r="M144" s="74"/>
      <c r="N144" s="75"/>
      <c r="O144" s="75"/>
      <c r="P144" s="75"/>
      <c r="Q144" s="75"/>
      <c r="R144" s="75"/>
      <c r="S144" s="75"/>
      <c r="T144" s="75"/>
      <c r="U144" s="75"/>
      <c r="V144" s="75"/>
      <c r="W144" s="75"/>
      <c r="X144" s="75"/>
      <c r="Y144" s="75"/>
      <c r="Z144" s="74"/>
      <c r="AA144" s="76"/>
      <c r="AC144" s="77"/>
      <c r="AL144" s="75"/>
      <c r="BO144" s="21"/>
      <c r="BP144" s="21"/>
      <c r="BQ144" s="22"/>
      <c r="BR144" s="21"/>
      <c r="BS144" s="21"/>
      <c r="BT144" s="22"/>
      <c r="BU144" s="21"/>
      <c r="BW144" s="21"/>
    </row>
    <row r="145" spans="4:75" ht="14.25" customHeight="1">
      <c r="D145" s="71"/>
      <c r="E145" s="71"/>
      <c r="H145" s="72"/>
      <c r="I145" s="21"/>
      <c r="K145" s="73"/>
      <c r="L145" s="73"/>
      <c r="M145" s="74"/>
      <c r="N145" s="75"/>
      <c r="O145" s="75"/>
      <c r="P145" s="75"/>
      <c r="Q145" s="75"/>
      <c r="R145" s="75"/>
      <c r="S145" s="75"/>
      <c r="T145" s="75"/>
      <c r="U145" s="75"/>
      <c r="V145" s="75"/>
      <c r="W145" s="75"/>
      <c r="X145" s="75"/>
      <c r="Y145" s="75"/>
      <c r="Z145" s="74"/>
      <c r="AA145" s="76"/>
      <c r="AC145" s="77"/>
      <c r="AL145" s="75"/>
      <c r="BO145" s="21"/>
      <c r="BP145" s="21"/>
      <c r="BQ145" s="22"/>
      <c r="BR145" s="21"/>
      <c r="BS145" s="21"/>
      <c r="BT145" s="22"/>
      <c r="BU145" s="21"/>
      <c r="BW145" s="21"/>
    </row>
    <row r="146" spans="4:75" ht="14.25" customHeight="1">
      <c r="D146" s="71"/>
      <c r="E146" s="71"/>
      <c r="H146" s="72"/>
      <c r="I146" s="21"/>
      <c r="K146" s="73"/>
      <c r="L146" s="73"/>
      <c r="M146" s="74"/>
      <c r="N146" s="75"/>
      <c r="O146" s="75"/>
      <c r="P146" s="75"/>
      <c r="Q146" s="75"/>
      <c r="R146" s="75"/>
      <c r="S146" s="75"/>
      <c r="T146" s="75"/>
      <c r="U146" s="75"/>
      <c r="V146" s="75"/>
      <c r="W146" s="75"/>
      <c r="X146" s="75"/>
      <c r="Y146" s="75"/>
      <c r="Z146" s="74"/>
      <c r="AA146" s="76"/>
      <c r="AC146" s="77"/>
      <c r="AL146" s="75"/>
      <c r="BO146" s="21"/>
      <c r="BP146" s="21"/>
      <c r="BQ146" s="22"/>
      <c r="BR146" s="21"/>
      <c r="BS146" s="21"/>
      <c r="BT146" s="22"/>
      <c r="BU146" s="21"/>
      <c r="BW146" s="21"/>
    </row>
    <row r="147" spans="4:75" ht="14.25" customHeight="1">
      <c r="D147" s="71"/>
      <c r="E147" s="71"/>
      <c r="H147" s="72"/>
      <c r="I147" s="21"/>
      <c r="K147" s="73"/>
      <c r="L147" s="73"/>
      <c r="M147" s="74"/>
      <c r="N147" s="75"/>
      <c r="O147" s="75"/>
      <c r="P147" s="75"/>
      <c r="Q147" s="75"/>
      <c r="R147" s="75"/>
      <c r="S147" s="75"/>
      <c r="T147" s="75"/>
      <c r="U147" s="75"/>
      <c r="V147" s="75"/>
      <c r="W147" s="75"/>
      <c r="X147" s="75"/>
      <c r="Y147" s="75"/>
      <c r="Z147" s="74"/>
      <c r="AA147" s="76"/>
      <c r="AC147" s="77"/>
      <c r="AL147" s="75"/>
      <c r="BO147" s="21"/>
      <c r="BP147" s="21"/>
      <c r="BQ147" s="22"/>
      <c r="BR147" s="21"/>
      <c r="BS147" s="21"/>
      <c r="BT147" s="22"/>
      <c r="BU147" s="21"/>
      <c r="BW147" s="21"/>
    </row>
    <row r="148" spans="4:75" ht="14.25" customHeight="1">
      <c r="D148" s="71"/>
      <c r="E148" s="71"/>
      <c r="H148" s="72"/>
      <c r="I148" s="21"/>
      <c r="K148" s="73"/>
      <c r="L148" s="73"/>
      <c r="M148" s="74"/>
      <c r="N148" s="75"/>
      <c r="O148" s="75"/>
      <c r="P148" s="75"/>
      <c r="Q148" s="75"/>
      <c r="R148" s="75"/>
      <c r="S148" s="75"/>
      <c r="T148" s="75"/>
      <c r="U148" s="75"/>
      <c r="V148" s="75"/>
      <c r="W148" s="75"/>
      <c r="X148" s="75"/>
      <c r="Y148" s="75"/>
      <c r="Z148" s="74"/>
      <c r="AA148" s="76"/>
      <c r="AC148" s="77"/>
      <c r="AL148" s="75"/>
      <c r="BO148" s="21"/>
      <c r="BP148" s="21"/>
      <c r="BQ148" s="22"/>
      <c r="BR148" s="21"/>
      <c r="BS148" s="21"/>
      <c r="BT148" s="22"/>
      <c r="BU148" s="21"/>
      <c r="BW148" s="21"/>
    </row>
    <row r="149" spans="4:75" ht="14.25" customHeight="1">
      <c r="D149" s="71"/>
      <c r="E149" s="71"/>
      <c r="H149" s="72"/>
      <c r="I149" s="21"/>
      <c r="K149" s="73"/>
      <c r="L149" s="73"/>
      <c r="M149" s="74"/>
      <c r="N149" s="75"/>
      <c r="O149" s="75"/>
      <c r="P149" s="75"/>
      <c r="Q149" s="75"/>
      <c r="R149" s="75"/>
      <c r="S149" s="75"/>
      <c r="T149" s="75"/>
      <c r="U149" s="75"/>
      <c r="V149" s="75"/>
      <c r="W149" s="75"/>
      <c r="X149" s="75"/>
      <c r="Y149" s="75"/>
      <c r="Z149" s="74"/>
      <c r="AA149" s="76"/>
      <c r="AC149" s="77"/>
      <c r="AL149" s="75"/>
      <c r="BO149" s="21"/>
      <c r="BP149" s="21"/>
      <c r="BQ149" s="22"/>
      <c r="BR149" s="21"/>
      <c r="BS149" s="21"/>
      <c r="BT149" s="22"/>
      <c r="BU149" s="21"/>
      <c r="BW149" s="21"/>
    </row>
    <row r="150" spans="4:75" ht="14.25" customHeight="1">
      <c r="D150" s="71"/>
      <c r="E150" s="71"/>
      <c r="H150" s="72"/>
      <c r="I150" s="21"/>
      <c r="K150" s="73"/>
      <c r="L150" s="73"/>
      <c r="M150" s="74"/>
      <c r="N150" s="75"/>
      <c r="O150" s="75"/>
      <c r="P150" s="75"/>
      <c r="Q150" s="75"/>
      <c r="R150" s="75"/>
      <c r="S150" s="75"/>
      <c r="T150" s="75"/>
      <c r="U150" s="75"/>
      <c r="V150" s="75"/>
      <c r="W150" s="75"/>
      <c r="X150" s="75"/>
      <c r="Y150" s="75"/>
      <c r="Z150" s="74"/>
      <c r="AA150" s="76"/>
      <c r="AC150" s="77"/>
      <c r="AL150" s="75"/>
      <c r="BO150" s="21"/>
      <c r="BP150" s="21"/>
      <c r="BQ150" s="22"/>
      <c r="BR150" s="21"/>
      <c r="BS150" s="21"/>
      <c r="BT150" s="22"/>
      <c r="BU150" s="21"/>
      <c r="BW150" s="21"/>
    </row>
    <row r="151" spans="4:75" ht="14.25" customHeight="1">
      <c r="D151" s="71"/>
      <c r="E151" s="71"/>
      <c r="H151" s="72"/>
      <c r="I151" s="21"/>
      <c r="K151" s="73"/>
      <c r="L151" s="73"/>
      <c r="M151" s="74"/>
      <c r="N151" s="75"/>
      <c r="O151" s="75"/>
      <c r="P151" s="75"/>
      <c r="Q151" s="75"/>
      <c r="R151" s="75"/>
      <c r="S151" s="75"/>
      <c r="T151" s="75"/>
      <c r="U151" s="75"/>
      <c r="V151" s="75"/>
      <c r="W151" s="75"/>
      <c r="X151" s="75"/>
      <c r="Y151" s="75"/>
      <c r="Z151" s="74"/>
      <c r="AA151" s="76"/>
      <c r="AC151" s="77"/>
      <c r="AL151" s="75"/>
      <c r="BO151" s="21"/>
      <c r="BP151" s="21"/>
      <c r="BQ151" s="22"/>
      <c r="BR151" s="21"/>
      <c r="BS151" s="21"/>
      <c r="BT151" s="22"/>
      <c r="BU151" s="21"/>
      <c r="BW151" s="21"/>
    </row>
    <row r="152" spans="4:75" ht="14.25" customHeight="1">
      <c r="D152" s="71"/>
      <c r="E152" s="71"/>
      <c r="H152" s="72"/>
      <c r="I152" s="21"/>
      <c r="K152" s="73"/>
      <c r="L152" s="73"/>
      <c r="M152" s="74"/>
      <c r="N152" s="75"/>
      <c r="O152" s="75"/>
      <c r="P152" s="75"/>
      <c r="Q152" s="75"/>
      <c r="R152" s="75"/>
      <c r="S152" s="75"/>
      <c r="T152" s="75"/>
      <c r="U152" s="75"/>
      <c r="V152" s="75"/>
      <c r="W152" s="75"/>
      <c r="X152" s="75"/>
      <c r="Y152" s="75"/>
      <c r="Z152" s="74"/>
      <c r="AA152" s="76"/>
      <c r="AC152" s="77"/>
      <c r="AL152" s="75"/>
      <c r="BO152" s="21"/>
      <c r="BP152" s="21"/>
      <c r="BQ152" s="22"/>
      <c r="BR152" s="21"/>
      <c r="BS152" s="21"/>
      <c r="BT152" s="22"/>
      <c r="BU152" s="21"/>
      <c r="BW152" s="21"/>
    </row>
    <row r="153" spans="4:75" ht="14.25" customHeight="1">
      <c r="D153" s="71"/>
      <c r="E153" s="71"/>
      <c r="H153" s="72"/>
      <c r="I153" s="21"/>
      <c r="K153" s="73"/>
      <c r="L153" s="73"/>
      <c r="M153" s="74"/>
      <c r="N153" s="75"/>
      <c r="O153" s="75"/>
      <c r="P153" s="75"/>
      <c r="Q153" s="75"/>
      <c r="R153" s="75"/>
      <c r="S153" s="75"/>
      <c r="T153" s="75"/>
      <c r="U153" s="75"/>
      <c r="V153" s="75"/>
      <c r="W153" s="75"/>
      <c r="X153" s="75"/>
      <c r="Y153" s="75"/>
      <c r="Z153" s="74"/>
      <c r="AA153" s="76"/>
      <c r="AC153" s="77"/>
      <c r="AL153" s="75"/>
      <c r="BO153" s="21"/>
      <c r="BP153" s="21"/>
      <c r="BQ153" s="22"/>
      <c r="BR153" s="21"/>
      <c r="BS153" s="21"/>
      <c r="BT153" s="22"/>
      <c r="BU153" s="21"/>
      <c r="BW153" s="21"/>
    </row>
    <row r="154" spans="4:75" ht="14.25" customHeight="1">
      <c r="D154" s="71"/>
      <c r="E154" s="71"/>
      <c r="H154" s="72"/>
      <c r="I154" s="21"/>
      <c r="K154" s="73"/>
      <c r="L154" s="73"/>
      <c r="M154" s="74"/>
      <c r="N154" s="75"/>
      <c r="O154" s="75"/>
      <c r="P154" s="75"/>
      <c r="Q154" s="75"/>
      <c r="R154" s="75"/>
      <c r="S154" s="75"/>
      <c r="T154" s="75"/>
      <c r="U154" s="75"/>
      <c r="V154" s="75"/>
      <c r="W154" s="75"/>
      <c r="X154" s="75"/>
      <c r="Y154" s="75"/>
      <c r="Z154" s="74"/>
      <c r="AA154" s="76"/>
      <c r="AC154" s="77"/>
      <c r="AL154" s="75"/>
      <c r="BO154" s="21"/>
      <c r="BP154" s="21"/>
      <c r="BQ154" s="22"/>
      <c r="BR154" s="21"/>
      <c r="BS154" s="21"/>
      <c r="BT154" s="22"/>
      <c r="BU154" s="21"/>
      <c r="BW154" s="21"/>
    </row>
    <row r="155" spans="4:75" ht="14.25" customHeight="1">
      <c r="D155" s="71"/>
      <c r="E155" s="71"/>
      <c r="H155" s="72"/>
      <c r="I155" s="21"/>
      <c r="K155" s="73"/>
      <c r="L155" s="73"/>
      <c r="M155" s="74"/>
      <c r="N155" s="75"/>
      <c r="O155" s="75"/>
      <c r="P155" s="75"/>
      <c r="Q155" s="75"/>
      <c r="R155" s="75"/>
      <c r="S155" s="75"/>
      <c r="T155" s="75"/>
      <c r="U155" s="75"/>
      <c r="V155" s="75"/>
      <c r="W155" s="75"/>
      <c r="X155" s="75"/>
      <c r="Y155" s="75"/>
      <c r="Z155" s="74"/>
      <c r="AA155" s="76"/>
      <c r="AC155" s="77"/>
      <c r="AL155" s="75"/>
      <c r="BO155" s="21"/>
      <c r="BP155" s="21"/>
      <c r="BQ155" s="22"/>
      <c r="BR155" s="21"/>
      <c r="BS155" s="21"/>
      <c r="BT155" s="22"/>
      <c r="BU155" s="21"/>
      <c r="BW155" s="21"/>
    </row>
    <row r="156" spans="4:75" ht="14.25" customHeight="1">
      <c r="D156" s="71"/>
      <c r="E156" s="71"/>
      <c r="H156" s="72"/>
      <c r="I156" s="21"/>
      <c r="K156" s="73"/>
      <c r="L156" s="73"/>
      <c r="M156" s="74"/>
      <c r="N156" s="75"/>
      <c r="O156" s="75"/>
      <c r="P156" s="75"/>
      <c r="Q156" s="75"/>
      <c r="R156" s="75"/>
      <c r="S156" s="75"/>
      <c r="T156" s="75"/>
      <c r="U156" s="75"/>
      <c r="V156" s="75"/>
      <c r="W156" s="75"/>
      <c r="X156" s="75"/>
      <c r="Y156" s="75"/>
      <c r="Z156" s="74"/>
      <c r="AA156" s="76"/>
      <c r="AC156" s="77"/>
      <c r="AL156" s="75"/>
      <c r="BO156" s="21"/>
      <c r="BP156" s="21"/>
      <c r="BQ156" s="22"/>
      <c r="BR156" s="21"/>
      <c r="BS156" s="21"/>
      <c r="BT156" s="22"/>
      <c r="BU156" s="21"/>
      <c r="BW156" s="21"/>
    </row>
    <row r="157" spans="4:75" ht="14.25" customHeight="1">
      <c r="D157" s="71"/>
      <c r="E157" s="71"/>
      <c r="H157" s="72"/>
      <c r="I157" s="21"/>
      <c r="K157" s="73"/>
      <c r="L157" s="73"/>
      <c r="M157" s="74"/>
      <c r="N157" s="75"/>
      <c r="O157" s="75"/>
      <c r="P157" s="75"/>
      <c r="Q157" s="75"/>
      <c r="R157" s="75"/>
      <c r="S157" s="75"/>
      <c r="T157" s="75"/>
      <c r="U157" s="75"/>
      <c r="V157" s="75"/>
      <c r="W157" s="75"/>
      <c r="X157" s="75"/>
      <c r="Y157" s="75"/>
      <c r="Z157" s="74"/>
      <c r="AA157" s="76"/>
      <c r="AC157" s="77"/>
      <c r="AL157" s="75"/>
      <c r="BO157" s="21"/>
      <c r="BP157" s="21"/>
      <c r="BQ157" s="22"/>
      <c r="BR157" s="21"/>
      <c r="BS157" s="21"/>
      <c r="BT157" s="22"/>
      <c r="BU157" s="21"/>
      <c r="BW157" s="21"/>
    </row>
    <row r="158" spans="4:75" ht="14.25" customHeight="1">
      <c r="D158" s="71"/>
      <c r="E158" s="71"/>
      <c r="H158" s="72"/>
      <c r="I158" s="21"/>
      <c r="K158" s="73"/>
      <c r="L158" s="73"/>
      <c r="M158" s="74"/>
      <c r="N158" s="75"/>
      <c r="O158" s="75"/>
      <c r="P158" s="75"/>
      <c r="Q158" s="75"/>
      <c r="R158" s="75"/>
      <c r="S158" s="75"/>
      <c r="T158" s="75"/>
      <c r="U158" s="75"/>
      <c r="V158" s="75"/>
      <c r="W158" s="75"/>
      <c r="X158" s="75"/>
      <c r="Y158" s="75"/>
      <c r="Z158" s="74"/>
      <c r="AA158" s="76"/>
      <c r="AC158" s="77"/>
      <c r="AL158" s="75"/>
      <c r="BO158" s="21"/>
      <c r="BP158" s="21"/>
      <c r="BQ158" s="22"/>
      <c r="BR158" s="21"/>
      <c r="BS158" s="21"/>
      <c r="BT158" s="22"/>
      <c r="BU158" s="21"/>
      <c r="BW158" s="21"/>
    </row>
    <row r="159" spans="4:75" ht="14.25" customHeight="1">
      <c r="D159" s="71"/>
      <c r="E159" s="71"/>
      <c r="H159" s="72"/>
      <c r="I159" s="21"/>
      <c r="K159" s="73"/>
      <c r="L159" s="73"/>
      <c r="M159" s="74"/>
      <c r="N159" s="75"/>
      <c r="O159" s="75"/>
      <c r="P159" s="75"/>
      <c r="Q159" s="75"/>
      <c r="R159" s="75"/>
      <c r="S159" s="75"/>
      <c r="T159" s="75"/>
      <c r="U159" s="75"/>
      <c r="V159" s="75"/>
      <c r="W159" s="75"/>
      <c r="X159" s="75"/>
      <c r="Y159" s="75"/>
      <c r="Z159" s="74"/>
      <c r="AA159" s="76"/>
      <c r="AC159" s="77"/>
      <c r="AL159" s="75"/>
      <c r="BO159" s="21"/>
      <c r="BP159" s="21"/>
      <c r="BQ159" s="22"/>
      <c r="BR159" s="21"/>
      <c r="BS159" s="21"/>
      <c r="BT159" s="22"/>
      <c r="BU159" s="21"/>
      <c r="BW159" s="21"/>
    </row>
    <row r="160" spans="4:75" ht="14.25" customHeight="1">
      <c r="D160" s="71"/>
      <c r="E160" s="71"/>
      <c r="H160" s="72"/>
      <c r="I160" s="21"/>
      <c r="K160" s="73"/>
      <c r="L160" s="73"/>
      <c r="M160" s="74"/>
      <c r="N160" s="75"/>
      <c r="O160" s="75"/>
      <c r="P160" s="75"/>
      <c r="Q160" s="75"/>
      <c r="R160" s="75"/>
      <c r="S160" s="75"/>
      <c r="T160" s="75"/>
      <c r="U160" s="75"/>
      <c r="V160" s="75"/>
      <c r="W160" s="75"/>
      <c r="X160" s="75"/>
      <c r="Y160" s="75"/>
      <c r="Z160" s="74"/>
      <c r="AA160" s="76"/>
      <c r="AC160" s="77"/>
      <c r="AL160" s="75"/>
      <c r="BO160" s="21"/>
      <c r="BP160" s="21"/>
      <c r="BQ160" s="22"/>
      <c r="BR160" s="21"/>
      <c r="BS160" s="21"/>
      <c r="BT160" s="22"/>
      <c r="BU160" s="21"/>
      <c r="BW160" s="21"/>
    </row>
    <row r="161" spans="4:75" ht="14.25" customHeight="1">
      <c r="D161" s="71"/>
      <c r="E161" s="71"/>
      <c r="H161" s="72"/>
      <c r="I161" s="21"/>
      <c r="K161" s="73"/>
      <c r="L161" s="73"/>
      <c r="M161" s="74"/>
      <c r="N161" s="75"/>
      <c r="O161" s="75"/>
      <c r="P161" s="75"/>
      <c r="Q161" s="75"/>
      <c r="R161" s="75"/>
      <c r="S161" s="75"/>
      <c r="T161" s="75"/>
      <c r="U161" s="75"/>
      <c r="V161" s="75"/>
      <c r="W161" s="75"/>
      <c r="X161" s="75"/>
      <c r="Y161" s="75"/>
      <c r="Z161" s="74"/>
      <c r="AA161" s="76"/>
      <c r="AC161" s="77"/>
      <c r="AL161" s="75"/>
      <c r="BO161" s="21"/>
      <c r="BP161" s="21"/>
      <c r="BQ161" s="22"/>
      <c r="BR161" s="21"/>
      <c r="BS161" s="21"/>
      <c r="BT161" s="22"/>
      <c r="BU161" s="21"/>
      <c r="BW161" s="21"/>
    </row>
    <row r="162" spans="4:75" ht="14.25" customHeight="1">
      <c r="D162" s="71"/>
      <c r="E162" s="71"/>
      <c r="H162" s="72"/>
      <c r="I162" s="21"/>
      <c r="K162" s="73"/>
      <c r="L162" s="73"/>
      <c r="M162" s="74"/>
      <c r="N162" s="75"/>
      <c r="O162" s="75"/>
      <c r="P162" s="75"/>
      <c r="Q162" s="75"/>
      <c r="R162" s="75"/>
      <c r="S162" s="75"/>
      <c r="T162" s="75"/>
      <c r="U162" s="75"/>
      <c r="V162" s="75"/>
      <c r="W162" s="75"/>
      <c r="X162" s="75"/>
      <c r="Y162" s="75"/>
      <c r="Z162" s="74"/>
      <c r="AA162" s="76"/>
      <c r="AC162" s="77"/>
      <c r="AL162" s="75"/>
      <c r="BO162" s="21"/>
      <c r="BP162" s="21"/>
      <c r="BQ162" s="22"/>
      <c r="BR162" s="21"/>
      <c r="BS162" s="21"/>
      <c r="BT162" s="22"/>
      <c r="BU162" s="21"/>
      <c r="BW162" s="21"/>
    </row>
    <row r="163" spans="4:75" ht="14.25" customHeight="1">
      <c r="D163" s="71"/>
      <c r="E163" s="71"/>
      <c r="H163" s="72"/>
      <c r="I163" s="21"/>
      <c r="K163" s="73"/>
      <c r="L163" s="73"/>
      <c r="M163" s="74"/>
      <c r="N163" s="75"/>
      <c r="O163" s="75"/>
      <c r="P163" s="75"/>
      <c r="Q163" s="75"/>
      <c r="R163" s="75"/>
      <c r="S163" s="75"/>
      <c r="T163" s="75"/>
      <c r="U163" s="75"/>
      <c r="V163" s="75"/>
      <c r="W163" s="75"/>
      <c r="X163" s="75"/>
      <c r="Y163" s="75"/>
      <c r="Z163" s="74"/>
      <c r="AA163" s="76"/>
      <c r="AC163" s="77"/>
      <c r="AL163" s="75"/>
      <c r="BO163" s="21"/>
      <c r="BP163" s="21"/>
      <c r="BQ163" s="22"/>
      <c r="BR163" s="21"/>
      <c r="BS163" s="21"/>
      <c r="BT163" s="22"/>
      <c r="BU163" s="21"/>
      <c r="BW163" s="21"/>
    </row>
    <row r="164" spans="4:75" ht="14.25" customHeight="1">
      <c r="D164" s="71"/>
      <c r="E164" s="71"/>
      <c r="H164" s="72"/>
      <c r="I164" s="21"/>
      <c r="K164" s="73"/>
      <c r="L164" s="73"/>
      <c r="M164" s="74"/>
      <c r="N164" s="75"/>
      <c r="O164" s="75"/>
      <c r="P164" s="75"/>
      <c r="Q164" s="75"/>
      <c r="R164" s="75"/>
      <c r="S164" s="75"/>
      <c r="T164" s="75"/>
      <c r="U164" s="75"/>
      <c r="V164" s="75"/>
      <c r="W164" s="75"/>
      <c r="X164" s="75"/>
      <c r="Y164" s="75"/>
      <c r="Z164" s="74"/>
      <c r="AA164" s="76"/>
      <c r="AC164" s="77"/>
      <c r="AL164" s="75"/>
      <c r="BO164" s="21"/>
      <c r="BP164" s="21"/>
      <c r="BQ164" s="22"/>
      <c r="BR164" s="21"/>
      <c r="BS164" s="21"/>
      <c r="BT164" s="22"/>
      <c r="BU164" s="21"/>
      <c r="BW164" s="21"/>
    </row>
    <row r="165" spans="4:75" ht="14.25" customHeight="1">
      <c r="D165" s="71"/>
      <c r="E165" s="71"/>
      <c r="H165" s="72"/>
      <c r="I165" s="21"/>
      <c r="K165" s="73"/>
      <c r="L165" s="73"/>
      <c r="M165" s="74"/>
      <c r="N165" s="75"/>
      <c r="O165" s="75"/>
      <c r="P165" s="75"/>
      <c r="Q165" s="75"/>
      <c r="R165" s="75"/>
      <c r="S165" s="75"/>
      <c r="T165" s="75"/>
      <c r="U165" s="75"/>
      <c r="V165" s="75"/>
      <c r="W165" s="75"/>
      <c r="X165" s="75"/>
      <c r="Y165" s="75"/>
      <c r="Z165" s="74"/>
      <c r="AA165" s="76"/>
      <c r="AC165" s="77"/>
      <c r="AL165" s="75"/>
      <c r="BO165" s="21"/>
      <c r="BP165" s="21"/>
      <c r="BQ165" s="22"/>
      <c r="BR165" s="21"/>
      <c r="BS165" s="21"/>
      <c r="BT165" s="22"/>
      <c r="BU165" s="21"/>
      <c r="BW165" s="21"/>
    </row>
    <row r="166" spans="4:75" ht="14.25" customHeight="1">
      <c r="D166" s="71"/>
      <c r="E166" s="71"/>
      <c r="H166" s="72"/>
      <c r="I166" s="21"/>
      <c r="K166" s="73"/>
      <c r="L166" s="73"/>
      <c r="M166" s="74"/>
      <c r="N166" s="75"/>
      <c r="O166" s="75"/>
      <c r="P166" s="75"/>
      <c r="Q166" s="75"/>
      <c r="R166" s="75"/>
      <c r="S166" s="75"/>
      <c r="T166" s="75"/>
      <c r="U166" s="75"/>
      <c r="V166" s="75"/>
      <c r="W166" s="75"/>
      <c r="X166" s="75"/>
      <c r="Y166" s="75"/>
      <c r="Z166" s="74"/>
      <c r="AA166" s="76"/>
      <c r="AC166" s="77"/>
      <c r="AL166" s="75"/>
      <c r="BO166" s="21"/>
      <c r="BP166" s="21"/>
      <c r="BQ166" s="22"/>
      <c r="BR166" s="21"/>
      <c r="BS166" s="21"/>
      <c r="BT166" s="22"/>
      <c r="BU166" s="21"/>
      <c r="BW166" s="21"/>
    </row>
    <row r="167" spans="4:75" ht="14.25" customHeight="1">
      <c r="D167" s="71"/>
      <c r="E167" s="71"/>
      <c r="H167" s="72"/>
      <c r="I167" s="21"/>
      <c r="K167" s="73"/>
      <c r="L167" s="73"/>
      <c r="M167" s="74"/>
      <c r="N167" s="75"/>
      <c r="O167" s="75"/>
      <c r="P167" s="75"/>
      <c r="Q167" s="75"/>
      <c r="R167" s="75"/>
      <c r="S167" s="75"/>
      <c r="T167" s="75"/>
      <c r="U167" s="75"/>
      <c r="V167" s="75"/>
      <c r="W167" s="75"/>
      <c r="X167" s="75"/>
      <c r="Y167" s="75"/>
      <c r="Z167" s="74"/>
      <c r="AA167" s="76"/>
      <c r="AC167" s="77"/>
      <c r="AL167" s="75"/>
      <c r="BO167" s="21"/>
      <c r="BP167" s="21"/>
      <c r="BQ167" s="22"/>
      <c r="BR167" s="21"/>
      <c r="BS167" s="21"/>
      <c r="BT167" s="22"/>
      <c r="BU167" s="21"/>
      <c r="BW167" s="21"/>
    </row>
    <row r="168" spans="4:75" ht="14.25" customHeight="1">
      <c r="D168" s="71"/>
      <c r="E168" s="71"/>
      <c r="H168" s="72"/>
      <c r="I168" s="21"/>
      <c r="K168" s="73"/>
      <c r="L168" s="73"/>
      <c r="M168" s="74"/>
      <c r="N168" s="75"/>
      <c r="O168" s="75"/>
      <c r="P168" s="75"/>
      <c r="Q168" s="75"/>
      <c r="R168" s="75"/>
      <c r="S168" s="75"/>
      <c r="T168" s="75"/>
      <c r="U168" s="75"/>
      <c r="V168" s="75"/>
      <c r="W168" s="75"/>
      <c r="X168" s="75"/>
      <c r="Y168" s="75"/>
      <c r="Z168" s="74"/>
      <c r="AA168" s="76"/>
      <c r="AC168" s="77"/>
      <c r="AL168" s="75"/>
      <c r="BO168" s="21"/>
      <c r="BP168" s="21"/>
      <c r="BQ168" s="22"/>
      <c r="BR168" s="21"/>
      <c r="BS168" s="21"/>
      <c r="BT168" s="22"/>
      <c r="BU168" s="21"/>
      <c r="BW168" s="21"/>
    </row>
    <row r="169" spans="4:75" ht="14.25" customHeight="1">
      <c r="D169" s="71"/>
      <c r="E169" s="71"/>
      <c r="H169" s="72"/>
      <c r="I169" s="21"/>
      <c r="K169" s="73"/>
      <c r="L169" s="73"/>
      <c r="M169" s="74"/>
      <c r="N169" s="75"/>
      <c r="O169" s="75"/>
      <c r="P169" s="75"/>
      <c r="Q169" s="75"/>
      <c r="R169" s="75"/>
      <c r="S169" s="75"/>
      <c r="T169" s="75"/>
      <c r="U169" s="75"/>
      <c r="V169" s="75"/>
      <c r="W169" s="75"/>
      <c r="X169" s="75"/>
      <c r="Y169" s="75"/>
      <c r="Z169" s="74"/>
      <c r="AA169" s="76"/>
      <c r="AC169" s="77"/>
      <c r="AL169" s="75"/>
      <c r="BO169" s="21"/>
      <c r="BP169" s="21"/>
      <c r="BQ169" s="22"/>
      <c r="BR169" s="21"/>
      <c r="BS169" s="21"/>
      <c r="BT169" s="22"/>
      <c r="BU169" s="21"/>
      <c r="BW169" s="21"/>
    </row>
    <row r="170" spans="4:75" ht="14.25" customHeight="1">
      <c r="D170" s="71"/>
      <c r="E170" s="71"/>
      <c r="H170" s="72"/>
      <c r="I170" s="21"/>
      <c r="K170" s="73"/>
      <c r="L170" s="73"/>
      <c r="M170" s="74"/>
      <c r="N170" s="75"/>
      <c r="O170" s="75"/>
      <c r="P170" s="75"/>
      <c r="Q170" s="75"/>
      <c r="R170" s="75"/>
      <c r="S170" s="75"/>
      <c r="T170" s="75"/>
      <c r="U170" s="75"/>
      <c r="V170" s="75"/>
      <c r="W170" s="75"/>
      <c r="X170" s="75"/>
      <c r="Y170" s="75"/>
      <c r="Z170" s="74"/>
      <c r="AA170" s="76"/>
      <c r="AC170" s="77"/>
      <c r="AL170" s="75"/>
      <c r="BO170" s="21"/>
      <c r="BP170" s="21"/>
      <c r="BQ170" s="22"/>
      <c r="BR170" s="21"/>
      <c r="BS170" s="21"/>
      <c r="BT170" s="22"/>
      <c r="BU170" s="21"/>
      <c r="BW170" s="21"/>
    </row>
    <row r="171" spans="4:75" ht="14.25" customHeight="1">
      <c r="D171" s="71"/>
      <c r="E171" s="71"/>
      <c r="H171" s="72"/>
      <c r="I171" s="21"/>
      <c r="K171" s="73"/>
      <c r="L171" s="73"/>
      <c r="M171" s="74"/>
      <c r="N171" s="75"/>
      <c r="O171" s="75"/>
      <c r="P171" s="75"/>
      <c r="Q171" s="75"/>
      <c r="R171" s="75"/>
      <c r="S171" s="75"/>
      <c r="T171" s="75"/>
      <c r="U171" s="75"/>
      <c r="V171" s="75"/>
      <c r="W171" s="75"/>
      <c r="X171" s="75"/>
      <c r="Y171" s="75"/>
      <c r="Z171" s="74"/>
      <c r="AA171" s="76"/>
      <c r="AC171" s="77"/>
      <c r="AL171" s="75"/>
      <c r="BO171" s="21"/>
      <c r="BP171" s="21"/>
      <c r="BQ171" s="22"/>
      <c r="BR171" s="21"/>
      <c r="BS171" s="21"/>
      <c r="BT171" s="22"/>
      <c r="BU171" s="21"/>
      <c r="BW171" s="21"/>
    </row>
    <row r="172" spans="4:75" ht="14.25" customHeight="1">
      <c r="D172" s="71"/>
      <c r="E172" s="71"/>
      <c r="H172" s="72"/>
      <c r="I172" s="21"/>
      <c r="K172" s="73"/>
      <c r="L172" s="73"/>
      <c r="M172" s="74"/>
      <c r="N172" s="75"/>
      <c r="O172" s="75"/>
      <c r="P172" s="75"/>
      <c r="Q172" s="75"/>
      <c r="R172" s="75"/>
      <c r="S172" s="75"/>
      <c r="T172" s="75"/>
      <c r="U172" s="75"/>
      <c r="V172" s="75"/>
      <c r="W172" s="75"/>
      <c r="X172" s="75"/>
      <c r="Y172" s="75"/>
      <c r="Z172" s="74"/>
      <c r="AA172" s="76"/>
      <c r="AC172" s="77"/>
      <c r="AL172" s="75"/>
      <c r="BO172" s="21"/>
      <c r="BP172" s="21"/>
      <c r="BQ172" s="22"/>
      <c r="BR172" s="21"/>
      <c r="BS172" s="21"/>
      <c r="BT172" s="22"/>
      <c r="BU172" s="21"/>
      <c r="BW172" s="21"/>
    </row>
    <row r="173" spans="4:75" ht="14.25" customHeight="1">
      <c r="D173" s="71"/>
      <c r="E173" s="71"/>
      <c r="H173" s="72"/>
      <c r="I173" s="21"/>
      <c r="K173" s="73"/>
      <c r="L173" s="73"/>
      <c r="M173" s="74"/>
      <c r="N173" s="75"/>
      <c r="O173" s="75"/>
      <c r="P173" s="75"/>
      <c r="Q173" s="75"/>
      <c r="R173" s="75"/>
      <c r="S173" s="75"/>
      <c r="T173" s="75"/>
      <c r="U173" s="75"/>
      <c r="V173" s="75"/>
      <c r="W173" s="75"/>
      <c r="X173" s="75"/>
      <c r="Y173" s="75"/>
      <c r="Z173" s="74"/>
      <c r="AA173" s="76"/>
      <c r="AC173" s="77"/>
      <c r="AL173" s="75"/>
      <c r="BO173" s="21"/>
      <c r="BP173" s="21"/>
      <c r="BQ173" s="22"/>
      <c r="BR173" s="21"/>
      <c r="BS173" s="21"/>
      <c r="BT173" s="22"/>
      <c r="BU173" s="21"/>
      <c r="BW173" s="21"/>
    </row>
    <row r="174" spans="4:75" ht="14.25" customHeight="1">
      <c r="D174" s="71"/>
      <c r="E174" s="71"/>
      <c r="H174" s="72"/>
      <c r="I174" s="21"/>
      <c r="K174" s="73"/>
      <c r="L174" s="73"/>
      <c r="M174" s="74"/>
      <c r="N174" s="75"/>
      <c r="O174" s="75"/>
      <c r="P174" s="75"/>
      <c r="Q174" s="75"/>
      <c r="R174" s="75"/>
      <c r="S174" s="75"/>
      <c r="T174" s="75"/>
      <c r="U174" s="75"/>
      <c r="V174" s="75"/>
      <c r="W174" s="75"/>
      <c r="X174" s="75"/>
      <c r="Y174" s="75"/>
      <c r="Z174" s="74"/>
      <c r="AA174" s="76"/>
      <c r="AC174" s="77"/>
      <c r="AL174" s="75"/>
      <c r="BO174" s="21"/>
      <c r="BP174" s="21"/>
      <c r="BQ174" s="22"/>
      <c r="BR174" s="21"/>
      <c r="BS174" s="21"/>
      <c r="BT174" s="22"/>
      <c r="BU174" s="21"/>
      <c r="BW174" s="21"/>
    </row>
    <row r="175" spans="4:75" ht="14.25" customHeight="1">
      <c r="D175" s="71"/>
      <c r="E175" s="71"/>
      <c r="H175" s="72"/>
      <c r="I175" s="21"/>
      <c r="K175" s="73"/>
      <c r="L175" s="73"/>
      <c r="M175" s="74"/>
      <c r="N175" s="75"/>
      <c r="O175" s="75"/>
      <c r="P175" s="75"/>
      <c r="Q175" s="75"/>
      <c r="R175" s="75"/>
      <c r="S175" s="75"/>
      <c r="T175" s="75"/>
      <c r="U175" s="75"/>
      <c r="V175" s="75"/>
      <c r="W175" s="75"/>
      <c r="X175" s="75"/>
      <c r="Y175" s="75"/>
      <c r="Z175" s="74"/>
      <c r="AA175" s="76"/>
      <c r="AC175" s="77"/>
      <c r="AL175" s="75"/>
      <c r="BO175" s="21"/>
      <c r="BP175" s="21"/>
      <c r="BQ175" s="22"/>
      <c r="BR175" s="21"/>
      <c r="BS175" s="21"/>
      <c r="BT175" s="22"/>
      <c r="BU175" s="21"/>
      <c r="BW175" s="21"/>
    </row>
    <row r="176" spans="4:75" ht="14.25" customHeight="1">
      <c r="D176" s="71"/>
      <c r="E176" s="71"/>
      <c r="H176" s="72"/>
      <c r="I176" s="21"/>
      <c r="K176" s="73"/>
      <c r="L176" s="73"/>
      <c r="M176" s="74"/>
      <c r="N176" s="75"/>
      <c r="O176" s="75"/>
      <c r="P176" s="75"/>
      <c r="Q176" s="75"/>
      <c r="R176" s="75"/>
      <c r="S176" s="75"/>
      <c r="T176" s="75"/>
      <c r="U176" s="75"/>
      <c r="V176" s="75"/>
      <c r="W176" s="75"/>
      <c r="X176" s="75"/>
      <c r="Y176" s="75"/>
      <c r="Z176" s="74"/>
      <c r="AA176" s="76"/>
      <c r="AC176" s="77"/>
      <c r="AL176" s="75"/>
      <c r="BO176" s="21"/>
      <c r="BP176" s="21"/>
      <c r="BQ176" s="22"/>
      <c r="BR176" s="21"/>
      <c r="BS176" s="21"/>
      <c r="BT176" s="22"/>
      <c r="BU176" s="21"/>
      <c r="BW176" s="21"/>
    </row>
    <row r="177" spans="4:75" ht="14.25" customHeight="1">
      <c r="D177" s="71"/>
      <c r="E177" s="71"/>
      <c r="H177" s="72"/>
      <c r="I177" s="21"/>
      <c r="K177" s="73"/>
      <c r="L177" s="73"/>
      <c r="M177" s="74"/>
      <c r="N177" s="75"/>
      <c r="O177" s="75"/>
      <c r="P177" s="75"/>
      <c r="Q177" s="75"/>
      <c r="R177" s="75"/>
      <c r="S177" s="75"/>
      <c r="T177" s="75"/>
      <c r="U177" s="75"/>
      <c r="V177" s="75"/>
      <c r="W177" s="75"/>
      <c r="X177" s="75"/>
      <c r="Y177" s="75"/>
      <c r="Z177" s="74"/>
      <c r="AA177" s="76"/>
      <c r="AC177" s="77"/>
      <c r="AL177" s="75"/>
      <c r="BO177" s="21"/>
      <c r="BP177" s="21"/>
      <c r="BQ177" s="22"/>
      <c r="BR177" s="21"/>
      <c r="BS177" s="21"/>
      <c r="BT177" s="22"/>
      <c r="BU177" s="21"/>
      <c r="BW177" s="21"/>
    </row>
    <row r="178" spans="4:75" ht="14.25" customHeight="1">
      <c r="D178" s="71"/>
      <c r="E178" s="71"/>
      <c r="H178" s="72"/>
      <c r="I178" s="21"/>
      <c r="K178" s="73"/>
      <c r="L178" s="73"/>
      <c r="M178" s="74"/>
      <c r="N178" s="75"/>
      <c r="O178" s="75"/>
      <c r="P178" s="75"/>
      <c r="Q178" s="75"/>
      <c r="R178" s="75"/>
      <c r="S178" s="75"/>
      <c r="T178" s="75"/>
      <c r="U178" s="75"/>
      <c r="V178" s="75"/>
      <c r="W178" s="75"/>
      <c r="X178" s="75"/>
      <c r="Y178" s="75"/>
      <c r="Z178" s="74"/>
      <c r="AA178" s="76"/>
      <c r="AC178" s="77"/>
      <c r="AL178" s="75"/>
      <c r="BO178" s="21"/>
      <c r="BP178" s="21"/>
      <c r="BQ178" s="22"/>
      <c r="BR178" s="21"/>
      <c r="BS178" s="21"/>
      <c r="BT178" s="22"/>
      <c r="BU178" s="21"/>
      <c r="BW178" s="21"/>
    </row>
    <row r="179" spans="4:75" ht="14.25" customHeight="1">
      <c r="D179" s="71"/>
      <c r="E179" s="71"/>
      <c r="H179" s="72"/>
      <c r="I179" s="21"/>
      <c r="K179" s="73"/>
      <c r="L179" s="73"/>
      <c r="M179" s="74"/>
      <c r="N179" s="75"/>
      <c r="O179" s="75"/>
      <c r="P179" s="75"/>
      <c r="Q179" s="75"/>
      <c r="R179" s="75"/>
      <c r="S179" s="75"/>
      <c r="T179" s="75"/>
      <c r="U179" s="75"/>
      <c r="V179" s="75"/>
      <c r="W179" s="75"/>
      <c r="X179" s="75"/>
      <c r="Y179" s="75"/>
      <c r="Z179" s="74"/>
      <c r="AA179" s="76"/>
      <c r="AC179" s="77"/>
      <c r="AL179" s="75"/>
      <c r="BO179" s="21"/>
      <c r="BP179" s="21"/>
      <c r="BQ179" s="22"/>
      <c r="BR179" s="21"/>
      <c r="BS179" s="21"/>
      <c r="BT179" s="22"/>
      <c r="BU179" s="21"/>
      <c r="BW179" s="21"/>
    </row>
    <row r="180" spans="4:75" ht="14.25" customHeight="1">
      <c r="D180" s="71"/>
      <c r="E180" s="71"/>
      <c r="H180" s="72"/>
      <c r="I180" s="21"/>
      <c r="K180" s="73"/>
      <c r="L180" s="73"/>
      <c r="M180" s="74"/>
      <c r="N180" s="75"/>
      <c r="O180" s="75"/>
      <c r="P180" s="75"/>
      <c r="Q180" s="75"/>
      <c r="R180" s="75"/>
      <c r="S180" s="75"/>
      <c r="T180" s="75"/>
      <c r="U180" s="75"/>
      <c r="V180" s="75"/>
      <c r="W180" s="75"/>
      <c r="X180" s="75"/>
      <c r="Y180" s="75"/>
      <c r="Z180" s="74"/>
      <c r="AA180" s="76"/>
      <c r="AC180" s="77"/>
      <c r="AL180" s="75"/>
      <c r="BO180" s="21"/>
      <c r="BP180" s="21"/>
      <c r="BQ180" s="22"/>
      <c r="BR180" s="21"/>
      <c r="BS180" s="21"/>
      <c r="BT180" s="22"/>
      <c r="BU180" s="21"/>
      <c r="BW180" s="21"/>
    </row>
    <row r="181" spans="4:75" ht="14.25" customHeight="1">
      <c r="D181" s="71"/>
      <c r="E181" s="71"/>
      <c r="H181" s="72"/>
      <c r="I181" s="21"/>
      <c r="K181" s="73"/>
      <c r="L181" s="73"/>
      <c r="M181" s="74"/>
      <c r="N181" s="75"/>
      <c r="O181" s="75"/>
      <c r="P181" s="75"/>
      <c r="Q181" s="75"/>
      <c r="R181" s="75"/>
      <c r="S181" s="75"/>
      <c r="T181" s="75"/>
      <c r="U181" s="75"/>
      <c r="V181" s="75"/>
      <c r="W181" s="75"/>
      <c r="X181" s="75"/>
      <c r="Y181" s="75"/>
      <c r="Z181" s="74"/>
      <c r="AA181" s="76"/>
      <c r="AC181" s="77"/>
      <c r="AL181" s="75"/>
      <c r="BO181" s="21"/>
      <c r="BP181" s="21"/>
      <c r="BQ181" s="22"/>
      <c r="BR181" s="21"/>
      <c r="BS181" s="21"/>
      <c r="BT181" s="22"/>
      <c r="BU181" s="21"/>
      <c r="BW181" s="21"/>
    </row>
    <row r="182" spans="4:75" ht="14.25" customHeight="1">
      <c r="D182" s="71"/>
      <c r="E182" s="71"/>
      <c r="H182" s="72"/>
      <c r="I182" s="21"/>
      <c r="K182" s="73"/>
      <c r="L182" s="73"/>
      <c r="M182" s="74"/>
      <c r="N182" s="75"/>
      <c r="O182" s="75"/>
      <c r="P182" s="75"/>
      <c r="Q182" s="75"/>
      <c r="R182" s="75"/>
      <c r="S182" s="75"/>
      <c r="T182" s="75"/>
      <c r="U182" s="75"/>
      <c r="V182" s="75"/>
      <c r="W182" s="75"/>
      <c r="X182" s="75"/>
      <c r="Y182" s="75"/>
      <c r="Z182" s="74"/>
      <c r="AA182" s="76"/>
      <c r="AC182" s="77"/>
      <c r="AL182" s="75"/>
      <c r="BO182" s="21"/>
      <c r="BP182" s="21"/>
      <c r="BQ182" s="22"/>
      <c r="BR182" s="21"/>
      <c r="BS182" s="21"/>
      <c r="BT182" s="22"/>
      <c r="BU182" s="21"/>
      <c r="BW182" s="21"/>
    </row>
    <row r="183" spans="4:75" ht="14.25" customHeight="1">
      <c r="D183" s="71"/>
      <c r="E183" s="71"/>
      <c r="H183" s="72"/>
      <c r="I183" s="21"/>
      <c r="K183" s="73"/>
      <c r="L183" s="73"/>
      <c r="M183" s="74"/>
      <c r="N183" s="75"/>
      <c r="O183" s="75"/>
      <c r="P183" s="75"/>
      <c r="Q183" s="75"/>
      <c r="R183" s="75"/>
      <c r="S183" s="75"/>
      <c r="T183" s="75"/>
      <c r="U183" s="75"/>
      <c r="V183" s="75"/>
      <c r="W183" s="75"/>
      <c r="X183" s="75"/>
      <c r="Y183" s="75"/>
      <c r="Z183" s="74"/>
      <c r="AA183" s="76"/>
      <c r="AC183" s="77"/>
      <c r="AL183" s="75"/>
      <c r="BO183" s="21"/>
      <c r="BP183" s="21"/>
      <c r="BQ183" s="22"/>
      <c r="BR183" s="21"/>
      <c r="BS183" s="21"/>
      <c r="BT183" s="22"/>
      <c r="BU183" s="21"/>
      <c r="BW183" s="21"/>
    </row>
    <row r="184" spans="4:75" ht="14.25" customHeight="1">
      <c r="D184" s="71"/>
      <c r="E184" s="71"/>
      <c r="H184" s="72"/>
      <c r="I184" s="21"/>
      <c r="K184" s="73"/>
      <c r="L184" s="73"/>
      <c r="M184" s="74"/>
      <c r="N184" s="75"/>
      <c r="O184" s="75"/>
      <c r="P184" s="75"/>
      <c r="Q184" s="75"/>
      <c r="R184" s="75"/>
      <c r="S184" s="75"/>
      <c r="T184" s="75"/>
      <c r="U184" s="75"/>
      <c r="V184" s="75"/>
      <c r="W184" s="75"/>
      <c r="X184" s="75"/>
      <c r="Y184" s="75"/>
      <c r="Z184" s="74"/>
      <c r="AA184" s="76"/>
      <c r="AC184" s="77"/>
      <c r="AL184" s="75"/>
      <c r="BO184" s="21"/>
      <c r="BP184" s="21"/>
      <c r="BQ184" s="22"/>
      <c r="BR184" s="21"/>
      <c r="BS184" s="21"/>
      <c r="BT184" s="22"/>
      <c r="BU184" s="21"/>
      <c r="BW184" s="21"/>
    </row>
    <row r="185" spans="4:75" ht="14.25" customHeight="1">
      <c r="D185" s="71"/>
      <c r="E185" s="71"/>
      <c r="H185" s="72"/>
      <c r="I185" s="21"/>
      <c r="K185" s="73"/>
      <c r="L185" s="73"/>
      <c r="M185" s="74"/>
      <c r="N185" s="75"/>
      <c r="O185" s="75"/>
      <c r="P185" s="75"/>
      <c r="Q185" s="75"/>
      <c r="R185" s="75"/>
      <c r="S185" s="75"/>
      <c r="T185" s="75"/>
      <c r="U185" s="75"/>
      <c r="V185" s="75"/>
      <c r="W185" s="75"/>
      <c r="X185" s="75"/>
      <c r="Y185" s="75"/>
      <c r="Z185" s="74"/>
      <c r="AA185" s="76"/>
      <c r="AC185" s="77"/>
      <c r="AL185" s="75"/>
      <c r="BO185" s="21"/>
      <c r="BP185" s="21"/>
      <c r="BQ185" s="22"/>
      <c r="BR185" s="21"/>
      <c r="BS185" s="21"/>
      <c r="BT185" s="22"/>
      <c r="BU185" s="21"/>
      <c r="BW185" s="21"/>
    </row>
    <row r="186" spans="4:75" ht="14.25" customHeight="1">
      <c r="D186" s="71"/>
      <c r="E186" s="71"/>
      <c r="H186" s="72"/>
      <c r="I186" s="21"/>
      <c r="K186" s="73"/>
      <c r="L186" s="73"/>
      <c r="M186" s="74"/>
      <c r="N186" s="75"/>
      <c r="O186" s="75"/>
      <c r="P186" s="75"/>
      <c r="Q186" s="75"/>
      <c r="R186" s="75"/>
      <c r="S186" s="75"/>
      <c r="T186" s="75"/>
      <c r="U186" s="75"/>
      <c r="V186" s="75"/>
      <c r="W186" s="75"/>
      <c r="X186" s="75"/>
      <c r="Y186" s="75"/>
      <c r="Z186" s="74"/>
      <c r="AA186" s="76"/>
      <c r="AC186" s="77"/>
      <c r="AL186" s="75"/>
      <c r="BO186" s="21"/>
      <c r="BP186" s="21"/>
      <c r="BQ186" s="22"/>
      <c r="BR186" s="21"/>
      <c r="BS186" s="21"/>
      <c r="BT186" s="22"/>
      <c r="BU186" s="21"/>
      <c r="BW186" s="21"/>
    </row>
    <row r="187" spans="4:75" ht="14.25" customHeight="1">
      <c r="D187" s="71"/>
      <c r="E187" s="71"/>
      <c r="H187" s="72"/>
      <c r="I187" s="21"/>
      <c r="K187" s="73"/>
      <c r="L187" s="73"/>
      <c r="M187" s="74"/>
      <c r="N187" s="75"/>
      <c r="O187" s="75"/>
      <c r="P187" s="75"/>
      <c r="Q187" s="75"/>
      <c r="R187" s="75"/>
      <c r="S187" s="75"/>
      <c r="T187" s="75"/>
      <c r="U187" s="75"/>
      <c r="V187" s="75"/>
      <c r="W187" s="75"/>
      <c r="X187" s="75"/>
      <c r="Y187" s="75"/>
      <c r="Z187" s="74"/>
      <c r="AA187" s="76"/>
      <c r="AC187" s="77"/>
      <c r="AL187" s="75"/>
      <c r="BO187" s="21"/>
      <c r="BP187" s="21"/>
      <c r="BQ187" s="22"/>
      <c r="BR187" s="21"/>
      <c r="BS187" s="21"/>
      <c r="BT187" s="22"/>
      <c r="BU187" s="21"/>
      <c r="BW187" s="21"/>
    </row>
    <row r="188" spans="4:75" ht="14.25" customHeight="1">
      <c r="D188" s="71"/>
      <c r="E188" s="71"/>
      <c r="H188" s="72"/>
      <c r="I188" s="21"/>
      <c r="K188" s="73"/>
      <c r="L188" s="73"/>
      <c r="M188" s="74"/>
      <c r="N188" s="75"/>
      <c r="O188" s="75"/>
      <c r="P188" s="75"/>
      <c r="Q188" s="75"/>
      <c r="R188" s="75"/>
      <c r="S188" s="75"/>
      <c r="T188" s="75"/>
      <c r="U188" s="75"/>
      <c r="V188" s="75"/>
      <c r="W188" s="75"/>
      <c r="X188" s="75"/>
      <c r="Y188" s="75"/>
      <c r="Z188" s="74"/>
      <c r="AA188" s="76"/>
      <c r="AC188" s="77"/>
      <c r="AL188" s="75"/>
      <c r="BO188" s="21"/>
      <c r="BP188" s="21"/>
      <c r="BQ188" s="22"/>
      <c r="BR188" s="21"/>
      <c r="BS188" s="21"/>
      <c r="BT188" s="22"/>
      <c r="BU188" s="21"/>
      <c r="BW188" s="21"/>
    </row>
    <row r="189" spans="4:75" ht="14.25" customHeight="1">
      <c r="D189" s="71"/>
      <c r="E189" s="71"/>
      <c r="H189" s="72"/>
      <c r="I189" s="21"/>
      <c r="K189" s="73"/>
      <c r="L189" s="73"/>
      <c r="M189" s="74"/>
      <c r="N189" s="75"/>
      <c r="O189" s="75"/>
      <c r="P189" s="75"/>
      <c r="Q189" s="75"/>
      <c r="R189" s="75"/>
      <c r="S189" s="75"/>
      <c r="T189" s="75"/>
      <c r="U189" s="75"/>
      <c r="V189" s="75"/>
      <c r="W189" s="75"/>
      <c r="X189" s="75"/>
      <c r="Y189" s="75"/>
      <c r="Z189" s="74"/>
      <c r="AA189" s="76"/>
      <c r="AC189" s="77"/>
      <c r="AL189" s="75"/>
      <c r="BO189" s="21"/>
      <c r="BP189" s="21"/>
      <c r="BQ189" s="22"/>
      <c r="BR189" s="21"/>
      <c r="BS189" s="21"/>
      <c r="BT189" s="22"/>
      <c r="BU189" s="21"/>
      <c r="BW189" s="21"/>
    </row>
    <row r="190" spans="4:75" ht="14.25" customHeight="1">
      <c r="D190" s="71"/>
      <c r="E190" s="71"/>
      <c r="H190" s="72"/>
      <c r="I190" s="21"/>
      <c r="K190" s="73"/>
      <c r="L190" s="73"/>
      <c r="M190" s="74"/>
      <c r="N190" s="75"/>
      <c r="O190" s="75"/>
      <c r="P190" s="75"/>
      <c r="Q190" s="75"/>
      <c r="R190" s="75"/>
      <c r="S190" s="75"/>
      <c r="T190" s="75"/>
      <c r="U190" s="75"/>
      <c r="V190" s="75"/>
      <c r="W190" s="75"/>
      <c r="X190" s="75"/>
      <c r="Y190" s="75"/>
      <c r="Z190" s="74"/>
      <c r="AA190" s="76"/>
      <c r="AC190" s="77"/>
      <c r="AL190" s="75"/>
      <c r="BO190" s="21"/>
      <c r="BP190" s="21"/>
      <c r="BQ190" s="22"/>
      <c r="BR190" s="21"/>
      <c r="BS190" s="21"/>
      <c r="BT190" s="22"/>
      <c r="BU190" s="21"/>
      <c r="BW190" s="21"/>
    </row>
    <row r="191" spans="4:75" ht="14.25" customHeight="1">
      <c r="D191" s="71"/>
      <c r="E191" s="71"/>
      <c r="H191" s="72"/>
      <c r="I191" s="21"/>
      <c r="K191" s="73"/>
      <c r="L191" s="73"/>
      <c r="M191" s="74"/>
      <c r="N191" s="75"/>
      <c r="O191" s="75"/>
      <c r="P191" s="75"/>
      <c r="Q191" s="75"/>
      <c r="R191" s="75"/>
      <c r="S191" s="75"/>
      <c r="T191" s="75"/>
      <c r="U191" s="75"/>
      <c r="V191" s="75"/>
      <c r="W191" s="75"/>
      <c r="X191" s="75"/>
      <c r="Y191" s="75"/>
      <c r="Z191" s="74"/>
      <c r="AA191" s="76"/>
      <c r="AC191" s="77"/>
      <c r="AL191" s="75"/>
      <c r="BO191" s="21"/>
      <c r="BP191" s="21"/>
      <c r="BQ191" s="22"/>
      <c r="BR191" s="21"/>
      <c r="BS191" s="21"/>
      <c r="BT191" s="22"/>
      <c r="BU191" s="21"/>
      <c r="BW191" s="21"/>
    </row>
    <row r="192" spans="4:75" ht="14.25" customHeight="1">
      <c r="D192" s="71"/>
      <c r="E192" s="71"/>
      <c r="H192" s="72"/>
      <c r="I192" s="21"/>
      <c r="K192" s="73"/>
      <c r="L192" s="73"/>
      <c r="M192" s="74"/>
      <c r="N192" s="75"/>
      <c r="O192" s="75"/>
      <c r="P192" s="75"/>
      <c r="Q192" s="75"/>
      <c r="R192" s="75"/>
      <c r="S192" s="75"/>
      <c r="T192" s="75"/>
      <c r="U192" s="75"/>
      <c r="V192" s="75"/>
      <c r="W192" s="75"/>
      <c r="X192" s="75"/>
      <c r="Y192" s="75"/>
      <c r="Z192" s="74"/>
      <c r="AA192" s="76"/>
      <c r="AC192" s="77"/>
      <c r="AL192" s="75"/>
      <c r="BO192" s="21"/>
      <c r="BP192" s="21"/>
      <c r="BQ192" s="22"/>
      <c r="BR192" s="21"/>
      <c r="BS192" s="21"/>
      <c r="BT192" s="22"/>
      <c r="BU192" s="21"/>
      <c r="BW192" s="21"/>
    </row>
    <row r="193" spans="4:75" ht="14.25" customHeight="1">
      <c r="D193" s="71"/>
      <c r="E193" s="71"/>
      <c r="H193" s="72"/>
      <c r="I193" s="21"/>
      <c r="K193" s="73"/>
      <c r="L193" s="73"/>
      <c r="M193" s="74"/>
      <c r="N193" s="75"/>
      <c r="O193" s="75"/>
      <c r="P193" s="75"/>
      <c r="Q193" s="75"/>
      <c r="R193" s="75"/>
      <c r="S193" s="75"/>
      <c r="T193" s="75"/>
      <c r="U193" s="75"/>
      <c r="V193" s="75"/>
      <c r="W193" s="75"/>
      <c r="X193" s="75"/>
      <c r="Y193" s="75"/>
      <c r="Z193" s="74"/>
      <c r="AA193" s="76"/>
      <c r="AC193" s="77"/>
      <c r="AL193" s="75"/>
      <c r="BO193" s="21"/>
      <c r="BP193" s="21"/>
      <c r="BQ193" s="22"/>
      <c r="BR193" s="21"/>
      <c r="BS193" s="21"/>
      <c r="BT193" s="22"/>
      <c r="BU193" s="21"/>
      <c r="BW193" s="21"/>
    </row>
    <row r="194" spans="4:75" ht="14.25" customHeight="1">
      <c r="D194" s="71"/>
      <c r="E194" s="71"/>
      <c r="H194" s="72"/>
      <c r="I194" s="21"/>
      <c r="K194" s="73"/>
      <c r="L194" s="73"/>
      <c r="M194" s="74"/>
      <c r="N194" s="75"/>
      <c r="O194" s="75"/>
      <c r="P194" s="75"/>
      <c r="Q194" s="75"/>
      <c r="R194" s="75"/>
      <c r="S194" s="75"/>
      <c r="T194" s="75"/>
      <c r="U194" s="75"/>
      <c r="V194" s="75"/>
      <c r="W194" s="75"/>
      <c r="X194" s="75"/>
      <c r="Y194" s="75"/>
      <c r="Z194" s="74"/>
      <c r="AA194" s="76"/>
      <c r="AC194" s="77"/>
      <c r="AL194" s="75"/>
      <c r="BO194" s="21"/>
      <c r="BP194" s="21"/>
      <c r="BQ194" s="22"/>
      <c r="BR194" s="21"/>
      <c r="BS194" s="21"/>
      <c r="BT194" s="22"/>
      <c r="BU194" s="21"/>
      <c r="BW194" s="21"/>
    </row>
    <row r="195" spans="4:75" ht="14.25" customHeight="1">
      <c r="D195" s="71"/>
      <c r="E195" s="71"/>
      <c r="H195" s="72"/>
      <c r="I195" s="21"/>
      <c r="K195" s="73"/>
      <c r="L195" s="73"/>
      <c r="M195" s="74"/>
      <c r="N195" s="75"/>
      <c r="O195" s="75"/>
      <c r="P195" s="75"/>
      <c r="Q195" s="75"/>
      <c r="R195" s="75"/>
      <c r="S195" s="75"/>
      <c r="T195" s="75"/>
      <c r="U195" s="75"/>
      <c r="V195" s="75"/>
      <c r="W195" s="75"/>
      <c r="X195" s="75"/>
      <c r="Y195" s="75"/>
      <c r="Z195" s="74"/>
      <c r="AA195" s="76"/>
      <c r="AC195" s="77"/>
      <c r="AL195" s="75"/>
      <c r="BO195" s="21"/>
      <c r="BP195" s="21"/>
      <c r="BQ195" s="22"/>
      <c r="BR195" s="21"/>
      <c r="BS195" s="21"/>
      <c r="BT195" s="22"/>
      <c r="BU195" s="21"/>
      <c r="BW195" s="21"/>
    </row>
    <row r="196" spans="4:75" ht="14.25" customHeight="1">
      <c r="D196" s="71"/>
      <c r="E196" s="71"/>
      <c r="H196" s="72"/>
      <c r="I196" s="21"/>
      <c r="K196" s="73"/>
      <c r="L196" s="73"/>
      <c r="M196" s="74"/>
      <c r="N196" s="75"/>
      <c r="O196" s="75"/>
      <c r="P196" s="75"/>
      <c r="Q196" s="75"/>
      <c r="R196" s="75"/>
      <c r="S196" s="75"/>
      <c r="T196" s="75"/>
      <c r="U196" s="75"/>
      <c r="V196" s="75"/>
      <c r="W196" s="75"/>
      <c r="X196" s="75"/>
      <c r="Y196" s="75"/>
      <c r="Z196" s="74"/>
      <c r="AA196" s="76"/>
      <c r="AC196" s="77"/>
      <c r="AL196" s="75"/>
      <c r="BO196" s="21"/>
      <c r="BP196" s="21"/>
      <c r="BQ196" s="22"/>
      <c r="BR196" s="21"/>
      <c r="BS196" s="21"/>
      <c r="BT196" s="22"/>
      <c r="BU196" s="21"/>
      <c r="BW196" s="21"/>
    </row>
    <row r="197" spans="4:75" ht="14.25" customHeight="1">
      <c r="D197" s="71"/>
      <c r="E197" s="71"/>
      <c r="H197" s="72"/>
      <c r="I197" s="21"/>
      <c r="K197" s="73"/>
      <c r="L197" s="73"/>
      <c r="M197" s="74"/>
      <c r="N197" s="75"/>
      <c r="O197" s="75"/>
      <c r="P197" s="75"/>
      <c r="Q197" s="75"/>
      <c r="R197" s="75"/>
      <c r="S197" s="75"/>
      <c r="T197" s="75"/>
      <c r="U197" s="75"/>
      <c r="V197" s="75"/>
      <c r="W197" s="75"/>
      <c r="X197" s="75"/>
      <c r="Y197" s="75"/>
      <c r="Z197" s="74"/>
      <c r="AA197" s="76"/>
      <c r="AC197" s="77"/>
      <c r="AL197" s="75"/>
      <c r="BO197" s="21"/>
      <c r="BP197" s="21"/>
      <c r="BQ197" s="22"/>
      <c r="BR197" s="21"/>
      <c r="BS197" s="21"/>
      <c r="BT197" s="22"/>
      <c r="BU197" s="21"/>
      <c r="BW197" s="21"/>
    </row>
    <row r="198" spans="4:75" ht="14.25" customHeight="1">
      <c r="D198" s="71"/>
      <c r="E198" s="71"/>
      <c r="H198" s="72"/>
      <c r="I198" s="21"/>
      <c r="K198" s="73"/>
      <c r="L198" s="73"/>
      <c r="M198" s="74"/>
      <c r="N198" s="75"/>
      <c r="O198" s="75"/>
      <c r="P198" s="75"/>
      <c r="Q198" s="75"/>
      <c r="R198" s="75"/>
      <c r="S198" s="75"/>
      <c r="T198" s="75"/>
      <c r="U198" s="75"/>
      <c r="V198" s="75"/>
      <c r="W198" s="75"/>
      <c r="X198" s="75"/>
      <c r="Y198" s="75"/>
      <c r="Z198" s="74"/>
      <c r="AA198" s="76"/>
      <c r="AC198" s="77"/>
      <c r="AL198" s="75"/>
      <c r="BO198" s="21"/>
      <c r="BP198" s="21"/>
      <c r="BQ198" s="22"/>
      <c r="BR198" s="21"/>
      <c r="BS198" s="21"/>
      <c r="BT198" s="22"/>
      <c r="BU198" s="21"/>
      <c r="BW198" s="21"/>
    </row>
    <row r="199" spans="4:75" ht="14.25" customHeight="1">
      <c r="D199" s="71"/>
      <c r="E199" s="71"/>
      <c r="H199" s="72"/>
      <c r="I199" s="21"/>
      <c r="K199" s="73"/>
      <c r="L199" s="73"/>
      <c r="M199" s="74"/>
      <c r="N199" s="75"/>
      <c r="O199" s="75"/>
      <c r="P199" s="75"/>
      <c r="Q199" s="75"/>
      <c r="R199" s="75"/>
      <c r="S199" s="75"/>
      <c r="T199" s="75"/>
      <c r="U199" s="75"/>
      <c r="V199" s="75"/>
      <c r="W199" s="75"/>
      <c r="X199" s="75"/>
      <c r="Y199" s="75"/>
      <c r="Z199" s="74"/>
      <c r="AA199" s="76"/>
      <c r="AC199" s="77"/>
      <c r="AL199" s="75"/>
      <c r="BO199" s="21"/>
      <c r="BP199" s="21"/>
      <c r="BQ199" s="22"/>
      <c r="BR199" s="21"/>
      <c r="BS199" s="21"/>
      <c r="BT199" s="22"/>
      <c r="BU199" s="21"/>
      <c r="BW199" s="21"/>
    </row>
    <row r="200" spans="4:75" ht="14.25" customHeight="1">
      <c r="D200" s="71"/>
      <c r="E200" s="71"/>
      <c r="H200" s="72"/>
      <c r="I200" s="21"/>
      <c r="K200" s="73"/>
      <c r="L200" s="73"/>
      <c r="M200" s="74"/>
      <c r="N200" s="75"/>
      <c r="O200" s="75"/>
      <c r="P200" s="75"/>
      <c r="Q200" s="75"/>
      <c r="R200" s="75"/>
      <c r="S200" s="75"/>
      <c r="T200" s="75"/>
      <c r="U200" s="75"/>
      <c r="V200" s="75"/>
      <c r="W200" s="75"/>
      <c r="X200" s="75"/>
      <c r="Y200" s="75"/>
      <c r="Z200" s="74"/>
      <c r="AA200" s="76"/>
      <c r="AC200" s="77"/>
      <c r="AL200" s="75"/>
      <c r="BO200" s="21"/>
      <c r="BP200" s="21"/>
      <c r="BQ200" s="22"/>
      <c r="BR200" s="21"/>
      <c r="BS200" s="21"/>
      <c r="BT200" s="22"/>
      <c r="BU200" s="21"/>
      <c r="BW200" s="21"/>
    </row>
    <row r="201" spans="4:75" ht="14.25" customHeight="1">
      <c r="D201" s="71"/>
      <c r="E201" s="71"/>
      <c r="H201" s="72"/>
      <c r="I201" s="21"/>
      <c r="K201" s="73"/>
      <c r="L201" s="73"/>
      <c r="M201" s="74"/>
      <c r="N201" s="75"/>
      <c r="O201" s="75"/>
      <c r="P201" s="75"/>
      <c r="Q201" s="75"/>
      <c r="R201" s="75"/>
      <c r="S201" s="75"/>
      <c r="T201" s="75"/>
      <c r="U201" s="75"/>
      <c r="V201" s="75"/>
      <c r="W201" s="75"/>
      <c r="X201" s="75"/>
      <c r="Y201" s="75"/>
      <c r="Z201" s="74"/>
      <c r="AA201" s="76"/>
      <c r="AC201" s="77"/>
      <c r="AL201" s="75"/>
      <c r="BO201" s="21"/>
      <c r="BP201" s="21"/>
      <c r="BQ201" s="22"/>
      <c r="BR201" s="21"/>
      <c r="BS201" s="21"/>
      <c r="BT201" s="22"/>
      <c r="BU201" s="21"/>
      <c r="BW201" s="21"/>
    </row>
    <row r="202" spans="4:75" ht="14.25" customHeight="1">
      <c r="D202" s="71"/>
      <c r="E202" s="71"/>
      <c r="H202" s="72"/>
      <c r="I202" s="21"/>
      <c r="K202" s="73"/>
      <c r="L202" s="73"/>
      <c r="M202" s="74"/>
      <c r="N202" s="75"/>
      <c r="O202" s="75"/>
      <c r="P202" s="75"/>
      <c r="Q202" s="75"/>
      <c r="R202" s="75"/>
      <c r="S202" s="75"/>
      <c r="T202" s="75"/>
      <c r="U202" s="75"/>
      <c r="V202" s="75"/>
      <c r="W202" s="75"/>
      <c r="X202" s="75"/>
      <c r="Y202" s="75"/>
      <c r="Z202" s="74"/>
      <c r="AA202" s="76"/>
      <c r="AC202" s="77"/>
      <c r="AL202" s="75"/>
      <c r="BO202" s="21"/>
      <c r="BP202" s="21"/>
      <c r="BQ202" s="22"/>
      <c r="BR202" s="21"/>
      <c r="BS202" s="21"/>
      <c r="BT202" s="22"/>
      <c r="BU202" s="21"/>
      <c r="BW202" s="21"/>
    </row>
    <row r="203" spans="4:75" ht="14.25" customHeight="1">
      <c r="D203" s="71"/>
      <c r="E203" s="71"/>
      <c r="H203" s="72"/>
      <c r="I203" s="21"/>
      <c r="K203" s="73"/>
      <c r="L203" s="73"/>
      <c r="M203" s="74"/>
      <c r="N203" s="75"/>
      <c r="O203" s="75"/>
      <c r="P203" s="75"/>
      <c r="Q203" s="75"/>
      <c r="R203" s="75"/>
      <c r="S203" s="75"/>
      <c r="T203" s="75"/>
      <c r="U203" s="75"/>
      <c r="V203" s="75"/>
      <c r="W203" s="75"/>
      <c r="X203" s="75"/>
      <c r="Y203" s="75"/>
      <c r="Z203" s="74"/>
      <c r="AA203" s="76"/>
      <c r="AC203" s="77"/>
      <c r="AL203" s="75"/>
      <c r="BO203" s="21"/>
      <c r="BP203" s="21"/>
      <c r="BQ203" s="22"/>
      <c r="BR203" s="21"/>
      <c r="BS203" s="21"/>
      <c r="BT203" s="22"/>
      <c r="BU203" s="21"/>
      <c r="BW203" s="21"/>
    </row>
    <row r="204" spans="4:75" ht="14.25" customHeight="1">
      <c r="D204" s="71"/>
      <c r="E204" s="71"/>
      <c r="H204" s="72"/>
      <c r="I204" s="21"/>
      <c r="K204" s="73"/>
      <c r="L204" s="73"/>
      <c r="M204" s="74"/>
      <c r="N204" s="75"/>
      <c r="O204" s="75"/>
      <c r="P204" s="75"/>
      <c r="Q204" s="75"/>
      <c r="R204" s="75"/>
      <c r="S204" s="75"/>
      <c r="T204" s="75"/>
      <c r="U204" s="75"/>
      <c r="V204" s="75"/>
      <c r="W204" s="75"/>
      <c r="X204" s="75"/>
      <c r="Y204" s="75"/>
      <c r="Z204" s="74"/>
      <c r="AA204" s="76"/>
      <c r="AC204" s="77"/>
      <c r="AL204" s="75"/>
      <c r="BO204" s="21"/>
      <c r="BP204" s="21"/>
      <c r="BQ204" s="22"/>
      <c r="BR204" s="21"/>
      <c r="BS204" s="21"/>
      <c r="BT204" s="22"/>
      <c r="BU204" s="21"/>
      <c r="BW204" s="21"/>
    </row>
    <row r="205" spans="4:75" ht="14.25" customHeight="1">
      <c r="D205" s="71"/>
      <c r="E205" s="71"/>
      <c r="H205" s="72"/>
      <c r="I205" s="21"/>
      <c r="K205" s="73"/>
      <c r="L205" s="73"/>
      <c r="M205" s="74"/>
      <c r="N205" s="75"/>
      <c r="O205" s="75"/>
      <c r="P205" s="75"/>
      <c r="Q205" s="75"/>
      <c r="R205" s="75"/>
      <c r="S205" s="75"/>
      <c r="T205" s="75"/>
      <c r="U205" s="75"/>
      <c r="V205" s="75"/>
      <c r="W205" s="75"/>
      <c r="X205" s="75"/>
      <c r="Y205" s="75"/>
      <c r="Z205" s="74"/>
      <c r="AA205" s="76"/>
      <c r="AC205" s="77"/>
      <c r="AL205" s="75"/>
      <c r="BO205" s="21"/>
      <c r="BP205" s="21"/>
      <c r="BQ205" s="22"/>
      <c r="BR205" s="21"/>
      <c r="BS205" s="21"/>
      <c r="BT205" s="22"/>
      <c r="BU205" s="21"/>
      <c r="BW205" s="21"/>
    </row>
    <row r="206" spans="4:75" ht="14.25" customHeight="1">
      <c r="D206" s="71"/>
      <c r="E206" s="71"/>
      <c r="H206" s="72"/>
      <c r="I206" s="21"/>
      <c r="K206" s="73"/>
      <c r="L206" s="73"/>
      <c r="M206" s="74"/>
      <c r="N206" s="75"/>
      <c r="O206" s="75"/>
      <c r="P206" s="75"/>
      <c r="Q206" s="75"/>
      <c r="R206" s="75"/>
      <c r="S206" s="75"/>
      <c r="T206" s="75"/>
      <c r="U206" s="75"/>
      <c r="V206" s="75"/>
      <c r="W206" s="75"/>
      <c r="X206" s="75"/>
      <c r="Y206" s="75"/>
      <c r="Z206" s="74"/>
      <c r="AA206" s="76"/>
      <c r="AC206" s="77"/>
      <c r="AL206" s="75"/>
      <c r="BO206" s="21"/>
      <c r="BP206" s="21"/>
      <c r="BQ206" s="22"/>
      <c r="BR206" s="21"/>
      <c r="BS206" s="21"/>
      <c r="BT206" s="22"/>
      <c r="BU206" s="21"/>
      <c r="BW206" s="21"/>
    </row>
    <row r="207" spans="4:75" ht="14.25" customHeight="1">
      <c r="D207" s="71"/>
      <c r="E207" s="71"/>
      <c r="H207" s="72"/>
      <c r="I207" s="21"/>
      <c r="K207" s="73"/>
      <c r="L207" s="73"/>
      <c r="M207" s="74"/>
      <c r="N207" s="75"/>
      <c r="O207" s="75"/>
      <c r="P207" s="75"/>
      <c r="Q207" s="75"/>
      <c r="R207" s="75"/>
      <c r="S207" s="75"/>
      <c r="T207" s="75"/>
      <c r="U207" s="75"/>
      <c r="V207" s="75"/>
      <c r="W207" s="75"/>
      <c r="X207" s="75"/>
      <c r="Y207" s="75"/>
      <c r="Z207" s="74"/>
      <c r="AA207" s="76"/>
      <c r="AC207" s="77"/>
      <c r="AL207" s="75"/>
      <c r="BO207" s="21"/>
      <c r="BP207" s="21"/>
      <c r="BQ207" s="22"/>
      <c r="BR207" s="21"/>
      <c r="BS207" s="21"/>
      <c r="BT207" s="22"/>
      <c r="BU207" s="21"/>
      <c r="BW207" s="21"/>
    </row>
    <row r="208" spans="4:75" ht="14.25" customHeight="1">
      <c r="D208" s="71"/>
      <c r="E208" s="71"/>
      <c r="H208" s="72"/>
      <c r="I208" s="21"/>
      <c r="K208" s="73"/>
      <c r="L208" s="73"/>
      <c r="M208" s="74"/>
      <c r="N208" s="75"/>
      <c r="O208" s="75"/>
      <c r="P208" s="75"/>
      <c r="Q208" s="75"/>
      <c r="R208" s="75"/>
      <c r="S208" s="75"/>
      <c r="T208" s="75"/>
      <c r="U208" s="75"/>
      <c r="V208" s="75"/>
      <c r="W208" s="75"/>
      <c r="X208" s="75"/>
      <c r="Y208" s="75"/>
      <c r="Z208" s="74"/>
      <c r="AA208" s="76"/>
      <c r="AC208" s="77"/>
      <c r="AL208" s="75"/>
      <c r="BO208" s="21"/>
      <c r="BP208" s="21"/>
      <c r="BQ208" s="22"/>
      <c r="BR208" s="21"/>
      <c r="BS208" s="21"/>
      <c r="BT208" s="22"/>
      <c r="BU208" s="21"/>
      <c r="BW208" s="21"/>
    </row>
    <row r="209" spans="4:75" ht="14.25" customHeight="1">
      <c r="D209" s="71"/>
      <c r="E209" s="71"/>
      <c r="H209" s="72"/>
      <c r="I209" s="21"/>
      <c r="K209" s="73"/>
      <c r="L209" s="73"/>
      <c r="M209" s="74"/>
      <c r="N209" s="75"/>
      <c r="O209" s="75"/>
      <c r="P209" s="75"/>
      <c r="Q209" s="75"/>
      <c r="R209" s="75"/>
      <c r="S209" s="75"/>
      <c r="T209" s="75"/>
      <c r="U209" s="75"/>
      <c r="V209" s="75"/>
      <c r="W209" s="75"/>
      <c r="X209" s="75"/>
      <c r="Y209" s="75"/>
      <c r="Z209" s="74"/>
      <c r="AA209" s="76"/>
      <c r="AC209" s="77"/>
      <c r="AL209" s="75"/>
      <c r="BO209" s="21"/>
      <c r="BP209" s="21"/>
      <c r="BQ209" s="22"/>
      <c r="BR209" s="21"/>
      <c r="BS209" s="21"/>
      <c r="BT209" s="22"/>
      <c r="BU209" s="21"/>
      <c r="BW209" s="21"/>
    </row>
    <row r="210" spans="4:75" ht="14.25" customHeight="1">
      <c r="D210" s="71"/>
      <c r="E210" s="71"/>
      <c r="H210" s="72"/>
      <c r="I210" s="21"/>
      <c r="K210" s="73"/>
      <c r="L210" s="73"/>
      <c r="M210" s="74"/>
      <c r="N210" s="75"/>
      <c r="O210" s="75"/>
      <c r="P210" s="75"/>
      <c r="Q210" s="75"/>
      <c r="R210" s="75"/>
      <c r="S210" s="75"/>
      <c r="T210" s="75"/>
      <c r="U210" s="75"/>
      <c r="V210" s="75"/>
      <c r="W210" s="75"/>
      <c r="X210" s="75"/>
      <c r="Y210" s="75"/>
      <c r="Z210" s="74"/>
      <c r="AA210" s="76"/>
      <c r="AC210" s="77"/>
      <c r="AL210" s="75"/>
      <c r="BO210" s="21"/>
      <c r="BP210" s="21"/>
      <c r="BQ210" s="22"/>
      <c r="BR210" s="21"/>
      <c r="BS210" s="21"/>
      <c r="BT210" s="22"/>
      <c r="BU210" s="21"/>
      <c r="BW210" s="21"/>
    </row>
    <row r="211" spans="4:75" ht="14.25" customHeight="1">
      <c r="D211" s="71"/>
      <c r="E211" s="71"/>
      <c r="H211" s="72"/>
      <c r="I211" s="21"/>
      <c r="K211" s="73"/>
      <c r="L211" s="73"/>
      <c r="M211" s="74"/>
      <c r="N211" s="75"/>
      <c r="O211" s="75"/>
      <c r="P211" s="75"/>
      <c r="Q211" s="75"/>
      <c r="R211" s="75"/>
      <c r="S211" s="75"/>
      <c r="T211" s="75"/>
      <c r="U211" s="75"/>
      <c r="V211" s="75"/>
      <c r="W211" s="75"/>
      <c r="X211" s="75"/>
      <c r="Y211" s="75"/>
      <c r="Z211" s="74"/>
      <c r="AA211" s="76"/>
      <c r="AC211" s="77"/>
      <c r="AL211" s="75"/>
      <c r="BO211" s="21"/>
      <c r="BP211" s="21"/>
      <c r="BQ211" s="22"/>
      <c r="BR211" s="21"/>
      <c r="BS211" s="21"/>
      <c r="BT211" s="22"/>
      <c r="BU211" s="21"/>
      <c r="BW211" s="21"/>
    </row>
    <row r="212" spans="4:75" ht="14.25" customHeight="1">
      <c r="D212" s="71"/>
      <c r="E212" s="71"/>
      <c r="H212" s="72"/>
      <c r="I212" s="21"/>
      <c r="K212" s="73"/>
      <c r="L212" s="73"/>
      <c r="M212" s="74"/>
      <c r="N212" s="75"/>
      <c r="O212" s="75"/>
      <c r="P212" s="75"/>
      <c r="Q212" s="75"/>
      <c r="R212" s="75"/>
      <c r="S212" s="75"/>
      <c r="T212" s="75"/>
      <c r="U212" s="75"/>
      <c r="V212" s="75"/>
      <c r="W212" s="75"/>
      <c r="X212" s="75"/>
      <c r="Y212" s="75"/>
      <c r="Z212" s="74"/>
      <c r="AA212" s="76"/>
      <c r="AC212" s="77"/>
      <c r="AL212" s="75"/>
      <c r="BO212" s="21"/>
      <c r="BP212" s="21"/>
      <c r="BQ212" s="22"/>
      <c r="BR212" s="21"/>
      <c r="BS212" s="21"/>
      <c r="BT212" s="22"/>
      <c r="BU212" s="21"/>
      <c r="BW212" s="21"/>
    </row>
    <row r="213" spans="4:75" ht="14.25" customHeight="1">
      <c r="D213" s="71"/>
      <c r="E213" s="71"/>
      <c r="H213" s="72"/>
      <c r="I213" s="21"/>
      <c r="K213" s="73"/>
      <c r="L213" s="73"/>
      <c r="M213" s="74"/>
      <c r="N213" s="75"/>
      <c r="O213" s="75"/>
      <c r="P213" s="75"/>
      <c r="Q213" s="75"/>
      <c r="R213" s="75"/>
      <c r="S213" s="75"/>
      <c r="T213" s="75"/>
      <c r="U213" s="75"/>
      <c r="V213" s="75"/>
      <c r="W213" s="75"/>
      <c r="X213" s="75"/>
      <c r="Y213" s="75"/>
      <c r="Z213" s="74"/>
      <c r="AA213" s="76"/>
      <c r="AC213" s="77"/>
      <c r="AL213" s="75"/>
      <c r="BO213" s="21"/>
      <c r="BP213" s="21"/>
      <c r="BQ213" s="22"/>
      <c r="BR213" s="21"/>
      <c r="BS213" s="21"/>
      <c r="BT213" s="22"/>
      <c r="BU213" s="21"/>
      <c r="BW213" s="21"/>
    </row>
    <row r="214" spans="4:75" ht="14.25" customHeight="1">
      <c r="D214" s="71"/>
      <c r="E214" s="71"/>
      <c r="H214" s="72"/>
      <c r="I214" s="21"/>
      <c r="K214" s="73"/>
      <c r="L214" s="73"/>
      <c r="M214" s="74"/>
      <c r="N214" s="75"/>
      <c r="O214" s="75"/>
      <c r="P214" s="75"/>
      <c r="Q214" s="75"/>
      <c r="R214" s="75"/>
      <c r="S214" s="75"/>
      <c r="T214" s="75"/>
      <c r="U214" s="75"/>
      <c r="V214" s="75"/>
      <c r="W214" s="75"/>
      <c r="X214" s="75"/>
      <c r="Y214" s="75"/>
      <c r="Z214" s="74"/>
      <c r="AA214" s="76"/>
      <c r="AC214" s="77"/>
      <c r="AL214" s="75"/>
      <c r="BO214" s="21"/>
      <c r="BP214" s="21"/>
      <c r="BQ214" s="22"/>
      <c r="BR214" s="21"/>
      <c r="BS214" s="21"/>
      <c r="BT214" s="22"/>
      <c r="BU214" s="21"/>
      <c r="BW214" s="21"/>
    </row>
    <row r="215" spans="4:75" ht="14.25" customHeight="1">
      <c r="D215" s="71"/>
      <c r="E215" s="71"/>
      <c r="H215" s="72"/>
      <c r="I215" s="21"/>
      <c r="K215" s="73"/>
      <c r="L215" s="73"/>
      <c r="M215" s="74"/>
      <c r="N215" s="75"/>
      <c r="O215" s="75"/>
      <c r="P215" s="75"/>
      <c r="Q215" s="75"/>
      <c r="R215" s="75"/>
      <c r="S215" s="75"/>
      <c r="T215" s="75"/>
      <c r="U215" s="75"/>
      <c r="V215" s="75"/>
      <c r="W215" s="75"/>
      <c r="X215" s="75"/>
      <c r="Y215" s="75"/>
      <c r="Z215" s="74"/>
      <c r="AA215" s="76"/>
      <c r="AC215" s="77"/>
      <c r="AL215" s="75"/>
      <c r="BO215" s="21"/>
      <c r="BP215" s="21"/>
      <c r="BQ215" s="22"/>
      <c r="BR215" s="21"/>
      <c r="BS215" s="21"/>
      <c r="BT215" s="22"/>
      <c r="BU215" s="21"/>
      <c r="BW215" s="21"/>
    </row>
    <row r="216" spans="4:75" ht="14.25" customHeight="1">
      <c r="D216" s="71"/>
      <c r="E216" s="71"/>
      <c r="H216" s="72"/>
      <c r="I216" s="21"/>
      <c r="K216" s="73"/>
      <c r="L216" s="73"/>
      <c r="M216" s="74"/>
      <c r="N216" s="75"/>
      <c r="O216" s="75"/>
      <c r="P216" s="75"/>
      <c r="Q216" s="75"/>
      <c r="R216" s="75"/>
      <c r="S216" s="75"/>
      <c r="T216" s="75"/>
      <c r="U216" s="75"/>
      <c r="V216" s="75"/>
      <c r="W216" s="75"/>
      <c r="X216" s="75"/>
      <c r="Y216" s="75"/>
      <c r="Z216" s="74"/>
      <c r="AA216" s="76"/>
      <c r="AC216" s="77"/>
      <c r="AL216" s="75"/>
      <c r="BO216" s="21"/>
      <c r="BP216" s="21"/>
      <c r="BQ216" s="22"/>
      <c r="BR216" s="21"/>
      <c r="BS216" s="21"/>
      <c r="BT216" s="22"/>
      <c r="BU216" s="21"/>
      <c r="BW216" s="21"/>
    </row>
    <row r="217" spans="4:75" ht="14.25" customHeight="1">
      <c r="D217" s="71"/>
      <c r="E217" s="71"/>
      <c r="H217" s="72"/>
      <c r="I217" s="21"/>
      <c r="K217" s="73"/>
      <c r="L217" s="73"/>
      <c r="M217" s="74"/>
      <c r="N217" s="75"/>
      <c r="O217" s="75"/>
      <c r="P217" s="75"/>
      <c r="Q217" s="75"/>
      <c r="R217" s="75"/>
      <c r="S217" s="75"/>
      <c r="T217" s="75"/>
      <c r="U217" s="75"/>
      <c r="V217" s="75"/>
      <c r="W217" s="75"/>
      <c r="X217" s="75"/>
      <c r="Y217" s="75"/>
      <c r="Z217" s="74"/>
      <c r="AA217" s="76"/>
      <c r="AC217" s="77"/>
      <c r="AL217" s="75"/>
      <c r="BO217" s="21"/>
      <c r="BP217" s="21"/>
      <c r="BQ217" s="22"/>
      <c r="BR217" s="21"/>
      <c r="BS217" s="21"/>
      <c r="BT217" s="22"/>
      <c r="BU217" s="21"/>
      <c r="BW217" s="21"/>
    </row>
    <row r="218" spans="4:75" ht="14.25" customHeight="1">
      <c r="D218" s="71"/>
      <c r="E218" s="71"/>
      <c r="H218" s="72"/>
      <c r="I218" s="21"/>
      <c r="K218" s="73"/>
      <c r="L218" s="73"/>
      <c r="M218" s="74"/>
      <c r="N218" s="75"/>
      <c r="O218" s="75"/>
      <c r="P218" s="75"/>
      <c r="Q218" s="75"/>
      <c r="R218" s="75"/>
      <c r="S218" s="75"/>
      <c r="T218" s="75"/>
      <c r="U218" s="75"/>
      <c r="V218" s="75"/>
      <c r="W218" s="75"/>
      <c r="X218" s="75"/>
      <c r="Y218" s="75"/>
      <c r="Z218" s="74"/>
      <c r="AA218" s="76"/>
      <c r="AC218" s="77"/>
      <c r="AL218" s="75"/>
      <c r="BO218" s="21"/>
      <c r="BP218" s="21"/>
      <c r="BQ218" s="22"/>
      <c r="BR218" s="21"/>
      <c r="BS218" s="21"/>
      <c r="BT218" s="22"/>
      <c r="BU218" s="21"/>
      <c r="BW218" s="21"/>
    </row>
    <row r="219" spans="4:75" ht="14.25" customHeight="1">
      <c r="D219" s="71"/>
      <c r="E219" s="71"/>
      <c r="H219" s="72"/>
      <c r="I219" s="21"/>
      <c r="K219" s="73"/>
      <c r="L219" s="73"/>
      <c r="M219" s="74"/>
      <c r="N219" s="75"/>
      <c r="O219" s="75"/>
      <c r="P219" s="75"/>
      <c r="Q219" s="75"/>
      <c r="R219" s="75"/>
      <c r="S219" s="75"/>
      <c r="T219" s="75"/>
      <c r="U219" s="75"/>
      <c r="V219" s="75"/>
      <c r="W219" s="75"/>
      <c r="X219" s="75"/>
      <c r="Y219" s="75"/>
      <c r="Z219" s="74"/>
      <c r="AA219" s="76"/>
      <c r="AC219" s="77"/>
      <c r="AL219" s="75"/>
      <c r="BO219" s="21"/>
      <c r="BP219" s="21"/>
      <c r="BQ219" s="22"/>
      <c r="BR219" s="21"/>
      <c r="BS219" s="21"/>
      <c r="BT219" s="22"/>
      <c r="BU219" s="21"/>
      <c r="BW219" s="21"/>
    </row>
    <row r="220" spans="4:75" ht="14.25" customHeight="1">
      <c r="D220" s="71"/>
      <c r="E220" s="71"/>
      <c r="H220" s="72"/>
      <c r="I220" s="21"/>
      <c r="K220" s="73"/>
      <c r="L220" s="73"/>
      <c r="M220" s="74"/>
      <c r="N220" s="75"/>
      <c r="O220" s="75"/>
      <c r="P220" s="75"/>
      <c r="Q220" s="75"/>
      <c r="R220" s="75"/>
      <c r="S220" s="75"/>
      <c r="T220" s="75"/>
      <c r="U220" s="75"/>
      <c r="V220" s="75"/>
      <c r="W220" s="75"/>
      <c r="X220" s="75"/>
      <c r="Y220" s="75"/>
      <c r="Z220" s="74"/>
      <c r="AA220" s="76"/>
      <c r="AC220" s="77"/>
      <c r="AL220" s="75"/>
      <c r="BO220" s="21"/>
      <c r="BP220" s="21"/>
      <c r="BQ220" s="22"/>
      <c r="BR220" s="21"/>
      <c r="BS220" s="21"/>
      <c r="BT220" s="22"/>
      <c r="BU220" s="21"/>
      <c r="BW220" s="21"/>
    </row>
    <row r="221" spans="4:75" ht="14.25" customHeight="1">
      <c r="D221" s="71"/>
      <c r="E221" s="71"/>
      <c r="H221" s="72"/>
      <c r="I221" s="21"/>
      <c r="K221" s="73"/>
      <c r="L221" s="73"/>
      <c r="M221" s="74"/>
      <c r="N221" s="75"/>
      <c r="O221" s="75"/>
      <c r="P221" s="75"/>
      <c r="Q221" s="75"/>
      <c r="R221" s="75"/>
      <c r="S221" s="75"/>
      <c r="T221" s="75"/>
      <c r="U221" s="75"/>
      <c r="V221" s="75"/>
      <c r="W221" s="75"/>
      <c r="X221" s="75"/>
      <c r="Y221" s="75"/>
      <c r="Z221" s="74"/>
      <c r="AA221" s="76"/>
      <c r="AC221" s="77"/>
      <c r="AL221" s="75"/>
      <c r="BO221" s="21"/>
      <c r="BP221" s="21"/>
      <c r="BQ221" s="22"/>
      <c r="BR221" s="21"/>
      <c r="BS221" s="21"/>
      <c r="BT221" s="22"/>
      <c r="BU221" s="21"/>
      <c r="BW221" s="21"/>
    </row>
    <row r="222" spans="4:75" ht="14.25" customHeight="1">
      <c r="D222" s="71"/>
      <c r="E222" s="71"/>
      <c r="H222" s="72"/>
      <c r="I222" s="21"/>
      <c r="K222" s="73"/>
      <c r="L222" s="73"/>
      <c r="M222" s="74"/>
      <c r="N222" s="75"/>
      <c r="O222" s="75"/>
      <c r="P222" s="75"/>
      <c r="Q222" s="75"/>
      <c r="R222" s="75"/>
      <c r="S222" s="75"/>
      <c r="T222" s="75"/>
      <c r="U222" s="75"/>
      <c r="V222" s="75"/>
      <c r="W222" s="75"/>
      <c r="X222" s="75"/>
      <c r="Y222" s="75"/>
      <c r="Z222" s="74"/>
      <c r="AA222" s="76"/>
      <c r="AC222" s="77"/>
      <c r="AL222" s="75"/>
      <c r="BO222" s="21"/>
      <c r="BP222" s="21"/>
      <c r="BQ222" s="22"/>
      <c r="BR222" s="21"/>
      <c r="BS222" s="21"/>
      <c r="BT222" s="22"/>
      <c r="BU222" s="21"/>
      <c r="BW222" s="21"/>
    </row>
    <row r="223" spans="4:75" ht="14.25" customHeight="1">
      <c r="D223" s="71"/>
      <c r="E223" s="71"/>
      <c r="H223" s="72"/>
      <c r="I223" s="21"/>
      <c r="K223" s="73"/>
      <c r="L223" s="73"/>
      <c r="M223" s="74"/>
      <c r="N223" s="75"/>
      <c r="O223" s="75"/>
      <c r="P223" s="75"/>
      <c r="Q223" s="75"/>
      <c r="R223" s="75"/>
      <c r="S223" s="75"/>
      <c r="T223" s="75"/>
      <c r="U223" s="75"/>
      <c r="V223" s="75"/>
      <c r="W223" s="75"/>
      <c r="X223" s="75"/>
      <c r="Y223" s="75"/>
      <c r="Z223" s="74"/>
      <c r="AA223" s="76"/>
      <c r="AC223" s="77"/>
      <c r="AL223" s="75"/>
      <c r="BO223" s="21"/>
      <c r="BP223" s="21"/>
      <c r="BQ223" s="22"/>
      <c r="BR223" s="21"/>
      <c r="BS223" s="21"/>
      <c r="BT223" s="22"/>
      <c r="BU223" s="21"/>
      <c r="BW223" s="21"/>
    </row>
    <row r="224" spans="4:75" ht="14.25" customHeight="1">
      <c r="D224" s="71"/>
      <c r="E224" s="71"/>
      <c r="H224" s="72"/>
      <c r="I224" s="21"/>
      <c r="K224" s="73"/>
      <c r="L224" s="73"/>
      <c r="M224" s="74"/>
      <c r="N224" s="75"/>
      <c r="O224" s="75"/>
      <c r="P224" s="75"/>
      <c r="Q224" s="75"/>
      <c r="R224" s="75"/>
      <c r="S224" s="75"/>
      <c r="T224" s="75"/>
      <c r="U224" s="75"/>
      <c r="V224" s="75"/>
      <c r="W224" s="75"/>
      <c r="X224" s="75"/>
      <c r="Y224" s="75"/>
      <c r="Z224" s="74"/>
      <c r="AA224" s="76"/>
      <c r="AC224" s="77"/>
      <c r="AL224" s="75"/>
      <c r="BO224" s="21"/>
      <c r="BP224" s="21"/>
      <c r="BQ224" s="22"/>
      <c r="BR224" s="21"/>
      <c r="BS224" s="21"/>
      <c r="BT224" s="22"/>
      <c r="BU224" s="21"/>
      <c r="BW224" s="21"/>
    </row>
    <row r="225" spans="4:75" ht="14.25" customHeight="1">
      <c r="D225" s="71"/>
      <c r="E225" s="71"/>
      <c r="H225" s="72"/>
      <c r="I225" s="21"/>
      <c r="K225" s="73"/>
      <c r="L225" s="73"/>
      <c r="M225" s="74"/>
      <c r="N225" s="75"/>
      <c r="O225" s="75"/>
      <c r="P225" s="75"/>
      <c r="Q225" s="75"/>
      <c r="R225" s="75"/>
      <c r="S225" s="75"/>
      <c r="T225" s="75"/>
      <c r="U225" s="75"/>
      <c r="V225" s="75"/>
      <c r="W225" s="75"/>
      <c r="X225" s="75"/>
      <c r="Y225" s="75"/>
      <c r="Z225" s="74"/>
      <c r="AA225" s="76"/>
      <c r="AC225" s="77"/>
      <c r="AL225" s="75"/>
      <c r="BO225" s="21"/>
      <c r="BP225" s="21"/>
      <c r="BQ225" s="22"/>
      <c r="BR225" s="21"/>
      <c r="BS225" s="21"/>
      <c r="BT225" s="22"/>
      <c r="BU225" s="21"/>
      <c r="BW225" s="21"/>
    </row>
    <row r="226" spans="4:75" ht="14.25" customHeight="1">
      <c r="D226" s="71"/>
      <c r="E226" s="71"/>
      <c r="H226" s="72"/>
      <c r="I226" s="21"/>
      <c r="K226" s="73"/>
      <c r="L226" s="73"/>
      <c r="M226" s="74"/>
      <c r="N226" s="75"/>
      <c r="O226" s="75"/>
      <c r="P226" s="75"/>
      <c r="Q226" s="75"/>
      <c r="R226" s="75"/>
      <c r="S226" s="75"/>
      <c r="T226" s="75"/>
      <c r="U226" s="75"/>
      <c r="V226" s="75"/>
      <c r="W226" s="75"/>
      <c r="X226" s="75"/>
      <c r="Y226" s="75"/>
      <c r="Z226" s="74"/>
      <c r="AA226" s="76"/>
      <c r="AC226" s="77"/>
      <c r="AL226" s="75"/>
      <c r="BO226" s="21"/>
      <c r="BP226" s="21"/>
      <c r="BQ226" s="22"/>
      <c r="BR226" s="21"/>
      <c r="BS226" s="21"/>
      <c r="BT226" s="22"/>
      <c r="BU226" s="21"/>
      <c r="BW226" s="21"/>
    </row>
    <row r="227" spans="4:75" ht="14.25" customHeight="1">
      <c r="D227" s="71"/>
      <c r="E227" s="71"/>
      <c r="H227" s="72"/>
      <c r="I227" s="21"/>
      <c r="K227" s="73"/>
      <c r="L227" s="73"/>
      <c r="M227" s="74"/>
      <c r="N227" s="75"/>
      <c r="O227" s="75"/>
      <c r="P227" s="75"/>
      <c r="Q227" s="75"/>
      <c r="R227" s="75"/>
      <c r="S227" s="75"/>
      <c r="T227" s="75"/>
      <c r="U227" s="75"/>
      <c r="V227" s="75"/>
      <c r="W227" s="75"/>
      <c r="X227" s="75"/>
      <c r="Y227" s="75"/>
      <c r="Z227" s="74"/>
      <c r="AA227" s="76"/>
      <c r="AC227" s="77"/>
      <c r="AL227" s="75"/>
      <c r="BO227" s="21"/>
      <c r="BP227" s="21"/>
      <c r="BQ227" s="22"/>
      <c r="BR227" s="21"/>
      <c r="BS227" s="21"/>
      <c r="BT227" s="22"/>
      <c r="BU227" s="21"/>
      <c r="BW227" s="21"/>
    </row>
    <row r="228" spans="4:75" ht="14.25" customHeight="1">
      <c r="D228" s="71"/>
      <c r="E228" s="71"/>
      <c r="H228" s="72"/>
      <c r="I228" s="21"/>
      <c r="K228" s="73"/>
      <c r="L228" s="73"/>
      <c r="M228" s="74"/>
      <c r="N228" s="75"/>
      <c r="O228" s="75"/>
      <c r="P228" s="75"/>
      <c r="Q228" s="75"/>
      <c r="R228" s="75"/>
      <c r="S228" s="75"/>
      <c r="T228" s="75"/>
      <c r="U228" s="75"/>
      <c r="V228" s="75"/>
      <c r="W228" s="75"/>
      <c r="X228" s="75"/>
      <c r="Y228" s="75"/>
      <c r="Z228" s="74"/>
      <c r="AA228" s="76"/>
      <c r="AC228" s="77"/>
      <c r="AL228" s="75"/>
      <c r="BO228" s="21"/>
      <c r="BP228" s="21"/>
      <c r="BQ228" s="22"/>
      <c r="BR228" s="21"/>
      <c r="BS228" s="21"/>
      <c r="BT228" s="22"/>
      <c r="BU228" s="21"/>
      <c r="BW228" s="21"/>
    </row>
    <row r="229" spans="4:75" ht="14.25" customHeight="1">
      <c r="D229" s="71"/>
      <c r="E229" s="71"/>
      <c r="H229" s="72"/>
      <c r="I229" s="21"/>
      <c r="K229" s="73"/>
      <c r="L229" s="73"/>
      <c r="M229" s="74"/>
      <c r="N229" s="75"/>
      <c r="O229" s="75"/>
      <c r="P229" s="75"/>
      <c r="Q229" s="75"/>
      <c r="R229" s="75"/>
      <c r="S229" s="75"/>
      <c r="T229" s="75"/>
      <c r="U229" s="75"/>
      <c r="V229" s="75"/>
      <c r="W229" s="75"/>
      <c r="X229" s="75"/>
      <c r="Y229" s="75"/>
      <c r="Z229" s="74"/>
      <c r="AA229" s="76"/>
      <c r="AC229" s="77"/>
      <c r="AL229" s="75"/>
      <c r="BO229" s="21"/>
      <c r="BP229" s="21"/>
      <c r="BQ229" s="22"/>
      <c r="BR229" s="21"/>
      <c r="BS229" s="21"/>
      <c r="BT229" s="22"/>
      <c r="BU229" s="21"/>
      <c r="BW229" s="21"/>
    </row>
    <row r="230" spans="4:75" ht="14.25" customHeight="1">
      <c r="D230" s="71"/>
      <c r="E230" s="71"/>
      <c r="H230" s="72"/>
      <c r="I230" s="21"/>
      <c r="K230" s="73"/>
      <c r="L230" s="73"/>
      <c r="M230" s="74"/>
      <c r="N230" s="75"/>
      <c r="O230" s="75"/>
      <c r="P230" s="75"/>
      <c r="Q230" s="75"/>
      <c r="R230" s="75"/>
      <c r="S230" s="75"/>
      <c r="T230" s="75"/>
      <c r="U230" s="75"/>
      <c r="V230" s="75"/>
      <c r="W230" s="75"/>
      <c r="X230" s="75"/>
      <c r="Y230" s="75"/>
      <c r="Z230" s="74"/>
      <c r="AA230" s="76"/>
      <c r="AC230" s="77"/>
      <c r="AL230" s="75"/>
      <c r="BO230" s="21"/>
      <c r="BP230" s="21"/>
      <c r="BQ230" s="22"/>
      <c r="BR230" s="21"/>
      <c r="BS230" s="21"/>
      <c r="BT230" s="22"/>
      <c r="BU230" s="21"/>
      <c r="BW230" s="21"/>
    </row>
    <row r="231" spans="4:75" ht="14.25" customHeight="1">
      <c r="D231" s="71"/>
      <c r="E231" s="71"/>
      <c r="H231" s="72"/>
      <c r="I231" s="21"/>
      <c r="K231" s="73"/>
      <c r="L231" s="73"/>
      <c r="M231" s="74"/>
      <c r="N231" s="75"/>
      <c r="O231" s="75"/>
      <c r="P231" s="75"/>
      <c r="Q231" s="75"/>
      <c r="R231" s="75"/>
      <c r="S231" s="75"/>
      <c r="T231" s="75"/>
      <c r="U231" s="75"/>
      <c r="V231" s="75"/>
      <c r="W231" s="75"/>
      <c r="X231" s="75"/>
      <c r="Y231" s="75"/>
      <c r="Z231" s="74"/>
      <c r="AA231" s="76"/>
      <c r="AC231" s="77"/>
      <c r="AL231" s="75"/>
      <c r="BO231" s="21"/>
      <c r="BP231" s="21"/>
      <c r="BQ231" s="22"/>
      <c r="BR231" s="21"/>
      <c r="BS231" s="21"/>
      <c r="BT231" s="22"/>
      <c r="BU231" s="21"/>
      <c r="BW231" s="21"/>
    </row>
    <row r="232" spans="4:75" ht="14.25" customHeight="1">
      <c r="D232" s="71"/>
      <c r="E232" s="71"/>
      <c r="H232" s="72"/>
      <c r="I232" s="21"/>
      <c r="K232" s="73"/>
      <c r="L232" s="73"/>
      <c r="M232" s="74"/>
      <c r="N232" s="75"/>
      <c r="O232" s="75"/>
      <c r="P232" s="75"/>
      <c r="Q232" s="75"/>
      <c r="R232" s="75"/>
      <c r="S232" s="75"/>
      <c r="T232" s="75"/>
      <c r="U232" s="75"/>
      <c r="V232" s="75"/>
      <c r="W232" s="75"/>
      <c r="X232" s="75"/>
      <c r="Y232" s="75"/>
      <c r="Z232" s="74"/>
      <c r="AA232" s="76"/>
      <c r="AC232" s="77"/>
      <c r="AL232" s="75"/>
      <c r="BO232" s="21"/>
      <c r="BP232" s="21"/>
      <c r="BQ232" s="22"/>
      <c r="BR232" s="21"/>
      <c r="BS232" s="21"/>
      <c r="BT232" s="22"/>
      <c r="BU232" s="21"/>
      <c r="BW232" s="21"/>
    </row>
    <row r="233" spans="4:75" ht="14.25" customHeight="1">
      <c r="D233" s="71"/>
      <c r="E233" s="71"/>
      <c r="H233" s="72"/>
      <c r="I233" s="21"/>
      <c r="K233" s="73"/>
      <c r="L233" s="73"/>
      <c r="M233" s="74"/>
      <c r="N233" s="75"/>
      <c r="O233" s="75"/>
      <c r="P233" s="75"/>
      <c r="Q233" s="75"/>
      <c r="R233" s="75"/>
      <c r="S233" s="75"/>
      <c r="T233" s="75"/>
      <c r="U233" s="75"/>
      <c r="V233" s="75"/>
      <c r="W233" s="75"/>
      <c r="X233" s="75"/>
      <c r="Y233" s="75"/>
      <c r="Z233" s="74"/>
      <c r="AA233" s="76"/>
      <c r="AC233" s="77"/>
      <c r="AL233" s="75"/>
      <c r="BO233" s="21"/>
      <c r="BP233" s="21"/>
      <c r="BQ233" s="22"/>
      <c r="BR233" s="21"/>
      <c r="BS233" s="21"/>
      <c r="BT233" s="22"/>
      <c r="BU233" s="21"/>
      <c r="BW233" s="21"/>
    </row>
    <row r="234" spans="4:75" ht="14.25" customHeight="1">
      <c r="D234" s="71"/>
      <c r="E234" s="71"/>
      <c r="H234" s="72"/>
      <c r="I234" s="21"/>
      <c r="K234" s="73"/>
      <c r="L234" s="73"/>
      <c r="M234" s="74"/>
      <c r="N234" s="75"/>
      <c r="O234" s="75"/>
      <c r="P234" s="75"/>
      <c r="Q234" s="75"/>
      <c r="R234" s="75"/>
      <c r="S234" s="75"/>
      <c r="T234" s="75"/>
      <c r="U234" s="75"/>
      <c r="V234" s="75"/>
      <c r="W234" s="75"/>
      <c r="X234" s="75"/>
      <c r="Y234" s="75"/>
      <c r="Z234" s="74"/>
      <c r="AA234" s="76"/>
      <c r="AC234" s="77"/>
      <c r="AL234" s="75"/>
      <c r="BO234" s="21"/>
      <c r="BP234" s="21"/>
      <c r="BQ234" s="22"/>
      <c r="BR234" s="21"/>
      <c r="BS234" s="21"/>
      <c r="BT234" s="22"/>
      <c r="BU234" s="21"/>
      <c r="BW234" s="21"/>
    </row>
    <row r="235" spans="4:75" ht="14.25" customHeight="1">
      <c r="D235" s="71"/>
      <c r="E235" s="71"/>
      <c r="H235" s="72"/>
      <c r="I235" s="21"/>
      <c r="K235" s="73"/>
      <c r="L235" s="73"/>
      <c r="M235" s="74"/>
      <c r="N235" s="75"/>
      <c r="O235" s="75"/>
      <c r="P235" s="75"/>
      <c r="Q235" s="75"/>
      <c r="R235" s="75"/>
      <c r="S235" s="75"/>
      <c r="T235" s="75"/>
      <c r="U235" s="75"/>
      <c r="V235" s="75"/>
      <c r="W235" s="75"/>
      <c r="X235" s="75"/>
      <c r="Y235" s="75"/>
      <c r="Z235" s="74"/>
      <c r="AA235" s="76"/>
      <c r="AC235" s="77"/>
      <c r="AL235" s="75"/>
      <c r="BO235" s="21"/>
      <c r="BP235" s="21"/>
      <c r="BQ235" s="22"/>
      <c r="BR235" s="21"/>
      <c r="BS235" s="21"/>
      <c r="BT235" s="22"/>
      <c r="BU235" s="21"/>
      <c r="BW235" s="21"/>
    </row>
    <row r="236" spans="4:75" ht="14.25" customHeight="1">
      <c r="D236" s="71"/>
      <c r="E236" s="71"/>
      <c r="H236" s="72"/>
      <c r="I236" s="21"/>
      <c r="K236" s="73"/>
      <c r="L236" s="73"/>
      <c r="M236" s="74"/>
      <c r="N236" s="75"/>
      <c r="O236" s="75"/>
      <c r="P236" s="75"/>
      <c r="Q236" s="75"/>
      <c r="R236" s="75"/>
      <c r="S236" s="75"/>
      <c r="T236" s="75"/>
      <c r="U236" s="75"/>
      <c r="V236" s="75"/>
      <c r="W236" s="75"/>
      <c r="X236" s="75"/>
      <c r="Y236" s="75"/>
      <c r="Z236" s="74"/>
      <c r="AA236" s="76"/>
      <c r="AC236" s="77"/>
      <c r="AL236" s="75"/>
      <c r="BO236" s="21"/>
      <c r="BP236" s="21"/>
      <c r="BQ236" s="22"/>
      <c r="BR236" s="21"/>
      <c r="BS236" s="21"/>
      <c r="BT236" s="22"/>
      <c r="BU236" s="21"/>
      <c r="BW236" s="21"/>
    </row>
    <row r="237" spans="4:75" ht="14.25" customHeight="1">
      <c r="D237" s="71"/>
      <c r="E237" s="71"/>
      <c r="H237" s="72"/>
      <c r="I237" s="21"/>
      <c r="K237" s="73"/>
      <c r="L237" s="73"/>
      <c r="M237" s="74"/>
      <c r="N237" s="75"/>
      <c r="O237" s="75"/>
      <c r="P237" s="75"/>
      <c r="Q237" s="75"/>
      <c r="R237" s="75"/>
      <c r="S237" s="75"/>
      <c r="T237" s="75"/>
      <c r="U237" s="75"/>
      <c r="V237" s="75"/>
      <c r="W237" s="75"/>
      <c r="X237" s="75"/>
      <c r="Y237" s="75"/>
      <c r="Z237" s="74"/>
      <c r="AA237" s="76"/>
      <c r="AC237" s="77"/>
      <c r="AL237" s="75"/>
      <c r="BO237" s="21"/>
      <c r="BP237" s="21"/>
      <c r="BQ237" s="22"/>
      <c r="BR237" s="21"/>
      <c r="BS237" s="21"/>
      <c r="BT237" s="22"/>
      <c r="BU237" s="21"/>
      <c r="BW237" s="21"/>
    </row>
    <row r="238" spans="4:75" ht="14.25" customHeight="1">
      <c r="D238" s="71"/>
      <c r="E238" s="71"/>
      <c r="H238" s="72"/>
      <c r="I238" s="21"/>
      <c r="K238" s="73"/>
      <c r="L238" s="73"/>
      <c r="M238" s="74"/>
      <c r="N238" s="75"/>
      <c r="O238" s="75"/>
      <c r="P238" s="75"/>
      <c r="Q238" s="75"/>
      <c r="R238" s="75"/>
      <c r="S238" s="75"/>
      <c r="T238" s="75"/>
      <c r="U238" s="75"/>
      <c r="V238" s="75"/>
      <c r="W238" s="75"/>
      <c r="X238" s="75"/>
      <c r="Y238" s="75"/>
      <c r="Z238" s="74"/>
      <c r="AA238" s="76"/>
      <c r="AC238" s="77"/>
      <c r="AL238" s="75"/>
      <c r="BO238" s="21"/>
      <c r="BP238" s="21"/>
      <c r="BQ238" s="22"/>
      <c r="BR238" s="21"/>
      <c r="BS238" s="21"/>
      <c r="BT238" s="22"/>
      <c r="BU238" s="21"/>
      <c r="BW238" s="21"/>
    </row>
    <row r="239" spans="4:75" ht="14.25" customHeight="1">
      <c r="D239" s="71"/>
      <c r="E239" s="71"/>
      <c r="H239" s="72"/>
      <c r="I239" s="21"/>
      <c r="K239" s="73"/>
      <c r="L239" s="73"/>
      <c r="M239" s="74"/>
      <c r="N239" s="75"/>
      <c r="O239" s="75"/>
      <c r="P239" s="75"/>
      <c r="Q239" s="75"/>
      <c r="R239" s="75"/>
      <c r="S239" s="75"/>
      <c r="T239" s="75"/>
      <c r="U239" s="75"/>
      <c r="V239" s="75"/>
      <c r="W239" s="75"/>
      <c r="X239" s="75"/>
      <c r="Y239" s="75"/>
      <c r="Z239" s="74"/>
      <c r="AA239" s="76"/>
      <c r="AC239" s="77"/>
      <c r="AL239" s="75"/>
      <c r="BO239" s="21"/>
      <c r="BP239" s="21"/>
      <c r="BQ239" s="22"/>
      <c r="BR239" s="21"/>
      <c r="BS239" s="21"/>
      <c r="BT239" s="22"/>
      <c r="BU239" s="21"/>
      <c r="BW239" s="21"/>
    </row>
    <row r="240" spans="4:75" ht="14.25" customHeight="1">
      <c r="D240" s="71"/>
      <c r="E240" s="71"/>
      <c r="H240" s="72"/>
      <c r="I240" s="21"/>
      <c r="K240" s="73"/>
      <c r="L240" s="73"/>
      <c r="M240" s="74"/>
      <c r="N240" s="75"/>
      <c r="O240" s="75"/>
      <c r="P240" s="75"/>
      <c r="Q240" s="75"/>
      <c r="R240" s="75"/>
      <c r="S240" s="75"/>
      <c r="T240" s="75"/>
      <c r="U240" s="75"/>
      <c r="V240" s="75"/>
      <c r="W240" s="75"/>
      <c r="X240" s="75"/>
      <c r="Y240" s="75"/>
      <c r="Z240" s="74"/>
      <c r="AA240" s="76"/>
      <c r="AC240" s="77"/>
      <c r="AL240" s="75"/>
      <c r="BO240" s="21"/>
      <c r="BP240" s="21"/>
      <c r="BQ240" s="22"/>
      <c r="BR240" s="21"/>
      <c r="BS240" s="21"/>
      <c r="BT240" s="22"/>
      <c r="BU240" s="21"/>
      <c r="BW240" s="21"/>
    </row>
    <row r="241" spans="4:75" ht="14.25" customHeight="1">
      <c r="D241" s="71"/>
      <c r="E241" s="71"/>
      <c r="H241" s="72"/>
      <c r="I241" s="21"/>
      <c r="K241" s="73"/>
      <c r="L241" s="73"/>
      <c r="M241" s="74"/>
      <c r="N241" s="75"/>
      <c r="O241" s="75"/>
      <c r="P241" s="75"/>
      <c r="Q241" s="75"/>
      <c r="R241" s="75"/>
      <c r="S241" s="75"/>
      <c r="T241" s="75"/>
      <c r="U241" s="75"/>
      <c r="V241" s="75"/>
      <c r="W241" s="75"/>
      <c r="X241" s="75"/>
      <c r="Y241" s="75"/>
      <c r="Z241" s="74"/>
      <c r="AA241" s="76"/>
      <c r="AC241" s="77"/>
      <c r="AL241" s="75"/>
      <c r="BO241" s="21"/>
      <c r="BP241" s="21"/>
      <c r="BQ241" s="22"/>
      <c r="BR241" s="21"/>
      <c r="BS241" s="21"/>
      <c r="BT241" s="22"/>
      <c r="BU241" s="21"/>
      <c r="BW241" s="21"/>
    </row>
    <row r="242" spans="4:75" ht="14.25" customHeight="1">
      <c r="D242" s="71"/>
      <c r="E242" s="71"/>
      <c r="H242" s="72"/>
      <c r="I242" s="21"/>
      <c r="K242" s="73"/>
      <c r="L242" s="73"/>
      <c r="M242" s="74"/>
      <c r="N242" s="75"/>
      <c r="O242" s="75"/>
      <c r="P242" s="75"/>
      <c r="Q242" s="75"/>
      <c r="R242" s="75"/>
      <c r="S242" s="75"/>
      <c r="T242" s="75"/>
      <c r="U242" s="75"/>
      <c r="V242" s="75"/>
      <c r="W242" s="75"/>
      <c r="X242" s="75"/>
      <c r="Y242" s="75"/>
      <c r="Z242" s="74"/>
      <c r="AA242" s="76"/>
      <c r="AC242" s="77"/>
      <c r="AL242" s="75"/>
      <c r="BO242" s="21"/>
      <c r="BP242" s="21"/>
      <c r="BQ242" s="22"/>
      <c r="BR242" s="21"/>
      <c r="BS242" s="21"/>
      <c r="BT242" s="22"/>
      <c r="BU242" s="21"/>
      <c r="BW242" s="21"/>
    </row>
    <row r="243" spans="4:75" ht="14.25" customHeight="1">
      <c r="D243" s="71"/>
      <c r="E243" s="71"/>
      <c r="H243" s="72"/>
      <c r="I243" s="21"/>
      <c r="K243" s="73"/>
      <c r="L243" s="73"/>
      <c r="M243" s="74"/>
      <c r="N243" s="75"/>
      <c r="O243" s="75"/>
      <c r="P243" s="75"/>
      <c r="Q243" s="75"/>
      <c r="R243" s="75"/>
      <c r="S243" s="75"/>
      <c r="T243" s="75"/>
      <c r="U243" s="75"/>
      <c r="V243" s="75"/>
      <c r="W243" s="75"/>
      <c r="X243" s="75"/>
      <c r="Y243" s="75"/>
      <c r="Z243" s="74"/>
      <c r="AA243" s="76"/>
      <c r="AC243" s="77"/>
      <c r="AL243" s="75"/>
      <c r="BO243" s="21"/>
      <c r="BP243" s="21"/>
      <c r="BQ243" s="22"/>
      <c r="BR243" s="21"/>
      <c r="BS243" s="21"/>
      <c r="BT243" s="22"/>
      <c r="BU243" s="21"/>
      <c r="BW243" s="21"/>
    </row>
    <row r="244" spans="4:75" ht="14.25" customHeight="1">
      <c r="D244" s="71"/>
      <c r="E244" s="71"/>
      <c r="H244" s="72"/>
      <c r="I244" s="21"/>
      <c r="K244" s="73"/>
      <c r="L244" s="73"/>
      <c r="M244" s="74"/>
      <c r="N244" s="75"/>
      <c r="O244" s="75"/>
      <c r="P244" s="75"/>
      <c r="Q244" s="75"/>
      <c r="R244" s="75"/>
      <c r="S244" s="75"/>
      <c r="T244" s="75"/>
      <c r="U244" s="75"/>
      <c r="V244" s="75"/>
      <c r="W244" s="75"/>
      <c r="X244" s="75"/>
      <c r="Y244" s="75"/>
      <c r="Z244" s="74"/>
      <c r="AA244" s="76"/>
      <c r="AC244" s="77"/>
      <c r="AL244" s="75"/>
      <c r="BO244" s="21"/>
      <c r="BP244" s="21"/>
      <c r="BQ244" s="22"/>
      <c r="BR244" s="21"/>
      <c r="BS244" s="21"/>
      <c r="BT244" s="22"/>
      <c r="BU244" s="21"/>
      <c r="BW244" s="21"/>
    </row>
    <row r="245" spans="4:75" ht="14.25" customHeight="1">
      <c r="D245" s="71"/>
      <c r="E245" s="71"/>
      <c r="H245" s="72"/>
      <c r="I245" s="21"/>
      <c r="K245" s="73"/>
      <c r="L245" s="73"/>
      <c r="M245" s="74"/>
      <c r="N245" s="75"/>
      <c r="O245" s="75"/>
      <c r="P245" s="75"/>
      <c r="Q245" s="75"/>
      <c r="R245" s="75"/>
      <c r="S245" s="75"/>
      <c r="T245" s="75"/>
      <c r="U245" s="75"/>
      <c r="V245" s="75"/>
      <c r="W245" s="75"/>
      <c r="X245" s="75"/>
      <c r="Y245" s="75"/>
      <c r="Z245" s="74"/>
      <c r="AA245" s="76"/>
      <c r="AC245" s="77"/>
      <c r="AL245" s="75"/>
      <c r="BO245" s="21"/>
      <c r="BP245" s="21"/>
      <c r="BQ245" s="22"/>
      <c r="BR245" s="21"/>
      <c r="BS245" s="21"/>
      <c r="BT245" s="22"/>
      <c r="BU245" s="21"/>
      <c r="BW245" s="21"/>
    </row>
    <row r="246" spans="4:75" ht="14.25" customHeight="1">
      <c r="D246" s="71"/>
      <c r="E246" s="71"/>
      <c r="H246" s="72"/>
      <c r="I246" s="21"/>
      <c r="K246" s="73"/>
      <c r="L246" s="73"/>
      <c r="M246" s="74"/>
      <c r="N246" s="75"/>
      <c r="O246" s="75"/>
      <c r="P246" s="75"/>
      <c r="Q246" s="75"/>
      <c r="R246" s="75"/>
      <c r="S246" s="75"/>
      <c r="T246" s="75"/>
      <c r="U246" s="75"/>
      <c r="V246" s="75"/>
      <c r="W246" s="75"/>
      <c r="X246" s="75"/>
      <c r="Y246" s="75"/>
      <c r="Z246" s="74"/>
      <c r="AA246" s="76"/>
      <c r="AC246" s="77"/>
      <c r="AL246" s="75"/>
      <c r="BO246" s="21"/>
      <c r="BP246" s="21"/>
      <c r="BQ246" s="22"/>
      <c r="BR246" s="21"/>
      <c r="BS246" s="21"/>
      <c r="BT246" s="22"/>
      <c r="BU246" s="21"/>
      <c r="BW246" s="21"/>
    </row>
    <row r="247" spans="4:75" ht="14.25" customHeight="1">
      <c r="D247" s="71"/>
      <c r="E247" s="71"/>
      <c r="H247" s="72"/>
      <c r="I247" s="21"/>
      <c r="K247" s="73"/>
      <c r="L247" s="73"/>
      <c r="M247" s="74"/>
      <c r="N247" s="75"/>
      <c r="O247" s="75"/>
      <c r="P247" s="75"/>
      <c r="Q247" s="75"/>
      <c r="R247" s="75"/>
      <c r="S247" s="75"/>
      <c r="T247" s="75"/>
      <c r="U247" s="75"/>
      <c r="V247" s="75"/>
      <c r="W247" s="75"/>
      <c r="X247" s="75"/>
      <c r="Y247" s="75"/>
      <c r="Z247" s="74"/>
      <c r="AA247" s="76"/>
      <c r="AC247" s="77"/>
      <c r="AL247" s="75"/>
      <c r="BO247" s="21"/>
      <c r="BP247" s="21"/>
      <c r="BQ247" s="22"/>
      <c r="BR247" s="21"/>
      <c r="BS247" s="21"/>
      <c r="BT247" s="22"/>
      <c r="BU247" s="21"/>
      <c r="BW247" s="21"/>
    </row>
    <row r="248" spans="4:75" ht="14.25" customHeight="1">
      <c r="D248" s="71"/>
      <c r="E248" s="71"/>
      <c r="H248" s="72"/>
      <c r="I248" s="21"/>
      <c r="K248" s="73"/>
      <c r="L248" s="73"/>
      <c r="M248" s="74"/>
      <c r="N248" s="75"/>
      <c r="O248" s="75"/>
      <c r="P248" s="75"/>
      <c r="Q248" s="75"/>
      <c r="R248" s="75"/>
      <c r="S248" s="75"/>
      <c r="T248" s="75"/>
      <c r="U248" s="75"/>
      <c r="V248" s="75"/>
      <c r="W248" s="75"/>
      <c r="X248" s="75"/>
      <c r="Y248" s="75"/>
      <c r="Z248" s="74"/>
      <c r="AA248" s="76"/>
      <c r="AC248" s="77"/>
      <c r="AL248" s="75"/>
      <c r="BO248" s="21"/>
      <c r="BP248" s="21"/>
      <c r="BQ248" s="22"/>
      <c r="BR248" s="21"/>
      <c r="BS248" s="21"/>
      <c r="BT248" s="22"/>
      <c r="BU248" s="21"/>
      <c r="BW248" s="21"/>
    </row>
    <row r="249" spans="4:75" ht="14.25" customHeight="1">
      <c r="D249" s="71"/>
      <c r="E249" s="71"/>
      <c r="H249" s="72"/>
      <c r="I249" s="21"/>
      <c r="K249" s="73"/>
      <c r="L249" s="73"/>
      <c r="M249" s="74"/>
      <c r="N249" s="75"/>
      <c r="O249" s="75"/>
      <c r="P249" s="75"/>
      <c r="Q249" s="75"/>
      <c r="R249" s="75"/>
      <c r="S249" s="75"/>
      <c r="T249" s="75"/>
      <c r="U249" s="75"/>
      <c r="V249" s="75"/>
      <c r="W249" s="75"/>
      <c r="X249" s="75"/>
      <c r="Y249" s="75"/>
      <c r="Z249" s="74"/>
      <c r="AA249" s="76"/>
      <c r="AC249" s="77"/>
      <c r="AL249" s="75"/>
      <c r="BO249" s="21"/>
      <c r="BP249" s="21"/>
      <c r="BQ249" s="22"/>
      <c r="BR249" s="21"/>
      <c r="BS249" s="21"/>
      <c r="BT249" s="22"/>
      <c r="BU249" s="21"/>
      <c r="BW249" s="21"/>
    </row>
    <row r="250" spans="4:75" ht="14.25" customHeight="1">
      <c r="D250" s="71"/>
      <c r="E250" s="71"/>
      <c r="H250" s="72"/>
      <c r="I250" s="21"/>
      <c r="K250" s="73"/>
      <c r="L250" s="73"/>
      <c r="M250" s="74"/>
      <c r="N250" s="75"/>
      <c r="O250" s="75"/>
      <c r="P250" s="75"/>
      <c r="Q250" s="75"/>
      <c r="R250" s="75"/>
      <c r="S250" s="75"/>
      <c r="T250" s="75"/>
      <c r="U250" s="75"/>
      <c r="V250" s="75"/>
      <c r="W250" s="75"/>
      <c r="X250" s="75"/>
      <c r="Y250" s="75"/>
      <c r="Z250" s="74"/>
      <c r="AA250" s="76"/>
      <c r="AC250" s="77"/>
      <c r="AL250" s="75"/>
      <c r="BO250" s="21"/>
      <c r="BP250" s="21"/>
      <c r="BQ250" s="22"/>
      <c r="BR250" s="21"/>
      <c r="BS250" s="21"/>
      <c r="BT250" s="22"/>
      <c r="BU250" s="21"/>
      <c r="BW250" s="21"/>
    </row>
    <row r="251" spans="4:75" ht="14.25" customHeight="1">
      <c r="D251" s="71"/>
      <c r="E251" s="71"/>
      <c r="H251" s="72"/>
      <c r="I251" s="21"/>
      <c r="K251" s="73"/>
      <c r="L251" s="73"/>
      <c r="M251" s="74"/>
      <c r="N251" s="75"/>
      <c r="O251" s="75"/>
      <c r="P251" s="75"/>
      <c r="Q251" s="75"/>
      <c r="R251" s="75"/>
      <c r="S251" s="75"/>
      <c r="T251" s="75"/>
      <c r="U251" s="75"/>
      <c r="V251" s="75"/>
      <c r="W251" s="75"/>
      <c r="X251" s="75"/>
      <c r="Y251" s="75"/>
      <c r="Z251" s="74"/>
      <c r="AA251" s="76"/>
      <c r="AC251" s="77"/>
      <c r="AL251" s="75"/>
      <c r="BO251" s="21"/>
      <c r="BP251" s="21"/>
      <c r="BQ251" s="22"/>
      <c r="BR251" s="21"/>
      <c r="BS251" s="21"/>
      <c r="BT251" s="22"/>
      <c r="BU251" s="21"/>
      <c r="BW251" s="21"/>
    </row>
    <row r="252" spans="4:75" ht="14.25" customHeight="1">
      <c r="D252" s="71"/>
      <c r="E252" s="71"/>
      <c r="H252" s="72"/>
      <c r="I252" s="21"/>
      <c r="K252" s="73"/>
      <c r="L252" s="73"/>
      <c r="M252" s="74"/>
      <c r="N252" s="75"/>
      <c r="O252" s="75"/>
      <c r="P252" s="75"/>
      <c r="Q252" s="75"/>
      <c r="R252" s="75"/>
      <c r="S252" s="75"/>
      <c r="T252" s="75"/>
      <c r="U252" s="75"/>
      <c r="V252" s="75"/>
      <c r="W252" s="75"/>
      <c r="X252" s="75"/>
      <c r="Y252" s="75"/>
      <c r="Z252" s="74"/>
      <c r="AA252" s="76"/>
      <c r="AC252" s="77"/>
      <c r="AL252" s="75"/>
      <c r="BO252" s="21"/>
      <c r="BP252" s="21"/>
      <c r="BQ252" s="22"/>
      <c r="BR252" s="21"/>
      <c r="BS252" s="21"/>
      <c r="BT252" s="22"/>
      <c r="BU252" s="21"/>
      <c r="BW252" s="21"/>
    </row>
    <row r="253" spans="4:75" ht="14.25" customHeight="1">
      <c r="D253" s="71"/>
      <c r="E253" s="71"/>
      <c r="H253" s="72"/>
      <c r="I253" s="21"/>
      <c r="K253" s="73"/>
      <c r="L253" s="73"/>
      <c r="M253" s="74"/>
      <c r="N253" s="75"/>
      <c r="O253" s="75"/>
      <c r="P253" s="75"/>
      <c r="Q253" s="75"/>
      <c r="R253" s="75"/>
      <c r="S253" s="75"/>
      <c r="T253" s="75"/>
      <c r="U253" s="75"/>
      <c r="V253" s="75"/>
      <c r="W253" s="75"/>
      <c r="X253" s="75"/>
      <c r="Y253" s="75"/>
      <c r="Z253" s="74"/>
      <c r="AA253" s="76"/>
      <c r="AC253" s="77"/>
      <c r="AL253" s="75"/>
      <c r="BO253" s="21"/>
      <c r="BP253" s="21"/>
      <c r="BQ253" s="22"/>
      <c r="BR253" s="21"/>
      <c r="BS253" s="21"/>
      <c r="BT253" s="22"/>
      <c r="BU253" s="21"/>
      <c r="BW253" s="21"/>
    </row>
    <row r="254" spans="4:75" ht="14.25" customHeight="1">
      <c r="D254" s="71"/>
      <c r="E254" s="71"/>
      <c r="H254" s="72"/>
      <c r="I254" s="21"/>
      <c r="K254" s="73"/>
      <c r="L254" s="73"/>
      <c r="M254" s="74"/>
      <c r="N254" s="75"/>
      <c r="O254" s="75"/>
      <c r="P254" s="75"/>
      <c r="Q254" s="75"/>
      <c r="R254" s="75"/>
      <c r="S254" s="75"/>
      <c r="T254" s="75"/>
      <c r="U254" s="75"/>
      <c r="V254" s="75"/>
      <c r="W254" s="75"/>
      <c r="X254" s="75"/>
      <c r="Y254" s="75"/>
      <c r="Z254" s="74"/>
      <c r="AA254" s="76"/>
      <c r="AC254" s="77"/>
      <c r="AL254" s="75"/>
      <c r="BO254" s="21"/>
      <c r="BP254" s="21"/>
      <c r="BQ254" s="22"/>
      <c r="BR254" s="21"/>
      <c r="BS254" s="21"/>
      <c r="BT254" s="22"/>
      <c r="BU254" s="21"/>
      <c r="BW254" s="21"/>
    </row>
    <row r="255" spans="4:75" ht="14.25" customHeight="1">
      <c r="D255" s="71"/>
      <c r="E255" s="71"/>
      <c r="H255" s="72"/>
      <c r="I255" s="21"/>
      <c r="K255" s="73"/>
      <c r="L255" s="73"/>
      <c r="M255" s="74"/>
      <c r="N255" s="75"/>
      <c r="O255" s="75"/>
      <c r="P255" s="75"/>
      <c r="Q255" s="75"/>
      <c r="R255" s="75"/>
      <c r="S255" s="75"/>
      <c r="T255" s="75"/>
      <c r="U255" s="75"/>
      <c r="V255" s="75"/>
      <c r="W255" s="75"/>
      <c r="X255" s="75"/>
      <c r="Y255" s="75"/>
      <c r="Z255" s="74"/>
      <c r="AA255" s="76"/>
      <c r="AC255" s="77"/>
      <c r="AL255" s="75"/>
      <c r="BO255" s="21"/>
      <c r="BP255" s="21"/>
      <c r="BQ255" s="22"/>
      <c r="BR255" s="21"/>
      <c r="BS255" s="21"/>
      <c r="BT255" s="22"/>
      <c r="BU255" s="21"/>
      <c r="BW255" s="21"/>
    </row>
    <row r="256" spans="4:75" ht="14.25" customHeight="1">
      <c r="D256" s="71"/>
      <c r="E256" s="71"/>
      <c r="H256" s="72"/>
      <c r="I256" s="21"/>
      <c r="K256" s="73"/>
      <c r="L256" s="73"/>
      <c r="M256" s="74"/>
      <c r="N256" s="75"/>
      <c r="O256" s="75"/>
      <c r="P256" s="75"/>
      <c r="Q256" s="75"/>
      <c r="R256" s="75"/>
      <c r="S256" s="75"/>
      <c r="T256" s="75"/>
      <c r="U256" s="75"/>
      <c r="V256" s="75"/>
      <c r="W256" s="75"/>
      <c r="X256" s="75"/>
      <c r="Y256" s="75"/>
      <c r="Z256" s="74"/>
      <c r="AA256" s="76"/>
      <c r="AC256" s="77"/>
      <c r="AL256" s="75"/>
      <c r="BO256" s="21"/>
      <c r="BP256" s="21"/>
      <c r="BQ256" s="22"/>
      <c r="BR256" s="21"/>
      <c r="BS256" s="21"/>
      <c r="BT256" s="22"/>
      <c r="BU256" s="21"/>
      <c r="BW256" s="21"/>
    </row>
    <row r="257" spans="4:75" ht="14.25" customHeight="1">
      <c r="D257" s="71"/>
      <c r="E257" s="71"/>
      <c r="H257" s="72"/>
      <c r="I257" s="21"/>
      <c r="K257" s="73"/>
      <c r="L257" s="73"/>
      <c r="M257" s="74"/>
      <c r="N257" s="75"/>
      <c r="O257" s="75"/>
      <c r="P257" s="75"/>
      <c r="Q257" s="75"/>
      <c r="R257" s="75"/>
      <c r="S257" s="75"/>
      <c r="T257" s="75"/>
      <c r="U257" s="75"/>
      <c r="V257" s="75"/>
      <c r="W257" s="75"/>
      <c r="X257" s="75"/>
      <c r="Y257" s="75"/>
      <c r="Z257" s="74"/>
      <c r="AA257" s="76"/>
      <c r="AC257" s="77"/>
      <c r="AL257" s="75"/>
      <c r="BO257" s="21"/>
      <c r="BP257" s="21"/>
      <c r="BQ257" s="22"/>
      <c r="BR257" s="21"/>
      <c r="BS257" s="21"/>
      <c r="BT257" s="22"/>
      <c r="BU257" s="21"/>
      <c r="BW257" s="21"/>
    </row>
    <row r="258" spans="4:75" ht="14.25" customHeight="1">
      <c r="D258" s="71"/>
      <c r="E258" s="71"/>
      <c r="H258" s="72"/>
      <c r="I258" s="21"/>
      <c r="K258" s="73"/>
      <c r="L258" s="73"/>
      <c r="M258" s="74"/>
      <c r="N258" s="75"/>
      <c r="O258" s="75"/>
      <c r="P258" s="75"/>
      <c r="Q258" s="75"/>
      <c r="R258" s="75"/>
      <c r="S258" s="75"/>
      <c r="T258" s="75"/>
      <c r="U258" s="75"/>
      <c r="V258" s="75"/>
      <c r="W258" s="75"/>
      <c r="X258" s="75"/>
      <c r="Y258" s="75"/>
      <c r="Z258" s="74"/>
      <c r="AA258" s="76"/>
      <c r="AC258" s="77"/>
      <c r="AL258" s="75"/>
      <c r="BO258" s="21"/>
      <c r="BP258" s="21"/>
      <c r="BQ258" s="22"/>
      <c r="BR258" s="21"/>
      <c r="BS258" s="21"/>
      <c r="BT258" s="22"/>
      <c r="BU258" s="21"/>
      <c r="BW258" s="21"/>
    </row>
    <row r="259" spans="4:75" ht="14.25" customHeight="1">
      <c r="D259" s="71"/>
      <c r="E259" s="71"/>
      <c r="H259" s="72"/>
      <c r="I259" s="21"/>
      <c r="K259" s="73"/>
      <c r="L259" s="73"/>
      <c r="M259" s="74"/>
      <c r="N259" s="75"/>
      <c r="O259" s="75"/>
      <c r="P259" s="75"/>
      <c r="Q259" s="75"/>
      <c r="R259" s="75"/>
      <c r="S259" s="75"/>
      <c r="T259" s="75"/>
      <c r="U259" s="75"/>
      <c r="V259" s="75"/>
      <c r="W259" s="75"/>
      <c r="X259" s="75"/>
      <c r="Y259" s="75"/>
      <c r="Z259" s="74"/>
      <c r="AA259" s="76"/>
      <c r="AC259" s="77"/>
      <c r="AL259" s="75"/>
      <c r="BO259" s="21"/>
      <c r="BP259" s="21"/>
      <c r="BQ259" s="22"/>
      <c r="BR259" s="21"/>
      <c r="BS259" s="21"/>
      <c r="BT259" s="22"/>
      <c r="BU259" s="21"/>
      <c r="BW259" s="21"/>
    </row>
    <row r="260" spans="4:75" ht="14.25" customHeight="1">
      <c r="D260" s="71"/>
      <c r="E260" s="71"/>
      <c r="H260" s="72"/>
      <c r="I260" s="21"/>
      <c r="K260" s="73"/>
      <c r="L260" s="73"/>
      <c r="M260" s="74"/>
      <c r="N260" s="75"/>
      <c r="O260" s="75"/>
      <c r="P260" s="75"/>
      <c r="Q260" s="75"/>
      <c r="R260" s="75"/>
      <c r="S260" s="75"/>
      <c r="T260" s="75"/>
      <c r="U260" s="75"/>
      <c r="V260" s="75"/>
      <c r="W260" s="75"/>
      <c r="X260" s="75"/>
      <c r="Y260" s="75"/>
      <c r="Z260" s="74"/>
      <c r="AA260" s="76"/>
      <c r="AC260" s="77"/>
      <c r="AL260" s="75"/>
      <c r="BO260" s="21"/>
      <c r="BP260" s="21"/>
      <c r="BQ260" s="22"/>
      <c r="BR260" s="21"/>
      <c r="BS260" s="21"/>
      <c r="BT260" s="22"/>
      <c r="BU260" s="21"/>
      <c r="BW260" s="21"/>
    </row>
    <row r="261" spans="4:75" ht="14.25" customHeight="1">
      <c r="D261" s="71"/>
      <c r="E261" s="71"/>
      <c r="H261" s="72"/>
      <c r="I261" s="21"/>
      <c r="K261" s="73"/>
      <c r="L261" s="73"/>
      <c r="M261" s="74"/>
      <c r="N261" s="75"/>
      <c r="O261" s="75"/>
      <c r="P261" s="75"/>
      <c r="Q261" s="75"/>
      <c r="R261" s="75"/>
      <c r="S261" s="75"/>
      <c r="T261" s="75"/>
      <c r="U261" s="75"/>
      <c r="V261" s="75"/>
      <c r="W261" s="75"/>
      <c r="X261" s="75"/>
      <c r="Y261" s="75"/>
      <c r="Z261" s="74"/>
      <c r="AA261" s="76"/>
      <c r="AC261" s="77"/>
      <c r="AL261" s="75"/>
      <c r="BO261" s="21"/>
      <c r="BP261" s="21"/>
      <c r="BQ261" s="22"/>
      <c r="BR261" s="21"/>
      <c r="BS261" s="21"/>
      <c r="BT261" s="22"/>
      <c r="BU261" s="21"/>
      <c r="BW261" s="21"/>
    </row>
    <row r="262" spans="4:75" ht="14.25" customHeight="1">
      <c r="D262" s="71"/>
      <c r="E262" s="71"/>
      <c r="H262" s="72"/>
      <c r="I262" s="21"/>
      <c r="K262" s="73"/>
      <c r="L262" s="73"/>
      <c r="M262" s="74"/>
      <c r="N262" s="75"/>
      <c r="O262" s="75"/>
      <c r="P262" s="75"/>
      <c r="Q262" s="75"/>
      <c r="R262" s="75"/>
      <c r="S262" s="75"/>
      <c r="T262" s="75"/>
      <c r="U262" s="75"/>
      <c r="V262" s="75"/>
      <c r="W262" s="75"/>
      <c r="X262" s="75"/>
      <c r="Y262" s="75"/>
      <c r="Z262" s="74"/>
      <c r="AA262" s="76"/>
      <c r="AC262" s="77"/>
      <c r="AL262" s="75"/>
      <c r="BO262" s="21"/>
      <c r="BP262" s="21"/>
      <c r="BQ262" s="22"/>
      <c r="BR262" s="21"/>
      <c r="BS262" s="21"/>
      <c r="BT262" s="22"/>
      <c r="BU262" s="21"/>
      <c r="BW262" s="21"/>
    </row>
    <row r="263" spans="4:75" ht="14.25" customHeight="1">
      <c r="D263" s="71"/>
      <c r="E263" s="71"/>
      <c r="H263" s="72"/>
      <c r="I263" s="21"/>
      <c r="K263" s="73"/>
      <c r="L263" s="73"/>
      <c r="M263" s="74"/>
      <c r="N263" s="75"/>
      <c r="O263" s="75"/>
      <c r="P263" s="75"/>
      <c r="Q263" s="75"/>
      <c r="R263" s="75"/>
      <c r="S263" s="75"/>
      <c r="T263" s="75"/>
      <c r="U263" s="75"/>
      <c r="V263" s="75"/>
      <c r="W263" s="75"/>
      <c r="X263" s="75"/>
      <c r="Y263" s="75"/>
      <c r="Z263" s="74"/>
      <c r="AA263" s="76"/>
      <c r="AC263" s="77"/>
      <c r="AL263" s="75"/>
      <c r="BO263" s="21"/>
      <c r="BP263" s="21"/>
      <c r="BQ263" s="22"/>
      <c r="BR263" s="21"/>
      <c r="BS263" s="21"/>
      <c r="BT263" s="22"/>
      <c r="BU263" s="21"/>
      <c r="BW263" s="21"/>
    </row>
    <row r="264" spans="4:75" ht="14.25" customHeight="1">
      <c r="D264" s="71"/>
      <c r="E264" s="71"/>
      <c r="H264" s="72"/>
      <c r="I264" s="21"/>
      <c r="K264" s="73"/>
      <c r="L264" s="73"/>
      <c r="M264" s="74"/>
      <c r="N264" s="75"/>
      <c r="O264" s="75"/>
      <c r="P264" s="75"/>
      <c r="Q264" s="75"/>
      <c r="R264" s="75"/>
      <c r="S264" s="75"/>
      <c r="T264" s="75"/>
      <c r="U264" s="75"/>
      <c r="V264" s="75"/>
      <c r="W264" s="75"/>
      <c r="X264" s="75"/>
      <c r="Y264" s="75"/>
      <c r="Z264" s="74"/>
      <c r="AA264" s="76"/>
      <c r="AC264" s="77"/>
      <c r="AL264" s="75"/>
      <c r="BO264" s="21"/>
      <c r="BP264" s="21"/>
      <c r="BQ264" s="22"/>
      <c r="BR264" s="21"/>
      <c r="BS264" s="21"/>
      <c r="BT264" s="22"/>
      <c r="BU264" s="21"/>
      <c r="BW264" s="21"/>
    </row>
    <row r="265" spans="4:75" ht="14.25" customHeight="1">
      <c r="D265" s="71"/>
      <c r="E265" s="71"/>
      <c r="H265" s="72"/>
      <c r="I265" s="21"/>
      <c r="K265" s="73"/>
      <c r="L265" s="73"/>
      <c r="M265" s="74"/>
      <c r="N265" s="75"/>
      <c r="O265" s="75"/>
      <c r="P265" s="75"/>
      <c r="Q265" s="75"/>
      <c r="R265" s="75"/>
      <c r="S265" s="75"/>
      <c r="T265" s="75"/>
      <c r="U265" s="75"/>
      <c r="V265" s="75"/>
      <c r="W265" s="75"/>
      <c r="X265" s="75"/>
      <c r="Y265" s="75"/>
      <c r="Z265" s="74"/>
      <c r="AA265" s="76"/>
      <c r="AC265" s="77"/>
      <c r="AL265" s="75"/>
      <c r="BO265" s="21"/>
      <c r="BP265" s="21"/>
      <c r="BQ265" s="22"/>
      <c r="BR265" s="21"/>
      <c r="BS265" s="21"/>
      <c r="BT265" s="22"/>
      <c r="BU265" s="21"/>
      <c r="BW265" s="21"/>
    </row>
    <row r="266" spans="4:75" ht="14.25" customHeight="1">
      <c r="D266" s="71"/>
      <c r="E266" s="71"/>
      <c r="H266" s="72"/>
      <c r="I266" s="21"/>
      <c r="K266" s="73"/>
      <c r="L266" s="73"/>
      <c r="M266" s="74"/>
      <c r="N266" s="75"/>
      <c r="O266" s="75"/>
      <c r="P266" s="75"/>
      <c r="Q266" s="75"/>
      <c r="R266" s="75"/>
      <c r="S266" s="75"/>
      <c r="T266" s="75"/>
      <c r="U266" s="75"/>
      <c r="V266" s="75"/>
      <c r="W266" s="75"/>
      <c r="X266" s="75"/>
      <c r="Y266" s="75"/>
      <c r="Z266" s="74"/>
      <c r="AA266" s="76"/>
      <c r="AC266" s="77"/>
      <c r="AL266" s="75"/>
      <c r="BO266" s="21"/>
      <c r="BP266" s="21"/>
      <c r="BQ266" s="22"/>
      <c r="BR266" s="21"/>
      <c r="BS266" s="21"/>
      <c r="BT266" s="22"/>
      <c r="BU266" s="21"/>
      <c r="BW266" s="21"/>
    </row>
    <row r="267" spans="4:75" ht="14.25" customHeight="1">
      <c r="D267" s="71"/>
      <c r="E267" s="71"/>
      <c r="H267" s="72"/>
      <c r="I267" s="21"/>
      <c r="K267" s="73"/>
      <c r="L267" s="73"/>
      <c r="M267" s="74"/>
      <c r="N267" s="75"/>
      <c r="O267" s="75"/>
      <c r="P267" s="75"/>
      <c r="Q267" s="75"/>
      <c r="R267" s="75"/>
      <c r="S267" s="75"/>
      <c r="T267" s="75"/>
      <c r="U267" s="75"/>
      <c r="V267" s="75"/>
      <c r="W267" s="75"/>
      <c r="X267" s="75"/>
      <c r="Y267" s="75"/>
      <c r="Z267" s="74"/>
      <c r="AA267" s="76"/>
      <c r="AC267" s="77"/>
      <c r="AL267" s="75"/>
      <c r="BO267" s="21"/>
      <c r="BP267" s="21"/>
      <c r="BQ267" s="22"/>
      <c r="BR267" s="21"/>
      <c r="BS267" s="21"/>
      <c r="BT267" s="22"/>
      <c r="BU267" s="21"/>
      <c r="BW267" s="21"/>
    </row>
  </sheetData>
  <mergeCells count="60">
    <mergeCell ref="E7:G7"/>
    <mergeCell ref="N7:O7"/>
    <mergeCell ref="N8:O8"/>
    <mergeCell ref="AB10:AD10"/>
    <mergeCell ref="AF10:AJ10"/>
    <mergeCell ref="AE10:AE12"/>
    <mergeCell ref="AD11:AD12"/>
    <mergeCell ref="AF11:AF12"/>
    <mergeCell ref="V10:V11"/>
    <mergeCell ref="W10:W11"/>
    <mergeCell ref="X10:X11"/>
    <mergeCell ref="Y10:Y12"/>
    <mergeCell ref="Z10:Z11"/>
    <mergeCell ref="AA10:AA11"/>
    <mergeCell ref="AB11:AB12"/>
    <mergeCell ref="U10:U11"/>
    <mergeCell ref="AS10:AS12"/>
    <mergeCell ref="AT10:AT12"/>
    <mergeCell ref="AU10:AU12"/>
    <mergeCell ref="AQ11:AQ12"/>
    <mergeCell ref="B1:F1"/>
    <mergeCell ref="H1:AQ1"/>
    <mergeCell ref="B2:F2"/>
    <mergeCell ref="E3:G3"/>
    <mergeCell ref="R3:R5"/>
    <mergeCell ref="E4:G5"/>
    <mergeCell ref="H4:H5"/>
    <mergeCell ref="N5:O5"/>
    <mergeCell ref="M3:O3"/>
    <mergeCell ref="N4:O4"/>
    <mergeCell ref="E6:G6"/>
    <mergeCell ref="N6:O6"/>
    <mergeCell ref="AO11:AO12"/>
    <mergeCell ref="AP11:AP12"/>
    <mergeCell ref="AK10:AK12"/>
    <mergeCell ref="AL10:AL12"/>
    <mergeCell ref="AM10:AM12"/>
    <mergeCell ref="AN10:AN12"/>
    <mergeCell ref="AO10:AQ10"/>
    <mergeCell ref="H10:H12"/>
    <mergeCell ref="I10:I12"/>
    <mergeCell ref="J10:J11"/>
    <mergeCell ref="R11:R12"/>
    <mergeCell ref="S11:S12"/>
    <mergeCell ref="K10:K11"/>
    <mergeCell ref="L10:L11"/>
    <mergeCell ref="M10:M12"/>
    <mergeCell ref="N10:N12"/>
    <mergeCell ref="O10:Q10"/>
    <mergeCell ref="R10:T10"/>
    <mergeCell ref="O11:O12"/>
    <mergeCell ref="P11:P12"/>
    <mergeCell ref="D11:D12"/>
    <mergeCell ref="E11:E12"/>
    <mergeCell ref="E8:G8"/>
    <mergeCell ref="B10:E10"/>
    <mergeCell ref="F10:F12"/>
    <mergeCell ref="G10:G12"/>
    <mergeCell ref="B11:B12"/>
    <mergeCell ref="C11:C12"/>
  </mergeCells>
  <conditionalFormatting sqref="E13:E62">
    <cfRule type="containsText" dxfId="11" priority="1" operator="containsText" text="NR">
      <formula>NOT(ISERROR(SEARCH(("NR"),(E13))))</formula>
    </cfRule>
  </conditionalFormatting>
  <conditionalFormatting sqref="E13:E62">
    <cfRule type="containsText" dxfId="10" priority="2" operator="containsText" text="R">
      <formula>NOT(ISERROR(SEARCH(("R"),(E13))))</formula>
    </cfRule>
  </conditionalFormatting>
  <conditionalFormatting sqref="D13:D62">
    <cfRule type="containsText" dxfId="9" priority="3" operator="containsText" text="UA">
      <formula>NOT(ISERROR(SEARCH(("UA"),(D13))))</formula>
    </cfRule>
  </conditionalFormatting>
  <conditionalFormatting sqref="D13:D62">
    <cfRule type="containsText" dxfId="8" priority="4" operator="containsText" text="OK">
      <formula>NOT(ISERROR(SEARCH(("OK"),(D13))))</formula>
    </cfRule>
  </conditionalFormatting>
  <conditionalFormatting sqref="C13:C62">
    <cfRule type="containsText" dxfId="7" priority="5" operator="containsText" text="NO">
      <formula>NOT(ISERROR(SEARCH(("NO"),(C13))))</formula>
    </cfRule>
  </conditionalFormatting>
  <conditionalFormatting sqref="C13:C62">
    <cfRule type="containsText" dxfId="6" priority="6" operator="containsText" text="YES">
      <formula>NOT(ISERROR(SEARCH(("YES"),(C13))))</formula>
    </cfRule>
  </conditionalFormatting>
  <conditionalFormatting sqref="B13:B62">
    <cfRule type="containsText" dxfId="5" priority="7" operator="containsText" text="FC/OC">
      <formula>NOT(ISERROR(SEARCH(("FC/OC"),(B13))))</formula>
    </cfRule>
  </conditionalFormatting>
  <conditionalFormatting sqref="B13:B62">
    <cfRule type="containsText" dxfId="4" priority="8" operator="containsText" text="BCM">
      <formula>NOT(ISERROR(SEARCH(("BCM"),(B13))))</formula>
    </cfRule>
  </conditionalFormatting>
  <conditionalFormatting sqref="B13:B62">
    <cfRule type="containsText" dxfId="3" priority="9" operator="containsText" text="OBC">
      <formula>NOT(ISERROR(SEARCH(("OBC"),(B13))))</formula>
    </cfRule>
  </conditionalFormatting>
  <conditionalFormatting sqref="B13:B62">
    <cfRule type="containsText" dxfId="2" priority="10" operator="containsText" text="MBC">
      <formula>NOT(ISERROR(SEARCH(("MBC"),(B13))))</formula>
    </cfRule>
  </conditionalFormatting>
  <conditionalFormatting sqref="B13:B62">
    <cfRule type="containsText" dxfId="1" priority="11" operator="containsText" text="ST">
      <formula>NOT(ISERROR(SEARCH(("ST"),(B13))))</formula>
    </cfRule>
  </conditionalFormatting>
  <conditionalFormatting sqref="B13:B62">
    <cfRule type="containsText" dxfId="0" priority="12" operator="containsText" text="SC">
      <formula>NOT(ISERROR(SEARCH(("SC"),(B13))))</formula>
    </cfRule>
  </conditionalFormatting>
  <dataValidations count="24">
    <dataValidation type="list" allowBlank="1" showInputMessage="1" showErrorMessage="1" prompt="&quot;Greater than 10 Digits&quot;" sqref="AN13:AN62">
      <formula1>$BN$13:$BN$15</formula1>
    </dataValidation>
    <dataValidation type="custom" allowBlank="1" showInputMessage="1" showErrorMessage="1" prompt="Enter 6 digit pincode " sqref="Z13:Z62">
      <formula1>EQ(LEN(Z13),(6))</formula1>
    </dataValidation>
    <dataValidation type="list" allowBlank="1" showInputMessage="1" showErrorMessage="1" prompt="&quot;Greater than 10 Digits&quot;" sqref="AK13:AK62">
      <formula1>$BI$13:$BI$23</formula1>
    </dataValidation>
    <dataValidation type="list" allowBlank="1" showErrorMessage="1" sqref="AF13:AF62">
      <formula1>$BK$13:$BK$14</formula1>
    </dataValidation>
    <dataValidation type="list" allowBlank="1" showErrorMessage="1" sqref="H6">
      <formula1>$AY$13:$AY$20</formula1>
    </dataValidation>
    <dataValidation type="decimal" allowBlank="1" showInputMessage="1" showErrorMessage="1" prompt="Wrong entry - Height Range 10 to 180 cms._x000a_" sqref="AO13:AO62">
      <formula1>10</formula1>
      <formula2>220</formula2>
    </dataValidation>
    <dataValidation type="list" allowBlank="1" showErrorMessage="1" sqref="P13:P62 S13:S62">
      <formula1>$BM$13:$BM$20</formula1>
    </dataValidation>
    <dataValidation type="list" allowBlank="1" showInputMessage="1" showErrorMessage="1" prompt="Wrong Entry - 'B' - BOY_x000a_'G' - GIRL_x000a_" sqref="I15 I17 I19 I42 I44 I46 I48 I50 I52 I54 I56 I58 I60 I62">
      <formula1>$BD$13:$BD$14</formula1>
    </dataValidation>
    <dataValidation type="list" allowBlank="1" showErrorMessage="1" sqref="M13:M62">
      <formula1>$BE$13:$BE$25</formula1>
    </dataValidation>
    <dataValidation type="list" allowBlank="1" showInputMessage="1" showErrorMessage="1" prompt="&quot;Greater than 10 Digits&quot;" sqref="AB13:AB62">
      <formula1>$BG$13:$BG$19</formula1>
    </dataValidation>
    <dataValidation type="custom" allowBlank="1" showErrorMessage="1" sqref="H13:H62">
      <formula1>AND(GTE(LEN(H13),MIN((0),(75))),LTE(LEN(H13),MAX((0),(75))))</formula1>
    </dataValidation>
    <dataValidation type="custom" allowBlank="1" showInputMessage="1" showErrorMessage="1" prompt="&quot;Greater than 10 Digits&quot;" sqref="AA13:AA62">
      <formula1>LT(LEN(AA13),(11))</formula1>
    </dataValidation>
    <dataValidation type="list" allowBlank="1" showInputMessage="1" showErrorMessage="1" prompt="Class" sqref="H7">
      <formula1>$BE$13:$BE$26</formula1>
    </dataValidation>
    <dataValidation type="custom" allowBlank="1" showInputMessage="1" showErrorMessage="1" prompt="Enter exactly12 digit Aadhar no.(IN each 4 digit leave a space)_x000a_If not obtained, left it blank_x000a_Ex: 1235 6789 0012" sqref="J13:J62">
      <formula1>EQ(LEN(J13),(14))</formula1>
    </dataValidation>
    <dataValidation type="decimal" allowBlank="1" showInputMessage="1" showErrorMessage="1" prompt="Wrong Entry - Weight range between 5 to 80 kgs." sqref="AP13:AP62">
      <formula1>5</formula1>
      <formula2>120</formula2>
    </dataValidation>
    <dataValidation type="list" allowBlank="1" showErrorMessage="1" sqref="I13:I14 I16 I18 I20:I41 I43 I45 I47 I49 I51 I53 I55 I57 I59 I61">
      <formula1>$BD$13:$BD$14</formula1>
    </dataValidation>
    <dataValidation type="list" allowBlank="1" showInputMessage="1" showErrorMessage="1" prompt="&quot;Greater than 10 Digits&quot;" sqref="AE13:AE62 AM13:AM62">
      <formula1>$BK$13:$BK$14</formula1>
    </dataValidation>
    <dataValidation type="list" allowBlank="1" showInputMessage="1" showErrorMessage="1" prompt="&quot;Greater than 10 Digits&quot;" sqref="AL13:AL62">
      <formula1>$BJ$13:$BJ$22</formula1>
    </dataValidation>
    <dataValidation type="list" allowBlank="1" showErrorMessage="1" sqref="H3">
      <formula1>$BC$13:$BC$20</formula1>
    </dataValidation>
    <dataValidation type="date" operator="greaterThanOrEqual" allowBlank="1" showErrorMessage="1" sqref="K13:L62">
      <formula1>31199</formula1>
    </dataValidation>
    <dataValidation type="list" allowBlank="1" showInputMessage="1" showErrorMessage="1" prompt="&quot;Greater than 10 Digits&quot;" sqref="AD13:AD62">
      <formula1>$BH$13:$BH$18</formula1>
    </dataValidation>
    <dataValidation type="list" allowBlank="1" showInputMessage="1" showErrorMessage="1" prompt="SECTION" sqref="H8">
      <formula1>$BB$13:$BB$26</formula1>
    </dataValidation>
    <dataValidation type="list" allowBlank="1" showErrorMessage="1" sqref="Y13:Y62">
      <formula1>$BF$13:$BF$14</formula1>
    </dataValidation>
    <dataValidation type="list" allowBlank="1" showErrorMessage="1" sqref="N13:N62">
      <formula1>$BL$13:$BL$16</formula1>
    </dataValidation>
  </dataValidation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B298"/>
  <sheetViews>
    <sheetView workbookViewId="0"/>
  </sheetViews>
  <sheetFormatPr defaultColWidth="14.42578125" defaultRowHeight="15" customHeight="1"/>
  <cols>
    <col min="1" max="1" width="4.28515625" customWidth="1"/>
    <col min="2" max="2" width="8.5703125" customWidth="1"/>
    <col min="3" max="3" width="28.7109375" customWidth="1"/>
    <col min="4" max="7" width="10.140625" customWidth="1"/>
    <col min="8" max="18" width="4.7109375" customWidth="1"/>
    <col min="19" max="25" width="4.7109375" hidden="1" customWidth="1"/>
    <col min="26" max="26" width="25.5703125" hidden="1" customWidth="1"/>
    <col min="27" max="60" width="4.7109375" hidden="1" customWidth="1"/>
    <col min="61" max="158" width="9.140625" hidden="1" customWidth="1"/>
  </cols>
  <sheetData>
    <row r="1" spans="1:158" ht="21" customHeight="1">
      <c r="A1" s="184"/>
      <c r="B1" s="408" t="s">
        <v>0</v>
      </c>
      <c r="C1" s="249"/>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row>
    <row r="2" spans="1:158" ht="21" customHeight="1">
      <c r="A2" s="184"/>
      <c r="B2" s="409"/>
      <c r="C2" s="249"/>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row>
    <row r="3" spans="1:158" ht="18" customHeight="1">
      <c r="A3" s="410" t="s">
        <v>370</v>
      </c>
      <c r="B3" s="272"/>
      <c r="C3" s="272"/>
      <c r="D3" s="272"/>
      <c r="E3" s="272"/>
      <c r="F3" s="272"/>
      <c r="G3" s="272"/>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row>
    <row r="4" spans="1:158" ht="15.75">
      <c r="A4" s="184"/>
      <c r="B4" s="184"/>
      <c r="C4" s="184"/>
      <c r="D4" s="410"/>
      <c r="E4" s="272"/>
      <c r="F4" s="272"/>
      <c r="G4" s="184" t="s">
        <v>371</v>
      </c>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row>
    <row r="5" spans="1:158" ht="15" customHeight="1">
      <c r="A5" s="184"/>
      <c r="B5" s="185" t="s">
        <v>372</v>
      </c>
      <c r="C5" s="186" t="s">
        <v>285</v>
      </c>
      <c r="D5" s="184"/>
      <c r="E5" s="411" t="s">
        <v>407</v>
      </c>
      <c r="F5" s="272"/>
      <c r="G5" s="272"/>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row>
    <row r="6" spans="1:158" ht="15.75">
      <c r="A6" s="184"/>
      <c r="B6" s="185" t="s">
        <v>32</v>
      </c>
      <c r="C6" s="186">
        <f>'IN-Mark( PER-TEST-1,2)(TERM-1)'!D9</f>
        <v>0</v>
      </c>
      <c r="D6" s="184"/>
      <c r="E6" s="272"/>
      <c r="F6" s="272"/>
      <c r="G6" s="272"/>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row>
    <row r="7" spans="1:158" ht="16.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row>
    <row r="8" spans="1:158" ht="19.5" customHeight="1">
      <c r="A8" s="412" t="s">
        <v>408</v>
      </c>
      <c r="B8" s="412" t="s">
        <v>353</v>
      </c>
      <c r="C8" s="413" t="s">
        <v>69</v>
      </c>
      <c r="D8" s="187" t="s">
        <v>395</v>
      </c>
      <c r="E8" s="188" t="s">
        <v>374</v>
      </c>
      <c r="F8" s="187" t="s">
        <v>208</v>
      </c>
      <c r="G8" s="413" t="s">
        <v>396</v>
      </c>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row>
    <row r="9" spans="1:158" ht="19.5" customHeight="1">
      <c r="A9" s="255"/>
      <c r="B9" s="255"/>
      <c r="C9" s="255"/>
      <c r="D9" s="187">
        <v>80</v>
      </c>
      <c r="E9" s="187">
        <v>20</v>
      </c>
      <c r="F9" s="187">
        <v>100</v>
      </c>
      <c r="G9" s="255"/>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row>
    <row r="10" spans="1:158" ht="19.5" customHeight="1">
      <c r="A10" s="190" t="str">
        <f>IF(ISBLANK('IN-Mark( PER-TEST-1,2)(TERM-1)'!B15),"",'IN-Mark( PER-TEST-1,2)(TERM-1)'!B15)</f>
        <v/>
      </c>
      <c r="B10" s="191" t="str">
        <f>IF(ISBLANK('IN-Mark( PER-TEST-1,2)(TERM-1)'!C15),"",'IN-Mark( PER-TEST-1,2)(TERM-1)'!C15)</f>
        <v/>
      </c>
      <c r="C10" s="192" t="str">
        <f>IF(ISBLANK('IN-Mark( PER-TEST-1,2)(TERM-1)'!D15),"",'IN-Mark( PER-TEST-1,2)(TERM-1)'!D15)</f>
        <v/>
      </c>
      <c r="D10" s="193" t="str">
        <f>IF('IN - Stud_part'!H13="","", 'IN-Mark( PER-TEST-3,4)(TERM-2)'!AH15)</f>
        <v/>
      </c>
      <c r="E10" s="193" t="str">
        <f>IF('IN - Stud_part'!H13="","", 'IN-Mark( PER-TEST-3,4)(TERM-2)'!AI15)</f>
        <v/>
      </c>
      <c r="F10" s="193" t="str">
        <f>IF('IN - Stud_part'!H13="","", SUM(D10:E10))</f>
        <v/>
      </c>
      <c r="G10" s="190" t="str">
        <f>IF('IN - Stud_part'!H13="","",IF(F10&lt;33,"E",IF(F10&lt;41,"D",IF(F10&lt;51,"C2",IF(F10&lt;61,"C1",IF(F10&lt;71,"B2",IF(F10&lt;81,"B1",IF(F10&lt;91,"A2",IF(F10&lt;=100,"A1","")))))))))</f>
        <v/>
      </c>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row>
    <row r="11" spans="1:158" ht="19.5" customHeight="1">
      <c r="A11" s="190" t="str">
        <f>IF(ISBLANK('IN-Mark( PER-TEST-1,2)(TERM-1)'!B16),"",'IN-Mark( PER-TEST-1,2)(TERM-1)'!B16)</f>
        <v/>
      </c>
      <c r="B11" s="191" t="str">
        <f>IF(ISBLANK('IN-Mark( PER-TEST-1,2)(TERM-1)'!C16),"",'IN-Mark( PER-TEST-1,2)(TERM-1)'!C16)</f>
        <v/>
      </c>
      <c r="C11" s="192" t="str">
        <f>IF(ISBLANK('IN-Mark( PER-TEST-1,2)(TERM-1)'!D16),"",'IN-Mark( PER-TEST-1,2)(TERM-1)'!D16)</f>
        <v/>
      </c>
      <c r="D11" s="193" t="str">
        <f>IF('IN - Stud_part'!H14="","", 'IN-Mark( PER-TEST-3,4)(TERM-2)'!AH16)</f>
        <v/>
      </c>
      <c r="E11" s="193" t="str">
        <f>IF('IN - Stud_part'!H14="","", 'IN-Mark( PER-TEST-3,4)(TERM-2)'!AI16)</f>
        <v/>
      </c>
      <c r="F11" s="193" t="str">
        <f>IF('IN - Stud_part'!H14="","", SUM(D11:E11))</f>
        <v/>
      </c>
      <c r="G11" s="190" t="str">
        <f>IF('IN - Stud_part'!H14="","",IF(F11&lt;33,"E",IF(F11&lt;41,"D",IF(F11&lt;51,"C2",IF(F11&lt;61,"C1",IF(F11&lt;71,"B2",IF(F11&lt;81,"B1",IF(F11&lt;91,"A2",IF(F11&lt;=100,"A1","")))))))))</f>
        <v/>
      </c>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row>
    <row r="12" spans="1:158" ht="19.5" customHeight="1">
      <c r="A12" s="190" t="str">
        <f>IF(ISBLANK('IN-Mark( PER-TEST-1,2)(TERM-1)'!B17),"",'IN-Mark( PER-TEST-1,2)(TERM-1)'!B17)</f>
        <v/>
      </c>
      <c r="B12" s="191" t="str">
        <f>IF(ISBLANK('IN-Mark( PER-TEST-1,2)(TERM-1)'!C17),"",'IN-Mark( PER-TEST-1,2)(TERM-1)'!C17)</f>
        <v/>
      </c>
      <c r="C12" s="192" t="str">
        <f>IF(ISBLANK('IN-Mark( PER-TEST-1,2)(TERM-1)'!D17),"",'IN-Mark( PER-TEST-1,2)(TERM-1)'!D17)</f>
        <v/>
      </c>
      <c r="D12" s="193" t="str">
        <f>IF('IN - Stud_part'!H15="","", 'IN-Mark( PER-TEST-3,4)(TERM-2)'!AH17)</f>
        <v/>
      </c>
      <c r="E12" s="193" t="str">
        <f>IF('IN - Stud_part'!H15="","", 'IN-Mark( PER-TEST-3,4)(TERM-2)'!AI17)</f>
        <v/>
      </c>
      <c r="F12" s="193" t="str">
        <f>IF('IN - Stud_part'!H15="","", SUM(D12:E12))</f>
        <v/>
      </c>
      <c r="G12" s="190" t="str">
        <f>IF('IN - Stud_part'!H15="","",IF(F12&lt;33,"E",IF(F12&lt;41,"D",IF(F12&lt;51,"C2",IF(F12&lt;61,"C1",IF(F12&lt;71,"B2",IF(F12&lt;81,"B1",IF(F12&lt;91,"A2",IF(F12&lt;=100,"A1","")))))))))</f>
        <v/>
      </c>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row>
    <row r="13" spans="1:158" ht="19.5" customHeight="1">
      <c r="A13" s="190" t="str">
        <f>IF(ISBLANK('IN-Mark( PER-TEST-1,2)(TERM-1)'!B18),"",'IN-Mark( PER-TEST-1,2)(TERM-1)'!B18)</f>
        <v/>
      </c>
      <c r="B13" s="191" t="str">
        <f>IF(ISBLANK('IN-Mark( PER-TEST-1,2)(TERM-1)'!C18),"",'IN-Mark( PER-TEST-1,2)(TERM-1)'!C18)</f>
        <v/>
      </c>
      <c r="C13" s="192" t="str">
        <f>IF(ISBLANK('IN-Mark( PER-TEST-1,2)(TERM-1)'!D18),"",'IN-Mark( PER-TEST-1,2)(TERM-1)'!D18)</f>
        <v/>
      </c>
      <c r="D13" s="193" t="str">
        <f>IF('IN - Stud_part'!H16="","", 'IN-Mark( PER-TEST-3,4)(TERM-2)'!AH18)</f>
        <v/>
      </c>
      <c r="E13" s="193" t="str">
        <f>IF('IN - Stud_part'!H16="","", 'IN-Mark( PER-TEST-3,4)(TERM-2)'!AI18)</f>
        <v/>
      </c>
      <c r="F13" s="193" t="str">
        <f>IF('IN - Stud_part'!H16="","", SUM(D13:E13))</f>
        <v/>
      </c>
      <c r="G13" s="190" t="str">
        <f>IF('IN - Stud_part'!H16="","",IF(F13&lt;33,"E",IF(F13&lt;41,"D",IF(F13&lt;51,"C2",IF(F13&lt;61,"C1",IF(F13&lt;71,"B2",IF(F13&lt;81,"B1",IF(F13&lt;91,"A2",IF(F13&lt;=100,"A1","")))))))))</f>
        <v/>
      </c>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row>
    <row r="14" spans="1:158" ht="19.5" customHeight="1">
      <c r="A14" s="190" t="str">
        <f>IF(ISBLANK('IN-Mark( PER-TEST-1,2)(TERM-1)'!B19),"",'IN-Mark( PER-TEST-1,2)(TERM-1)'!B19)</f>
        <v/>
      </c>
      <c r="B14" s="191" t="str">
        <f>IF(ISBLANK('IN-Mark( PER-TEST-1,2)(TERM-1)'!C19),"",'IN-Mark( PER-TEST-1,2)(TERM-1)'!C19)</f>
        <v/>
      </c>
      <c r="C14" s="192" t="str">
        <f>IF(ISBLANK('IN-Mark( PER-TEST-1,2)(TERM-1)'!D19),"",'IN-Mark( PER-TEST-1,2)(TERM-1)'!D19)</f>
        <v/>
      </c>
      <c r="D14" s="193" t="str">
        <f>IF('IN - Stud_part'!H17="","", 'IN-Mark( PER-TEST-3,4)(TERM-2)'!AH19)</f>
        <v/>
      </c>
      <c r="E14" s="193" t="str">
        <f>IF('IN - Stud_part'!H17="","", 'IN-Mark( PER-TEST-3,4)(TERM-2)'!AI19)</f>
        <v/>
      </c>
      <c r="F14" s="193" t="str">
        <f>IF('IN - Stud_part'!H17="","", SUM(D14:E14))</f>
        <v/>
      </c>
      <c r="G14" s="190" t="str">
        <f>IF('IN - Stud_part'!H17="","",IF(F14&lt;33,"E",IF(F14&lt;41,"D",IF(F14&lt;51,"C2",IF(F14&lt;61,"C1",IF(F14&lt;71,"B2",IF(F14&lt;81,"B1",IF(F14&lt;91,"A2",IF(F14&lt;=100,"A1","")))))))))</f>
        <v/>
      </c>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row>
    <row r="15" spans="1:158" ht="19.5" customHeight="1">
      <c r="A15" s="190" t="str">
        <f>IF(ISBLANK('IN-Mark( PER-TEST-1,2)(TERM-1)'!B20),"",'IN-Mark( PER-TEST-1,2)(TERM-1)'!B20)</f>
        <v/>
      </c>
      <c r="B15" s="191" t="str">
        <f>IF(ISBLANK('IN-Mark( PER-TEST-1,2)(TERM-1)'!C20),"",'IN-Mark( PER-TEST-1,2)(TERM-1)'!C20)</f>
        <v/>
      </c>
      <c r="C15" s="192" t="str">
        <f>IF(ISBLANK('IN-Mark( PER-TEST-1,2)(TERM-1)'!D20),"",'IN-Mark( PER-TEST-1,2)(TERM-1)'!D20)</f>
        <v/>
      </c>
      <c r="D15" s="193" t="str">
        <f>IF('IN - Stud_part'!H18="","", 'IN-Mark( PER-TEST-3,4)(TERM-2)'!AH20)</f>
        <v/>
      </c>
      <c r="E15" s="193" t="str">
        <f>IF('IN - Stud_part'!H18="","", 'IN-Mark( PER-TEST-3,4)(TERM-2)'!AI20)</f>
        <v/>
      </c>
      <c r="F15" s="193" t="str">
        <f>IF('IN - Stud_part'!H18="","", SUM(D15:E15))</f>
        <v/>
      </c>
      <c r="G15" s="190" t="str">
        <f>IF('IN - Stud_part'!H18="","",IF(F15&lt;33,"E",IF(F15&lt;41,"D",IF(F15&lt;51,"C2",IF(F15&lt;61,"C1",IF(F15&lt;71,"B2",IF(F15&lt;81,"B1",IF(F15&lt;91,"A2",IF(F15&lt;=100,"A1","")))))))))</f>
        <v/>
      </c>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v>1</v>
      </c>
      <c r="EZ15" s="184" t="s">
        <v>3</v>
      </c>
      <c r="FA15" s="184">
        <v>1</v>
      </c>
      <c r="FB15" s="184">
        <v>1</v>
      </c>
    </row>
    <row r="16" spans="1:158" ht="19.5" customHeight="1">
      <c r="A16" s="190" t="str">
        <f>IF(ISBLANK('IN-Mark( PER-TEST-1,2)(TERM-1)'!B21),"",'IN-Mark( PER-TEST-1,2)(TERM-1)'!B21)</f>
        <v/>
      </c>
      <c r="B16" s="191" t="str">
        <f>IF(ISBLANK('IN-Mark( PER-TEST-1,2)(TERM-1)'!C21),"",'IN-Mark( PER-TEST-1,2)(TERM-1)'!C21)</f>
        <v/>
      </c>
      <c r="C16" s="192" t="str">
        <f>IF(ISBLANK('IN-Mark( PER-TEST-1,2)(TERM-1)'!D21),"",'IN-Mark( PER-TEST-1,2)(TERM-1)'!D21)</f>
        <v/>
      </c>
      <c r="D16" s="193" t="str">
        <f>IF('IN - Stud_part'!H19="","", 'IN-Mark( PER-TEST-3,4)(TERM-2)'!AH21)</f>
        <v/>
      </c>
      <c r="E16" s="193" t="str">
        <f>IF('IN - Stud_part'!H19="","", 'IN-Mark( PER-TEST-3,4)(TERM-2)'!AI21)</f>
        <v/>
      </c>
      <c r="F16" s="193" t="str">
        <f>IF('IN - Stud_part'!H19="","", SUM(D16:E16))</f>
        <v/>
      </c>
      <c r="G16" s="190" t="str">
        <f>IF('IN - Stud_part'!H19="","",IF(F16&lt;33,"E",IF(F16&lt;41,"D",IF(F16&lt;51,"C2",IF(F16&lt;61,"C1",IF(F16&lt;71,"B2",IF(F16&lt;81,"B1",IF(F16&lt;91,"A2",IF(F16&lt;=100,"A1","")))))))))</f>
        <v/>
      </c>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t="s">
        <v>4</v>
      </c>
      <c r="FA16" s="184"/>
      <c r="FB16" s="184"/>
    </row>
    <row r="17" spans="1:158" ht="19.5" customHeight="1">
      <c r="A17" s="190" t="str">
        <f>IF(ISBLANK('IN-Mark( PER-TEST-1,2)(TERM-1)'!B22),"",'IN-Mark( PER-TEST-1,2)(TERM-1)'!B22)</f>
        <v/>
      </c>
      <c r="B17" s="191" t="str">
        <f>IF(ISBLANK('IN-Mark( PER-TEST-1,2)(TERM-1)'!C22),"",'IN-Mark( PER-TEST-1,2)(TERM-1)'!C22)</f>
        <v/>
      </c>
      <c r="C17" s="192" t="str">
        <f>IF(ISBLANK('IN-Mark( PER-TEST-1,2)(TERM-1)'!D22),"",'IN-Mark( PER-TEST-1,2)(TERM-1)'!D22)</f>
        <v/>
      </c>
      <c r="D17" s="193" t="str">
        <f>IF('IN - Stud_part'!H20="","", 'IN-Mark( PER-TEST-3,4)(TERM-2)'!AH22)</f>
        <v/>
      </c>
      <c r="E17" s="193" t="str">
        <f>IF('IN - Stud_part'!H20="","", 'IN-Mark( PER-TEST-3,4)(TERM-2)'!AI22)</f>
        <v/>
      </c>
      <c r="F17" s="193" t="str">
        <f>IF('IN - Stud_part'!H20="","", SUM(D17:E17))</f>
        <v/>
      </c>
      <c r="G17" s="190" t="str">
        <f>IF('IN - Stud_part'!H20="","",IF(F17&lt;33,"E",IF(F17&lt;41,"D",IF(F17&lt;51,"C2",IF(F17&lt;61,"C1",IF(F17&lt;71,"B2",IF(F17&lt;81,"B1",IF(F17&lt;91,"A2",IF(F17&lt;=100,"A1","")))))))))</f>
        <v/>
      </c>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t="s">
        <v>5</v>
      </c>
      <c r="FA17" s="184"/>
      <c r="FB17" s="184"/>
    </row>
    <row r="18" spans="1:158" ht="19.5" customHeight="1">
      <c r="A18" s="190" t="str">
        <f>IF(ISBLANK('IN-Mark( PER-TEST-1,2)(TERM-1)'!B23),"",'IN-Mark( PER-TEST-1,2)(TERM-1)'!B23)</f>
        <v/>
      </c>
      <c r="B18" s="191" t="str">
        <f>IF(ISBLANK('IN-Mark( PER-TEST-1,2)(TERM-1)'!C23),"",'IN-Mark( PER-TEST-1,2)(TERM-1)'!C23)</f>
        <v/>
      </c>
      <c r="C18" s="192" t="str">
        <f>IF(ISBLANK('IN-Mark( PER-TEST-1,2)(TERM-1)'!D23),"",'IN-Mark( PER-TEST-1,2)(TERM-1)'!D23)</f>
        <v/>
      </c>
      <c r="D18" s="193" t="str">
        <f>IF('IN - Stud_part'!H21="","", 'IN-Mark( PER-TEST-3,4)(TERM-2)'!AH23)</f>
        <v/>
      </c>
      <c r="E18" s="193" t="str">
        <f>IF('IN - Stud_part'!H21="","", 'IN-Mark( PER-TEST-3,4)(TERM-2)'!AI23)</f>
        <v/>
      </c>
      <c r="F18" s="193" t="str">
        <f>IF('IN - Stud_part'!H21="","", SUM(D18:E18))</f>
        <v/>
      </c>
      <c r="G18" s="190" t="str">
        <f>IF('IN - Stud_part'!H21="","",IF(F18&lt;33,"E",IF(F18&lt;41,"D",IF(F18&lt;51,"C2",IF(F18&lt;61,"C1",IF(F18&lt;71,"B2",IF(F18&lt;81,"B1",IF(F18&lt;91,"A2",IF(F18&lt;=100,"A1","")))))))))</f>
        <v/>
      </c>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t="s">
        <v>6</v>
      </c>
      <c r="FA18" s="184"/>
      <c r="FB18" s="184"/>
    </row>
    <row r="19" spans="1:158" ht="19.5" customHeight="1">
      <c r="A19" s="190" t="str">
        <f>IF(ISBLANK('IN-Mark( PER-TEST-1,2)(TERM-1)'!B24),"",'IN-Mark( PER-TEST-1,2)(TERM-1)'!B24)</f>
        <v/>
      </c>
      <c r="B19" s="191" t="str">
        <f>IF(ISBLANK('IN-Mark( PER-TEST-1,2)(TERM-1)'!C24),"",'IN-Mark( PER-TEST-1,2)(TERM-1)'!C24)</f>
        <v/>
      </c>
      <c r="C19" s="192" t="str">
        <f>IF(ISBLANK('IN-Mark( PER-TEST-1,2)(TERM-1)'!D24),"",'IN-Mark( PER-TEST-1,2)(TERM-1)'!D24)</f>
        <v/>
      </c>
      <c r="D19" s="193" t="str">
        <f>IF('IN - Stud_part'!H22="","", 'IN-Mark( PER-TEST-3,4)(TERM-2)'!AH24)</f>
        <v/>
      </c>
      <c r="E19" s="193" t="str">
        <f>IF('IN - Stud_part'!H22="","", 'IN-Mark( PER-TEST-3,4)(TERM-2)'!AI24)</f>
        <v/>
      </c>
      <c r="F19" s="193" t="str">
        <f>IF('IN - Stud_part'!H22="","", SUM(D19:E19))</f>
        <v/>
      </c>
      <c r="G19" s="190" t="str">
        <f>IF('IN - Stud_part'!H22="","",IF(F19&lt;33,"E",IF(F19&lt;41,"D",IF(F19&lt;51,"C2",IF(F19&lt;61,"C1",IF(F19&lt;71,"B2",IF(F19&lt;81,"B1",IF(F19&lt;91,"A2",IF(F19&lt;=100,"A1","")))))))))</f>
        <v/>
      </c>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t="s">
        <v>7</v>
      </c>
      <c r="FA19" s="184"/>
      <c r="FB19" s="184"/>
    </row>
    <row r="20" spans="1:158" ht="19.5" customHeight="1">
      <c r="A20" s="190" t="str">
        <f>IF(ISBLANK('IN-Mark( PER-TEST-1,2)(TERM-1)'!B25),"",'IN-Mark( PER-TEST-1,2)(TERM-1)'!B25)</f>
        <v/>
      </c>
      <c r="B20" s="191" t="str">
        <f>IF(ISBLANK('IN-Mark( PER-TEST-1,2)(TERM-1)'!C25),"",'IN-Mark( PER-TEST-1,2)(TERM-1)'!C25)</f>
        <v/>
      </c>
      <c r="C20" s="192" t="str">
        <f>IF(ISBLANK('IN-Mark( PER-TEST-1,2)(TERM-1)'!D25),"",'IN-Mark( PER-TEST-1,2)(TERM-1)'!D25)</f>
        <v/>
      </c>
      <c r="D20" s="193" t="str">
        <f>IF('IN - Stud_part'!H23="","", 'IN-Mark( PER-TEST-3,4)(TERM-2)'!AH25)</f>
        <v/>
      </c>
      <c r="E20" s="193" t="str">
        <f>IF('IN - Stud_part'!H23="","", 'IN-Mark( PER-TEST-3,4)(TERM-2)'!AI25)</f>
        <v/>
      </c>
      <c r="F20" s="193" t="str">
        <f>IF('IN - Stud_part'!H23="","", SUM(D20:E20))</f>
        <v/>
      </c>
      <c r="G20" s="190" t="str">
        <f>IF('IN - Stud_part'!H23="","",IF(F20&lt;33,"E",IF(F20&lt;41,"D",IF(F20&lt;51,"C2",IF(F20&lt;61,"C1",IF(F20&lt;71,"B2",IF(F20&lt;81,"B1",IF(F20&lt;91,"A2",IF(F20&lt;=100,"A1","")))))))))</f>
        <v/>
      </c>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t="s">
        <v>8</v>
      </c>
      <c r="FA20" s="184"/>
      <c r="FB20" s="184"/>
    </row>
    <row r="21" spans="1:158" ht="19.5" customHeight="1">
      <c r="A21" s="190" t="str">
        <f>IF(ISBLANK('IN-Mark( PER-TEST-1,2)(TERM-1)'!B26),"",'IN-Mark( PER-TEST-1,2)(TERM-1)'!B26)</f>
        <v/>
      </c>
      <c r="B21" s="191" t="str">
        <f>IF(ISBLANK('IN-Mark( PER-TEST-1,2)(TERM-1)'!C26),"",'IN-Mark( PER-TEST-1,2)(TERM-1)'!C26)</f>
        <v/>
      </c>
      <c r="C21" s="192" t="str">
        <f>IF(ISBLANK('IN-Mark( PER-TEST-1,2)(TERM-1)'!D26),"",'IN-Mark( PER-TEST-1,2)(TERM-1)'!D26)</f>
        <v/>
      </c>
      <c r="D21" s="193" t="str">
        <f>IF('IN - Stud_part'!H24="","", 'IN-Mark( PER-TEST-3,4)(TERM-2)'!AH26)</f>
        <v/>
      </c>
      <c r="E21" s="193" t="str">
        <f>IF('IN - Stud_part'!H24="","", 'IN-Mark( PER-TEST-3,4)(TERM-2)'!AI26)</f>
        <v/>
      </c>
      <c r="F21" s="193" t="str">
        <f>IF('IN - Stud_part'!H24="","", SUM(D21:E21))</f>
        <v/>
      </c>
      <c r="G21" s="190" t="str">
        <f>IF('IN - Stud_part'!H24="","",IF(F21&lt;33,"E",IF(F21&lt;41,"D",IF(F21&lt;51,"C2",IF(F21&lt;61,"C1",IF(F21&lt;71,"B2",IF(F21&lt;81,"B1",IF(F21&lt;91,"A2",IF(F21&lt;=100,"A1","")))))))))</f>
        <v/>
      </c>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t="s">
        <v>9</v>
      </c>
      <c r="FA21" s="184"/>
      <c r="FB21" s="184"/>
    </row>
    <row r="22" spans="1:158" ht="19.5" customHeight="1">
      <c r="A22" s="190" t="str">
        <f>IF(ISBLANK('IN-Mark( PER-TEST-1,2)(TERM-1)'!B27),"",'IN-Mark( PER-TEST-1,2)(TERM-1)'!B27)</f>
        <v/>
      </c>
      <c r="B22" s="191" t="str">
        <f>IF(ISBLANK('IN-Mark( PER-TEST-1,2)(TERM-1)'!C27),"",'IN-Mark( PER-TEST-1,2)(TERM-1)'!C27)</f>
        <v/>
      </c>
      <c r="C22" s="192" t="str">
        <f>IF(ISBLANK('IN-Mark( PER-TEST-1,2)(TERM-1)'!D27),"",'IN-Mark( PER-TEST-1,2)(TERM-1)'!D27)</f>
        <v/>
      </c>
      <c r="D22" s="193" t="str">
        <f>IF('IN - Stud_part'!H25="","", 'IN-Mark( PER-TEST-3,4)(TERM-2)'!AH27)</f>
        <v/>
      </c>
      <c r="E22" s="193" t="str">
        <f>IF('IN - Stud_part'!H25="","", 'IN-Mark( PER-TEST-3,4)(TERM-2)'!AI27)</f>
        <v/>
      </c>
      <c r="F22" s="193" t="str">
        <f>IF('IN - Stud_part'!H25="","", SUM(D22:E22))</f>
        <v/>
      </c>
      <c r="G22" s="190" t="str">
        <f>IF('IN - Stud_part'!H25="","",IF(F22&lt;33,"E",IF(F22&lt;41,"D",IF(F22&lt;51,"C2",IF(F22&lt;61,"C1",IF(F22&lt;71,"B2",IF(F22&lt;81,"B1",IF(F22&lt;91,"A2",IF(F22&lt;=100,"A1","")))))))))</f>
        <v/>
      </c>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t="s">
        <v>10</v>
      </c>
      <c r="FA22" s="184"/>
      <c r="FB22" s="184"/>
    </row>
    <row r="23" spans="1:158" ht="19.5" customHeight="1">
      <c r="A23" s="190" t="str">
        <f>IF(ISBLANK('IN-Mark( PER-TEST-1,2)(TERM-1)'!B28),"",'IN-Mark( PER-TEST-1,2)(TERM-1)'!B28)</f>
        <v/>
      </c>
      <c r="B23" s="191" t="str">
        <f>IF(ISBLANK('IN-Mark( PER-TEST-1,2)(TERM-1)'!C28),"",'IN-Mark( PER-TEST-1,2)(TERM-1)'!C28)</f>
        <v/>
      </c>
      <c r="C23" s="192" t="str">
        <f>IF(ISBLANK('IN-Mark( PER-TEST-1,2)(TERM-1)'!D28),"",'IN-Mark( PER-TEST-1,2)(TERM-1)'!D28)</f>
        <v/>
      </c>
      <c r="D23" s="190" t="str">
        <f>IF('IN - Stud_part'!H26="","", 'IN-Mark( PER-TEST-3,4)(TERM-2)'!AH28)</f>
        <v/>
      </c>
      <c r="E23" s="190" t="str">
        <f>IF('IN - Stud_part'!H26="","", 'IN-Mark( PER-TEST-3,4)(TERM-2)'!AI28)</f>
        <v/>
      </c>
      <c r="F23" s="190" t="str">
        <f>IF('IN - Stud_part'!H26="","", SUM(D23:E23))</f>
        <v/>
      </c>
      <c r="G23" s="190" t="str">
        <f>IF('IN - Stud_part'!H26="","",IF(F23&lt;33,"E",IF(F23&lt;41,"D",IF(F23&lt;51,"C2",IF(F23&lt;61,"C1",IF(F23&lt;71,"B2",IF(F23&lt;81,"B1",IF(F23&lt;91,"A2",IF(F23&lt;=100,"A1","")))))))))</f>
        <v/>
      </c>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t="s">
        <v>11</v>
      </c>
      <c r="FA23" s="184"/>
      <c r="FB23" s="184"/>
    </row>
    <row r="24" spans="1:158" ht="19.5" customHeight="1">
      <c r="A24" s="190" t="str">
        <f>IF(ISBLANK('IN-Mark( PER-TEST-1,2)(TERM-1)'!B29),"",'IN-Mark( PER-TEST-1,2)(TERM-1)'!B29)</f>
        <v/>
      </c>
      <c r="B24" s="191" t="str">
        <f>IF(ISBLANK('IN-Mark( PER-TEST-1,2)(TERM-1)'!C29),"",'IN-Mark( PER-TEST-1,2)(TERM-1)'!C29)</f>
        <v/>
      </c>
      <c r="C24" s="192" t="str">
        <f>IF(ISBLANK('IN-Mark( PER-TEST-1,2)(TERM-1)'!D29),"",'IN-Mark( PER-TEST-1,2)(TERM-1)'!D29)</f>
        <v/>
      </c>
      <c r="D24" s="190" t="str">
        <f>IF('IN - Stud_part'!H27="","", 'IN-Mark( PER-TEST-3,4)(TERM-2)'!AH29)</f>
        <v/>
      </c>
      <c r="E24" s="190" t="str">
        <f>IF('IN - Stud_part'!H27="","", 'IN-Mark( PER-TEST-3,4)(TERM-2)'!AI29)</f>
        <v/>
      </c>
      <c r="F24" s="190" t="str">
        <f>IF('IN - Stud_part'!H27="","", SUM(D24:E24))</f>
        <v/>
      </c>
      <c r="G24" s="190" t="str">
        <f>IF('IN - Stud_part'!H27="","",IF(F24&lt;33,"E",IF(F24&lt;41,"D",IF(F24&lt;51,"C2",IF(F24&lt;61,"C1",IF(F24&lt;71,"B2",IF(F24&lt;81,"B1",IF(F24&lt;91,"A2",IF(F24&lt;=100,"A1","")))))))))</f>
        <v/>
      </c>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t="s">
        <v>12</v>
      </c>
      <c r="FA24" s="184"/>
      <c r="FB24" s="184"/>
    </row>
    <row r="25" spans="1:158" ht="19.5" customHeight="1">
      <c r="A25" s="190" t="str">
        <f>IF(ISBLANK('IN-Mark( PER-TEST-1,2)(TERM-1)'!B30),"",'IN-Mark( PER-TEST-1,2)(TERM-1)'!B30)</f>
        <v/>
      </c>
      <c r="B25" s="191" t="str">
        <f>IF(ISBLANK('IN-Mark( PER-TEST-1,2)(TERM-1)'!C30),"",'IN-Mark( PER-TEST-1,2)(TERM-1)'!C30)</f>
        <v/>
      </c>
      <c r="C25" s="192" t="str">
        <f>IF(ISBLANK('IN-Mark( PER-TEST-1,2)(TERM-1)'!D30),"",'IN-Mark( PER-TEST-1,2)(TERM-1)'!D30)</f>
        <v/>
      </c>
      <c r="D25" s="190" t="str">
        <f>IF('IN - Stud_part'!H28="","", 'IN-Mark( PER-TEST-3,4)(TERM-2)'!AH30)</f>
        <v/>
      </c>
      <c r="E25" s="190" t="str">
        <f>IF('IN - Stud_part'!H28="","", 'IN-Mark( PER-TEST-3,4)(TERM-2)'!AI30)</f>
        <v/>
      </c>
      <c r="F25" s="190" t="str">
        <f>IF('IN - Stud_part'!H28="","", SUM(D25:E25))</f>
        <v/>
      </c>
      <c r="G25" s="190" t="str">
        <f>IF('IN - Stud_part'!H28="","",IF(F25&lt;33,"E",IF(F25&lt;41,"D",IF(F25&lt;51,"C2",IF(F25&lt;61,"C1",IF(F25&lt;71,"B2",IF(F25&lt;81,"B1",IF(F25&lt;91,"A2",IF(F25&lt;=100,"A1","")))))))))</f>
        <v/>
      </c>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t="s">
        <v>13</v>
      </c>
      <c r="FA25" s="184"/>
      <c r="FB25" s="184"/>
    </row>
    <row r="26" spans="1:158" ht="19.5" customHeight="1">
      <c r="A26" s="190" t="str">
        <f>IF(ISBLANK('IN-Mark( PER-TEST-1,2)(TERM-1)'!B31),"",'IN-Mark( PER-TEST-1,2)(TERM-1)'!B31)</f>
        <v/>
      </c>
      <c r="B26" s="191" t="str">
        <f>IF(ISBLANK('IN-Mark( PER-TEST-1,2)(TERM-1)'!C31),"",'IN-Mark( PER-TEST-1,2)(TERM-1)'!C31)</f>
        <v/>
      </c>
      <c r="C26" s="192" t="str">
        <f>IF(ISBLANK('IN-Mark( PER-TEST-1,2)(TERM-1)'!D31),"",'IN-Mark( PER-TEST-1,2)(TERM-1)'!D31)</f>
        <v/>
      </c>
      <c r="D26" s="190" t="str">
        <f>IF('IN - Stud_part'!H29="","", 'IN-Mark( PER-TEST-3,4)(TERM-2)'!AH31)</f>
        <v/>
      </c>
      <c r="E26" s="190" t="str">
        <f>IF('IN - Stud_part'!H29="","", 'IN-Mark( PER-TEST-3,4)(TERM-2)'!AI31)</f>
        <v/>
      </c>
      <c r="F26" s="190" t="str">
        <f>IF('IN - Stud_part'!H29="","", SUM(D26:E26))</f>
        <v/>
      </c>
      <c r="G26" s="190" t="str">
        <f>IF('IN - Stud_part'!H29="","",IF(F26&lt;33,"E",IF(F26&lt;41,"D",IF(F26&lt;51,"C2",IF(F26&lt;61,"C1",IF(F26&lt;71,"B2",IF(F26&lt;81,"B1",IF(F26&lt;91,"A2",IF(F26&lt;=100,"A1","")))))))))</f>
        <v/>
      </c>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t="s">
        <v>14</v>
      </c>
      <c r="FA26" s="184"/>
      <c r="FB26" s="184"/>
    </row>
    <row r="27" spans="1:158" ht="19.5" customHeight="1">
      <c r="A27" s="190" t="str">
        <f>IF(ISBLANK('IN-Mark( PER-TEST-1,2)(TERM-1)'!B32),"",'IN-Mark( PER-TEST-1,2)(TERM-1)'!B32)</f>
        <v/>
      </c>
      <c r="B27" s="191" t="str">
        <f>IF(ISBLANK('IN-Mark( PER-TEST-1,2)(TERM-1)'!C32),"",'IN-Mark( PER-TEST-1,2)(TERM-1)'!C32)</f>
        <v/>
      </c>
      <c r="C27" s="192" t="str">
        <f>IF(ISBLANK('IN-Mark( PER-TEST-1,2)(TERM-1)'!D32),"",'IN-Mark( PER-TEST-1,2)(TERM-1)'!D32)</f>
        <v/>
      </c>
      <c r="D27" s="190" t="str">
        <f>IF('IN - Stud_part'!H30="","", 'IN-Mark( PER-TEST-3,4)(TERM-2)'!AH32)</f>
        <v/>
      </c>
      <c r="E27" s="190" t="str">
        <f>IF('IN - Stud_part'!H30="","", 'IN-Mark( PER-TEST-3,4)(TERM-2)'!AI32)</f>
        <v/>
      </c>
      <c r="F27" s="190" t="str">
        <f>IF('IN - Stud_part'!H30="","", SUM(D27:E27))</f>
        <v/>
      </c>
      <c r="G27" s="190" t="str">
        <f>IF('IN - Stud_part'!H30="","",IF(F27&lt;33,"E",IF(F27&lt;41,"D",IF(F27&lt;51,"C2",IF(F27&lt;61,"C1",IF(F27&lt;71,"B2",IF(F27&lt;81,"B1",IF(F27&lt;91,"A2",IF(F27&lt;=100,"A1","")))))))))</f>
        <v/>
      </c>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t="s">
        <v>15</v>
      </c>
      <c r="FA27" s="184"/>
      <c r="FB27" s="184"/>
    </row>
    <row r="28" spans="1:158" ht="19.5" customHeight="1">
      <c r="A28" s="190" t="str">
        <f>IF(ISBLANK('IN-Mark( PER-TEST-1,2)(TERM-1)'!B33),"",'IN-Mark( PER-TEST-1,2)(TERM-1)'!B33)</f>
        <v/>
      </c>
      <c r="B28" s="191" t="str">
        <f>IF(ISBLANK('IN-Mark( PER-TEST-1,2)(TERM-1)'!C33),"",'IN-Mark( PER-TEST-1,2)(TERM-1)'!C33)</f>
        <v/>
      </c>
      <c r="C28" s="192" t="str">
        <f>IF(ISBLANK('IN-Mark( PER-TEST-1,2)(TERM-1)'!D33),"",'IN-Mark( PER-TEST-1,2)(TERM-1)'!D33)</f>
        <v/>
      </c>
      <c r="D28" s="190" t="str">
        <f>IF('IN - Stud_part'!H31="","", 'IN-Mark( PER-TEST-3,4)(TERM-2)'!AH33)</f>
        <v/>
      </c>
      <c r="E28" s="190" t="str">
        <f>IF('IN - Stud_part'!H31="","", 'IN-Mark( PER-TEST-3,4)(TERM-2)'!AI33)</f>
        <v/>
      </c>
      <c r="F28" s="190" t="str">
        <f>IF('IN - Stud_part'!H31="","", SUM(D28:E28))</f>
        <v/>
      </c>
      <c r="G28" s="190" t="str">
        <f>IF('IN - Stud_part'!H31="","",IF(F28&lt;33,"E",IF(F28&lt;41,"D",IF(F28&lt;51,"C2",IF(F28&lt;61,"C1",IF(F28&lt;71,"B2",IF(F28&lt;81,"B1",IF(F28&lt;91,"A2",IF(F28&lt;=100,"A1","")))))))))</f>
        <v/>
      </c>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t="s">
        <v>16</v>
      </c>
      <c r="FA28" s="184"/>
      <c r="FB28" s="184"/>
    </row>
    <row r="29" spans="1:158" ht="19.5" customHeight="1">
      <c r="A29" s="190" t="str">
        <f>IF(ISBLANK('IN-Mark( PER-TEST-1,2)(TERM-1)'!B34),"",'IN-Mark( PER-TEST-1,2)(TERM-1)'!B34)</f>
        <v/>
      </c>
      <c r="B29" s="191" t="str">
        <f>IF(ISBLANK('IN-Mark( PER-TEST-1,2)(TERM-1)'!C34),"",'IN-Mark( PER-TEST-1,2)(TERM-1)'!C34)</f>
        <v/>
      </c>
      <c r="C29" s="192" t="str">
        <f>IF(ISBLANK('IN-Mark( PER-TEST-1,2)(TERM-1)'!D34),"",'IN-Mark( PER-TEST-1,2)(TERM-1)'!D34)</f>
        <v/>
      </c>
      <c r="D29" s="190" t="str">
        <f>IF('IN - Stud_part'!H32="","", 'IN-Mark( PER-TEST-3,4)(TERM-2)'!AH34)</f>
        <v/>
      </c>
      <c r="E29" s="190" t="str">
        <f>IF('IN - Stud_part'!H32="","", 'IN-Mark( PER-TEST-3,4)(TERM-2)'!AI34)</f>
        <v/>
      </c>
      <c r="F29" s="190" t="str">
        <f>IF('IN - Stud_part'!H32="","", SUM(D29:E29))</f>
        <v/>
      </c>
      <c r="G29" s="190" t="str">
        <f>IF('IN - Stud_part'!H32="","",IF(F29&lt;33,"E",IF(F29&lt;41,"D",IF(F29&lt;51,"C2",IF(F29&lt;61,"C1",IF(F29&lt;71,"B2",IF(F29&lt;81,"B1",IF(F29&lt;91,"A2",IF(F29&lt;=100,"A1","")))))))))</f>
        <v/>
      </c>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t="s">
        <v>17</v>
      </c>
      <c r="FA29" s="184"/>
      <c r="FB29" s="184"/>
    </row>
    <row r="30" spans="1:158" ht="19.5" customHeight="1">
      <c r="A30" s="190" t="str">
        <f>IF(ISBLANK('IN-Mark( PER-TEST-1,2)(TERM-1)'!B35),"",'IN-Mark( PER-TEST-1,2)(TERM-1)'!B35)</f>
        <v/>
      </c>
      <c r="B30" s="191" t="str">
        <f>IF(ISBLANK('IN-Mark( PER-TEST-1,2)(TERM-1)'!C35),"",'IN-Mark( PER-TEST-1,2)(TERM-1)'!C35)</f>
        <v/>
      </c>
      <c r="C30" s="192" t="str">
        <f>IF(ISBLANK('IN-Mark( PER-TEST-1,2)(TERM-1)'!D35),"",'IN-Mark( PER-TEST-1,2)(TERM-1)'!D35)</f>
        <v/>
      </c>
      <c r="D30" s="190" t="str">
        <f>IF('IN - Stud_part'!H33="","", 'IN-Mark( PER-TEST-3,4)(TERM-2)'!AH35)</f>
        <v/>
      </c>
      <c r="E30" s="190" t="str">
        <f>IF('IN - Stud_part'!H33="","", 'IN-Mark( PER-TEST-3,4)(TERM-2)'!AI35)</f>
        <v/>
      </c>
      <c r="F30" s="190" t="str">
        <f>IF('IN - Stud_part'!H33="","", SUM(D30:E30))</f>
        <v/>
      </c>
      <c r="G30" s="190" t="str">
        <f>IF('IN - Stud_part'!H33="","",IF(F30&lt;33,"E",IF(F30&lt;41,"D",IF(F30&lt;51,"C2",IF(F30&lt;61,"C1",IF(F30&lt;71,"B2",IF(F30&lt;81,"B1",IF(F30&lt;91,"A2",IF(F30&lt;=100,"A1","")))))))))</f>
        <v/>
      </c>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t="s">
        <v>18</v>
      </c>
      <c r="FA30" s="184"/>
      <c r="FB30" s="184"/>
    </row>
    <row r="31" spans="1:158" ht="19.5" customHeight="1">
      <c r="A31" s="190" t="str">
        <f>IF(ISBLANK('IN-Mark( PER-TEST-1,2)(TERM-1)'!B36),"",'IN-Mark( PER-TEST-1,2)(TERM-1)'!B36)</f>
        <v/>
      </c>
      <c r="B31" s="191" t="str">
        <f>IF(ISBLANK('IN-Mark( PER-TEST-1,2)(TERM-1)'!C36),"",'IN-Mark( PER-TEST-1,2)(TERM-1)'!C36)</f>
        <v/>
      </c>
      <c r="C31" s="192" t="str">
        <f>IF(ISBLANK('IN-Mark( PER-TEST-1,2)(TERM-1)'!D36),"",'IN-Mark( PER-TEST-1,2)(TERM-1)'!D36)</f>
        <v/>
      </c>
      <c r="D31" s="190" t="str">
        <f>IF('IN - Stud_part'!H34="","", 'IN-Mark( PER-TEST-3,4)(TERM-2)'!AH36)</f>
        <v/>
      </c>
      <c r="E31" s="190" t="str">
        <f>IF('IN - Stud_part'!H34="","", 'IN-Mark( PER-TEST-3,4)(TERM-2)'!AI36)</f>
        <v/>
      </c>
      <c r="F31" s="190" t="str">
        <f>IF('IN - Stud_part'!H34="","", SUM(D31:E31))</f>
        <v/>
      </c>
      <c r="G31" s="190" t="str">
        <f>IF('IN - Stud_part'!H34="","",IF(F31&lt;33,"E",IF(F31&lt;41,"D",IF(F31&lt;51,"C2",IF(F31&lt;61,"C1",IF(F31&lt;71,"B2",IF(F31&lt;81,"B1",IF(F31&lt;91,"A2",IF(F31&lt;=100,"A1","")))))))))</f>
        <v/>
      </c>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t="s">
        <v>19</v>
      </c>
      <c r="FA31" s="184"/>
      <c r="FB31" s="184"/>
    </row>
    <row r="32" spans="1:158" ht="19.5" customHeight="1">
      <c r="A32" s="190" t="str">
        <f>IF(ISBLANK('IN-Mark( PER-TEST-1,2)(TERM-1)'!B37),"",'IN-Mark( PER-TEST-1,2)(TERM-1)'!B37)</f>
        <v/>
      </c>
      <c r="B32" s="191" t="str">
        <f>IF(ISBLANK('IN-Mark( PER-TEST-1,2)(TERM-1)'!C37),"",'IN-Mark( PER-TEST-1,2)(TERM-1)'!C37)</f>
        <v/>
      </c>
      <c r="C32" s="192" t="str">
        <f>IF(ISBLANK('IN-Mark( PER-TEST-1,2)(TERM-1)'!D37),"",'IN-Mark( PER-TEST-1,2)(TERM-1)'!D37)</f>
        <v/>
      </c>
      <c r="D32" s="190" t="str">
        <f>IF('IN - Stud_part'!H35="","", 'IN-Mark( PER-TEST-3,4)(TERM-2)'!AH37)</f>
        <v/>
      </c>
      <c r="E32" s="190" t="str">
        <f>IF('IN - Stud_part'!H35="","", 'IN-Mark( PER-TEST-3,4)(TERM-2)'!AI37)</f>
        <v/>
      </c>
      <c r="F32" s="190" t="str">
        <f>IF('IN - Stud_part'!H35="","", SUM(D32:E32))</f>
        <v/>
      </c>
      <c r="G32" s="190" t="str">
        <f>IF('IN - Stud_part'!H35="","",IF(F32&lt;33,"E",IF(F32&lt;41,"D",IF(F32&lt;51,"C2",IF(F32&lt;61,"C1",IF(F32&lt;71,"B2",IF(F32&lt;81,"B1",IF(F32&lt;91,"A2",IF(F32&lt;=100,"A1","")))))))))</f>
        <v/>
      </c>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row>
    <row r="33" spans="1:158" ht="19.5" customHeight="1">
      <c r="A33" s="190" t="str">
        <f>IF(ISBLANK('IN-Mark( PER-TEST-1,2)(TERM-1)'!B38),"",'IN-Mark( PER-TEST-1,2)(TERM-1)'!B38)</f>
        <v/>
      </c>
      <c r="B33" s="191" t="str">
        <f>IF(ISBLANK('IN-Mark( PER-TEST-1,2)(TERM-1)'!C38),"",'IN-Mark( PER-TEST-1,2)(TERM-1)'!C38)</f>
        <v/>
      </c>
      <c r="C33" s="192" t="str">
        <f>IF(ISBLANK('IN-Mark( PER-TEST-1,2)(TERM-1)'!D38),"",'IN-Mark( PER-TEST-1,2)(TERM-1)'!D38)</f>
        <v/>
      </c>
      <c r="D33" s="190" t="str">
        <f>IF('IN - Stud_part'!H36="","", 'IN-Mark( PER-TEST-3,4)(TERM-2)'!AH38)</f>
        <v/>
      </c>
      <c r="E33" s="190" t="str">
        <f>IF('IN - Stud_part'!H36="","", 'IN-Mark( PER-TEST-3,4)(TERM-2)'!AI38)</f>
        <v/>
      </c>
      <c r="F33" s="190" t="str">
        <f>IF('IN - Stud_part'!H36="","", SUM(D33:E33))</f>
        <v/>
      </c>
      <c r="G33" s="190" t="str">
        <f>IF('IN - Stud_part'!H36="","",IF(F33&lt;33,"E",IF(F33&lt;41,"D",IF(F33&lt;51,"C2",IF(F33&lt;61,"C1",IF(F33&lt;71,"B2",IF(F33&lt;81,"B1",IF(F33&lt;91,"A2",IF(F33&lt;=100,"A1","")))))))))</f>
        <v/>
      </c>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row>
    <row r="34" spans="1:158" ht="19.5" customHeight="1">
      <c r="A34" s="190" t="str">
        <f>IF(ISBLANK('IN-Mark( PER-TEST-1,2)(TERM-1)'!B39),"",'IN-Mark( PER-TEST-1,2)(TERM-1)'!B39)</f>
        <v/>
      </c>
      <c r="B34" s="191" t="str">
        <f>IF(ISBLANK('IN-Mark( PER-TEST-1,2)(TERM-1)'!C39),"",'IN-Mark( PER-TEST-1,2)(TERM-1)'!C39)</f>
        <v/>
      </c>
      <c r="C34" s="192" t="str">
        <f>IF(ISBLANK('IN-Mark( PER-TEST-1,2)(TERM-1)'!D39),"",'IN-Mark( PER-TEST-1,2)(TERM-1)'!D39)</f>
        <v/>
      </c>
      <c r="D34" s="190" t="str">
        <f>IF('IN - Stud_part'!H37="","", 'IN-Mark( PER-TEST-3,4)(TERM-2)'!AH39)</f>
        <v/>
      </c>
      <c r="E34" s="190" t="str">
        <f>IF('IN - Stud_part'!H37="","", 'IN-Mark( PER-TEST-3,4)(TERM-2)'!AI39)</f>
        <v/>
      </c>
      <c r="F34" s="190" t="str">
        <f>IF('IN - Stud_part'!H37="","", SUM(D34:E34))</f>
        <v/>
      </c>
      <c r="G34" s="190" t="str">
        <f>IF('IN - Stud_part'!H37="","",IF(F34&lt;33,"E",IF(F34&lt;41,"D",IF(F34&lt;51,"C2",IF(F34&lt;61,"C1",IF(F34&lt;71,"B2",IF(F34&lt;81,"B1",IF(F34&lt;91,"A2",IF(F34&lt;=100,"A1","")))))))))</f>
        <v/>
      </c>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row>
    <row r="35" spans="1:158" ht="19.5" customHeight="1">
      <c r="A35" s="190" t="str">
        <f>IF(ISBLANK('IN-Mark( PER-TEST-1,2)(TERM-1)'!B40),"",'IN-Mark( PER-TEST-1,2)(TERM-1)'!B40)</f>
        <v/>
      </c>
      <c r="B35" s="191" t="str">
        <f>IF(ISBLANK('IN-Mark( PER-TEST-1,2)(TERM-1)'!C40),"",'IN-Mark( PER-TEST-1,2)(TERM-1)'!C40)</f>
        <v/>
      </c>
      <c r="C35" s="192" t="str">
        <f>IF(ISBLANK('IN-Mark( PER-TEST-1,2)(TERM-1)'!D40),"",'IN-Mark( PER-TEST-1,2)(TERM-1)'!D40)</f>
        <v/>
      </c>
      <c r="D35" s="190" t="str">
        <f>IF('IN - Stud_part'!H38="","", 'IN-Mark( PER-TEST-3,4)(TERM-2)'!AH40)</f>
        <v/>
      </c>
      <c r="E35" s="190" t="str">
        <f>IF('IN - Stud_part'!H38="","", 'IN-Mark( PER-TEST-3,4)(TERM-2)'!AI40)</f>
        <v/>
      </c>
      <c r="F35" s="190" t="str">
        <f>IF('IN - Stud_part'!H38="","", SUM(D35:E35))</f>
        <v/>
      </c>
      <c r="G35" s="190" t="str">
        <f>IF('IN - Stud_part'!H38="","",IF(F35&lt;33,"E",IF(F35&lt;41,"D",IF(F35&lt;51,"C2",IF(F35&lt;61,"C1",IF(F35&lt;71,"B2",IF(F35&lt;81,"B1",IF(F35&lt;91,"A2",IF(F35&lt;=100,"A1","")))))))))</f>
        <v/>
      </c>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row>
    <row r="36" spans="1:158" ht="19.5" customHeight="1">
      <c r="A36" s="190" t="str">
        <f>IF(ISBLANK('IN-Mark( PER-TEST-1,2)(TERM-1)'!B41),"",'IN-Mark( PER-TEST-1,2)(TERM-1)'!B41)</f>
        <v/>
      </c>
      <c r="B36" s="191" t="str">
        <f>IF(ISBLANK('IN-Mark( PER-TEST-1,2)(TERM-1)'!C41),"",'IN-Mark( PER-TEST-1,2)(TERM-1)'!C41)</f>
        <v/>
      </c>
      <c r="C36" s="192" t="str">
        <f>IF(ISBLANK('IN-Mark( PER-TEST-1,2)(TERM-1)'!D41),"",'IN-Mark( PER-TEST-1,2)(TERM-1)'!D41)</f>
        <v/>
      </c>
      <c r="D36" s="190" t="str">
        <f>IF('IN - Stud_part'!H39="","", 'IN-Mark( PER-TEST-3,4)(TERM-2)'!AH41)</f>
        <v/>
      </c>
      <c r="E36" s="190" t="str">
        <f>IF('IN - Stud_part'!H39="","", 'IN-Mark( PER-TEST-3,4)(TERM-2)'!AI41)</f>
        <v/>
      </c>
      <c r="F36" s="190" t="str">
        <f>IF('IN - Stud_part'!H39="","", SUM(D36:E36))</f>
        <v/>
      </c>
      <c r="G36" s="190" t="str">
        <f>IF('IN - Stud_part'!H39="","",IF(F36&lt;33,"E",IF(F36&lt;41,"D",IF(F36&lt;51,"C2",IF(F36&lt;61,"C1",IF(F36&lt;71,"B2",IF(F36&lt;81,"B1",IF(F36&lt;91,"A2",IF(F36&lt;=100,"A1","")))))))))</f>
        <v/>
      </c>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row>
    <row r="37" spans="1:158" ht="19.5" customHeight="1">
      <c r="A37" s="190" t="str">
        <f>IF(ISBLANK('IN-Mark( PER-TEST-1,2)(TERM-1)'!B42),"",'IN-Mark( PER-TEST-1,2)(TERM-1)'!B42)</f>
        <v/>
      </c>
      <c r="B37" s="191" t="str">
        <f>IF(ISBLANK('IN-Mark( PER-TEST-1,2)(TERM-1)'!C42),"",'IN-Mark( PER-TEST-1,2)(TERM-1)'!C42)</f>
        <v/>
      </c>
      <c r="C37" s="192" t="str">
        <f>IF(ISBLANK('IN-Mark( PER-TEST-1,2)(TERM-1)'!D42),"",'IN-Mark( PER-TEST-1,2)(TERM-1)'!D42)</f>
        <v/>
      </c>
      <c r="D37" s="190" t="str">
        <f>IF('IN - Stud_part'!H40="","", 'IN-Mark( PER-TEST-3,4)(TERM-2)'!AH42)</f>
        <v/>
      </c>
      <c r="E37" s="190" t="str">
        <f>IF('IN - Stud_part'!H40="","", 'IN-Mark( PER-TEST-3,4)(TERM-2)'!AI42)</f>
        <v/>
      </c>
      <c r="F37" s="190" t="str">
        <f>IF('IN - Stud_part'!H40="","", SUM(D37:E37))</f>
        <v/>
      </c>
      <c r="G37" s="190" t="str">
        <f>IF('IN - Stud_part'!H40="","",IF(F37&lt;33,"E",IF(F37&lt;41,"D",IF(F37&lt;51,"C2",IF(F37&lt;61,"C1",IF(F37&lt;71,"B2",IF(F37&lt;81,"B1",IF(F37&lt;91,"A2",IF(F37&lt;=100,"A1","")))))))))</f>
        <v/>
      </c>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row>
    <row r="38" spans="1:158" ht="19.5" customHeight="1">
      <c r="A38" s="190" t="str">
        <f>IF(ISBLANK('IN-Mark( PER-TEST-1,2)(TERM-1)'!B43),"",'IN-Mark( PER-TEST-1,2)(TERM-1)'!B43)</f>
        <v/>
      </c>
      <c r="B38" s="191" t="str">
        <f>IF(ISBLANK('IN-Mark( PER-TEST-1,2)(TERM-1)'!C43),"",'IN-Mark( PER-TEST-1,2)(TERM-1)'!C43)</f>
        <v/>
      </c>
      <c r="C38" s="192" t="str">
        <f>IF(ISBLANK('IN-Mark( PER-TEST-1,2)(TERM-1)'!D43),"",'IN-Mark( PER-TEST-1,2)(TERM-1)'!D43)</f>
        <v/>
      </c>
      <c r="D38" s="190" t="str">
        <f>IF('IN - Stud_part'!H41="","", 'IN-Mark( PER-TEST-3,4)(TERM-2)'!AH43)</f>
        <v/>
      </c>
      <c r="E38" s="190" t="str">
        <f>IF('IN - Stud_part'!H41="","", 'IN-Mark( PER-TEST-3,4)(TERM-2)'!AI43)</f>
        <v/>
      </c>
      <c r="F38" s="190" t="str">
        <f>IF('IN - Stud_part'!H41="","", SUM(D38:E38))</f>
        <v/>
      </c>
      <c r="G38" s="190" t="str">
        <f>IF('IN - Stud_part'!H41="","",IF(F38&lt;33,"E",IF(F38&lt;41,"D",IF(F38&lt;51,"C2",IF(F38&lt;61,"C1",IF(F38&lt;71,"B2",IF(F38&lt;81,"B1",IF(F38&lt;91,"A2",IF(F38&lt;=100,"A1","")))))))))</f>
        <v/>
      </c>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row>
    <row r="39" spans="1:158" ht="19.5" customHeight="1">
      <c r="A39" s="190" t="str">
        <f>IF(ISBLANK('IN-Mark( PER-TEST-1,2)(TERM-1)'!B44),"",'IN-Mark( PER-TEST-1,2)(TERM-1)'!B44)</f>
        <v/>
      </c>
      <c r="B39" s="191" t="str">
        <f>IF(ISBLANK('IN-Mark( PER-TEST-1,2)(TERM-1)'!C44),"",'IN-Mark( PER-TEST-1,2)(TERM-1)'!C44)</f>
        <v/>
      </c>
      <c r="C39" s="192" t="str">
        <f>IF(ISBLANK('IN-Mark( PER-TEST-1,2)(TERM-1)'!D44),"",'IN-Mark( PER-TEST-1,2)(TERM-1)'!D44)</f>
        <v/>
      </c>
      <c r="D39" s="190" t="str">
        <f>IF('IN - Stud_part'!H42="","", 'IN-Mark( PER-TEST-3,4)(TERM-2)'!AH44)</f>
        <v/>
      </c>
      <c r="E39" s="190" t="str">
        <f>IF('IN - Stud_part'!H42="","", 'IN-Mark( PER-TEST-3,4)(TERM-2)'!AI44)</f>
        <v/>
      </c>
      <c r="F39" s="190" t="str">
        <f>IF('IN - Stud_part'!H42="","", SUM(D39:E39))</f>
        <v/>
      </c>
      <c r="G39" s="190" t="str">
        <f>IF('IN - Stud_part'!H42="","",IF(F39&lt;33,"E",IF(F39&lt;41,"D",IF(F39&lt;51,"C2",IF(F39&lt;61,"C1",IF(F39&lt;71,"B2",IF(F39&lt;81,"B1",IF(F39&lt;91,"A2",IF(F39&lt;=100,"A1","")))))))))</f>
        <v/>
      </c>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row>
    <row r="40" spans="1:158" ht="19.5" customHeight="1">
      <c r="A40" s="189"/>
      <c r="B40" s="194"/>
      <c r="C40" s="195"/>
      <c r="D40" s="189"/>
      <c r="E40" s="189"/>
      <c r="F40" s="189"/>
      <c r="G40" s="189"/>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row>
    <row r="41" spans="1:158" ht="15.75" customHeight="1">
      <c r="A41" s="410" t="s">
        <v>370</v>
      </c>
      <c r="B41" s="272"/>
      <c r="C41" s="272"/>
      <c r="D41" s="272"/>
      <c r="E41" s="272"/>
      <c r="F41" s="272"/>
      <c r="G41" s="272"/>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row>
    <row r="42" spans="1:158" ht="15.75" customHeight="1">
      <c r="A42" s="184"/>
      <c r="B42" s="184"/>
      <c r="C42" s="184"/>
      <c r="D42" s="410"/>
      <c r="E42" s="272"/>
      <c r="F42" s="272"/>
      <c r="G42" s="184" t="s">
        <v>375</v>
      </c>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row>
    <row r="43" spans="1:158" ht="15" customHeight="1">
      <c r="A43" s="184"/>
      <c r="B43" s="185" t="s">
        <v>372</v>
      </c>
      <c r="C43" s="196" t="s">
        <v>285</v>
      </c>
      <c r="D43" s="184"/>
      <c r="E43" s="411" t="s">
        <v>407</v>
      </c>
      <c r="F43" s="272"/>
      <c r="G43" s="272"/>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row>
    <row r="44" spans="1:158" ht="15.75" customHeight="1">
      <c r="A44" s="184"/>
      <c r="B44" s="185" t="s">
        <v>32</v>
      </c>
      <c r="C44" s="186">
        <f>'IN-Mark( PER-TEST-1,2)(TERM-1)'!D9</f>
        <v>0</v>
      </c>
      <c r="D44" s="184"/>
      <c r="E44" s="272"/>
      <c r="F44" s="272"/>
      <c r="G44" s="272"/>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row>
    <row r="45" spans="1:158" ht="15.75" customHeight="1">
      <c r="A45" s="184"/>
      <c r="B45" s="184"/>
      <c r="C45" s="184"/>
      <c r="D45" s="184"/>
      <c r="E45" s="184"/>
      <c r="F45" s="184"/>
      <c r="G45" s="189"/>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row>
    <row r="46" spans="1:158" ht="19.5" customHeight="1">
      <c r="A46" s="412" t="s">
        <v>408</v>
      </c>
      <c r="B46" s="412" t="s">
        <v>353</v>
      </c>
      <c r="C46" s="413" t="s">
        <v>69</v>
      </c>
      <c r="D46" s="187" t="s">
        <v>395</v>
      </c>
      <c r="E46" s="204" t="s">
        <v>374</v>
      </c>
      <c r="F46" s="187" t="s">
        <v>208</v>
      </c>
      <c r="G46" s="413" t="s">
        <v>396</v>
      </c>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row>
    <row r="47" spans="1:158" ht="19.5" customHeight="1">
      <c r="A47" s="255"/>
      <c r="B47" s="255"/>
      <c r="C47" s="255"/>
      <c r="D47" s="187">
        <v>80</v>
      </c>
      <c r="E47" s="187">
        <v>20</v>
      </c>
      <c r="F47" s="187">
        <v>100</v>
      </c>
      <c r="G47" s="255"/>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row>
    <row r="48" spans="1:158" ht="19.5" customHeight="1">
      <c r="A48" s="190" t="str">
        <f>IF(ISBLANK('IN-Mark( PER-TEST-1,2)(TERM-1)'!B45),"",'IN-Mark( PER-TEST-1,2)(TERM-1)'!B45)</f>
        <v/>
      </c>
      <c r="B48" s="191" t="str">
        <f>IF(ISBLANK('IN-Mark( PER-TEST-1,2)(TERM-1)'!C45),"",'IN-Mark( PER-TEST-1,2)(TERM-1)'!C45)</f>
        <v/>
      </c>
      <c r="C48" s="192" t="str">
        <f>IF(ISBLANK('IN-Mark( PER-TEST-1,2)(TERM-1)'!D45),"",'IN-Mark( PER-TEST-1,2)(TERM-1)'!D45)</f>
        <v/>
      </c>
      <c r="D48" s="190" t="str">
        <f>IF('IN - Stud_part'!H43="","", 'IN-Mark( PER-TEST-3,4)(TERM-2)'!AH45)</f>
        <v/>
      </c>
      <c r="E48" s="190" t="str">
        <f>IF('IN - Stud_part'!H43="","", 'IN-Mark( PER-TEST-3,4)(TERM-2)'!AI45)</f>
        <v/>
      </c>
      <c r="F48" s="190" t="str">
        <f>IF('IN - Stud_part'!H42="","",SUM(D48:E48))</f>
        <v/>
      </c>
      <c r="G48" s="190" t="str">
        <f>IF('IN - Stud_part'!H43="","",IF(F48&lt;33,"E",IF(F48&lt;41,"D",IF(F48&lt;51,"C2",IF(F48&lt;61,"C1",IF(F48&lt;71,"B2",IF(F48&lt;81,"B1",IF(F48&lt;91,"A2",IF(F48&lt;=100,"A1","")))))))))</f>
        <v/>
      </c>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row>
    <row r="49" spans="1:158" ht="19.5" customHeight="1">
      <c r="A49" s="190" t="str">
        <f>IF(ISBLANK('IN-Mark( PER-TEST-1,2)(TERM-1)'!B46),"",'IN-Mark( PER-TEST-1,2)(TERM-1)'!B46)</f>
        <v/>
      </c>
      <c r="B49" s="191" t="str">
        <f>IF(ISBLANK('IN-Mark( PER-TEST-1,2)(TERM-1)'!C46),"",'IN-Mark( PER-TEST-1,2)(TERM-1)'!C46)</f>
        <v/>
      </c>
      <c r="C49" s="192" t="str">
        <f>IF(ISBLANK('IN-Mark( PER-TEST-1,2)(TERM-1)'!D46),"",'IN-Mark( PER-TEST-1,2)(TERM-1)'!D46)</f>
        <v/>
      </c>
      <c r="D49" s="190" t="str">
        <f>IF('IN - Stud_part'!H44="","", 'IN-Mark( PER-TEST-3,4)(TERM-2)'!AH46)</f>
        <v/>
      </c>
      <c r="E49" s="190" t="str">
        <f>IF('IN - Stud_part'!H44="","", 'IN-Mark( PER-TEST-3,4)(TERM-2)'!AI46)</f>
        <v/>
      </c>
      <c r="F49" s="190" t="str">
        <f>IF('IN - Stud_part'!H43="","",SUM(D49:E49))</f>
        <v/>
      </c>
      <c r="G49" s="190" t="str">
        <f>IF('IN - Stud_part'!H44="","",IF(F49&lt;33,"E",IF(F49&lt;41,"D",IF(F49&lt;51,"C2",IF(F49&lt;61,"C1",IF(F49&lt;71,"B2",IF(F49&lt;81,"B1",IF(F49&lt;91,"A2",IF(F49&lt;=100,"A1","")))))))))</f>
        <v/>
      </c>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row>
    <row r="50" spans="1:158" ht="19.5" customHeight="1">
      <c r="A50" s="190" t="str">
        <f>IF(ISBLANK('IN-Mark( PER-TEST-1,2)(TERM-1)'!B47),"",'IN-Mark( PER-TEST-1,2)(TERM-1)'!B47)</f>
        <v/>
      </c>
      <c r="B50" s="191" t="str">
        <f>IF(ISBLANK('IN-Mark( PER-TEST-1,2)(TERM-1)'!C47),"",'IN-Mark( PER-TEST-1,2)(TERM-1)'!C47)</f>
        <v/>
      </c>
      <c r="C50" s="192" t="str">
        <f>IF(ISBLANK('IN-Mark( PER-TEST-1,2)(TERM-1)'!D47),"",'IN-Mark( PER-TEST-1,2)(TERM-1)'!D47)</f>
        <v/>
      </c>
      <c r="D50" s="190" t="str">
        <f>IF('IN - Stud_part'!H45="","", 'IN-Mark( PER-TEST-3,4)(TERM-2)'!AH47)</f>
        <v/>
      </c>
      <c r="E50" s="190" t="str">
        <f>IF('IN - Stud_part'!H45="","", 'IN-Mark( PER-TEST-3,4)(TERM-2)'!AI47)</f>
        <v/>
      </c>
      <c r="F50" s="190" t="str">
        <f>IF('IN - Stud_part'!H44="","",SUM(D50:E50))</f>
        <v/>
      </c>
      <c r="G50" s="190" t="str">
        <f>IF('IN - Stud_part'!H45="","",IF(F50&lt;33,"E",IF(F50&lt;41,"D",IF(F50&lt;51,"C2",IF(F50&lt;61,"C1",IF(F50&lt;71,"B2",IF(F50&lt;81,"B1",IF(F50&lt;91,"A2",IF(F50&lt;=100,"A1","")))))))))</f>
        <v/>
      </c>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row>
    <row r="51" spans="1:158" ht="19.5" customHeight="1">
      <c r="A51" s="190" t="str">
        <f>IF(ISBLANK('IN-Mark( PER-TEST-1,2)(TERM-1)'!B48),"",'IN-Mark( PER-TEST-1,2)(TERM-1)'!B48)</f>
        <v/>
      </c>
      <c r="B51" s="191" t="str">
        <f>IF(ISBLANK('IN-Mark( PER-TEST-1,2)(TERM-1)'!C48),"",'IN-Mark( PER-TEST-1,2)(TERM-1)'!C48)</f>
        <v/>
      </c>
      <c r="C51" s="192" t="str">
        <f>IF(ISBLANK('IN-Mark( PER-TEST-1,2)(TERM-1)'!D48),"",'IN-Mark( PER-TEST-1,2)(TERM-1)'!D48)</f>
        <v/>
      </c>
      <c r="D51" s="190" t="str">
        <f>IF('IN - Stud_part'!H46="","", 'IN-Mark( PER-TEST-3,4)(TERM-2)'!AH48)</f>
        <v/>
      </c>
      <c r="E51" s="190" t="str">
        <f>IF('IN - Stud_part'!H46="","", 'IN-Mark( PER-TEST-3,4)(TERM-2)'!AI48)</f>
        <v/>
      </c>
      <c r="F51" s="190" t="str">
        <f>IF('IN - Stud_part'!H45="","",SUM(D51:E51))</f>
        <v/>
      </c>
      <c r="G51" s="190" t="str">
        <f>IF('IN - Stud_part'!H46="","",IF(F51&lt;33,"E",IF(F51&lt;41,"D",IF(F51&lt;51,"C2",IF(F51&lt;61,"C1",IF(F51&lt;71,"B2",IF(F51&lt;81,"B1",IF(F51&lt;91,"A2",IF(F51&lt;=100,"A1","")))))))))</f>
        <v/>
      </c>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row>
    <row r="52" spans="1:158" ht="19.5" customHeight="1">
      <c r="A52" s="190" t="str">
        <f>IF(ISBLANK('IN-Mark( PER-TEST-1,2)(TERM-1)'!B49),"",'IN-Mark( PER-TEST-1,2)(TERM-1)'!B49)</f>
        <v/>
      </c>
      <c r="B52" s="191" t="str">
        <f>IF(ISBLANK('IN-Mark( PER-TEST-1,2)(TERM-1)'!C49),"",'IN-Mark( PER-TEST-1,2)(TERM-1)'!C49)</f>
        <v/>
      </c>
      <c r="C52" s="192" t="str">
        <f>IF(ISBLANK('IN-Mark( PER-TEST-1,2)(TERM-1)'!D49),"",'IN-Mark( PER-TEST-1,2)(TERM-1)'!D49)</f>
        <v/>
      </c>
      <c r="D52" s="190" t="str">
        <f>IF('IN - Stud_part'!H47="","", 'IN-Mark( PER-TEST-3,4)(TERM-2)'!AH49)</f>
        <v/>
      </c>
      <c r="E52" s="190" t="str">
        <f>IF('IN - Stud_part'!H47="","", 'IN-Mark( PER-TEST-3,4)(TERM-2)'!AI49)</f>
        <v/>
      </c>
      <c r="F52" s="190" t="str">
        <f>IF('IN - Stud_part'!H46="","",SUM(D52:E52))</f>
        <v/>
      </c>
      <c r="G52" s="190" t="str">
        <f>IF('IN - Stud_part'!H47="","",IF(F52&lt;33,"E",IF(F52&lt;41,"D",IF(F52&lt;51,"C2",IF(F52&lt;61,"C1",IF(F52&lt;71,"B2",IF(F52&lt;81,"B1",IF(F52&lt;91,"A2",IF(F52&lt;=100,"A1","")))))))))</f>
        <v/>
      </c>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row>
    <row r="53" spans="1:158" ht="19.5" customHeight="1">
      <c r="A53" s="190" t="str">
        <f>IF(ISBLANK('IN-Mark( PER-TEST-1,2)(TERM-1)'!B50),"",'IN-Mark( PER-TEST-1,2)(TERM-1)'!B50)</f>
        <v/>
      </c>
      <c r="B53" s="191" t="str">
        <f>IF(ISBLANK('IN-Mark( PER-TEST-1,2)(TERM-1)'!C50),"",'IN-Mark( PER-TEST-1,2)(TERM-1)'!C50)</f>
        <v/>
      </c>
      <c r="C53" s="192" t="str">
        <f>IF(ISBLANK('IN-Mark( PER-TEST-1,2)(TERM-1)'!D50),"",'IN-Mark( PER-TEST-1,2)(TERM-1)'!D50)</f>
        <v/>
      </c>
      <c r="D53" s="190" t="str">
        <f>IF('IN - Stud_part'!H48="","", 'IN-Mark( PER-TEST-3,4)(TERM-2)'!AH50)</f>
        <v/>
      </c>
      <c r="E53" s="190" t="str">
        <f>IF('IN - Stud_part'!H48="","", 'IN-Mark( PER-TEST-3,4)(TERM-2)'!AI50)</f>
        <v/>
      </c>
      <c r="F53" s="190" t="str">
        <f>IF('IN - Stud_part'!H47="","",SUM(D53:E53))</f>
        <v/>
      </c>
      <c r="G53" s="190" t="str">
        <f>IF('IN - Stud_part'!H48="","",IF(F53&lt;33,"E",IF(F53&lt;41,"D",IF(F53&lt;51,"C2",IF(F53&lt;61,"C1",IF(F53&lt;71,"B2",IF(F53&lt;81,"B1",IF(F53&lt;91,"A2",IF(F53&lt;=100,"A1","")))))))))</f>
        <v/>
      </c>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row>
    <row r="54" spans="1:158" ht="19.5" customHeight="1">
      <c r="A54" s="190" t="str">
        <f>IF(ISBLANK('IN-Mark( PER-TEST-1,2)(TERM-1)'!B51),"",'IN-Mark( PER-TEST-1,2)(TERM-1)'!B51)</f>
        <v/>
      </c>
      <c r="B54" s="191" t="str">
        <f>IF(ISBLANK('IN-Mark( PER-TEST-1,2)(TERM-1)'!C51),"",'IN-Mark( PER-TEST-1,2)(TERM-1)'!C51)</f>
        <v/>
      </c>
      <c r="C54" s="192" t="str">
        <f>IF(ISBLANK('IN-Mark( PER-TEST-1,2)(TERM-1)'!D51),"",'IN-Mark( PER-TEST-1,2)(TERM-1)'!D51)</f>
        <v/>
      </c>
      <c r="D54" s="190" t="str">
        <f>IF('IN - Stud_part'!H49="","", 'IN-Mark( PER-TEST-3,4)(TERM-2)'!AH51)</f>
        <v/>
      </c>
      <c r="E54" s="190" t="str">
        <f>IF('IN - Stud_part'!H49="","", 'IN-Mark( PER-TEST-3,4)(TERM-2)'!AI51)</f>
        <v/>
      </c>
      <c r="F54" s="190" t="str">
        <f>IF('IN - Stud_part'!H48="","",SUM(D54:E54))</f>
        <v/>
      </c>
      <c r="G54" s="190" t="str">
        <f>IF('IN - Stud_part'!H49="","",IF(F54&lt;33,"E",IF(F54&lt;41,"D",IF(F54&lt;51,"C2",IF(F54&lt;61,"C1",IF(F54&lt;71,"B2",IF(F54&lt;81,"B1",IF(F54&lt;91,"A2",IF(F54&lt;=100,"A1","")))))))))</f>
        <v/>
      </c>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row>
    <row r="55" spans="1:158" ht="19.5" customHeight="1">
      <c r="A55" s="190" t="str">
        <f>IF(ISBLANK('IN-Mark( PER-TEST-1,2)(TERM-1)'!B52),"",'IN-Mark( PER-TEST-1,2)(TERM-1)'!B52)</f>
        <v/>
      </c>
      <c r="B55" s="191" t="str">
        <f>IF(ISBLANK('IN-Mark( PER-TEST-1,2)(TERM-1)'!C52),"",'IN-Mark( PER-TEST-1,2)(TERM-1)'!C52)</f>
        <v/>
      </c>
      <c r="C55" s="192" t="str">
        <f>IF(ISBLANK('IN-Mark( PER-TEST-1,2)(TERM-1)'!D52),"",'IN-Mark( PER-TEST-1,2)(TERM-1)'!D52)</f>
        <v/>
      </c>
      <c r="D55" s="190" t="str">
        <f>IF('IN - Stud_part'!H50="","", 'IN-Mark( PER-TEST-3,4)(TERM-2)'!AH52)</f>
        <v/>
      </c>
      <c r="E55" s="190" t="str">
        <f>IF('IN - Stud_part'!H50="","", 'IN-Mark( PER-TEST-3,4)(TERM-2)'!AI52)</f>
        <v/>
      </c>
      <c r="F55" s="190" t="str">
        <f>IF('IN - Stud_part'!H49="","",SUM(D55:E55))</f>
        <v/>
      </c>
      <c r="G55" s="190" t="str">
        <f>IF('IN - Stud_part'!H50="","",IF(F55&lt;33,"E",IF(F55&lt;41,"D",IF(F55&lt;51,"C2",IF(F55&lt;61,"C1",IF(F55&lt;71,"B2",IF(F55&lt;81,"B1",IF(F55&lt;91,"A2",IF(F55&lt;=100,"A1","")))))))))</f>
        <v/>
      </c>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row>
    <row r="56" spans="1:158" ht="19.5" customHeight="1">
      <c r="A56" s="190" t="str">
        <f>IF(ISBLANK('IN-Mark( PER-TEST-1,2)(TERM-1)'!B53),"",'IN-Mark( PER-TEST-1,2)(TERM-1)'!B53)</f>
        <v/>
      </c>
      <c r="B56" s="191" t="str">
        <f>IF(ISBLANK('IN-Mark( PER-TEST-1,2)(TERM-1)'!C53),"",'IN-Mark( PER-TEST-1,2)(TERM-1)'!C53)</f>
        <v/>
      </c>
      <c r="C56" s="192" t="str">
        <f>IF(ISBLANK('IN-Mark( PER-TEST-1,2)(TERM-1)'!D53),"",'IN-Mark( PER-TEST-1,2)(TERM-1)'!D53)</f>
        <v/>
      </c>
      <c r="D56" s="190" t="str">
        <f>IF('IN - Stud_part'!H51="","", 'IN-Mark( PER-TEST-3,4)(TERM-2)'!AH53)</f>
        <v/>
      </c>
      <c r="E56" s="190" t="str">
        <f>IF('IN - Stud_part'!H51="","", 'IN-Mark( PER-TEST-3,4)(TERM-2)'!AI53)</f>
        <v/>
      </c>
      <c r="F56" s="190" t="str">
        <f>IF('IN - Stud_part'!H50="","",SUM(D56:E56))</f>
        <v/>
      </c>
      <c r="G56" s="190" t="str">
        <f>IF('IN - Stud_part'!H51="","",IF(F56&lt;33,"E",IF(F56&lt;41,"D",IF(F56&lt;51,"C2",IF(F56&lt;61,"C1",IF(F56&lt;71,"B2",IF(F56&lt;81,"B1",IF(F56&lt;91,"A2",IF(F56&lt;=100,"A1","")))))))))</f>
        <v/>
      </c>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row>
    <row r="57" spans="1:158" ht="19.5" customHeight="1">
      <c r="A57" s="190" t="str">
        <f>IF(ISBLANK('IN-Mark( PER-TEST-1,2)(TERM-1)'!B54),"",'IN-Mark( PER-TEST-1,2)(TERM-1)'!B54)</f>
        <v/>
      </c>
      <c r="B57" s="191" t="str">
        <f>IF(ISBLANK('IN-Mark( PER-TEST-1,2)(TERM-1)'!C54),"",'IN-Mark( PER-TEST-1,2)(TERM-1)'!C54)</f>
        <v/>
      </c>
      <c r="C57" s="192" t="str">
        <f>IF(ISBLANK('IN-Mark( PER-TEST-1,2)(TERM-1)'!D54),"",'IN-Mark( PER-TEST-1,2)(TERM-1)'!D54)</f>
        <v/>
      </c>
      <c r="D57" s="190" t="str">
        <f>IF('IN - Stud_part'!H52="","", 'IN-Mark( PER-TEST-3,4)(TERM-2)'!AH54)</f>
        <v/>
      </c>
      <c r="E57" s="190" t="str">
        <f>IF('IN - Stud_part'!H52="","", 'IN-Mark( PER-TEST-3,4)(TERM-2)'!AI54)</f>
        <v/>
      </c>
      <c r="F57" s="190" t="str">
        <f>IF('IN - Stud_part'!H51="","",SUM(D57:E57))</f>
        <v/>
      </c>
      <c r="G57" s="190" t="str">
        <f>IF('IN - Stud_part'!H52="","",IF(F57&lt;33,"E",IF(F57&lt;41,"D",IF(F57&lt;51,"C2",IF(F57&lt;61,"C1",IF(F57&lt;71,"B2",IF(F57&lt;81,"B1",IF(F57&lt;91,"A2",IF(F57&lt;=100,"A1","")))))))))</f>
        <v/>
      </c>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row>
    <row r="58" spans="1:158" ht="19.5" customHeight="1">
      <c r="A58" s="190" t="str">
        <f>IF(ISBLANK('IN-Mark( PER-TEST-1,2)(TERM-1)'!B55),"",'IN-Mark( PER-TEST-1,2)(TERM-1)'!B55)</f>
        <v/>
      </c>
      <c r="B58" s="191" t="str">
        <f>IF(ISBLANK('IN-Mark( PER-TEST-1,2)(TERM-1)'!C55),"",'IN-Mark( PER-TEST-1,2)(TERM-1)'!C55)</f>
        <v/>
      </c>
      <c r="C58" s="192" t="str">
        <f>IF(ISBLANK('IN-Mark( PER-TEST-1,2)(TERM-1)'!D55),"",'IN-Mark( PER-TEST-1,2)(TERM-1)'!D55)</f>
        <v/>
      </c>
      <c r="D58" s="190" t="str">
        <f>IF('IN - Stud_part'!H53="","", 'IN-Mark( PER-TEST-3,4)(TERM-2)'!AH55)</f>
        <v/>
      </c>
      <c r="E58" s="190" t="str">
        <f>IF('IN - Stud_part'!H53="","", 'IN-Mark( PER-TEST-3,4)(TERM-2)'!AI55)</f>
        <v/>
      </c>
      <c r="F58" s="190" t="str">
        <f>IF('IN - Stud_part'!H52="","",SUM(D58:E58))</f>
        <v/>
      </c>
      <c r="G58" s="190" t="str">
        <f>IF('IN - Stud_part'!H53="","",IF(F58&lt;33,"E",IF(F58&lt;41,"D",IF(F58&lt;51,"C2",IF(F58&lt;61,"C1",IF(F58&lt;71,"B2",IF(F58&lt;81,"B1",IF(F58&lt;91,"A2",IF(F58&lt;=100,"A1","")))))))))</f>
        <v/>
      </c>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row>
    <row r="59" spans="1:158" ht="19.5" customHeight="1">
      <c r="A59" s="190" t="str">
        <f>IF(ISBLANK('IN-Mark( PER-TEST-1,2)(TERM-1)'!B56),"",'IN-Mark( PER-TEST-1,2)(TERM-1)'!B56)</f>
        <v/>
      </c>
      <c r="B59" s="191" t="str">
        <f>IF(ISBLANK('IN-Mark( PER-TEST-1,2)(TERM-1)'!C56),"",'IN-Mark( PER-TEST-1,2)(TERM-1)'!C56)</f>
        <v/>
      </c>
      <c r="C59" s="192" t="str">
        <f>IF(ISBLANK('IN-Mark( PER-TEST-1,2)(TERM-1)'!D56),"",'IN-Mark( PER-TEST-1,2)(TERM-1)'!D56)</f>
        <v/>
      </c>
      <c r="D59" s="190" t="str">
        <f>IF('IN - Stud_part'!H54="","", 'IN-Mark( PER-TEST-3,4)(TERM-2)'!AH56)</f>
        <v/>
      </c>
      <c r="E59" s="190" t="str">
        <f>IF('IN - Stud_part'!H54="","", 'IN-Mark( PER-TEST-3,4)(TERM-2)'!AI56)</f>
        <v/>
      </c>
      <c r="F59" s="190" t="str">
        <f>IF('IN - Stud_part'!H53="","",SUM(D59:E59))</f>
        <v/>
      </c>
      <c r="G59" s="190" t="str">
        <f>IF('IN - Stud_part'!H54="","",IF(F59&lt;33,"E",IF(F59&lt;41,"D",IF(F59&lt;51,"C2",IF(F59&lt;61,"C1",IF(F59&lt;71,"B2",IF(F59&lt;81,"B1",IF(F59&lt;91,"A2",IF(F59&lt;=100,"A1","")))))))))</f>
        <v/>
      </c>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row>
    <row r="60" spans="1:158" ht="19.5" customHeight="1">
      <c r="A60" s="190" t="str">
        <f>IF(ISBLANK('IN-Mark( PER-TEST-1,2)(TERM-1)'!B57),"",'IN-Mark( PER-TEST-1,2)(TERM-1)'!B57)</f>
        <v/>
      </c>
      <c r="B60" s="191" t="str">
        <f>IF(ISBLANK('IN-Mark( PER-TEST-1,2)(TERM-1)'!C57),"",'IN-Mark( PER-TEST-1,2)(TERM-1)'!C57)</f>
        <v/>
      </c>
      <c r="C60" s="192" t="str">
        <f>IF(ISBLANK('IN-Mark( PER-TEST-1,2)(TERM-1)'!D57),"",'IN-Mark( PER-TEST-1,2)(TERM-1)'!D57)</f>
        <v/>
      </c>
      <c r="D60" s="190" t="str">
        <f>IF('IN - Stud_part'!H55="","", 'IN-Mark( PER-TEST-3,4)(TERM-2)'!AH57)</f>
        <v/>
      </c>
      <c r="E60" s="190" t="str">
        <f>IF('IN - Stud_part'!H55="","", 'IN-Mark( PER-TEST-3,4)(TERM-2)'!AI57)</f>
        <v/>
      </c>
      <c r="F60" s="190" t="str">
        <f>IF('IN - Stud_part'!H54="","",SUM(D60:E60))</f>
        <v/>
      </c>
      <c r="G60" s="190" t="str">
        <f>IF('IN - Stud_part'!H55="","",IF(F60&lt;33,"E",IF(F60&lt;41,"D",IF(F60&lt;51,"C2",IF(F60&lt;61,"C1",IF(F60&lt;71,"B2",IF(F60&lt;81,"B1",IF(F60&lt;91,"A2",IF(F60&lt;=100,"A1","")))))))))</f>
        <v/>
      </c>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row>
    <row r="61" spans="1:158" ht="19.5" customHeight="1">
      <c r="A61" s="190" t="str">
        <f>IF(ISBLANK('IN-Mark( PER-TEST-1,2)(TERM-1)'!B58),"",'IN-Mark( PER-TEST-1,2)(TERM-1)'!B58)</f>
        <v/>
      </c>
      <c r="B61" s="191" t="str">
        <f>IF(ISBLANK('IN-Mark( PER-TEST-1,2)(TERM-1)'!C58),"",'IN-Mark( PER-TEST-1,2)(TERM-1)'!C58)</f>
        <v/>
      </c>
      <c r="C61" s="192" t="str">
        <f>IF(ISBLANK('IN-Mark( PER-TEST-1,2)(TERM-1)'!D58),"",'IN-Mark( PER-TEST-1,2)(TERM-1)'!D58)</f>
        <v/>
      </c>
      <c r="D61" s="190" t="str">
        <f>IF('IN - Stud_part'!H56="","", 'IN-Mark( PER-TEST-3,4)(TERM-2)'!AH58)</f>
        <v/>
      </c>
      <c r="E61" s="190" t="str">
        <f>IF('IN - Stud_part'!H56="","", 'IN-Mark( PER-TEST-3,4)(TERM-2)'!AI58)</f>
        <v/>
      </c>
      <c r="F61" s="190" t="str">
        <f>IF('IN - Stud_part'!H55="","",SUM(D61:E61))</f>
        <v/>
      </c>
      <c r="G61" s="190" t="str">
        <f>IF('IN - Stud_part'!H56="","",IF(F61&lt;33,"E",IF(F61&lt;41,"D",IF(F61&lt;51,"C2",IF(F61&lt;61,"C1",IF(F61&lt;71,"B2",IF(F61&lt;81,"B1",IF(F61&lt;91,"A2",IF(F61&lt;=100,"A1","")))))))))</f>
        <v/>
      </c>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row>
    <row r="62" spans="1:158" ht="19.5" customHeight="1">
      <c r="A62" s="190" t="str">
        <f>IF(ISBLANK('IN-Mark( PER-TEST-1,2)(TERM-1)'!B59),"",'IN-Mark( PER-TEST-1,2)(TERM-1)'!B59)</f>
        <v/>
      </c>
      <c r="B62" s="191" t="str">
        <f>IF(ISBLANK('IN-Mark( PER-TEST-1,2)(TERM-1)'!C59),"",'IN-Mark( PER-TEST-1,2)(TERM-1)'!C59)</f>
        <v/>
      </c>
      <c r="C62" s="192" t="str">
        <f>IF(ISBLANK('IN-Mark( PER-TEST-1,2)(TERM-1)'!D59),"",'IN-Mark( PER-TEST-1,2)(TERM-1)'!D59)</f>
        <v/>
      </c>
      <c r="D62" s="190" t="str">
        <f>IF('IN - Stud_part'!H57="","", 'IN-Mark( PER-TEST-3,4)(TERM-2)'!AH59)</f>
        <v/>
      </c>
      <c r="E62" s="190" t="str">
        <f>IF('IN - Stud_part'!H57="","", 'IN-Mark( PER-TEST-3,4)(TERM-2)'!AI59)</f>
        <v/>
      </c>
      <c r="F62" s="190" t="str">
        <f>IF('IN - Stud_part'!H56="","",SUM(D62:E62))</f>
        <v/>
      </c>
      <c r="G62" s="190" t="str">
        <f>IF('IN - Stud_part'!H57="","",IF(F62&lt;33,"E",IF(F62&lt;41,"D",IF(F62&lt;51,"C2",IF(F62&lt;61,"C1",IF(F62&lt;71,"B2",IF(F62&lt;81,"B1",IF(F62&lt;91,"A2",IF(F62&lt;=100,"A1","")))))))))</f>
        <v/>
      </c>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row>
    <row r="63" spans="1:158" ht="19.5" customHeight="1">
      <c r="A63" s="190" t="str">
        <f>IF(ISBLANK('IN-Mark( PER-TEST-1,2)(TERM-1)'!B60),"",'IN-Mark( PER-TEST-1,2)(TERM-1)'!B60)</f>
        <v/>
      </c>
      <c r="B63" s="191" t="str">
        <f>IF(ISBLANK('IN-Mark( PER-TEST-1,2)(TERM-1)'!C60),"",'IN-Mark( PER-TEST-1,2)(TERM-1)'!C60)</f>
        <v/>
      </c>
      <c r="C63" s="192" t="str">
        <f>IF(ISBLANK('IN-Mark( PER-TEST-1,2)(TERM-1)'!D60),"",'IN-Mark( PER-TEST-1,2)(TERM-1)'!D60)</f>
        <v/>
      </c>
      <c r="D63" s="190" t="str">
        <f>IF('IN - Stud_part'!H58="","", 'IN-Mark( PER-TEST-3,4)(TERM-2)'!AH60)</f>
        <v/>
      </c>
      <c r="E63" s="190" t="str">
        <f>IF('IN - Stud_part'!H58="","", 'IN-Mark( PER-TEST-3,4)(TERM-2)'!AI60)</f>
        <v/>
      </c>
      <c r="F63" s="190" t="str">
        <f>IF('IN - Stud_part'!H57="","",SUM(D63:E63))</f>
        <v/>
      </c>
      <c r="G63" s="190" t="str">
        <f>IF('IN - Stud_part'!H58="","",IF(F63&lt;33,"E",IF(F63&lt;41,"D",IF(F63&lt;51,"C2",IF(F63&lt;61,"C1",IF(F63&lt;71,"B2",IF(F63&lt;81,"B1",IF(F63&lt;91,"A2",IF(F63&lt;=100,"A1","")))))))))</f>
        <v/>
      </c>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row>
    <row r="64" spans="1:158" ht="19.5" customHeight="1">
      <c r="A64" s="190" t="str">
        <f>IF(ISBLANK('IN-Mark( PER-TEST-1,2)(TERM-1)'!B61),"",'IN-Mark( PER-TEST-1,2)(TERM-1)'!B61)</f>
        <v/>
      </c>
      <c r="B64" s="191" t="str">
        <f>IF(ISBLANK('IN-Mark( PER-TEST-1,2)(TERM-1)'!C61),"",'IN-Mark( PER-TEST-1,2)(TERM-1)'!C61)</f>
        <v/>
      </c>
      <c r="C64" s="192" t="str">
        <f>IF(ISBLANK('IN-Mark( PER-TEST-1,2)(TERM-1)'!D61),"",'IN-Mark( PER-TEST-1,2)(TERM-1)'!D61)</f>
        <v/>
      </c>
      <c r="D64" s="190" t="str">
        <f>IF('IN - Stud_part'!H59="","", 'IN-Mark( PER-TEST-3,4)(TERM-2)'!AH61)</f>
        <v/>
      </c>
      <c r="E64" s="190" t="str">
        <f>IF('IN - Stud_part'!H59="","", 'IN-Mark( PER-TEST-3,4)(TERM-2)'!AI61)</f>
        <v/>
      </c>
      <c r="F64" s="190" t="str">
        <f>IF('IN - Stud_part'!H58="","",SUM(D64:E64))</f>
        <v/>
      </c>
      <c r="G64" s="190" t="str">
        <f>IF('IN - Stud_part'!H59="","",IF(F64&lt;33,"E",IF(F64&lt;41,"D",IF(F64&lt;51,"C2",IF(F64&lt;61,"C1",IF(F64&lt;71,"B2",IF(F64&lt;81,"B1",IF(F64&lt;91,"A2",IF(F64&lt;=100,"A1","")))))))))</f>
        <v/>
      </c>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row>
    <row r="65" spans="1:158" ht="19.5" customHeight="1">
      <c r="A65" s="190" t="str">
        <f>IF(ISBLANK('IN-Mark( PER-TEST-1,2)(TERM-1)'!B62),"",'IN-Mark( PER-TEST-1,2)(TERM-1)'!B62)</f>
        <v/>
      </c>
      <c r="B65" s="191" t="str">
        <f>IF(ISBLANK('IN-Mark( PER-TEST-1,2)(TERM-1)'!C62),"",'IN-Mark( PER-TEST-1,2)(TERM-1)'!C62)</f>
        <v/>
      </c>
      <c r="C65" s="192" t="str">
        <f>IF(ISBLANK('IN-Mark( PER-TEST-1,2)(TERM-1)'!D62),"",'IN-Mark( PER-TEST-1,2)(TERM-1)'!D62)</f>
        <v/>
      </c>
      <c r="D65" s="190" t="str">
        <f>IF('IN - Stud_part'!H60="","", 'IN-Mark( PER-TEST-3,4)(TERM-2)'!AH62)</f>
        <v/>
      </c>
      <c r="E65" s="190" t="str">
        <f>IF('IN - Stud_part'!H60="","", 'IN-Mark( PER-TEST-3,4)(TERM-2)'!AI62)</f>
        <v/>
      </c>
      <c r="F65" s="190" t="str">
        <f>IF('IN - Stud_part'!H59="","",SUM(D65:E65))</f>
        <v/>
      </c>
      <c r="G65" s="190" t="str">
        <f>IF('IN - Stud_part'!H60="","",IF(F65&lt;33,"E",IF(F65&lt;41,"D",IF(F65&lt;51,"C2",IF(F65&lt;61,"C1",IF(F65&lt;71,"B2",IF(F65&lt;81,"B1",IF(F65&lt;91,"A2",IF(F65&lt;=100,"A1","")))))))))</f>
        <v/>
      </c>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row>
    <row r="66" spans="1:158" ht="19.5" customHeight="1">
      <c r="A66" s="190" t="str">
        <f>IF(ISBLANK('IN-Mark( PER-TEST-1,2)(TERM-1)'!B63),"",'IN-Mark( PER-TEST-1,2)(TERM-1)'!B63)</f>
        <v/>
      </c>
      <c r="B66" s="191" t="str">
        <f>IF(ISBLANK('IN-Mark( PER-TEST-1,2)(TERM-1)'!C63),"",'IN-Mark( PER-TEST-1,2)(TERM-1)'!C63)</f>
        <v/>
      </c>
      <c r="C66" s="192" t="str">
        <f>IF(ISBLANK('IN-Mark( PER-TEST-1,2)(TERM-1)'!D63),"",'IN-Mark( PER-TEST-1,2)(TERM-1)'!D63)</f>
        <v/>
      </c>
      <c r="D66" s="190" t="str">
        <f>IF('IN - Stud_part'!H61="","", 'IN-Mark( PER-TEST-3,4)(TERM-2)'!AH63)</f>
        <v/>
      </c>
      <c r="E66" s="190" t="str">
        <f>IF('IN - Stud_part'!H61="","", 'IN-Mark( PER-TEST-3,4)(TERM-2)'!AI63)</f>
        <v/>
      </c>
      <c r="F66" s="190" t="str">
        <f>IF('IN - Stud_part'!H60="","",SUM(D66:E66))</f>
        <v/>
      </c>
      <c r="G66" s="190" t="str">
        <f>IF('IN - Stud_part'!H61="","",IF(F66&lt;33,"E",IF(F66&lt;41,"D",IF(F66&lt;51,"C2",IF(F66&lt;61,"C1",IF(F66&lt;71,"B2",IF(F66&lt;81,"B1",IF(F66&lt;91,"A2",IF(F66&lt;=100,"A1","")))))))))</f>
        <v/>
      </c>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row>
    <row r="67" spans="1:158" ht="19.5" customHeight="1">
      <c r="A67" s="190" t="str">
        <f>IF(ISBLANK('IN-Mark( PER-TEST-1,2)(TERM-1)'!B64),"",'IN-Mark( PER-TEST-1,2)(TERM-1)'!B64)</f>
        <v/>
      </c>
      <c r="B67" s="191" t="str">
        <f>IF(ISBLANK('IN-Mark( PER-TEST-1,2)(TERM-1)'!C64),"",'IN-Mark( PER-TEST-1,2)(TERM-1)'!C64)</f>
        <v/>
      </c>
      <c r="C67" s="192" t="str">
        <f>IF(ISBLANK('IN-Mark( PER-TEST-1,2)(TERM-1)'!D64),"",'IN-Mark( PER-TEST-1,2)(TERM-1)'!D64)</f>
        <v/>
      </c>
      <c r="D67" s="190" t="str">
        <f>IF('IN - Stud_part'!H62="","", 'IN-Mark( PER-TEST-3,4)(TERM-2)'!AH64)</f>
        <v/>
      </c>
      <c r="E67" s="190" t="str">
        <f>IF('IN - Stud_part'!H62="","", 'IN-Mark( PER-TEST-3,4)(TERM-2)'!AI64)</f>
        <v/>
      </c>
      <c r="F67" s="190" t="str">
        <f>IF('IN - Stud_part'!H61="","",SUM(D67:E67))</f>
        <v/>
      </c>
      <c r="G67" s="190" t="str">
        <f>IF('IN - Stud_part'!H62="","",IF(F67&lt;33,"E",IF(F67&lt;41,"D",IF(F67&lt;51,"C2",IF(F67&lt;61,"C1",IF(F67&lt;71,"B2",IF(F67&lt;81,"B1",IF(F67&lt;91,"A2",IF(F67&lt;=100,"A1","")))))))))</f>
        <v/>
      </c>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row>
    <row r="68" spans="1:158" ht="15.75" customHeight="1">
      <c r="A68" s="189"/>
      <c r="B68" s="194"/>
      <c r="C68" s="195"/>
      <c r="D68" s="189"/>
      <c r="E68" s="189"/>
      <c r="F68" s="189"/>
      <c r="G68" s="189"/>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row>
    <row r="69" spans="1:158" ht="15.75" customHeight="1">
      <c r="A69" s="189"/>
      <c r="B69" s="194"/>
      <c r="C69" s="195"/>
      <c r="D69" s="189"/>
      <c r="E69" s="189"/>
      <c r="F69" s="189"/>
      <c r="G69" s="189"/>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row>
    <row r="70" spans="1:158" ht="15.7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row>
    <row r="71" spans="1:158" ht="15.7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row>
    <row r="72" spans="1:158" ht="15.7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row>
    <row r="73" spans="1:158" ht="15.7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row>
    <row r="74" spans="1:158" ht="15.7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c r="DM74" s="184"/>
      <c r="DN74" s="184"/>
      <c r="DO74" s="184"/>
      <c r="DP74" s="184"/>
      <c r="DQ74" s="184"/>
      <c r="DR74" s="184"/>
      <c r="DS74" s="184"/>
      <c r="DT74" s="184"/>
      <c r="DU74" s="184"/>
      <c r="DV74" s="184"/>
      <c r="DW74" s="184"/>
      <c r="DX74" s="184"/>
      <c r="DY74" s="184"/>
      <c r="DZ74" s="184"/>
      <c r="EA74" s="184"/>
      <c r="EB74" s="184"/>
      <c r="EC74" s="184"/>
      <c r="ED74" s="184"/>
      <c r="EE74" s="184"/>
      <c r="EF74" s="184"/>
      <c r="EG74" s="184"/>
      <c r="EH74" s="184"/>
      <c r="EI74" s="184"/>
      <c r="EJ74" s="184"/>
      <c r="EK74" s="184"/>
      <c r="EL74" s="184"/>
      <c r="EM74" s="184"/>
      <c r="EN74" s="184"/>
      <c r="EO74" s="184"/>
      <c r="EP74" s="184"/>
      <c r="EQ74" s="184"/>
      <c r="ER74" s="184"/>
      <c r="ES74" s="184"/>
      <c r="ET74" s="184"/>
      <c r="EU74" s="184"/>
      <c r="EV74" s="184"/>
      <c r="EW74" s="184"/>
      <c r="EX74" s="184"/>
      <c r="EY74" s="184"/>
      <c r="EZ74" s="184"/>
      <c r="FA74" s="184"/>
      <c r="FB74" s="184"/>
    </row>
    <row r="75" spans="1:158" ht="15.7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row>
    <row r="76" spans="1:158" ht="15.7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row>
    <row r="77" spans="1:158" ht="15.7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row>
    <row r="78" spans="1:158" ht="15.75" customHeight="1">
      <c r="A78" s="189"/>
      <c r="B78" s="194"/>
      <c r="C78" s="195"/>
      <c r="D78" s="189"/>
      <c r="E78" s="189"/>
      <c r="F78" s="189"/>
      <c r="G78" s="189"/>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row>
    <row r="79" spans="1:158" ht="15.75" customHeight="1">
      <c r="A79" s="189"/>
      <c r="B79" s="194"/>
      <c r="C79" s="195"/>
      <c r="D79" s="189"/>
      <c r="E79" s="189"/>
      <c r="F79" s="189"/>
      <c r="G79" s="189"/>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c r="DM79" s="184"/>
      <c r="DN79" s="184"/>
      <c r="DO79" s="184"/>
      <c r="DP79" s="184"/>
      <c r="DQ79" s="184"/>
      <c r="DR79" s="184"/>
      <c r="DS79" s="184"/>
      <c r="DT79" s="184"/>
      <c r="DU79" s="184"/>
      <c r="DV79" s="184"/>
      <c r="DW79" s="184"/>
      <c r="DX79" s="184"/>
      <c r="DY79" s="184"/>
      <c r="DZ79" s="184"/>
      <c r="EA79" s="184"/>
      <c r="EB79" s="184"/>
      <c r="EC79" s="184"/>
      <c r="ED79" s="184"/>
      <c r="EE79" s="184"/>
      <c r="EF79" s="184"/>
      <c r="EG79" s="184"/>
      <c r="EH79" s="184"/>
      <c r="EI79" s="184"/>
      <c r="EJ79" s="184"/>
      <c r="EK79" s="184"/>
      <c r="EL79" s="184"/>
      <c r="EM79" s="184"/>
      <c r="EN79" s="184"/>
      <c r="EO79" s="184"/>
      <c r="EP79" s="184"/>
      <c r="EQ79" s="184"/>
      <c r="ER79" s="184"/>
      <c r="ES79" s="184"/>
      <c r="ET79" s="184"/>
      <c r="EU79" s="184"/>
      <c r="EV79" s="184"/>
      <c r="EW79" s="184"/>
      <c r="EX79" s="184"/>
      <c r="EY79" s="184"/>
      <c r="EZ79" s="184"/>
      <c r="FA79" s="184"/>
      <c r="FB79" s="184"/>
    </row>
    <row r="80" spans="1:158" ht="15.75" customHeight="1">
      <c r="A80" s="410" t="s">
        <v>370</v>
      </c>
      <c r="B80" s="272"/>
      <c r="C80" s="272"/>
      <c r="D80" s="272"/>
      <c r="E80" s="272"/>
      <c r="F80" s="272"/>
      <c r="G80" s="272"/>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row>
    <row r="81" spans="1:158" ht="15.75" customHeight="1">
      <c r="A81" s="184"/>
      <c r="B81" s="184"/>
      <c r="C81" s="184"/>
      <c r="D81" s="410"/>
      <c r="E81" s="272"/>
      <c r="F81" s="272"/>
      <c r="G81" s="184" t="s">
        <v>371</v>
      </c>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row>
    <row r="82" spans="1:158" ht="15" customHeight="1">
      <c r="A82" s="184"/>
      <c r="B82" s="185" t="s">
        <v>372</v>
      </c>
      <c r="C82" s="186" t="s">
        <v>286</v>
      </c>
      <c r="D82" s="184"/>
      <c r="E82" s="411" t="s">
        <v>407</v>
      </c>
      <c r="F82" s="272"/>
      <c r="G82" s="272"/>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row>
    <row r="83" spans="1:158" ht="15.75" customHeight="1">
      <c r="A83" s="184"/>
      <c r="B83" s="185" t="s">
        <v>32</v>
      </c>
      <c r="C83" s="186">
        <f>'IN-Mark( PER-TEST-1,2)(TERM-1)'!D9</f>
        <v>0</v>
      </c>
      <c r="D83" s="184"/>
      <c r="E83" s="272"/>
      <c r="F83" s="272"/>
      <c r="G83" s="272"/>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row>
    <row r="84" spans="1:158" ht="15.7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row>
    <row r="85" spans="1:158" ht="19.5" customHeight="1">
      <c r="A85" s="412" t="s">
        <v>408</v>
      </c>
      <c r="B85" s="412" t="s">
        <v>353</v>
      </c>
      <c r="C85" s="413" t="s">
        <v>69</v>
      </c>
      <c r="D85" s="187" t="s">
        <v>395</v>
      </c>
      <c r="E85" s="188" t="s">
        <v>374</v>
      </c>
      <c r="F85" s="187" t="s">
        <v>208</v>
      </c>
      <c r="G85" s="413" t="s">
        <v>396</v>
      </c>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row>
    <row r="86" spans="1:158" ht="19.5" customHeight="1">
      <c r="A86" s="255"/>
      <c r="B86" s="255"/>
      <c r="C86" s="255"/>
      <c r="D86" s="187">
        <v>80</v>
      </c>
      <c r="E86" s="187">
        <v>20</v>
      </c>
      <c r="F86" s="187">
        <v>100</v>
      </c>
      <c r="G86" s="255"/>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row>
    <row r="87" spans="1:158" ht="19.5" customHeight="1">
      <c r="A87" s="190" t="str">
        <f>IF(ISBLANK('IN-Mark( PER-TEST-1,2)(TERM-1)'!B15),"",'IN-Mark( PER-TEST-1,2)(TERM-1)'!B15)</f>
        <v/>
      </c>
      <c r="B87" s="191" t="str">
        <f>IF(ISBLANK('IN-Mark( PER-TEST-1,2)(TERM-1)'!C15),"",'IN-Mark( PER-TEST-1,2)(TERM-1)'!C15)</f>
        <v/>
      </c>
      <c r="C87" s="192" t="str">
        <f>IF(ISBLANK('IN-Mark( PER-TEST-1,2)(TERM-1)'!D15),"",'IN-Mark( PER-TEST-1,2)(TERM-1)'!D15)</f>
        <v/>
      </c>
      <c r="D87" s="193" t="str">
        <f>IF('IN - Stud_part'!H13="","",'IN-Mark( PER-TEST-3,4)(TERM-2)'!AK15)</f>
        <v/>
      </c>
      <c r="E87" s="193" t="str">
        <f>IF('IN - Stud_part'!H13="","",'IN-Mark( PER-TEST-3,4)(TERM-2)'!AL15)</f>
        <v/>
      </c>
      <c r="F87" s="193" t="str">
        <f>IF('IN - Stud_part'!H13="","",'IN-Mark( PER-TEST-3,4)(TERM-2)'!AM15)</f>
        <v/>
      </c>
      <c r="G87" s="190" t="str">
        <f>IF('IN - Stud_part'!H13="","",IF(F87&lt;33,"E",IF(F87&lt;41,"D",IF(F87&lt;51,"C2",IF(F87&lt;61,"C1",IF(F87&lt;71,"B2",IF(F87&lt;81,"B1",IF(F87&lt;91,"A2",IF(F87&lt;=100,"A1","")))))))))</f>
        <v/>
      </c>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c r="DM87" s="184"/>
      <c r="DN87" s="184"/>
      <c r="DO87" s="184"/>
      <c r="DP87" s="184"/>
      <c r="DQ87" s="184"/>
      <c r="DR87" s="184"/>
      <c r="DS87" s="184"/>
      <c r="DT87" s="184"/>
      <c r="DU87" s="184"/>
      <c r="DV87" s="184"/>
      <c r="DW87" s="184"/>
      <c r="DX87" s="184"/>
      <c r="DY87" s="184"/>
      <c r="DZ87" s="184"/>
      <c r="EA87" s="184"/>
      <c r="EB87" s="184"/>
      <c r="EC87" s="184"/>
      <c r="ED87" s="184"/>
      <c r="EE87" s="184"/>
      <c r="EF87" s="184"/>
      <c r="EG87" s="184"/>
      <c r="EH87" s="184"/>
      <c r="EI87" s="184"/>
      <c r="EJ87" s="184"/>
      <c r="EK87" s="184"/>
      <c r="EL87" s="184"/>
      <c r="EM87" s="184"/>
      <c r="EN87" s="184"/>
      <c r="EO87" s="184"/>
      <c r="EP87" s="184"/>
      <c r="EQ87" s="184"/>
      <c r="ER87" s="184"/>
      <c r="ES87" s="184"/>
      <c r="ET87" s="184"/>
      <c r="EU87" s="184"/>
      <c r="EV87" s="184"/>
      <c r="EW87" s="184"/>
      <c r="EX87" s="184"/>
      <c r="EY87" s="184"/>
      <c r="EZ87" s="184"/>
      <c r="FA87" s="184"/>
      <c r="FB87" s="184"/>
    </row>
    <row r="88" spans="1:158" ht="19.5" customHeight="1">
      <c r="A88" s="190" t="str">
        <f>IF(ISBLANK('IN-Mark( PER-TEST-1,2)(TERM-1)'!B16),"",'IN-Mark( PER-TEST-1,2)(TERM-1)'!B16)</f>
        <v/>
      </c>
      <c r="B88" s="191" t="str">
        <f>IF(ISBLANK('IN-Mark( PER-TEST-1,2)(TERM-1)'!C16),"",'IN-Mark( PER-TEST-1,2)(TERM-1)'!C16)</f>
        <v/>
      </c>
      <c r="C88" s="192" t="str">
        <f>IF(ISBLANK('IN-Mark( PER-TEST-1,2)(TERM-1)'!D16),"",'IN-Mark( PER-TEST-1,2)(TERM-1)'!D16)</f>
        <v/>
      </c>
      <c r="D88" s="193" t="str">
        <f>IF('IN - Stud_part'!H14="","",'IN-Mark( PER-TEST-3,4)(TERM-2)'!AK16)</f>
        <v/>
      </c>
      <c r="E88" s="193" t="str">
        <f>IF('IN - Stud_part'!H14="","",'IN-Mark( PER-TEST-3,4)(TERM-2)'!AL16)</f>
        <v/>
      </c>
      <c r="F88" s="193" t="str">
        <f>IF('IN - Stud_part'!H14="","",'IN-Mark( PER-TEST-3,4)(TERM-2)'!AM16)</f>
        <v/>
      </c>
      <c r="G88" s="190" t="str">
        <f>IF('IN - Stud_part'!H14="","",IF(F88&lt;33,"E",IF(F88&lt;41,"D",IF(F88&lt;51,"C2",IF(F88&lt;61,"C1",IF(F88&lt;71,"B2",IF(F88&lt;81,"B1",IF(F88&lt;91,"A2",IF(F88&lt;=100,"A1","")))))))))</f>
        <v/>
      </c>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row>
    <row r="89" spans="1:158" ht="19.5" customHeight="1">
      <c r="A89" s="190" t="str">
        <f>IF(ISBLANK('IN-Mark( PER-TEST-1,2)(TERM-1)'!B17),"",'IN-Mark( PER-TEST-1,2)(TERM-1)'!B17)</f>
        <v/>
      </c>
      <c r="B89" s="191" t="str">
        <f>IF(ISBLANK('IN-Mark( PER-TEST-1,2)(TERM-1)'!C17),"",'IN-Mark( PER-TEST-1,2)(TERM-1)'!C17)</f>
        <v/>
      </c>
      <c r="C89" s="192" t="str">
        <f>IF(ISBLANK('IN-Mark( PER-TEST-1,2)(TERM-1)'!D17),"",'IN-Mark( PER-TEST-1,2)(TERM-1)'!D17)</f>
        <v/>
      </c>
      <c r="D89" s="193" t="str">
        <f>IF('IN - Stud_part'!H15="","",'IN-Mark( PER-TEST-3,4)(TERM-2)'!AK17)</f>
        <v/>
      </c>
      <c r="E89" s="193" t="str">
        <f>IF('IN - Stud_part'!H15="","",'IN-Mark( PER-TEST-3,4)(TERM-2)'!AL17)</f>
        <v/>
      </c>
      <c r="F89" s="193" t="str">
        <f>IF('IN - Stud_part'!H15="","",'IN-Mark( PER-TEST-3,4)(TERM-2)'!AM17)</f>
        <v/>
      </c>
      <c r="G89" s="190" t="str">
        <f>IF('IN - Stud_part'!H15="","",IF(F89&lt;33,"E",IF(F89&lt;41,"D",IF(F89&lt;51,"C2",IF(F89&lt;61,"C1",IF(F89&lt;71,"B2",IF(F89&lt;81,"B1",IF(F89&lt;91,"A2",IF(F89&lt;=100,"A1","")))))))))</f>
        <v/>
      </c>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row>
    <row r="90" spans="1:158" ht="19.5" customHeight="1">
      <c r="A90" s="190" t="str">
        <f>IF(ISBLANK('IN-Mark( PER-TEST-1,2)(TERM-1)'!B18),"",'IN-Mark( PER-TEST-1,2)(TERM-1)'!B18)</f>
        <v/>
      </c>
      <c r="B90" s="191" t="str">
        <f>IF(ISBLANK('IN-Mark( PER-TEST-1,2)(TERM-1)'!C18),"",'IN-Mark( PER-TEST-1,2)(TERM-1)'!C18)</f>
        <v/>
      </c>
      <c r="C90" s="192" t="str">
        <f>IF(ISBLANK('IN-Mark( PER-TEST-1,2)(TERM-1)'!D18),"",'IN-Mark( PER-TEST-1,2)(TERM-1)'!D18)</f>
        <v/>
      </c>
      <c r="D90" s="193" t="str">
        <f>IF('IN - Stud_part'!H16="","",'IN-Mark( PER-TEST-3,4)(TERM-2)'!AK18)</f>
        <v/>
      </c>
      <c r="E90" s="193" t="str">
        <f>IF('IN - Stud_part'!H16="","",'IN-Mark( PER-TEST-3,4)(TERM-2)'!AL18)</f>
        <v/>
      </c>
      <c r="F90" s="193" t="str">
        <f>IF('IN - Stud_part'!H16="","",'IN-Mark( PER-TEST-3,4)(TERM-2)'!AM18)</f>
        <v/>
      </c>
      <c r="G90" s="190" t="str">
        <f>IF('IN - Stud_part'!H16="","",IF(F90&lt;33,"E",IF(F90&lt;41,"D",IF(F90&lt;51,"C2",IF(F90&lt;61,"C1",IF(F90&lt;71,"B2",IF(F90&lt;81,"B1",IF(F90&lt;91,"A2",IF(F90&lt;=100,"A1","")))))))))</f>
        <v/>
      </c>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row>
    <row r="91" spans="1:158" ht="19.5" customHeight="1">
      <c r="A91" s="190" t="str">
        <f>IF(ISBLANK('IN-Mark( PER-TEST-1,2)(TERM-1)'!B19),"",'IN-Mark( PER-TEST-1,2)(TERM-1)'!B19)</f>
        <v/>
      </c>
      <c r="B91" s="191" t="str">
        <f>IF(ISBLANK('IN-Mark( PER-TEST-1,2)(TERM-1)'!C19),"",'IN-Mark( PER-TEST-1,2)(TERM-1)'!C19)</f>
        <v/>
      </c>
      <c r="C91" s="192" t="str">
        <f>IF(ISBLANK('IN-Mark( PER-TEST-1,2)(TERM-1)'!D19),"",'IN-Mark( PER-TEST-1,2)(TERM-1)'!D19)</f>
        <v/>
      </c>
      <c r="D91" s="193" t="str">
        <f>IF('IN - Stud_part'!H17="","",'IN-Mark( PER-TEST-3,4)(TERM-2)'!AK19)</f>
        <v/>
      </c>
      <c r="E91" s="193" t="str">
        <f>IF('IN - Stud_part'!H17="","",'IN-Mark( PER-TEST-3,4)(TERM-2)'!AL19)</f>
        <v/>
      </c>
      <c r="F91" s="193" t="str">
        <f>IF('IN - Stud_part'!H17="","",'IN-Mark( PER-TEST-3,4)(TERM-2)'!AM19)</f>
        <v/>
      </c>
      <c r="G91" s="190" t="str">
        <f>IF('IN - Stud_part'!H17="","",IF(F91&lt;33,"E",IF(F91&lt;41,"D",IF(F91&lt;51,"C2",IF(F91&lt;61,"C1",IF(F91&lt;71,"B2",IF(F91&lt;81,"B1",IF(F91&lt;91,"A2",IF(F91&lt;=100,"A1","")))))))))</f>
        <v/>
      </c>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row>
    <row r="92" spans="1:158" ht="19.5" customHeight="1">
      <c r="A92" s="190" t="str">
        <f>IF(ISBLANK('IN-Mark( PER-TEST-1,2)(TERM-1)'!B20),"",'IN-Mark( PER-TEST-1,2)(TERM-1)'!B20)</f>
        <v/>
      </c>
      <c r="B92" s="191" t="str">
        <f>IF(ISBLANK('IN-Mark( PER-TEST-1,2)(TERM-1)'!C20),"",'IN-Mark( PER-TEST-1,2)(TERM-1)'!C20)</f>
        <v/>
      </c>
      <c r="C92" s="192" t="str">
        <f>IF(ISBLANK('IN-Mark( PER-TEST-1,2)(TERM-1)'!D20),"",'IN-Mark( PER-TEST-1,2)(TERM-1)'!D20)</f>
        <v/>
      </c>
      <c r="D92" s="193" t="str">
        <f>IF('IN - Stud_part'!H18="","",'IN-Mark( PER-TEST-3,4)(TERM-2)'!AK20)</f>
        <v/>
      </c>
      <c r="E92" s="193" t="str">
        <f>IF('IN - Stud_part'!H18="","",'IN-Mark( PER-TEST-3,4)(TERM-2)'!AL20)</f>
        <v/>
      </c>
      <c r="F92" s="193" t="str">
        <f>IF('IN - Stud_part'!H18="","",'IN-Mark( PER-TEST-3,4)(TERM-2)'!AM20)</f>
        <v/>
      </c>
      <c r="G92" s="190" t="str">
        <f>IF('IN - Stud_part'!H18="","",IF(F92&lt;33,"E",IF(F92&lt;41,"D",IF(F92&lt;51,"C2",IF(F92&lt;61,"C1",IF(F92&lt;71,"B2",IF(F92&lt;81,"B1",IF(F92&lt;91,"A2",IF(F92&lt;=100,"A1","")))))))))</f>
        <v/>
      </c>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row>
    <row r="93" spans="1:158" ht="19.5" customHeight="1">
      <c r="A93" s="190" t="str">
        <f>IF(ISBLANK('IN-Mark( PER-TEST-1,2)(TERM-1)'!B21),"",'IN-Mark( PER-TEST-1,2)(TERM-1)'!B21)</f>
        <v/>
      </c>
      <c r="B93" s="191" t="str">
        <f>IF(ISBLANK('IN-Mark( PER-TEST-1,2)(TERM-1)'!C21),"",'IN-Mark( PER-TEST-1,2)(TERM-1)'!C21)</f>
        <v/>
      </c>
      <c r="C93" s="192" t="str">
        <f>IF(ISBLANK('IN-Mark( PER-TEST-1,2)(TERM-1)'!D21),"",'IN-Mark( PER-TEST-1,2)(TERM-1)'!D21)</f>
        <v/>
      </c>
      <c r="D93" s="193" t="str">
        <f>IF('IN - Stud_part'!H19="","",'IN-Mark( PER-TEST-3,4)(TERM-2)'!AK21)</f>
        <v/>
      </c>
      <c r="E93" s="193" t="str">
        <f>IF('IN - Stud_part'!H19="","",'IN-Mark( PER-TEST-3,4)(TERM-2)'!AL21)</f>
        <v/>
      </c>
      <c r="F93" s="193" t="str">
        <f>IF('IN - Stud_part'!H19="","",'IN-Mark( PER-TEST-3,4)(TERM-2)'!AM21)</f>
        <v/>
      </c>
      <c r="G93" s="190" t="str">
        <f>IF('IN - Stud_part'!H19="","",IF(F93&lt;33,"E",IF(F93&lt;41,"D",IF(F93&lt;51,"C2",IF(F93&lt;61,"C1",IF(F93&lt;71,"B2",IF(F93&lt;81,"B1",IF(F93&lt;91,"A2",IF(F93&lt;=100,"A1","")))))))))</f>
        <v/>
      </c>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c r="DM93" s="184"/>
      <c r="DN93" s="184"/>
      <c r="DO93" s="184"/>
      <c r="DP93" s="184"/>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row>
    <row r="94" spans="1:158" ht="19.5" customHeight="1">
      <c r="A94" s="190" t="str">
        <f>IF(ISBLANK('IN-Mark( PER-TEST-1,2)(TERM-1)'!B22),"",'IN-Mark( PER-TEST-1,2)(TERM-1)'!B22)</f>
        <v/>
      </c>
      <c r="B94" s="191" t="str">
        <f>IF(ISBLANK('IN-Mark( PER-TEST-1,2)(TERM-1)'!C22),"",'IN-Mark( PER-TEST-1,2)(TERM-1)'!C22)</f>
        <v/>
      </c>
      <c r="C94" s="192" t="str">
        <f>IF(ISBLANK('IN-Mark( PER-TEST-1,2)(TERM-1)'!D22),"",'IN-Mark( PER-TEST-1,2)(TERM-1)'!D22)</f>
        <v/>
      </c>
      <c r="D94" s="193" t="str">
        <f>IF('IN - Stud_part'!H20="","",'IN-Mark( PER-TEST-3,4)(TERM-2)'!AK22)</f>
        <v/>
      </c>
      <c r="E94" s="193" t="str">
        <f>IF('IN - Stud_part'!H20="","",'IN-Mark( PER-TEST-3,4)(TERM-2)'!AL22)</f>
        <v/>
      </c>
      <c r="F94" s="193" t="str">
        <f>IF('IN - Stud_part'!H20="","",'IN-Mark( PER-TEST-3,4)(TERM-2)'!AM22)</f>
        <v/>
      </c>
      <c r="G94" s="190" t="str">
        <f>IF('IN - Stud_part'!H20="","",IF(F94&lt;33,"E",IF(F94&lt;41,"D",IF(F94&lt;51,"C2",IF(F94&lt;61,"C1",IF(F94&lt;71,"B2",IF(F94&lt;81,"B1",IF(F94&lt;91,"A2",IF(F94&lt;=100,"A1","")))))))))</f>
        <v/>
      </c>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row>
    <row r="95" spans="1:158" ht="19.5" customHeight="1">
      <c r="A95" s="190" t="str">
        <f>IF(ISBLANK('IN-Mark( PER-TEST-1,2)(TERM-1)'!B23),"",'IN-Mark( PER-TEST-1,2)(TERM-1)'!B23)</f>
        <v/>
      </c>
      <c r="B95" s="191" t="str">
        <f>IF(ISBLANK('IN-Mark( PER-TEST-1,2)(TERM-1)'!C23),"",'IN-Mark( PER-TEST-1,2)(TERM-1)'!C23)</f>
        <v/>
      </c>
      <c r="C95" s="192" t="str">
        <f>IF(ISBLANK('IN-Mark( PER-TEST-1,2)(TERM-1)'!D23),"",'IN-Mark( PER-TEST-1,2)(TERM-1)'!D23)</f>
        <v/>
      </c>
      <c r="D95" s="193" t="str">
        <f>IF('IN - Stud_part'!H21="","",'IN-Mark( PER-TEST-3,4)(TERM-2)'!AK23)</f>
        <v/>
      </c>
      <c r="E95" s="193" t="str">
        <f>IF('IN - Stud_part'!H21="","",'IN-Mark( PER-TEST-3,4)(TERM-2)'!AL23)</f>
        <v/>
      </c>
      <c r="F95" s="193" t="str">
        <f>IF('IN - Stud_part'!H21="","",'IN-Mark( PER-TEST-3,4)(TERM-2)'!AM23)</f>
        <v/>
      </c>
      <c r="G95" s="190" t="str">
        <f>IF('IN - Stud_part'!H21="","",IF(F95&lt;33,"E",IF(F95&lt;41,"D",IF(F95&lt;51,"C2",IF(F95&lt;61,"C1",IF(F95&lt;71,"B2",IF(F95&lt;81,"B1",IF(F95&lt;91,"A2",IF(F95&lt;=100,"A1","")))))))))</f>
        <v/>
      </c>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row>
    <row r="96" spans="1:158" ht="19.5" customHeight="1">
      <c r="A96" s="190" t="str">
        <f>IF(ISBLANK('IN-Mark( PER-TEST-1,2)(TERM-1)'!B24),"",'IN-Mark( PER-TEST-1,2)(TERM-1)'!B24)</f>
        <v/>
      </c>
      <c r="B96" s="191" t="str">
        <f>IF(ISBLANK('IN-Mark( PER-TEST-1,2)(TERM-1)'!C24),"",'IN-Mark( PER-TEST-1,2)(TERM-1)'!C24)</f>
        <v/>
      </c>
      <c r="C96" s="192" t="str">
        <f>IF(ISBLANK('IN-Mark( PER-TEST-1,2)(TERM-1)'!D24),"",'IN-Mark( PER-TEST-1,2)(TERM-1)'!D24)</f>
        <v/>
      </c>
      <c r="D96" s="193" t="str">
        <f>IF('IN - Stud_part'!H22="","",'IN-Mark( PER-TEST-3,4)(TERM-2)'!AK24)</f>
        <v/>
      </c>
      <c r="E96" s="193" t="str">
        <f>IF('IN - Stud_part'!H22="","",'IN-Mark( PER-TEST-3,4)(TERM-2)'!AL24)</f>
        <v/>
      </c>
      <c r="F96" s="193" t="str">
        <f>IF('IN - Stud_part'!H22="","",'IN-Mark( PER-TEST-3,4)(TERM-2)'!AM24)</f>
        <v/>
      </c>
      <c r="G96" s="190" t="str">
        <f>IF('IN - Stud_part'!H22="","",IF(F96&lt;33,"E",IF(F96&lt;41,"D",IF(F96&lt;51,"C2",IF(F96&lt;61,"C1",IF(F96&lt;71,"B2",IF(F96&lt;81,"B1",IF(F96&lt;91,"A2",IF(F96&lt;=100,"A1","")))))))))</f>
        <v/>
      </c>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row>
    <row r="97" spans="1:158" ht="19.5" customHeight="1">
      <c r="A97" s="190" t="str">
        <f>IF(ISBLANK('IN-Mark( PER-TEST-1,2)(TERM-1)'!B25),"",'IN-Mark( PER-TEST-1,2)(TERM-1)'!B25)</f>
        <v/>
      </c>
      <c r="B97" s="191" t="str">
        <f>IF(ISBLANK('IN-Mark( PER-TEST-1,2)(TERM-1)'!C25),"",'IN-Mark( PER-TEST-1,2)(TERM-1)'!C25)</f>
        <v/>
      </c>
      <c r="C97" s="192" t="str">
        <f>IF(ISBLANK('IN-Mark( PER-TEST-1,2)(TERM-1)'!D25),"",'IN-Mark( PER-TEST-1,2)(TERM-1)'!D25)</f>
        <v/>
      </c>
      <c r="D97" s="193" t="str">
        <f>IF('IN - Stud_part'!H23="","",'IN-Mark( PER-TEST-3,4)(TERM-2)'!AK25)</f>
        <v/>
      </c>
      <c r="E97" s="193" t="str">
        <f>IF('IN - Stud_part'!H23="","",'IN-Mark( PER-TEST-3,4)(TERM-2)'!AL25)</f>
        <v/>
      </c>
      <c r="F97" s="193" t="str">
        <f>IF('IN - Stud_part'!H23="","",'IN-Mark( PER-TEST-3,4)(TERM-2)'!AM25)</f>
        <v/>
      </c>
      <c r="G97" s="190" t="str">
        <f>IF('IN - Stud_part'!H23="","",IF(F97&lt;33,"E",IF(F97&lt;41,"D",IF(F97&lt;51,"C2",IF(F97&lt;61,"C1",IF(F97&lt;71,"B2",IF(F97&lt;81,"B1",IF(F97&lt;91,"A2",IF(F97&lt;=100,"A1","")))))))))</f>
        <v/>
      </c>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row>
    <row r="98" spans="1:158" ht="19.5" customHeight="1">
      <c r="A98" s="190" t="str">
        <f>IF(ISBLANK('IN-Mark( PER-TEST-1,2)(TERM-1)'!B26),"",'IN-Mark( PER-TEST-1,2)(TERM-1)'!B26)</f>
        <v/>
      </c>
      <c r="B98" s="191" t="str">
        <f>IF(ISBLANK('IN-Mark( PER-TEST-1,2)(TERM-1)'!C26),"",'IN-Mark( PER-TEST-1,2)(TERM-1)'!C26)</f>
        <v/>
      </c>
      <c r="C98" s="192" t="str">
        <f>IF(ISBLANK('IN-Mark( PER-TEST-1,2)(TERM-1)'!D26),"",'IN-Mark( PER-TEST-1,2)(TERM-1)'!D26)</f>
        <v/>
      </c>
      <c r="D98" s="193" t="str">
        <f>IF('IN - Stud_part'!H24="","",'IN-Mark( PER-TEST-3,4)(TERM-2)'!AK26)</f>
        <v/>
      </c>
      <c r="E98" s="193" t="str">
        <f>IF('IN - Stud_part'!H24="","",'IN-Mark( PER-TEST-3,4)(TERM-2)'!AL26)</f>
        <v/>
      </c>
      <c r="F98" s="193" t="str">
        <f>IF('IN - Stud_part'!H24="","",'IN-Mark( PER-TEST-3,4)(TERM-2)'!AM26)</f>
        <v/>
      </c>
      <c r="G98" s="190" t="str">
        <f>IF('IN - Stud_part'!H24="","",IF(F98&lt;33,"E",IF(F98&lt;41,"D",IF(F98&lt;51,"C2",IF(F98&lt;61,"C1",IF(F98&lt;71,"B2",IF(F98&lt;81,"B1",IF(F98&lt;91,"A2",IF(F98&lt;=100,"A1","")))))))))</f>
        <v/>
      </c>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row>
    <row r="99" spans="1:158" ht="19.5" customHeight="1">
      <c r="A99" s="190" t="str">
        <f>IF(ISBLANK('IN-Mark( PER-TEST-1,2)(TERM-1)'!B27),"",'IN-Mark( PER-TEST-1,2)(TERM-1)'!B27)</f>
        <v/>
      </c>
      <c r="B99" s="191" t="str">
        <f>IF(ISBLANK('IN-Mark( PER-TEST-1,2)(TERM-1)'!C27),"",'IN-Mark( PER-TEST-1,2)(TERM-1)'!C27)</f>
        <v/>
      </c>
      <c r="C99" s="192" t="str">
        <f>IF(ISBLANK('IN-Mark( PER-TEST-1,2)(TERM-1)'!D27),"",'IN-Mark( PER-TEST-1,2)(TERM-1)'!D27)</f>
        <v/>
      </c>
      <c r="D99" s="193" t="str">
        <f>IF('IN - Stud_part'!H25="","",'IN-Mark( PER-TEST-3,4)(TERM-2)'!AK27)</f>
        <v/>
      </c>
      <c r="E99" s="193" t="str">
        <f>IF('IN - Stud_part'!H25="","",'IN-Mark( PER-TEST-3,4)(TERM-2)'!AL27)</f>
        <v/>
      </c>
      <c r="F99" s="193" t="str">
        <f>IF('IN - Stud_part'!H25="","",'IN-Mark( PER-TEST-3,4)(TERM-2)'!AM27)</f>
        <v/>
      </c>
      <c r="G99" s="190" t="str">
        <f>IF('IN - Stud_part'!H25="","",IF(F99&lt;33,"E",IF(F99&lt;41,"D",IF(F99&lt;51,"C2",IF(F99&lt;61,"C1",IF(F99&lt;71,"B2",IF(F99&lt;81,"B1",IF(F99&lt;91,"A2",IF(F99&lt;=100,"A1","")))))))))</f>
        <v/>
      </c>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row>
    <row r="100" spans="1:158" ht="19.5" customHeight="1">
      <c r="A100" s="190" t="str">
        <f>IF(ISBLANK('IN-Mark( PER-TEST-1,2)(TERM-1)'!B28),"",'IN-Mark( PER-TEST-1,2)(TERM-1)'!B28)</f>
        <v/>
      </c>
      <c r="B100" s="191" t="str">
        <f>IF(ISBLANK('IN-Mark( PER-TEST-1,2)(TERM-1)'!C28),"",'IN-Mark( PER-TEST-1,2)(TERM-1)'!C28)</f>
        <v/>
      </c>
      <c r="C100" s="192" t="str">
        <f>IF(ISBLANK('IN-Mark( PER-TEST-1,2)(TERM-1)'!D28),"",'IN-Mark( PER-TEST-1,2)(TERM-1)'!D28)</f>
        <v/>
      </c>
      <c r="D100" s="190" t="str">
        <f>IF('IN - Stud_part'!H26="","",'IN-Mark( PER-TEST-3,4)(TERM-2)'!AK28)</f>
        <v/>
      </c>
      <c r="E100" s="190" t="str">
        <f>IF('IN - Stud_part'!H26="","",'IN-Mark( PER-TEST-3,4)(TERM-2)'!AL28)</f>
        <v/>
      </c>
      <c r="F100" s="190" t="str">
        <f>IF('IN - Stud_part'!H26="","",'IN-Mark( PER-TEST-3,4)(TERM-2)'!AM28)</f>
        <v/>
      </c>
      <c r="G100" s="190" t="str">
        <f>IF('IN - Stud_part'!H26="","",IF(F100&lt;33,"E",IF(F100&lt;41,"D",IF(F100&lt;51,"C2",IF(F100&lt;61,"C1",IF(F100&lt;71,"B2",IF(F100&lt;81,"B1",IF(F100&lt;91,"A2",IF(F100&lt;=100,"A1","")))))))))</f>
        <v/>
      </c>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row>
    <row r="101" spans="1:158" ht="19.5" customHeight="1">
      <c r="A101" s="190" t="str">
        <f>IF(ISBLANK('IN-Mark( PER-TEST-1,2)(TERM-1)'!B29),"",'IN-Mark( PER-TEST-1,2)(TERM-1)'!B29)</f>
        <v/>
      </c>
      <c r="B101" s="191" t="str">
        <f>IF(ISBLANK('IN-Mark( PER-TEST-1,2)(TERM-1)'!C29),"",'IN-Mark( PER-TEST-1,2)(TERM-1)'!C29)</f>
        <v/>
      </c>
      <c r="C101" s="192" t="str">
        <f>IF(ISBLANK('IN-Mark( PER-TEST-1,2)(TERM-1)'!D29),"",'IN-Mark( PER-TEST-1,2)(TERM-1)'!D29)</f>
        <v/>
      </c>
      <c r="D101" s="190" t="str">
        <f>IF('IN - Stud_part'!H27="","",'IN-Mark( PER-TEST-3,4)(TERM-2)'!AK29)</f>
        <v/>
      </c>
      <c r="E101" s="190" t="str">
        <f>IF('IN - Stud_part'!H27="","",'IN-Mark( PER-TEST-3,4)(TERM-2)'!AL29)</f>
        <v/>
      </c>
      <c r="F101" s="190" t="str">
        <f>IF('IN - Stud_part'!H27="","",'IN-Mark( PER-TEST-3,4)(TERM-2)'!AM29)</f>
        <v/>
      </c>
      <c r="G101" s="190" t="str">
        <f>IF('IN - Stud_part'!H27="","",IF(F101&lt;33,"E",IF(F101&lt;41,"D",IF(F101&lt;51,"C2",IF(F101&lt;61,"C1",IF(F101&lt;71,"B2",IF(F101&lt;81,"B1",IF(F101&lt;91,"A2",IF(F101&lt;=100,"A1","")))))))))</f>
        <v/>
      </c>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row>
    <row r="102" spans="1:158" ht="19.5" customHeight="1">
      <c r="A102" s="190" t="str">
        <f>IF(ISBLANK('IN-Mark( PER-TEST-1,2)(TERM-1)'!B30),"",'IN-Mark( PER-TEST-1,2)(TERM-1)'!B30)</f>
        <v/>
      </c>
      <c r="B102" s="191" t="str">
        <f>IF(ISBLANK('IN-Mark( PER-TEST-1,2)(TERM-1)'!C30),"",'IN-Mark( PER-TEST-1,2)(TERM-1)'!C30)</f>
        <v/>
      </c>
      <c r="C102" s="192" t="str">
        <f>IF(ISBLANK('IN-Mark( PER-TEST-1,2)(TERM-1)'!D30),"",'IN-Mark( PER-TEST-1,2)(TERM-1)'!D30)</f>
        <v/>
      </c>
      <c r="D102" s="190" t="str">
        <f>IF('IN - Stud_part'!H28="","",'IN-Mark( PER-TEST-3,4)(TERM-2)'!AK30)</f>
        <v/>
      </c>
      <c r="E102" s="190" t="str">
        <f>IF('IN - Stud_part'!H28="","",'IN-Mark( PER-TEST-3,4)(TERM-2)'!AL30)</f>
        <v/>
      </c>
      <c r="F102" s="190" t="str">
        <f>IF('IN - Stud_part'!H28="","",'IN-Mark( PER-TEST-3,4)(TERM-2)'!AM30)</f>
        <v/>
      </c>
      <c r="G102" s="190" t="str">
        <f>IF('IN - Stud_part'!H28="","",IF(F102&lt;33,"E",IF(F102&lt;41,"D",IF(F102&lt;51,"C2",IF(F102&lt;61,"C1",IF(F102&lt;71,"B2",IF(F102&lt;81,"B1",IF(F102&lt;91,"A2",IF(F102&lt;=100,"A1","")))))))))</f>
        <v/>
      </c>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row>
    <row r="103" spans="1:158" ht="19.5" customHeight="1">
      <c r="A103" s="190" t="str">
        <f>IF(ISBLANK('IN-Mark( PER-TEST-1,2)(TERM-1)'!B31),"",'IN-Mark( PER-TEST-1,2)(TERM-1)'!B31)</f>
        <v/>
      </c>
      <c r="B103" s="191" t="str">
        <f>IF(ISBLANK('IN-Mark( PER-TEST-1,2)(TERM-1)'!C31),"",'IN-Mark( PER-TEST-1,2)(TERM-1)'!C31)</f>
        <v/>
      </c>
      <c r="C103" s="192" t="str">
        <f>IF(ISBLANK('IN-Mark( PER-TEST-1,2)(TERM-1)'!D31),"",'IN-Mark( PER-TEST-1,2)(TERM-1)'!D31)</f>
        <v/>
      </c>
      <c r="D103" s="190" t="str">
        <f>IF('IN - Stud_part'!H29="","",'IN-Mark( PER-TEST-3,4)(TERM-2)'!AK31)</f>
        <v/>
      </c>
      <c r="E103" s="190" t="str">
        <f>IF('IN - Stud_part'!H29="","",'IN-Mark( PER-TEST-3,4)(TERM-2)'!AL31)</f>
        <v/>
      </c>
      <c r="F103" s="190" t="str">
        <f>IF('IN - Stud_part'!H29="","",'IN-Mark( PER-TEST-3,4)(TERM-2)'!AM31)</f>
        <v/>
      </c>
      <c r="G103" s="190" t="str">
        <f>IF('IN - Stud_part'!H29="","",IF(F103&lt;33,"E",IF(F103&lt;41,"D",IF(F103&lt;51,"C2",IF(F103&lt;61,"C1",IF(F103&lt;71,"B2",IF(F103&lt;81,"B1",IF(F103&lt;91,"A2",IF(F103&lt;=100,"A1","")))))))))</f>
        <v/>
      </c>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row>
    <row r="104" spans="1:158" ht="19.5" customHeight="1">
      <c r="A104" s="190" t="str">
        <f>IF(ISBLANK('IN-Mark( PER-TEST-1,2)(TERM-1)'!B32),"",'IN-Mark( PER-TEST-1,2)(TERM-1)'!B32)</f>
        <v/>
      </c>
      <c r="B104" s="191" t="str">
        <f>IF(ISBLANK('IN-Mark( PER-TEST-1,2)(TERM-1)'!C32),"",'IN-Mark( PER-TEST-1,2)(TERM-1)'!C32)</f>
        <v/>
      </c>
      <c r="C104" s="192" t="str">
        <f>IF(ISBLANK('IN-Mark( PER-TEST-1,2)(TERM-1)'!D32),"",'IN-Mark( PER-TEST-1,2)(TERM-1)'!D32)</f>
        <v/>
      </c>
      <c r="D104" s="190" t="str">
        <f>IF('IN - Stud_part'!H30="","",'IN-Mark( PER-TEST-3,4)(TERM-2)'!AK32)</f>
        <v/>
      </c>
      <c r="E104" s="190" t="str">
        <f>IF('IN - Stud_part'!H30="","",'IN-Mark( PER-TEST-3,4)(TERM-2)'!AL32)</f>
        <v/>
      </c>
      <c r="F104" s="190" t="str">
        <f>IF('IN - Stud_part'!H30="","",'IN-Mark( PER-TEST-3,4)(TERM-2)'!AM32)</f>
        <v/>
      </c>
      <c r="G104" s="190" t="str">
        <f>IF('IN - Stud_part'!H30="","",IF(F104&lt;33,"E",IF(F104&lt;41,"D",IF(F104&lt;51,"C2",IF(F104&lt;61,"C1",IF(F104&lt;71,"B2",IF(F104&lt;81,"B1",IF(F104&lt;91,"A2",IF(F104&lt;=100,"A1","")))))))))</f>
        <v/>
      </c>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row>
    <row r="105" spans="1:158" ht="19.5" customHeight="1">
      <c r="A105" s="190" t="str">
        <f>IF(ISBLANK('IN-Mark( PER-TEST-1,2)(TERM-1)'!B33),"",'IN-Mark( PER-TEST-1,2)(TERM-1)'!B33)</f>
        <v/>
      </c>
      <c r="B105" s="191" t="str">
        <f>IF(ISBLANK('IN-Mark( PER-TEST-1,2)(TERM-1)'!C33),"",'IN-Mark( PER-TEST-1,2)(TERM-1)'!C33)</f>
        <v/>
      </c>
      <c r="C105" s="192" t="str">
        <f>IF(ISBLANK('IN-Mark( PER-TEST-1,2)(TERM-1)'!D33),"",'IN-Mark( PER-TEST-1,2)(TERM-1)'!D33)</f>
        <v/>
      </c>
      <c r="D105" s="190" t="str">
        <f>IF('IN - Stud_part'!H31="","",'IN-Mark( PER-TEST-3,4)(TERM-2)'!AK33)</f>
        <v/>
      </c>
      <c r="E105" s="190" t="str">
        <f>IF('IN - Stud_part'!H31="","",'IN-Mark( PER-TEST-3,4)(TERM-2)'!AL33)</f>
        <v/>
      </c>
      <c r="F105" s="190" t="str">
        <f>IF('IN - Stud_part'!H31="","",'IN-Mark( PER-TEST-3,4)(TERM-2)'!AM33)</f>
        <v/>
      </c>
      <c r="G105" s="190" t="str">
        <f>IF('IN - Stud_part'!H31="","",IF(F105&lt;33,"E",IF(F105&lt;41,"D",IF(F105&lt;51,"C2",IF(F105&lt;61,"C1",IF(F105&lt;71,"B2",IF(F105&lt;81,"B1",IF(F105&lt;91,"A2",IF(F105&lt;=100,"A1","")))))))))</f>
        <v/>
      </c>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row>
    <row r="106" spans="1:158" ht="19.5" customHeight="1">
      <c r="A106" s="190" t="str">
        <f>IF(ISBLANK('IN-Mark( PER-TEST-1,2)(TERM-1)'!B34),"",'IN-Mark( PER-TEST-1,2)(TERM-1)'!B34)</f>
        <v/>
      </c>
      <c r="B106" s="191" t="str">
        <f>IF(ISBLANK('IN-Mark( PER-TEST-1,2)(TERM-1)'!C34),"",'IN-Mark( PER-TEST-1,2)(TERM-1)'!C34)</f>
        <v/>
      </c>
      <c r="C106" s="192" t="str">
        <f>IF(ISBLANK('IN-Mark( PER-TEST-1,2)(TERM-1)'!D34),"",'IN-Mark( PER-TEST-1,2)(TERM-1)'!D34)</f>
        <v/>
      </c>
      <c r="D106" s="190" t="str">
        <f>IF('IN - Stud_part'!H32="","",'IN-Mark( PER-TEST-3,4)(TERM-2)'!AK34)</f>
        <v/>
      </c>
      <c r="E106" s="190" t="str">
        <f>IF('IN - Stud_part'!H32="","",'IN-Mark( PER-TEST-3,4)(TERM-2)'!AL34)</f>
        <v/>
      </c>
      <c r="F106" s="190" t="str">
        <f>IF('IN - Stud_part'!H32="","",'IN-Mark( PER-TEST-3,4)(TERM-2)'!AM34)</f>
        <v/>
      </c>
      <c r="G106" s="190" t="str">
        <f>IF('IN - Stud_part'!H32="","",IF(F106&lt;33,"E",IF(F106&lt;41,"D",IF(F106&lt;51,"C2",IF(F106&lt;61,"C1",IF(F106&lt;71,"B2",IF(F106&lt;81,"B1",IF(F106&lt;91,"A2",IF(F106&lt;=100,"A1","")))))))))</f>
        <v/>
      </c>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row>
    <row r="107" spans="1:158" ht="19.5" customHeight="1">
      <c r="A107" s="190" t="str">
        <f>IF(ISBLANK('IN-Mark( PER-TEST-1,2)(TERM-1)'!B35),"",'IN-Mark( PER-TEST-1,2)(TERM-1)'!B35)</f>
        <v/>
      </c>
      <c r="B107" s="191" t="str">
        <f>IF(ISBLANK('IN-Mark( PER-TEST-1,2)(TERM-1)'!C35),"",'IN-Mark( PER-TEST-1,2)(TERM-1)'!C35)</f>
        <v/>
      </c>
      <c r="C107" s="192" t="str">
        <f>IF(ISBLANK('IN-Mark( PER-TEST-1,2)(TERM-1)'!D35),"",'IN-Mark( PER-TEST-1,2)(TERM-1)'!D35)</f>
        <v/>
      </c>
      <c r="D107" s="190" t="str">
        <f>IF('IN - Stud_part'!H33="","",'IN-Mark( PER-TEST-3,4)(TERM-2)'!AK35)</f>
        <v/>
      </c>
      <c r="E107" s="190" t="str">
        <f>IF('IN - Stud_part'!H33="","",'IN-Mark( PER-TEST-3,4)(TERM-2)'!AL35)</f>
        <v/>
      </c>
      <c r="F107" s="190" t="str">
        <f>IF('IN - Stud_part'!H33="","",'IN-Mark( PER-TEST-3,4)(TERM-2)'!AM35)</f>
        <v/>
      </c>
      <c r="G107" s="190" t="str">
        <f>IF('IN - Stud_part'!H33="","",IF(F107&lt;33,"E",IF(F107&lt;41,"D",IF(F107&lt;51,"C2",IF(F107&lt;61,"C1",IF(F107&lt;71,"B2",IF(F107&lt;81,"B1",IF(F107&lt;91,"A2",IF(F107&lt;=100,"A1","")))))))))</f>
        <v/>
      </c>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row>
    <row r="108" spans="1:158" ht="19.5" customHeight="1">
      <c r="A108" s="190" t="str">
        <f>IF(ISBLANK('IN-Mark( PER-TEST-1,2)(TERM-1)'!B36),"",'IN-Mark( PER-TEST-1,2)(TERM-1)'!B36)</f>
        <v/>
      </c>
      <c r="B108" s="191" t="str">
        <f>IF(ISBLANK('IN-Mark( PER-TEST-1,2)(TERM-1)'!C36),"",'IN-Mark( PER-TEST-1,2)(TERM-1)'!C36)</f>
        <v/>
      </c>
      <c r="C108" s="192" t="str">
        <f>IF(ISBLANK('IN-Mark( PER-TEST-1,2)(TERM-1)'!D36),"",'IN-Mark( PER-TEST-1,2)(TERM-1)'!D36)</f>
        <v/>
      </c>
      <c r="D108" s="190" t="str">
        <f>IF('IN - Stud_part'!H34="","",'IN-Mark( PER-TEST-3,4)(TERM-2)'!AK36)</f>
        <v/>
      </c>
      <c r="E108" s="190" t="str">
        <f>IF('IN - Stud_part'!H34="","",'IN-Mark( PER-TEST-3,4)(TERM-2)'!AL36)</f>
        <v/>
      </c>
      <c r="F108" s="190" t="str">
        <f>IF('IN - Stud_part'!H34="","",'IN-Mark( PER-TEST-3,4)(TERM-2)'!AM36)</f>
        <v/>
      </c>
      <c r="G108" s="190" t="str">
        <f>IF('IN - Stud_part'!H34="","",IF(F108&lt;33,"E",IF(F108&lt;41,"D",IF(F108&lt;51,"C2",IF(F108&lt;61,"C1",IF(F108&lt;71,"B2",IF(F108&lt;81,"B1",IF(F108&lt;91,"A2",IF(F108&lt;=100,"A1","")))))))))</f>
        <v/>
      </c>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row>
    <row r="109" spans="1:158" ht="19.5" customHeight="1">
      <c r="A109" s="190" t="str">
        <f>IF(ISBLANK('IN-Mark( PER-TEST-1,2)(TERM-1)'!B37),"",'IN-Mark( PER-TEST-1,2)(TERM-1)'!B37)</f>
        <v/>
      </c>
      <c r="B109" s="191" t="str">
        <f>IF(ISBLANK('IN-Mark( PER-TEST-1,2)(TERM-1)'!C37),"",'IN-Mark( PER-TEST-1,2)(TERM-1)'!C37)</f>
        <v/>
      </c>
      <c r="C109" s="192" t="str">
        <f>IF(ISBLANK('IN-Mark( PER-TEST-1,2)(TERM-1)'!D37),"",'IN-Mark( PER-TEST-1,2)(TERM-1)'!D37)</f>
        <v/>
      </c>
      <c r="D109" s="190" t="str">
        <f>IF('IN - Stud_part'!H35="","",'IN-Mark( PER-TEST-3,4)(TERM-2)'!AK37)</f>
        <v/>
      </c>
      <c r="E109" s="190" t="str">
        <f>IF('IN - Stud_part'!H35="","",'IN-Mark( PER-TEST-3,4)(TERM-2)'!AL37)</f>
        <v/>
      </c>
      <c r="F109" s="190" t="str">
        <f>IF('IN - Stud_part'!H35="","",'IN-Mark( PER-TEST-3,4)(TERM-2)'!AM37)</f>
        <v/>
      </c>
      <c r="G109" s="190" t="str">
        <f>IF('IN - Stud_part'!H35="","",IF(F109&lt;33,"E",IF(F109&lt;41,"D",IF(F109&lt;51,"C2",IF(F109&lt;61,"C1",IF(F109&lt;71,"B2",IF(F109&lt;81,"B1",IF(F109&lt;91,"A2",IF(F109&lt;=100,"A1","")))))))))</f>
        <v/>
      </c>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row>
    <row r="110" spans="1:158" ht="19.5" customHeight="1">
      <c r="A110" s="190" t="str">
        <f>IF(ISBLANK('IN-Mark( PER-TEST-1,2)(TERM-1)'!B38),"",'IN-Mark( PER-TEST-1,2)(TERM-1)'!B38)</f>
        <v/>
      </c>
      <c r="B110" s="191" t="str">
        <f>IF(ISBLANK('IN-Mark( PER-TEST-1,2)(TERM-1)'!C38),"",'IN-Mark( PER-TEST-1,2)(TERM-1)'!C38)</f>
        <v/>
      </c>
      <c r="C110" s="192" t="str">
        <f>IF(ISBLANK('IN-Mark( PER-TEST-1,2)(TERM-1)'!D38),"",'IN-Mark( PER-TEST-1,2)(TERM-1)'!D38)</f>
        <v/>
      </c>
      <c r="D110" s="190" t="str">
        <f>IF('IN - Stud_part'!H36="","",'IN-Mark( PER-TEST-3,4)(TERM-2)'!AK38)</f>
        <v/>
      </c>
      <c r="E110" s="190" t="str">
        <f>IF('IN - Stud_part'!H36="","",'IN-Mark( PER-TEST-3,4)(TERM-2)'!AL38)</f>
        <v/>
      </c>
      <c r="F110" s="190" t="str">
        <f>IF('IN - Stud_part'!H36="","",'IN-Mark( PER-TEST-3,4)(TERM-2)'!AM38)</f>
        <v/>
      </c>
      <c r="G110" s="190" t="str">
        <f>IF('IN - Stud_part'!H36="","",IF(F110&lt;33,"E",IF(F110&lt;41,"D",IF(F110&lt;51,"C2",IF(F110&lt;61,"C1",IF(F110&lt;71,"B2",IF(F110&lt;81,"B1",IF(F110&lt;91,"A2",IF(F110&lt;=100,"A1","")))))))))</f>
        <v/>
      </c>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row>
    <row r="111" spans="1:158" ht="19.5" customHeight="1">
      <c r="A111" s="190" t="str">
        <f>IF(ISBLANK('IN-Mark( PER-TEST-1,2)(TERM-1)'!B39),"",'IN-Mark( PER-TEST-1,2)(TERM-1)'!B39)</f>
        <v/>
      </c>
      <c r="B111" s="191" t="str">
        <f>IF(ISBLANK('IN-Mark( PER-TEST-1,2)(TERM-1)'!C39),"",'IN-Mark( PER-TEST-1,2)(TERM-1)'!C39)</f>
        <v/>
      </c>
      <c r="C111" s="192" t="str">
        <f>IF(ISBLANK('IN-Mark( PER-TEST-1,2)(TERM-1)'!D39),"",'IN-Mark( PER-TEST-1,2)(TERM-1)'!D39)</f>
        <v/>
      </c>
      <c r="D111" s="190" t="str">
        <f>IF('IN - Stud_part'!H37="","",'IN-Mark( PER-TEST-3,4)(TERM-2)'!AK39)</f>
        <v/>
      </c>
      <c r="E111" s="190" t="str">
        <f>IF('IN - Stud_part'!H37="","",'IN-Mark( PER-TEST-3,4)(TERM-2)'!AL39)</f>
        <v/>
      </c>
      <c r="F111" s="190" t="str">
        <f>IF('IN - Stud_part'!H37="","",'IN-Mark( PER-TEST-3,4)(TERM-2)'!AM39)</f>
        <v/>
      </c>
      <c r="G111" s="190" t="str">
        <f>IF('IN - Stud_part'!H37="","",IF(F111&lt;33,"E",IF(F111&lt;41,"D",IF(F111&lt;51,"C2",IF(F111&lt;61,"C1",IF(F111&lt;71,"B2",IF(F111&lt;81,"B1",IF(F111&lt;91,"A2",IF(F111&lt;=100,"A1","")))))))))</f>
        <v/>
      </c>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row>
    <row r="112" spans="1:158" ht="19.5" customHeight="1">
      <c r="A112" s="190" t="str">
        <f>IF(ISBLANK('IN-Mark( PER-TEST-1,2)(TERM-1)'!B40),"",'IN-Mark( PER-TEST-1,2)(TERM-1)'!B40)</f>
        <v/>
      </c>
      <c r="B112" s="191" t="str">
        <f>IF(ISBLANK('IN-Mark( PER-TEST-1,2)(TERM-1)'!C40),"",'IN-Mark( PER-TEST-1,2)(TERM-1)'!C40)</f>
        <v/>
      </c>
      <c r="C112" s="192" t="str">
        <f>IF(ISBLANK('IN-Mark( PER-TEST-1,2)(TERM-1)'!D40),"",'IN-Mark( PER-TEST-1,2)(TERM-1)'!D40)</f>
        <v/>
      </c>
      <c r="D112" s="190" t="str">
        <f>IF('IN - Stud_part'!H38="","",'IN-Mark( PER-TEST-3,4)(TERM-2)'!AK40)</f>
        <v/>
      </c>
      <c r="E112" s="190" t="str">
        <f>IF('IN - Stud_part'!H38="","",'IN-Mark( PER-TEST-3,4)(TERM-2)'!AL40)</f>
        <v/>
      </c>
      <c r="F112" s="190" t="str">
        <f>IF('IN - Stud_part'!H38="","",'IN-Mark( PER-TEST-3,4)(TERM-2)'!AM40)</f>
        <v/>
      </c>
      <c r="G112" s="190" t="str">
        <f>IF('IN - Stud_part'!H38="","",IF(F112&lt;33,"E",IF(F112&lt;41,"D",IF(F112&lt;51,"C2",IF(F112&lt;61,"C1",IF(F112&lt;71,"B2",IF(F112&lt;81,"B1",IF(F112&lt;91,"A2",IF(F112&lt;=100,"A1","")))))))))</f>
        <v/>
      </c>
      <c r="H112" s="197"/>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row>
    <row r="113" spans="1:158" ht="19.5" customHeight="1">
      <c r="A113" s="190" t="str">
        <f>IF(ISBLANK('IN-Mark( PER-TEST-1,2)(TERM-1)'!B41),"",'IN-Mark( PER-TEST-1,2)(TERM-1)'!B41)</f>
        <v/>
      </c>
      <c r="B113" s="191" t="str">
        <f>IF(ISBLANK('IN-Mark( PER-TEST-1,2)(TERM-1)'!C41),"",'IN-Mark( PER-TEST-1,2)(TERM-1)'!C41)</f>
        <v/>
      </c>
      <c r="C113" s="192" t="str">
        <f>IF(ISBLANK('IN-Mark( PER-TEST-1,2)(TERM-1)'!D41),"",'IN-Mark( PER-TEST-1,2)(TERM-1)'!D41)</f>
        <v/>
      </c>
      <c r="D113" s="190" t="str">
        <f>IF('IN - Stud_part'!H39="","",'IN-Mark( PER-TEST-3,4)(TERM-2)'!AK41)</f>
        <v/>
      </c>
      <c r="E113" s="190" t="str">
        <f>IF('IN - Stud_part'!H39="","",'IN-Mark( PER-TEST-3,4)(TERM-2)'!AL41)</f>
        <v/>
      </c>
      <c r="F113" s="190" t="str">
        <f>IF('IN - Stud_part'!H39="","",'IN-Mark( PER-TEST-3,4)(TERM-2)'!AM41)</f>
        <v/>
      </c>
      <c r="G113" s="190" t="str">
        <f>IF('IN - Stud_part'!H39="","",IF(F113&lt;33,"E",IF(F113&lt;41,"D",IF(F113&lt;51,"C2",IF(F113&lt;61,"C1",IF(F113&lt;71,"B2",IF(F113&lt;81,"B1",IF(F113&lt;91,"A2",IF(F113&lt;=100,"A1","")))))))))</f>
        <v/>
      </c>
      <c r="H113" s="197"/>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row>
    <row r="114" spans="1:158" ht="19.5" customHeight="1">
      <c r="A114" s="190" t="str">
        <f>IF(ISBLANK('IN-Mark( PER-TEST-1,2)(TERM-1)'!B42),"",'IN-Mark( PER-TEST-1,2)(TERM-1)'!B42)</f>
        <v/>
      </c>
      <c r="B114" s="191" t="str">
        <f>IF(ISBLANK('IN-Mark( PER-TEST-1,2)(TERM-1)'!C42),"",'IN-Mark( PER-TEST-1,2)(TERM-1)'!C42)</f>
        <v/>
      </c>
      <c r="C114" s="192" t="str">
        <f>IF(ISBLANK('IN-Mark( PER-TEST-1,2)(TERM-1)'!D42),"",'IN-Mark( PER-TEST-1,2)(TERM-1)'!D42)</f>
        <v/>
      </c>
      <c r="D114" s="190" t="str">
        <f>IF('IN - Stud_part'!H40="","",'IN-Mark( PER-TEST-3,4)(TERM-2)'!AK42)</f>
        <v/>
      </c>
      <c r="E114" s="190" t="str">
        <f>IF('IN - Stud_part'!H40="","",'IN-Mark( PER-TEST-3,4)(TERM-2)'!AL42)</f>
        <v/>
      </c>
      <c r="F114" s="190" t="str">
        <f>IF('IN - Stud_part'!H40="","",'IN-Mark( PER-TEST-3,4)(TERM-2)'!AM42)</f>
        <v/>
      </c>
      <c r="G114" s="190" t="str">
        <f>IF('IN - Stud_part'!H40="","",IF(F114&lt;33,"E",IF(F114&lt;41,"D",IF(F114&lt;51,"C2",IF(F114&lt;61,"C1",IF(F114&lt;71,"B2",IF(F114&lt;81,"B1",IF(F114&lt;91,"A2",IF(F114&lt;=100,"A1","")))))))))</f>
        <v/>
      </c>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row>
    <row r="115" spans="1:158" ht="19.5" customHeight="1">
      <c r="A115" s="190" t="str">
        <f>IF(ISBLANK('IN-Mark( PER-TEST-1,2)(TERM-1)'!B43),"",'IN-Mark( PER-TEST-1,2)(TERM-1)'!B43)</f>
        <v/>
      </c>
      <c r="B115" s="191" t="str">
        <f>IF(ISBLANK('IN-Mark( PER-TEST-1,2)(TERM-1)'!C43),"",'IN-Mark( PER-TEST-1,2)(TERM-1)'!C43)</f>
        <v/>
      </c>
      <c r="C115" s="192" t="str">
        <f>IF(ISBLANK('IN-Mark( PER-TEST-1,2)(TERM-1)'!D43),"",'IN-Mark( PER-TEST-1,2)(TERM-1)'!D43)</f>
        <v/>
      </c>
      <c r="D115" s="190" t="str">
        <f>IF('IN - Stud_part'!H41="","",'IN-Mark( PER-TEST-3,4)(TERM-2)'!AK43)</f>
        <v/>
      </c>
      <c r="E115" s="190" t="str">
        <f>IF('IN - Stud_part'!H41="","",'IN-Mark( PER-TEST-3,4)(TERM-2)'!AL43)</f>
        <v/>
      </c>
      <c r="F115" s="190" t="str">
        <f>IF('IN - Stud_part'!H41="","",'IN-Mark( PER-TEST-3,4)(TERM-2)'!AM43)</f>
        <v/>
      </c>
      <c r="G115" s="190" t="str">
        <f>IF('IN - Stud_part'!H41="","",IF(F115&lt;33,"E",IF(F115&lt;41,"D",IF(F115&lt;51,"C2",IF(F115&lt;61,"C1",IF(F115&lt;71,"B2",IF(F115&lt;81,"B1",IF(F115&lt;91,"A2",IF(F115&lt;=100,"A1","")))))))))</f>
        <v/>
      </c>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row>
    <row r="116" spans="1:158" ht="19.5" customHeight="1">
      <c r="A116" s="190" t="str">
        <f>IF(ISBLANK('IN-Mark( PER-TEST-1,2)(TERM-1)'!B44),"",'IN-Mark( PER-TEST-1,2)(TERM-1)'!B44)</f>
        <v/>
      </c>
      <c r="B116" s="191" t="str">
        <f>IF(ISBLANK('IN-Mark( PER-TEST-1,2)(TERM-1)'!C44),"",'IN-Mark( PER-TEST-1,2)(TERM-1)'!C44)</f>
        <v/>
      </c>
      <c r="C116" s="192" t="str">
        <f>IF(ISBLANK('IN-Mark( PER-TEST-1,2)(TERM-1)'!D44),"",'IN-Mark( PER-TEST-1,2)(TERM-1)'!D44)</f>
        <v/>
      </c>
      <c r="D116" s="190" t="str">
        <f>IF('IN - Stud_part'!H42="","",'IN-Mark( PER-TEST-3,4)(TERM-2)'!AK44)</f>
        <v/>
      </c>
      <c r="E116" s="190" t="str">
        <f>IF('IN - Stud_part'!H42="","",'IN-Mark( PER-TEST-3,4)(TERM-2)'!AL44)</f>
        <v/>
      </c>
      <c r="F116" s="190" t="str">
        <f>IF('IN - Stud_part'!H42="","",'IN-Mark( PER-TEST-3,4)(TERM-2)'!AM44)</f>
        <v/>
      </c>
      <c r="G116" s="190" t="str">
        <f>IF('IN - Stud_part'!H42="","",IF(F116&lt;33,"E",IF(F116&lt;41,"D",IF(F116&lt;51,"C2",IF(F116&lt;61,"C1",IF(F116&lt;71,"B2",IF(F116&lt;81,"B1",IF(F116&lt;91,"A2",IF(F116&lt;=100,"A1","")))))))))</f>
        <v/>
      </c>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c r="DM116" s="184"/>
      <c r="DN116" s="184"/>
      <c r="DO116" s="184"/>
      <c r="DP116" s="184"/>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row>
    <row r="117" spans="1:158" ht="19.5" customHeight="1">
      <c r="A117" s="189"/>
      <c r="B117" s="194"/>
      <c r="C117" s="195"/>
      <c r="D117" s="189"/>
      <c r="E117" s="189"/>
      <c r="F117" s="189"/>
      <c r="G117" s="189"/>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row>
    <row r="118" spans="1:158" ht="15.75" customHeight="1">
      <c r="A118" s="410" t="s">
        <v>370</v>
      </c>
      <c r="B118" s="272"/>
      <c r="C118" s="272"/>
      <c r="D118" s="272"/>
      <c r="E118" s="272"/>
      <c r="F118" s="272"/>
      <c r="G118" s="272"/>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row>
    <row r="119" spans="1:158" ht="15.75" customHeight="1">
      <c r="A119" s="184"/>
      <c r="B119" s="184"/>
      <c r="C119" s="184"/>
      <c r="D119" s="410"/>
      <c r="E119" s="272"/>
      <c r="F119" s="272"/>
      <c r="G119" s="184" t="s">
        <v>375</v>
      </c>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row>
    <row r="120" spans="1:158" ht="15" customHeight="1">
      <c r="A120" s="184"/>
      <c r="B120" s="185" t="s">
        <v>372</v>
      </c>
      <c r="C120" s="186" t="s">
        <v>286</v>
      </c>
      <c r="D120" s="184"/>
      <c r="E120" s="411" t="s">
        <v>407</v>
      </c>
      <c r="F120" s="272"/>
      <c r="G120" s="272"/>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row>
    <row r="121" spans="1:158" ht="15.75" customHeight="1">
      <c r="A121" s="184"/>
      <c r="B121" s="185" t="s">
        <v>32</v>
      </c>
      <c r="C121" s="186">
        <f>'IN-Mark( PER-TEST-1,2)(TERM-1)'!D9</f>
        <v>0</v>
      </c>
      <c r="D121" s="184"/>
      <c r="E121" s="272"/>
      <c r="F121" s="272"/>
      <c r="G121" s="272"/>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row>
    <row r="122" spans="1:158" ht="15.75" customHeight="1">
      <c r="A122" s="189"/>
      <c r="B122" s="189"/>
      <c r="C122" s="189"/>
      <c r="D122" s="189"/>
      <c r="E122" s="189"/>
      <c r="F122" s="189"/>
      <c r="G122" s="189"/>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row>
    <row r="123" spans="1:158" ht="19.5" customHeight="1">
      <c r="A123" s="412" t="s">
        <v>408</v>
      </c>
      <c r="B123" s="412" t="s">
        <v>353</v>
      </c>
      <c r="C123" s="413" t="s">
        <v>69</v>
      </c>
      <c r="D123" s="187" t="s">
        <v>395</v>
      </c>
      <c r="E123" s="204" t="s">
        <v>374</v>
      </c>
      <c r="F123" s="187" t="s">
        <v>208</v>
      </c>
      <c r="G123" s="413" t="s">
        <v>396</v>
      </c>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row>
    <row r="124" spans="1:158" ht="19.5" customHeight="1">
      <c r="A124" s="255"/>
      <c r="B124" s="255"/>
      <c r="C124" s="255"/>
      <c r="D124" s="187">
        <v>80</v>
      </c>
      <c r="E124" s="187">
        <v>20</v>
      </c>
      <c r="F124" s="187">
        <v>100</v>
      </c>
      <c r="G124" s="255"/>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row>
    <row r="125" spans="1:158" ht="19.5" customHeight="1">
      <c r="A125" s="190" t="str">
        <f>IF(ISBLANK('IN-Mark( PER-TEST-1,2)(TERM-1)'!B45),"",'IN-Mark( PER-TEST-1,2)(TERM-1)'!B45)</f>
        <v/>
      </c>
      <c r="B125" s="191" t="str">
        <f>IF(ISBLANK('IN-Mark( PER-TEST-1,2)(TERM-1)'!C45),"",'IN-Mark( PER-TEST-1,2)(TERM-1)'!C45)</f>
        <v/>
      </c>
      <c r="C125" s="192" t="str">
        <f>IF(ISBLANK('IN-Mark( PER-TEST-1,2)(TERM-1)'!D45),"",'IN-Mark( PER-TEST-1,2)(TERM-1)'!D45)</f>
        <v/>
      </c>
      <c r="D125" s="190" t="str">
        <f>IF('IN - Stud_part'!H43="","",'IN-Mark( PER-TEST-3,4)(TERM-2)'!AK45)</f>
        <v/>
      </c>
      <c r="E125" s="190" t="str">
        <f>IF('IN - Stud_part'!H43="","",'IN-Mark( PER-TEST-3,4)(TERM-2)'!AL45)</f>
        <v/>
      </c>
      <c r="F125" s="190" t="str">
        <f>IF('IN - Stud_part'!H43="","",'IN-Mark( PER-TEST-3,4)(TERM-2)'!AM45)</f>
        <v/>
      </c>
      <c r="G125" s="190" t="str">
        <f>IF('IN - Stud_part'!H43="","",IF(F125&lt;33,"E",IF(F125&lt;41,"D",IF(F125&lt;51,"C2",IF(F125&lt;61,"C1",IF(F125&lt;71,"B2",IF(F125&lt;81,"B1",IF(F125&lt;91,"A2",IF(F125&lt;=100,"A1","")))))))))</f>
        <v/>
      </c>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row>
    <row r="126" spans="1:158" ht="19.5" customHeight="1">
      <c r="A126" s="190" t="str">
        <f>IF(ISBLANK('IN-Mark( PER-TEST-1,2)(TERM-1)'!B46),"",'IN-Mark( PER-TEST-1,2)(TERM-1)'!B46)</f>
        <v/>
      </c>
      <c r="B126" s="191" t="str">
        <f>IF(ISBLANK('IN-Mark( PER-TEST-1,2)(TERM-1)'!C46),"",'IN-Mark( PER-TEST-1,2)(TERM-1)'!C46)</f>
        <v/>
      </c>
      <c r="C126" s="192" t="str">
        <f>IF(ISBLANK('IN-Mark( PER-TEST-1,2)(TERM-1)'!D46),"",'IN-Mark( PER-TEST-1,2)(TERM-1)'!D46)</f>
        <v/>
      </c>
      <c r="D126" s="190" t="str">
        <f>IF('IN - Stud_part'!H44="","",'IN-Mark( PER-TEST-3,4)(TERM-2)'!AK46)</f>
        <v/>
      </c>
      <c r="E126" s="190" t="str">
        <f>IF('IN - Stud_part'!H44="","",'IN-Mark( PER-TEST-3,4)(TERM-2)'!AL46)</f>
        <v/>
      </c>
      <c r="F126" s="190" t="str">
        <f>IF('IN - Stud_part'!H44="","",'IN-Mark( PER-TEST-3,4)(TERM-2)'!AM46)</f>
        <v/>
      </c>
      <c r="G126" s="190" t="str">
        <f>IF('IN - Stud_part'!H44="","",IF(F126&lt;33,"E",IF(F126&lt;41,"D",IF(F126&lt;51,"C2",IF(F126&lt;61,"C1",IF(F126&lt;71,"B2",IF(F126&lt;81,"B1",IF(F126&lt;91,"A2",IF(F126&lt;=100,"A1","")))))))))</f>
        <v/>
      </c>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row>
    <row r="127" spans="1:158" ht="19.5" customHeight="1">
      <c r="A127" s="190" t="str">
        <f>IF(ISBLANK('IN-Mark( PER-TEST-1,2)(TERM-1)'!B47),"",'IN-Mark( PER-TEST-1,2)(TERM-1)'!B47)</f>
        <v/>
      </c>
      <c r="B127" s="191" t="str">
        <f>IF(ISBLANK('IN-Mark( PER-TEST-1,2)(TERM-1)'!C47),"",'IN-Mark( PER-TEST-1,2)(TERM-1)'!C47)</f>
        <v/>
      </c>
      <c r="C127" s="192" t="str">
        <f>IF(ISBLANK('IN-Mark( PER-TEST-1,2)(TERM-1)'!D47),"",'IN-Mark( PER-TEST-1,2)(TERM-1)'!D47)</f>
        <v/>
      </c>
      <c r="D127" s="190" t="str">
        <f>IF('IN - Stud_part'!H45="","",'IN-Mark( PER-TEST-3,4)(TERM-2)'!AK47)</f>
        <v/>
      </c>
      <c r="E127" s="190" t="str">
        <f>IF('IN - Stud_part'!H45="","",'IN-Mark( PER-TEST-3,4)(TERM-2)'!AL47)</f>
        <v/>
      </c>
      <c r="F127" s="190" t="str">
        <f>IF('IN - Stud_part'!H45="","",'IN-Mark( PER-TEST-3,4)(TERM-2)'!AM47)</f>
        <v/>
      </c>
      <c r="G127" s="190" t="str">
        <f>IF('IN - Stud_part'!H45="","",IF(F127&lt;33,"E",IF(F127&lt;41,"D",IF(F127&lt;51,"C2",IF(F127&lt;61,"C1",IF(F127&lt;71,"B2",IF(F127&lt;81,"B1",IF(F127&lt;91,"A2",IF(F127&lt;=100,"A1","")))))))))</f>
        <v/>
      </c>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row>
    <row r="128" spans="1:158" ht="19.5" customHeight="1">
      <c r="A128" s="190" t="str">
        <f>IF(ISBLANK('IN-Mark( PER-TEST-1,2)(TERM-1)'!B48),"",'IN-Mark( PER-TEST-1,2)(TERM-1)'!B48)</f>
        <v/>
      </c>
      <c r="B128" s="191" t="str">
        <f>IF(ISBLANK('IN-Mark( PER-TEST-1,2)(TERM-1)'!C48),"",'IN-Mark( PER-TEST-1,2)(TERM-1)'!C48)</f>
        <v/>
      </c>
      <c r="C128" s="192" t="str">
        <f>IF(ISBLANK('IN-Mark( PER-TEST-1,2)(TERM-1)'!D48),"",'IN-Mark( PER-TEST-1,2)(TERM-1)'!D48)</f>
        <v/>
      </c>
      <c r="D128" s="190" t="str">
        <f>IF('IN - Stud_part'!H46="","",'IN-Mark( PER-TEST-3,4)(TERM-2)'!AK48)</f>
        <v/>
      </c>
      <c r="E128" s="190" t="str">
        <f>IF('IN - Stud_part'!H46="","",'IN-Mark( PER-TEST-3,4)(TERM-2)'!AL48)</f>
        <v/>
      </c>
      <c r="F128" s="190" t="str">
        <f>IF('IN - Stud_part'!H46="","",'IN-Mark( PER-TEST-3,4)(TERM-2)'!AM48)</f>
        <v/>
      </c>
      <c r="G128" s="190" t="str">
        <f>IF('IN - Stud_part'!H46="","",IF(F128&lt;33,"E",IF(F128&lt;41,"D",IF(F128&lt;51,"C2",IF(F128&lt;61,"C1",IF(F128&lt;71,"B2",IF(F128&lt;81,"B1",IF(F128&lt;91,"A2",IF(F128&lt;=100,"A1","")))))))))</f>
        <v/>
      </c>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row>
    <row r="129" spans="1:158" ht="19.5" customHeight="1">
      <c r="A129" s="190" t="str">
        <f>IF(ISBLANK('IN-Mark( PER-TEST-1,2)(TERM-1)'!B49),"",'IN-Mark( PER-TEST-1,2)(TERM-1)'!B49)</f>
        <v/>
      </c>
      <c r="B129" s="191" t="str">
        <f>IF(ISBLANK('IN-Mark( PER-TEST-1,2)(TERM-1)'!C49),"",'IN-Mark( PER-TEST-1,2)(TERM-1)'!C49)</f>
        <v/>
      </c>
      <c r="C129" s="192" t="str">
        <f>IF(ISBLANK('IN-Mark( PER-TEST-1,2)(TERM-1)'!D49),"",'IN-Mark( PER-TEST-1,2)(TERM-1)'!D49)</f>
        <v/>
      </c>
      <c r="D129" s="190" t="str">
        <f>IF('IN - Stud_part'!H47="","",'IN-Mark( PER-TEST-3,4)(TERM-2)'!AK49)</f>
        <v/>
      </c>
      <c r="E129" s="190" t="str">
        <f>IF('IN - Stud_part'!H47="","",'IN-Mark( PER-TEST-3,4)(TERM-2)'!AL49)</f>
        <v/>
      </c>
      <c r="F129" s="190" t="str">
        <f>IF('IN - Stud_part'!H47="","",'IN-Mark( PER-TEST-3,4)(TERM-2)'!AM49)</f>
        <v/>
      </c>
      <c r="G129" s="190" t="str">
        <f>IF('IN - Stud_part'!H47="","",IF(F129&lt;33,"E",IF(F129&lt;41,"D",IF(F129&lt;51,"C2",IF(F129&lt;61,"C1",IF(F129&lt;71,"B2",IF(F129&lt;81,"B1",IF(F129&lt;91,"A2",IF(F129&lt;=100,"A1","")))))))))</f>
        <v/>
      </c>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row>
    <row r="130" spans="1:158" ht="19.5" customHeight="1">
      <c r="A130" s="190" t="str">
        <f>IF(ISBLANK('IN-Mark( PER-TEST-1,2)(TERM-1)'!B50),"",'IN-Mark( PER-TEST-1,2)(TERM-1)'!B50)</f>
        <v/>
      </c>
      <c r="B130" s="191" t="str">
        <f>IF(ISBLANK('IN-Mark( PER-TEST-1,2)(TERM-1)'!C50),"",'IN-Mark( PER-TEST-1,2)(TERM-1)'!C50)</f>
        <v/>
      </c>
      <c r="C130" s="192" t="str">
        <f>IF(ISBLANK('IN-Mark( PER-TEST-1,2)(TERM-1)'!D50),"",'IN-Mark( PER-TEST-1,2)(TERM-1)'!D50)</f>
        <v/>
      </c>
      <c r="D130" s="190" t="str">
        <f>IF('IN - Stud_part'!H48="","",'IN-Mark( PER-TEST-3,4)(TERM-2)'!AK50)</f>
        <v/>
      </c>
      <c r="E130" s="190" t="str">
        <f>IF('IN - Stud_part'!H48="","",'IN-Mark( PER-TEST-3,4)(TERM-2)'!AL50)</f>
        <v/>
      </c>
      <c r="F130" s="190" t="str">
        <f>IF('IN - Stud_part'!H48="","",'IN-Mark( PER-TEST-3,4)(TERM-2)'!AM50)</f>
        <v/>
      </c>
      <c r="G130" s="190" t="str">
        <f>IF('IN - Stud_part'!H48="","",IF(F130&lt;33,"E",IF(F130&lt;41,"D",IF(F130&lt;51,"C2",IF(F130&lt;61,"C1",IF(F130&lt;71,"B2",IF(F130&lt;81,"B1",IF(F130&lt;91,"A2",IF(F130&lt;=100,"A1","")))))))))</f>
        <v/>
      </c>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row>
    <row r="131" spans="1:158" ht="19.5" customHeight="1">
      <c r="A131" s="190" t="str">
        <f>IF(ISBLANK('IN-Mark( PER-TEST-1,2)(TERM-1)'!B51),"",'IN-Mark( PER-TEST-1,2)(TERM-1)'!B51)</f>
        <v/>
      </c>
      <c r="B131" s="191" t="str">
        <f>IF(ISBLANK('IN-Mark( PER-TEST-1,2)(TERM-1)'!C51),"",'IN-Mark( PER-TEST-1,2)(TERM-1)'!C51)</f>
        <v/>
      </c>
      <c r="C131" s="192" t="str">
        <f>IF(ISBLANK('IN-Mark( PER-TEST-1,2)(TERM-1)'!D51),"",'IN-Mark( PER-TEST-1,2)(TERM-1)'!D51)</f>
        <v/>
      </c>
      <c r="D131" s="190" t="str">
        <f>IF('IN - Stud_part'!H49="","",'IN-Mark( PER-TEST-3,4)(TERM-2)'!AK51)</f>
        <v/>
      </c>
      <c r="E131" s="190" t="str">
        <f>IF('IN - Stud_part'!H49="","",'IN-Mark( PER-TEST-3,4)(TERM-2)'!AL51)</f>
        <v/>
      </c>
      <c r="F131" s="190" t="str">
        <f>IF('IN - Stud_part'!H49="","",'IN-Mark( PER-TEST-3,4)(TERM-2)'!AM51)</f>
        <v/>
      </c>
      <c r="G131" s="190" t="str">
        <f>IF('IN - Stud_part'!H49="","",IF(F131&lt;33,"E",IF(F131&lt;41,"D",IF(F131&lt;51,"C2",IF(F131&lt;61,"C1",IF(F131&lt;71,"B2",IF(F131&lt;81,"B1",IF(F131&lt;91,"A2",IF(F131&lt;=100,"A1","")))))))))</f>
        <v/>
      </c>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row>
    <row r="132" spans="1:158" ht="19.5" customHeight="1">
      <c r="A132" s="190" t="str">
        <f>IF(ISBLANK('IN-Mark( PER-TEST-1,2)(TERM-1)'!B52),"",'IN-Mark( PER-TEST-1,2)(TERM-1)'!B52)</f>
        <v/>
      </c>
      <c r="B132" s="191" t="str">
        <f>IF(ISBLANK('IN-Mark( PER-TEST-1,2)(TERM-1)'!C52),"",'IN-Mark( PER-TEST-1,2)(TERM-1)'!C52)</f>
        <v/>
      </c>
      <c r="C132" s="192" t="str">
        <f>IF(ISBLANK('IN-Mark( PER-TEST-1,2)(TERM-1)'!D52),"",'IN-Mark( PER-TEST-1,2)(TERM-1)'!D52)</f>
        <v/>
      </c>
      <c r="D132" s="190" t="str">
        <f>IF('IN - Stud_part'!H50="","",'IN-Mark( PER-TEST-3,4)(TERM-2)'!AK52)</f>
        <v/>
      </c>
      <c r="E132" s="190" t="str">
        <f>IF('IN - Stud_part'!H50="","",'IN-Mark( PER-TEST-3,4)(TERM-2)'!AL52)</f>
        <v/>
      </c>
      <c r="F132" s="190" t="str">
        <f>IF('IN - Stud_part'!H50="","",'IN-Mark( PER-TEST-3,4)(TERM-2)'!AM52)</f>
        <v/>
      </c>
      <c r="G132" s="190" t="str">
        <f>IF('IN - Stud_part'!H50="","",IF(F132&lt;33,"E",IF(F132&lt;41,"D",IF(F132&lt;51,"C2",IF(F132&lt;61,"C1",IF(F132&lt;71,"B2",IF(F132&lt;81,"B1",IF(F132&lt;91,"A2",IF(F132&lt;=100,"A1","")))))))))</f>
        <v/>
      </c>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row>
    <row r="133" spans="1:158" ht="19.5" customHeight="1">
      <c r="A133" s="190" t="str">
        <f>IF(ISBLANK('IN-Mark( PER-TEST-1,2)(TERM-1)'!B53),"",'IN-Mark( PER-TEST-1,2)(TERM-1)'!B53)</f>
        <v/>
      </c>
      <c r="B133" s="191" t="str">
        <f>IF(ISBLANK('IN-Mark( PER-TEST-1,2)(TERM-1)'!C53),"",'IN-Mark( PER-TEST-1,2)(TERM-1)'!C53)</f>
        <v/>
      </c>
      <c r="C133" s="192" t="str">
        <f>IF(ISBLANK('IN-Mark( PER-TEST-1,2)(TERM-1)'!D53),"",'IN-Mark( PER-TEST-1,2)(TERM-1)'!D53)</f>
        <v/>
      </c>
      <c r="D133" s="190" t="str">
        <f>IF('IN - Stud_part'!H51="","",'IN-Mark( PER-TEST-3,4)(TERM-2)'!AK53)</f>
        <v/>
      </c>
      <c r="E133" s="190" t="str">
        <f>IF('IN - Stud_part'!H51="","",'IN-Mark( PER-TEST-3,4)(TERM-2)'!AL53)</f>
        <v/>
      </c>
      <c r="F133" s="190" t="str">
        <f>IF('IN - Stud_part'!H51="","",'IN-Mark( PER-TEST-3,4)(TERM-2)'!AM53)</f>
        <v/>
      </c>
      <c r="G133" s="190" t="str">
        <f>IF('IN - Stud_part'!H51="","",IF(F133&lt;33,"E",IF(F133&lt;41,"D",IF(F133&lt;51,"C2",IF(F133&lt;61,"C1",IF(F133&lt;71,"B2",IF(F133&lt;81,"B1",IF(F133&lt;91,"A2",IF(F133&lt;=100,"A1","")))))))))</f>
        <v/>
      </c>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row>
    <row r="134" spans="1:158" ht="19.5" customHeight="1">
      <c r="A134" s="190" t="str">
        <f>IF(ISBLANK('IN-Mark( PER-TEST-1,2)(TERM-1)'!B54),"",'IN-Mark( PER-TEST-1,2)(TERM-1)'!B54)</f>
        <v/>
      </c>
      <c r="B134" s="191" t="str">
        <f>IF(ISBLANK('IN-Mark( PER-TEST-1,2)(TERM-1)'!C54),"",'IN-Mark( PER-TEST-1,2)(TERM-1)'!C54)</f>
        <v/>
      </c>
      <c r="C134" s="192" t="str">
        <f>IF(ISBLANK('IN-Mark( PER-TEST-1,2)(TERM-1)'!D54),"",'IN-Mark( PER-TEST-1,2)(TERM-1)'!D54)</f>
        <v/>
      </c>
      <c r="D134" s="190" t="str">
        <f>IF('IN - Stud_part'!H52="","",'IN-Mark( PER-TEST-3,4)(TERM-2)'!AK54)</f>
        <v/>
      </c>
      <c r="E134" s="190" t="str">
        <f>IF('IN - Stud_part'!H52="","",'IN-Mark( PER-TEST-3,4)(TERM-2)'!AL54)</f>
        <v/>
      </c>
      <c r="F134" s="190" t="str">
        <f>IF('IN - Stud_part'!H52="","",'IN-Mark( PER-TEST-3,4)(TERM-2)'!AM54)</f>
        <v/>
      </c>
      <c r="G134" s="190" t="str">
        <f>IF('IN - Stud_part'!H52="","",IF(F134&lt;33,"E",IF(F134&lt;41,"D",IF(F134&lt;51,"C2",IF(F134&lt;61,"C1",IF(F134&lt;71,"B2",IF(F134&lt;81,"B1",IF(F134&lt;91,"A2",IF(F134&lt;=100,"A1","")))))))))</f>
        <v/>
      </c>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row>
    <row r="135" spans="1:158" ht="19.5" customHeight="1">
      <c r="A135" s="190" t="str">
        <f>IF(ISBLANK('IN-Mark( PER-TEST-1,2)(TERM-1)'!B55),"",'IN-Mark( PER-TEST-1,2)(TERM-1)'!B55)</f>
        <v/>
      </c>
      <c r="B135" s="191" t="str">
        <f>IF(ISBLANK('IN-Mark( PER-TEST-1,2)(TERM-1)'!C55),"",'IN-Mark( PER-TEST-1,2)(TERM-1)'!C55)</f>
        <v/>
      </c>
      <c r="C135" s="192" t="str">
        <f>IF(ISBLANK('IN-Mark( PER-TEST-1,2)(TERM-1)'!D55),"",'IN-Mark( PER-TEST-1,2)(TERM-1)'!D55)</f>
        <v/>
      </c>
      <c r="D135" s="190" t="str">
        <f>IF('IN - Stud_part'!H53="","",'IN-Mark( PER-TEST-3,4)(TERM-2)'!AK55)</f>
        <v/>
      </c>
      <c r="E135" s="190" t="str">
        <f>IF('IN - Stud_part'!H53="","",'IN-Mark( PER-TEST-3,4)(TERM-2)'!AL55)</f>
        <v/>
      </c>
      <c r="F135" s="190" t="str">
        <f>IF('IN - Stud_part'!H53="","",'IN-Mark( PER-TEST-3,4)(TERM-2)'!AM55)</f>
        <v/>
      </c>
      <c r="G135" s="190" t="str">
        <f>IF('IN - Stud_part'!H53="","",IF(F135&lt;33,"E",IF(F135&lt;41,"D",IF(F135&lt;51,"C2",IF(F135&lt;61,"C1",IF(F135&lt;71,"B2",IF(F135&lt;81,"B1",IF(F135&lt;91,"A2",IF(F135&lt;=100,"A1","")))))))))</f>
        <v/>
      </c>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c r="DM135" s="184"/>
      <c r="DN135" s="184"/>
      <c r="DO135" s="184"/>
      <c r="DP135" s="184"/>
      <c r="DQ135" s="184"/>
      <c r="DR135" s="184"/>
      <c r="DS135" s="184"/>
      <c r="DT135" s="184"/>
      <c r="DU135" s="184"/>
      <c r="DV135" s="184"/>
      <c r="DW135" s="184"/>
      <c r="DX135" s="184"/>
      <c r="DY135" s="184"/>
      <c r="DZ135" s="184"/>
      <c r="EA135" s="184"/>
      <c r="EB135" s="184"/>
      <c r="EC135" s="184"/>
      <c r="ED135" s="184"/>
      <c r="EE135" s="184"/>
      <c r="EF135" s="184"/>
      <c r="EG135" s="184"/>
      <c r="EH135" s="184"/>
      <c r="EI135" s="184"/>
      <c r="EJ135" s="184"/>
      <c r="EK135" s="184"/>
      <c r="EL135" s="184"/>
      <c r="EM135" s="184"/>
      <c r="EN135" s="184"/>
      <c r="EO135" s="184"/>
      <c r="EP135" s="184"/>
      <c r="EQ135" s="184"/>
      <c r="ER135" s="184"/>
      <c r="ES135" s="184"/>
      <c r="ET135" s="184"/>
      <c r="EU135" s="184"/>
      <c r="EV135" s="184"/>
      <c r="EW135" s="184"/>
      <c r="EX135" s="184"/>
      <c r="EY135" s="184"/>
      <c r="EZ135" s="184"/>
      <c r="FA135" s="184"/>
      <c r="FB135" s="184"/>
    </row>
    <row r="136" spans="1:158" ht="19.5" customHeight="1">
      <c r="A136" s="190" t="str">
        <f>IF(ISBLANK('IN-Mark( PER-TEST-1,2)(TERM-1)'!B56),"",'IN-Mark( PER-TEST-1,2)(TERM-1)'!B56)</f>
        <v/>
      </c>
      <c r="B136" s="191" t="str">
        <f>IF(ISBLANK('IN-Mark( PER-TEST-1,2)(TERM-1)'!C56),"",'IN-Mark( PER-TEST-1,2)(TERM-1)'!C56)</f>
        <v/>
      </c>
      <c r="C136" s="192" t="str">
        <f>IF(ISBLANK('IN-Mark( PER-TEST-1,2)(TERM-1)'!D56),"",'IN-Mark( PER-TEST-1,2)(TERM-1)'!D56)</f>
        <v/>
      </c>
      <c r="D136" s="190" t="str">
        <f>IF('IN - Stud_part'!H54="","",'IN-Mark( PER-TEST-3,4)(TERM-2)'!AK56)</f>
        <v/>
      </c>
      <c r="E136" s="190" t="str">
        <f>IF('IN - Stud_part'!H54="","",'IN-Mark( PER-TEST-3,4)(TERM-2)'!AL56)</f>
        <v/>
      </c>
      <c r="F136" s="190" t="str">
        <f>IF('IN - Stud_part'!H54="","",'IN-Mark( PER-TEST-3,4)(TERM-2)'!AM56)</f>
        <v/>
      </c>
      <c r="G136" s="190" t="str">
        <f>IF('IN - Stud_part'!H54="","",IF(F136&lt;33,"E",IF(F136&lt;41,"D",IF(F136&lt;51,"C2",IF(F136&lt;61,"C1",IF(F136&lt;71,"B2",IF(F136&lt;81,"B1",IF(F136&lt;91,"A2",IF(F136&lt;=100,"A1","")))))))))</f>
        <v/>
      </c>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row>
    <row r="137" spans="1:158" ht="19.5" customHeight="1">
      <c r="A137" s="190" t="str">
        <f>IF(ISBLANK('IN-Mark( PER-TEST-1,2)(TERM-1)'!B57),"",'IN-Mark( PER-TEST-1,2)(TERM-1)'!B57)</f>
        <v/>
      </c>
      <c r="B137" s="191" t="str">
        <f>IF(ISBLANK('IN-Mark( PER-TEST-1,2)(TERM-1)'!C57),"",'IN-Mark( PER-TEST-1,2)(TERM-1)'!C57)</f>
        <v/>
      </c>
      <c r="C137" s="192" t="str">
        <f>IF(ISBLANK('IN-Mark( PER-TEST-1,2)(TERM-1)'!D57),"",'IN-Mark( PER-TEST-1,2)(TERM-1)'!D57)</f>
        <v/>
      </c>
      <c r="D137" s="190" t="str">
        <f>IF('IN - Stud_part'!H55="","",'IN-Mark( PER-TEST-3,4)(TERM-2)'!AK57)</f>
        <v/>
      </c>
      <c r="E137" s="190" t="str">
        <f>IF('IN - Stud_part'!H55="","",'IN-Mark( PER-TEST-3,4)(TERM-2)'!AL57)</f>
        <v/>
      </c>
      <c r="F137" s="190" t="str">
        <f>IF('IN - Stud_part'!H55="","",'IN-Mark( PER-TEST-3,4)(TERM-2)'!AM57)</f>
        <v/>
      </c>
      <c r="G137" s="190" t="str">
        <f>IF('IN - Stud_part'!H55="","",IF(F137&lt;33,"E",IF(F137&lt;41,"D",IF(F137&lt;51,"C2",IF(F137&lt;61,"C1",IF(F137&lt;71,"B2",IF(F137&lt;81,"B1",IF(F137&lt;91,"A2",IF(F137&lt;=100,"A1","")))))))))</f>
        <v/>
      </c>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row>
    <row r="138" spans="1:158" ht="19.5" customHeight="1">
      <c r="A138" s="190" t="str">
        <f>IF(ISBLANK('IN-Mark( PER-TEST-1,2)(TERM-1)'!B58),"",'IN-Mark( PER-TEST-1,2)(TERM-1)'!B58)</f>
        <v/>
      </c>
      <c r="B138" s="191" t="str">
        <f>IF(ISBLANK('IN-Mark( PER-TEST-1,2)(TERM-1)'!C58),"",'IN-Mark( PER-TEST-1,2)(TERM-1)'!C58)</f>
        <v/>
      </c>
      <c r="C138" s="192" t="str">
        <f>IF(ISBLANK('IN-Mark( PER-TEST-1,2)(TERM-1)'!D58),"",'IN-Mark( PER-TEST-1,2)(TERM-1)'!D58)</f>
        <v/>
      </c>
      <c r="D138" s="190" t="str">
        <f>IF('IN - Stud_part'!H56="","",'IN-Mark( PER-TEST-3,4)(TERM-2)'!AK58)</f>
        <v/>
      </c>
      <c r="E138" s="190" t="str">
        <f>IF('IN - Stud_part'!H56="","",'IN-Mark( PER-TEST-3,4)(TERM-2)'!AL58)</f>
        <v/>
      </c>
      <c r="F138" s="190" t="str">
        <f>IF('IN - Stud_part'!H56="","",'IN-Mark( PER-TEST-3,4)(TERM-2)'!AM58)</f>
        <v/>
      </c>
      <c r="G138" s="190" t="str">
        <f>IF('IN - Stud_part'!H56="","",IF(F138&lt;33,"E",IF(F138&lt;41,"D",IF(F138&lt;51,"C2",IF(F138&lt;61,"C1",IF(F138&lt;71,"B2",IF(F138&lt;81,"B1",IF(F138&lt;91,"A2",IF(F138&lt;=100,"A1","")))))))))</f>
        <v/>
      </c>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row>
    <row r="139" spans="1:158" ht="19.5" customHeight="1">
      <c r="A139" s="190" t="str">
        <f>IF(ISBLANK('IN-Mark( PER-TEST-1,2)(TERM-1)'!B59),"",'IN-Mark( PER-TEST-1,2)(TERM-1)'!B59)</f>
        <v/>
      </c>
      <c r="B139" s="191" t="str">
        <f>IF(ISBLANK('IN-Mark( PER-TEST-1,2)(TERM-1)'!C59),"",'IN-Mark( PER-TEST-1,2)(TERM-1)'!C59)</f>
        <v/>
      </c>
      <c r="C139" s="192" t="str">
        <f>IF(ISBLANK('IN-Mark( PER-TEST-1,2)(TERM-1)'!D59),"",'IN-Mark( PER-TEST-1,2)(TERM-1)'!D59)</f>
        <v/>
      </c>
      <c r="D139" s="190" t="str">
        <f>IF('IN - Stud_part'!H57="","",'IN-Mark( PER-TEST-3,4)(TERM-2)'!AK59)</f>
        <v/>
      </c>
      <c r="E139" s="190" t="str">
        <f>IF('IN - Stud_part'!H57="","",'IN-Mark( PER-TEST-3,4)(TERM-2)'!AL59)</f>
        <v/>
      </c>
      <c r="F139" s="190" t="str">
        <f>IF('IN - Stud_part'!H57="","",'IN-Mark( PER-TEST-3,4)(TERM-2)'!AM59)</f>
        <v/>
      </c>
      <c r="G139" s="190" t="str">
        <f>IF('IN - Stud_part'!H57="","",IF(F139&lt;33,"E",IF(F139&lt;41,"D",IF(F139&lt;51,"C2",IF(F139&lt;61,"C1",IF(F139&lt;71,"B2",IF(F139&lt;81,"B1",IF(F139&lt;91,"A2",IF(F139&lt;=100,"A1","")))))))))</f>
        <v/>
      </c>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row>
    <row r="140" spans="1:158" ht="19.5" customHeight="1">
      <c r="A140" s="190" t="str">
        <f>IF(ISBLANK('IN-Mark( PER-TEST-1,2)(TERM-1)'!B60),"",'IN-Mark( PER-TEST-1,2)(TERM-1)'!B60)</f>
        <v/>
      </c>
      <c r="B140" s="191" t="str">
        <f>IF(ISBLANK('IN-Mark( PER-TEST-1,2)(TERM-1)'!C60),"",'IN-Mark( PER-TEST-1,2)(TERM-1)'!C60)</f>
        <v/>
      </c>
      <c r="C140" s="192" t="str">
        <f>IF(ISBLANK('IN-Mark( PER-TEST-1,2)(TERM-1)'!D60),"",'IN-Mark( PER-TEST-1,2)(TERM-1)'!D60)</f>
        <v/>
      </c>
      <c r="D140" s="190" t="str">
        <f>IF('IN - Stud_part'!H58="","",'IN-Mark( PER-TEST-3,4)(TERM-2)'!AK60)</f>
        <v/>
      </c>
      <c r="E140" s="190" t="str">
        <f>IF('IN - Stud_part'!H58="","",'IN-Mark( PER-TEST-3,4)(TERM-2)'!AL60)</f>
        <v/>
      </c>
      <c r="F140" s="190" t="str">
        <f>IF('IN - Stud_part'!H58="","",'IN-Mark( PER-TEST-3,4)(TERM-2)'!AM60)</f>
        <v/>
      </c>
      <c r="G140" s="190" t="str">
        <f>IF('IN - Stud_part'!H58="","",IF(F140&lt;33,"E",IF(F140&lt;41,"D",IF(F140&lt;51,"C2",IF(F140&lt;61,"C1",IF(F140&lt;71,"B2",IF(F140&lt;81,"B1",IF(F140&lt;91,"A2",IF(F140&lt;=100,"A1","")))))))))</f>
        <v/>
      </c>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row>
    <row r="141" spans="1:158" ht="19.5" customHeight="1">
      <c r="A141" s="190" t="str">
        <f>IF(ISBLANK('IN-Mark( PER-TEST-1,2)(TERM-1)'!B61),"",'IN-Mark( PER-TEST-1,2)(TERM-1)'!B61)</f>
        <v/>
      </c>
      <c r="B141" s="191" t="str">
        <f>IF(ISBLANK('IN-Mark( PER-TEST-1,2)(TERM-1)'!C61),"",'IN-Mark( PER-TEST-1,2)(TERM-1)'!C61)</f>
        <v/>
      </c>
      <c r="C141" s="192" t="str">
        <f>IF(ISBLANK('IN-Mark( PER-TEST-1,2)(TERM-1)'!D61),"",'IN-Mark( PER-TEST-1,2)(TERM-1)'!D61)</f>
        <v/>
      </c>
      <c r="D141" s="190" t="str">
        <f>IF('IN - Stud_part'!H59="","",'IN-Mark( PER-TEST-3,4)(TERM-2)'!AK61)</f>
        <v/>
      </c>
      <c r="E141" s="190" t="str">
        <f>IF('IN - Stud_part'!H59="","",'IN-Mark( PER-TEST-3,4)(TERM-2)'!AL61)</f>
        <v/>
      </c>
      <c r="F141" s="190" t="str">
        <f>IF('IN - Stud_part'!H59="","",'IN-Mark( PER-TEST-3,4)(TERM-2)'!AM61)</f>
        <v/>
      </c>
      <c r="G141" s="190" t="str">
        <f>IF('IN - Stud_part'!H59="","",IF(F141&lt;33,"E",IF(F141&lt;41,"D",IF(F141&lt;51,"C2",IF(F141&lt;61,"C1",IF(F141&lt;71,"B2",IF(F141&lt;81,"B1",IF(F141&lt;91,"A2",IF(F141&lt;=100,"A1","")))))))))</f>
        <v/>
      </c>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row>
    <row r="142" spans="1:158" ht="19.5" customHeight="1">
      <c r="A142" s="190" t="str">
        <f>IF(ISBLANK('IN-Mark( PER-TEST-1,2)(TERM-1)'!B62),"",'IN-Mark( PER-TEST-1,2)(TERM-1)'!B62)</f>
        <v/>
      </c>
      <c r="B142" s="191" t="str">
        <f>IF(ISBLANK('IN-Mark( PER-TEST-1,2)(TERM-1)'!C62),"",'IN-Mark( PER-TEST-1,2)(TERM-1)'!C62)</f>
        <v/>
      </c>
      <c r="C142" s="192" t="str">
        <f>IF(ISBLANK('IN-Mark( PER-TEST-1,2)(TERM-1)'!D62),"",'IN-Mark( PER-TEST-1,2)(TERM-1)'!D62)</f>
        <v/>
      </c>
      <c r="D142" s="190" t="str">
        <f>IF('IN - Stud_part'!H60="","",'IN-Mark( PER-TEST-3,4)(TERM-2)'!AK62)</f>
        <v/>
      </c>
      <c r="E142" s="190" t="str">
        <f>IF('IN - Stud_part'!H60="","",'IN-Mark( PER-TEST-3,4)(TERM-2)'!AL62)</f>
        <v/>
      </c>
      <c r="F142" s="190" t="str">
        <f>IF('IN - Stud_part'!H60="","",'IN-Mark( PER-TEST-3,4)(TERM-2)'!AM62)</f>
        <v/>
      </c>
      <c r="G142" s="190" t="str">
        <f>IF('IN - Stud_part'!H60="","",IF(F142&lt;33,"E",IF(F142&lt;41,"D",IF(F142&lt;51,"C2",IF(F142&lt;61,"C1",IF(F142&lt;71,"B2",IF(F142&lt;81,"B1",IF(F142&lt;91,"A2",IF(F142&lt;=100,"A1","")))))))))</f>
        <v/>
      </c>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row>
    <row r="143" spans="1:158" ht="19.5" customHeight="1">
      <c r="A143" s="190" t="str">
        <f>IF(ISBLANK('IN-Mark( PER-TEST-1,2)(TERM-1)'!B63),"",'IN-Mark( PER-TEST-1,2)(TERM-1)'!B63)</f>
        <v/>
      </c>
      <c r="B143" s="191" t="str">
        <f>IF(ISBLANK('IN-Mark( PER-TEST-1,2)(TERM-1)'!C63),"",'IN-Mark( PER-TEST-1,2)(TERM-1)'!C63)</f>
        <v/>
      </c>
      <c r="C143" s="192" t="str">
        <f>IF(ISBLANK('IN-Mark( PER-TEST-1,2)(TERM-1)'!D63),"",'IN-Mark( PER-TEST-1,2)(TERM-1)'!D63)</f>
        <v/>
      </c>
      <c r="D143" s="190" t="str">
        <f>IF('IN - Stud_part'!H61="","",'IN-Mark( PER-TEST-3,4)(TERM-2)'!AK63)</f>
        <v/>
      </c>
      <c r="E143" s="190" t="str">
        <f>IF('IN - Stud_part'!H61="","",'IN-Mark( PER-TEST-3,4)(TERM-2)'!AL63)</f>
        <v/>
      </c>
      <c r="F143" s="190" t="str">
        <f>IF('IN - Stud_part'!H61="","",'IN-Mark( PER-TEST-3,4)(TERM-2)'!AM63)</f>
        <v/>
      </c>
      <c r="G143" s="190" t="str">
        <f>IF('IN - Stud_part'!H61="","",IF(F143&lt;33,"E",IF(F143&lt;41,"D",IF(F143&lt;51,"C2",IF(F143&lt;61,"C1",IF(F143&lt;71,"B2",IF(F143&lt;81,"B1",IF(F143&lt;91,"A2",IF(F143&lt;=100,"A1","")))))))))</f>
        <v/>
      </c>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row>
    <row r="144" spans="1:158" ht="19.5" customHeight="1">
      <c r="A144" s="190" t="str">
        <f>IF(ISBLANK('IN-Mark( PER-TEST-1,2)(TERM-1)'!B64),"",'IN-Mark( PER-TEST-1,2)(TERM-1)'!B64)</f>
        <v/>
      </c>
      <c r="B144" s="191" t="str">
        <f>IF(ISBLANK('IN-Mark( PER-TEST-1,2)(TERM-1)'!C64),"",'IN-Mark( PER-TEST-1,2)(TERM-1)'!C64)</f>
        <v/>
      </c>
      <c r="C144" s="192" t="str">
        <f>IF(ISBLANK('IN-Mark( PER-TEST-1,2)(TERM-1)'!D64),"",'IN-Mark( PER-TEST-1,2)(TERM-1)'!D64)</f>
        <v/>
      </c>
      <c r="D144" s="190" t="str">
        <f>IF('IN - Stud_part'!H62="","",'IN-Mark( PER-TEST-3,4)(TERM-2)'!AK64)</f>
        <v/>
      </c>
      <c r="E144" s="190" t="str">
        <f>IF('IN - Stud_part'!H62="","",'IN-Mark( PER-TEST-3,4)(TERM-2)'!AL64)</f>
        <v/>
      </c>
      <c r="F144" s="190" t="str">
        <f>IF('IN - Stud_part'!H62="","",'IN-Mark( PER-TEST-3,4)(TERM-2)'!AM64)</f>
        <v/>
      </c>
      <c r="G144" s="190" t="str">
        <f>IF('IN - Stud_part'!H62="","",IF(F144&lt;33,"E",IF(F144&lt;41,"D",IF(F144&lt;51,"C2",IF(F144&lt;61,"C1",IF(F144&lt;71,"B2",IF(F144&lt;81,"B1",IF(F144&lt;91,"A2",IF(F144&lt;=100,"A1","")))))))))</f>
        <v/>
      </c>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row>
    <row r="145" spans="1:158" ht="15.75" customHeight="1">
      <c r="A145" s="189"/>
      <c r="B145" s="194"/>
      <c r="C145" s="195"/>
      <c r="D145" s="189"/>
      <c r="E145" s="189"/>
      <c r="F145" s="189"/>
      <c r="G145" s="189"/>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row>
    <row r="146" spans="1:158" ht="15.75" customHeight="1">
      <c r="A146" s="189"/>
      <c r="B146" s="194"/>
      <c r="C146" s="195"/>
      <c r="D146" s="189"/>
      <c r="E146" s="189"/>
      <c r="F146" s="189"/>
      <c r="G146" s="189"/>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row>
    <row r="147" spans="1:158" ht="15.7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row>
    <row r="148" spans="1:158" ht="15.7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row>
    <row r="149" spans="1:158" ht="15.7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row>
    <row r="150" spans="1:158" ht="15.7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row>
    <row r="151" spans="1:158" ht="15.7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row>
    <row r="152" spans="1:158" ht="15.7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row>
    <row r="153" spans="1:158" ht="15.7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row>
    <row r="154" spans="1:158" ht="15.7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row>
    <row r="155" spans="1:158" ht="15.75" customHeight="1">
      <c r="A155" s="189"/>
      <c r="B155" s="194"/>
      <c r="C155" s="195"/>
      <c r="D155" s="189"/>
      <c r="E155" s="189"/>
      <c r="F155" s="189"/>
      <c r="G155" s="189"/>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row>
    <row r="156" spans="1:158" ht="15.75" customHeight="1">
      <c r="A156" s="189"/>
      <c r="B156" s="194"/>
      <c r="C156" s="195"/>
      <c r="D156" s="189"/>
      <c r="E156" s="189"/>
      <c r="F156" s="189"/>
      <c r="G156" s="189"/>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row>
    <row r="157" spans="1:158" ht="15.75" customHeight="1">
      <c r="A157" s="410" t="s">
        <v>370</v>
      </c>
      <c r="B157" s="272"/>
      <c r="C157" s="272"/>
      <c r="D157" s="272"/>
      <c r="E157" s="272"/>
      <c r="F157" s="272"/>
      <c r="G157" s="272"/>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row>
    <row r="158" spans="1:158" ht="15.75" customHeight="1">
      <c r="A158" s="184"/>
      <c r="B158" s="184"/>
      <c r="C158" s="184"/>
      <c r="D158" s="410"/>
      <c r="E158" s="272"/>
      <c r="F158" s="272"/>
      <c r="G158" s="184" t="s">
        <v>371</v>
      </c>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c r="DM158" s="184"/>
      <c r="DN158" s="184"/>
      <c r="DO158" s="184"/>
      <c r="DP158" s="184"/>
      <c r="DQ158" s="184"/>
      <c r="DR158" s="184"/>
      <c r="DS158" s="184"/>
      <c r="DT158" s="184"/>
      <c r="DU158" s="184"/>
      <c r="DV158" s="184"/>
      <c r="DW158" s="184"/>
      <c r="DX158" s="184"/>
      <c r="DY158" s="184"/>
      <c r="DZ158" s="184"/>
      <c r="EA158" s="184"/>
      <c r="EB158" s="184"/>
      <c r="EC158" s="184"/>
      <c r="ED158" s="184"/>
      <c r="EE158" s="184"/>
      <c r="EF158" s="184"/>
      <c r="EG158" s="184"/>
      <c r="EH158" s="184"/>
      <c r="EI158" s="184"/>
      <c r="EJ158" s="184"/>
      <c r="EK158" s="184"/>
      <c r="EL158" s="184"/>
      <c r="EM158" s="184"/>
      <c r="EN158" s="184"/>
      <c r="EO158" s="184"/>
      <c r="EP158" s="184"/>
      <c r="EQ158" s="184"/>
      <c r="ER158" s="184"/>
      <c r="ES158" s="184"/>
      <c r="ET158" s="184"/>
      <c r="EU158" s="184"/>
      <c r="EV158" s="184"/>
      <c r="EW158" s="184"/>
      <c r="EX158" s="184"/>
      <c r="EY158" s="184"/>
      <c r="EZ158" s="184"/>
      <c r="FA158" s="184"/>
      <c r="FB158" s="184"/>
    </row>
    <row r="159" spans="1:158" ht="15" customHeight="1">
      <c r="A159" s="184"/>
      <c r="B159" s="185" t="s">
        <v>372</v>
      </c>
      <c r="C159" s="186" t="s">
        <v>287</v>
      </c>
      <c r="D159" s="184"/>
      <c r="E159" s="411" t="s">
        <v>407</v>
      </c>
      <c r="F159" s="272"/>
      <c r="G159" s="272"/>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row>
    <row r="160" spans="1:158" ht="15.75" customHeight="1">
      <c r="A160" s="184"/>
      <c r="B160" s="185" t="s">
        <v>32</v>
      </c>
      <c r="C160" s="186">
        <f>'IN-Mark( PER-TEST-1,2)(TERM-1)'!D9</f>
        <v>0</v>
      </c>
      <c r="D160" s="184"/>
      <c r="E160" s="272"/>
      <c r="F160" s="272"/>
      <c r="G160" s="272"/>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row>
    <row r="161" spans="1:158" ht="15.7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row>
    <row r="162" spans="1:158" ht="19.5" customHeight="1">
      <c r="A162" s="412" t="s">
        <v>408</v>
      </c>
      <c r="B162" s="412" t="s">
        <v>353</v>
      </c>
      <c r="C162" s="413" t="s">
        <v>69</v>
      </c>
      <c r="D162" s="187" t="s">
        <v>395</v>
      </c>
      <c r="E162" s="205" t="s">
        <v>374</v>
      </c>
      <c r="F162" s="187" t="s">
        <v>208</v>
      </c>
      <c r="G162" s="413" t="s">
        <v>396</v>
      </c>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row>
    <row r="163" spans="1:158" ht="19.5" customHeight="1">
      <c r="A163" s="255"/>
      <c r="B163" s="255"/>
      <c r="C163" s="255"/>
      <c r="D163" s="187">
        <v>80</v>
      </c>
      <c r="E163" s="187">
        <v>20</v>
      </c>
      <c r="F163" s="187">
        <v>100</v>
      </c>
      <c r="G163" s="255"/>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c r="DM163" s="184"/>
      <c r="DN163" s="184"/>
      <c r="DO163" s="184"/>
      <c r="DP163" s="184"/>
      <c r="DQ163" s="184"/>
      <c r="DR163" s="184"/>
      <c r="DS163" s="184"/>
      <c r="DT163" s="184"/>
      <c r="DU163" s="184"/>
      <c r="DV163" s="184"/>
      <c r="DW163" s="184"/>
      <c r="DX163" s="184"/>
      <c r="DY163" s="184"/>
      <c r="DZ163" s="184"/>
      <c r="EA163" s="184"/>
      <c r="EB163" s="184"/>
      <c r="EC163" s="184"/>
      <c r="ED163" s="184"/>
      <c r="EE163" s="184"/>
      <c r="EF163" s="184"/>
      <c r="EG163" s="184"/>
      <c r="EH163" s="184"/>
      <c r="EI163" s="184"/>
      <c r="EJ163" s="184"/>
      <c r="EK163" s="184"/>
      <c r="EL163" s="184"/>
      <c r="EM163" s="184"/>
      <c r="EN163" s="184"/>
      <c r="EO163" s="184"/>
      <c r="EP163" s="184"/>
      <c r="EQ163" s="184"/>
      <c r="ER163" s="184"/>
      <c r="ES163" s="184"/>
      <c r="ET163" s="184"/>
      <c r="EU163" s="184"/>
      <c r="EV163" s="184"/>
      <c r="EW163" s="184"/>
      <c r="EX163" s="184"/>
      <c r="EY163" s="184"/>
      <c r="EZ163" s="184"/>
      <c r="FA163" s="184"/>
      <c r="FB163" s="184"/>
    </row>
    <row r="164" spans="1:158" ht="19.5" customHeight="1">
      <c r="A164" s="190" t="str">
        <f>IF(ISBLANK('IN-Mark( PER-TEST-1,2)(TERM-1)'!B15),"",'IN-Mark( PER-TEST-1,2)(TERM-1)'!B15)</f>
        <v/>
      </c>
      <c r="B164" s="191" t="str">
        <f>IF(ISBLANK('IN-Mark( PER-TEST-1,2)(TERM-1)'!C15),"",'IN-Mark( PER-TEST-1,2)(TERM-1)'!C15)</f>
        <v/>
      </c>
      <c r="C164" s="192" t="str">
        <f>IF(ISBLANK('IN-Mark( PER-TEST-1,2)(TERM-1)'!D15),"",'IN-Mark( PER-TEST-1,2)(TERM-1)'!D15)</f>
        <v/>
      </c>
      <c r="D164" s="193" t="str">
        <f>IF('IN - Stud_part'!H13="","", 'IN-Mark( PER-TEST-3,4)(TERM-2)'!AN15)</f>
        <v/>
      </c>
      <c r="E164" s="193" t="str">
        <f>IF('IN - Stud_part'!H13="","", 'IN-Mark( PER-TEST-3,4)(TERM-2)'!AO15)</f>
        <v/>
      </c>
      <c r="F164" s="193" t="str">
        <f>IF('IN - Stud_part'!H13="","", 'IN-Mark( PER-TEST-3,4)(TERM-2)'!AP15)</f>
        <v/>
      </c>
      <c r="G164" s="190" t="str">
        <f>IF('IN - Stud_part'!H13="","",IF(F164&lt;33,"E",IF(F164&lt;41,"D",IF(F164&lt;51,"C2",IF(F164&lt;61,"C1",IF(F164&lt;71,"B2",IF(F164&lt;81,"B1",IF(F164&lt;91,"A2",IF(F164&lt;=100,"A1","")))))))))</f>
        <v/>
      </c>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row>
    <row r="165" spans="1:158" ht="19.5" customHeight="1">
      <c r="A165" s="190" t="str">
        <f>IF(ISBLANK('IN-Mark( PER-TEST-1,2)(TERM-1)'!B16),"",'IN-Mark( PER-TEST-1,2)(TERM-1)'!B16)</f>
        <v/>
      </c>
      <c r="B165" s="191" t="str">
        <f>IF(ISBLANK('IN-Mark( PER-TEST-1,2)(TERM-1)'!C16),"",'IN-Mark( PER-TEST-1,2)(TERM-1)'!C16)</f>
        <v/>
      </c>
      <c r="C165" s="192" t="str">
        <f>IF(ISBLANK('IN-Mark( PER-TEST-1,2)(TERM-1)'!D16),"",'IN-Mark( PER-TEST-1,2)(TERM-1)'!D16)</f>
        <v/>
      </c>
      <c r="D165" s="193" t="str">
        <f>IF('IN - Stud_part'!H14="","", 'IN-Mark( PER-TEST-3,4)(TERM-2)'!AN16)</f>
        <v/>
      </c>
      <c r="E165" s="193" t="str">
        <f>IF('IN - Stud_part'!H14="","", 'IN-Mark( PER-TEST-3,4)(TERM-2)'!AO16)</f>
        <v/>
      </c>
      <c r="F165" s="193" t="str">
        <f>IF('IN - Stud_part'!H14="","", 'IN-Mark( PER-TEST-3,4)(TERM-2)'!AP16)</f>
        <v/>
      </c>
      <c r="G165" s="190" t="str">
        <f>IF('IN - Stud_part'!H14="","",IF(F165&lt;33,"E",IF(F165&lt;41,"D",IF(F165&lt;51,"C2",IF(F165&lt;61,"C1",IF(F165&lt;71,"B2",IF(F165&lt;81,"B1",IF(F165&lt;91,"A2",IF(F165&lt;=100,"A1","")))))))))</f>
        <v/>
      </c>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row>
    <row r="166" spans="1:158" ht="19.5" customHeight="1">
      <c r="A166" s="190" t="str">
        <f>IF(ISBLANK('IN-Mark( PER-TEST-1,2)(TERM-1)'!B17),"",'IN-Mark( PER-TEST-1,2)(TERM-1)'!B17)</f>
        <v/>
      </c>
      <c r="B166" s="191" t="str">
        <f>IF(ISBLANK('IN-Mark( PER-TEST-1,2)(TERM-1)'!C17),"",'IN-Mark( PER-TEST-1,2)(TERM-1)'!C17)</f>
        <v/>
      </c>
      <c r="C166" s="192" t="str">
        <f>IF(ISBLANK('IN-Mark( PER-TEST-1,2)(TERM-1)'!D17),"",'IN-Mark( PER-TEST-1,2)(TERM-1)'!D17)</f>
        <v/>
      </c>
      <c r="D166" s="193" t="str">
        <f>IF('IN - Stud_part'!H15="","", 'IN-Mark( PER-TEST-3,4)(TERM-2)'!AN17)</f>
        <v/>
      </c>
      <c r="E166" s="193" t="str">
        <f>IF('IN - Stud_part'!H15="","", 'IN-Mark( PER-TEST-3,4)(TERM-2)'!AO17)</f>
        <v/>
      </c>
      <c r="F166" s="193" t="str">
        <f>IF('IN - Stud_part'!H15="","", 'IN-Mark( PER-TEST-3,4)(TERM-2)'!AP17)</f>
        <v/>
      </c>
      <c r="G166" s="190" t="str">
        <f>IF('IN - Stud_part'!H15="","",IF(F166&lt;33,"E",IF(F166&lt;41,"D",IF(F166&lt;51,"C2",IF(F166&lt;61,"C1",IF(F166&lt;71,"B2",IF(F166&lt;81,"B1",IF(F166&lt;91,"A2",IF(F166&lt;=100,"A1","")))))))))</f>
        <v/>
      </c>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184"/>
      <c r="DX166" s="184"/>
      <c r="DY166" s="184"/>
      <c r="DZ166" s="184"/>
      <c r="EA166" s="184"/>
      <c r="EB166" s="184"/>
      <c r="EC166" s="184"/>
      <c r="ED166" s="184"/>
      <c r="EE166" s="184"/>
      <c r="EF166" s="184"/>
      <c r="EG166" s="184"/>
      <c r="EH166" s="184"/>
      <c r="EI166" s="184"/>
      <c r="EJ166" s="184"/>
      <c r="EK166" s="184"/>
      <c r="EL166" s="184"/>
      <c r="EM166" s="184"/>
      <c r="EN166" s="184"/>
      <c r="EO166" s="184"/>
      <c r="EP166" s="184"/>
      <c r="EQ166" s="184"/>
      <c r="ER166" s="184"/>
      <c r="ES166" s="184"/>
      <c r="ET166" s="184"/>
      <c r="EU166" s="184"/>
      <c r="EV166" s="184"/>
      <c r="EW166" s="184"/>
      <c r="EX166" s="184"/>
      <c r="EY166" s="184"/>
      <c r="EZ166" s="184"/>
      <c r="FA166" s="184"/>
      <c r="FB166" s="184"/>
    </row>
    <row r="167" spans="1:158" ht="19.5" customHeight="1">
      <c r="A167" s="190" t="str">
        <f>IF(ISBLANK('IN-Mark( PER-TEST-1,2)(TERM-1)'!B18),"",'IN-Mark( PER-TEST-1,2)(TERM-1)'!B18)</f>
        <v/>
      </c>
      <c r="B167" s="191" t="str">
        <f>IF(ISBLANK('IN-Mark( PER-TEST-1,2)(TERM-1)'!C18),"",'IN-Mark( PER-TEST-1,2)(TERM-1)'!C18)</f>
        <v/>
      </c>
      <c r="C167" s="192" t="str">
        <f>IF(ISBLANK('IN-Mark( PER-TEST-1,2)(TERM-1)'!D18),"",'IN-Mark( PER-TEST-1,2)(TERM-1)'!D18)</f>
        <v/>
      </c>
      <c r="D167" s="193" t="str">
        <f>IF('IN - Stud_part'!H16="","", 'IN-Mark( PER-TEST-3,4)(TERM-2)'!AN18)</f>
        <v/>
      </c>
      <c r="E167" s="193" t="str">
        <f>IF('IN - Stud_part'!H16="","", 'IN-Mark( PER-TEST-3,4)(TERM-2)'!AO18)</f>
        <v/>
      </c>
      <c r="F167" s="193" t="str">
        <f>IF('IN - Stud_part'!H16="","", 'IN-Mark( PER-TEST-3,4)(TERM-2)'!AP18)</f>
        <v/>
      </c>
      <c r="G167" s="190" t="str">
        <f>IF('IN - Stud_part'!H16="","",IF(F167&lt;33,"E",IF(F167&lt;41,"D",IF(F167&lt;51,"C2",IF(F167&lt;61,"C1",IF(F167&lt;71,"B2",IF(F167&lt;81,"B1",IF(F167&lt;91,"A2",IF(F167&lt;=100,"A1","")))))))))</f>
        <v/>
      </c>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row>
    <row r="168" spans="1:158" ht="19.5" customHeight="1">
      <c r="A168" s="190" t="str">
        <f>IF(ISBLANK('IN-Mark( PER-TEST-1,2)(TERM-1)'!B19),"",'IN-Mark( PER-TEST-1,2)(TERM-1)'!B19)</f>
        <v/>
      </c>
      <c r="B168" s="191" t="str">
        <f>IF(ISBLANK('IN-Mark( PER-TEST-1,2)(TERM-1)'!C19),"",'IN-Mark( PER-TEST-1,2)(TERM-1)'!C19)</f>
        <v/>
      </c>
      <c r="C168" s="192" t="str">
        <f>IF(ISBLANK('IN-Mark( PER-TEST-1,2)(TERM-1)'!D19),"",'IN-Mark( PER-TEST-1,2)(TERM-1)'!D19)</f>
        <v/>
      </c>
      <c r="D168" s="193" t="str">
        <f>IF('IN - Stud_part'!H17="","", 'IN-Mark( PER-TEST-3,4)(TERM-2)'!AN19)</f>
        <v/>
      </c>
      <c r="E168" s="193" t="str">
        <f>IF('IN - Stud_part'!H17="","", 'IN-Mark( PER-TEST-3,4)(TERM-2)'!AO19)</f>
        <v/>
      </c>
      <c r="F168" s="193" t="str">
        <f>IF('IN - Stud_part'!H17="","", 'IN-Mark( PER-TEST-3,4)(TERM-2)'!AP19)</f>
        <v/>
      </c>
      <c r="G168" s="190" t="str">
        <f>IF('IN - Stud_part'!H17="","",IF(F168&lt;33,"E",IF(F168&lt;41,"D",IF(F168&lt;51,"C2",IF(F168&lt;61,"C1",IF(F168&lt;71,"B2",IF(F168&lt;81,"B1",IF(F168&lt;91,"A2",IF(F168&lt;=100,"A1","")))))))))</f>
        <v/>
      </c>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row>
    <row r="169" spans="1:158" ht="19.5" customHeight="1">
      <c r="A169" s="190" t="str">
        <f>IF(ISBLANK('IN-Mark( PER-TEST-1,2)(TERM-1)'!B20),"",'IN-Mark( PER-TEST-1,2)(TERM-1)'!B20)</f>
        <v/>
      </c>
      <c r="B169" s="191" t="str">
        <f>IF(ISBLANK('IN-Mark( PER-TEST-1,2)(TERM-1)'!C20),"",'IN-Mark( PER-TEST-1,2)(TERM-1)'!C20)</f>
        <v/>
      </c>
      <c r="C169" s="192" t="str">
        <f>IF(ISBLANK('IN-Mark( PER-TEST-1,2)(TERM-1)'!D20),"",'IN-Mark( PER-TEST-1,2)(TERM-1)'!D20)</f>
        <v/>
      </c>
      <c r="D169" s="193" t="str">
        <f>IF('IN - Stud_part'!H18="","", 'IN-Mark( PER-TEST-3,4)(TERM-2)'!AN20)</f>
        <v/>
      </c>
      <c r="E169" s="193" t="str">
        <f>IF('IN - Stud_part'!H18="","", 'IN-Mark( PER-TEST-3,4)(TERM-2)'!AO20)</f>
        <v/>
      </c>
      <c r="F169" s="193" t="str">
        <f>IF('IN - Stud_part'!H18="","", 'IN-Mark( PER-TEST-3,4)(TERM-2)'!AP20)</f>
        <v/>
      </c>
      <c r="G169" s="190" t="str">
        <f>IF('IN - Stud_part'!H18="","",IF(F169&lt;33,"E",IF(F169&lt;41,"D",IF(F169&lt;51,"C2",IF(F169&lt;61,"C1",IF(F169&lt;71,"B2",IF(F169&lt;81,"B1",IF(F169&lt;91,"A2",IF(F169&lt;=100,"A1","")))))))))</f>
        <v/>
      </c>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row>
    <row r="170" spans="1:158" ht="19.5" customHeight="1">
      <c r="A170" s="190" t="str">
        <f>IF(ISBLANK('IN-Mark( PER-TEST-1,2)(TERM-1)'!B21),"",'IN-Mark( PER-TEST-1,2)(TERM-1)'!B21)</f>
        <v/>
      </c>
      <c r="B170" s="191" t="str">
        <f>IF(ISBLANK('IN-Mark( PER-TEST-1,2)(TERM-1)'!C21),"",'IN-Mark( PER-TEST-1,2)(TERM-1)'!C21)</f>
        <v/>
      </c>
      <c r="C170" s="192" t="str">
        <f>IF(ISBLANK('IN-Mark( PER-TEST-1,2)(TERM-1)'!D21),"",'IN-Mark( PER-TEST-1,2)(TERM-1)'!D21)</f>
        <v/>
      </c>
      <c r="D170" s="193" t="str">
        <f>IF('IN - Stud_part'!H19="","", 'IN-Mark( PER-TEST-3,4)(TERM-2)'!AN21)</f>
        <v/>
      </c>
      <c r="E170" s="193" t="str">
        <f>IF('IN - Stud_part'!H19="","", 'IN-Mark( PER-TEST-3,4)(TERM-2)'!AO21)</f>
        <v/>
      </c>
      <c r="F170" s="193" t="str">
        <f>IF('IN - Stud_part'!H19="","", 'IN-Mark( PER-TEST-3,4)(TERM-2)'!AP21)</f>
        <v/>
      </c>
      <c r="G170" s="190" t="str">
        <f>IF('IN - Stud_part'!H19="","",IF(F170&lt;33,"E",IF(F170&lt;41,"D",IF(F170&lt;51,"C2",IF(F170&lt;61,"C1",IF(F170&lt;71,"B2",IF(F170&lt;81,"B1",IF(F170&lt;91,"A2",IF(F170&lt;=100,"A1","")))))))))</f>
        <v/>
      </c>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row>
    <row r="171" spans="1:158" ht="19.5" customHeight="1">
      <c r="A171" s="190" t="str">
        <f>IF(ISBLANK('IN-Mark( PER-TEST-1,2)(TERM-1)'!B22),"",'IN-Mark( PER-TEST-1,2)(TERM-1)'!B22)</f>
        <v/>
      </c>
      <c r="B171" s="191" t="str">
        <f>IF(ISBLANK('IN-Mark( PER-TEST-1,2)(TERM-1)'!C22),"",'IN-Mark( PER-TEST-1,2)(TERM-1)'!C22)</f>
        <v/>
      </c>
      <c r="C171" s="192" t="str">
        <f>IF(ISBLANK('IN-Mark( PER-TEST-1,2)(TERM-1)'!D22),"",'IN-Mark( PER-TEST-1,2)(TERM-1)'!D22)</f>
        <v/>
      </c>
      <c r="D171" s="193" t="str">
        <f>IF('IN - Stud_part'!H20="","", 'IN-Mark( PER-TEST-3,4)(TERM-2)'!AN22)</f>
        <v/>
      </c>
      <c r="E171" s="193" t="str">
        <f>IF('IN - Stud_part'!H20="","", 'IN-Mark( PER-TEST-3,4)(TERM-2)'!AO22)</f>
        <v/>
      </c>
      <c r="F171" s="193" t="str">
        <f>IF('IN - Stud_part'!H20="","", 'IN-Mark( PER-TEST-3,4)(TERM-2)'!AP22)</f>
        <v/>
      </c>
      <c r="G171" s="190" t="str">
        <f>IF('IN - Stud_part'!H20="","",IF(F171&lt;33,"E",IF(F171&lt;41,"D",IF(F171&lt;51,"C2",IF(F171&lt;61,"C1",IF(F171&lt;71,"B2",IF(F171&lt;81,"B1",IF(F171&lt;91,"A2",IF(F171&lt;=100,"A1","")))))))))</f>
        <v/>
      </c>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row>
    <row r="172" spans="1:158" ht="19.5" customHeight="1">
      <c r="A172" s="190" t="str">
        <f>IF(ISBLANK('IN-Mark( PER-TEST-1,2)(TERM-1)'!B23),"",'IN-Mark( PER-TEST-1,2)(TERM-1)'!B23)</f>
        <v/>
      </c>
      <c r="B172" s="191" t="str">
        <f>IF(ISBLANK('IN-Mark( PER-TEST-1,2)(TERM-1)'!C23),"",'IN-Mark( PER-TEST-1,2)(TERM-1)'!C23)</f>
        <v/>
      </c>
      <c r="C172" s="192" t="str">
        <f>IF(ISBLANK('IN-Mark( PER-TEST-1,2)(TERM-1)'!D23),"",'IN-Mark( PER-TEST-1,2)(TERM-1)'!D23)</f>
        <v/>
      </c>
      <c r="D172" s="193" t="str">
        <f>IF('IN - Stud_part'!H21="","", 'IN-Mark( PER-TEST-3,4)(TERM-2)'!AN23)</f>
        <v/>
      </c>
      <c r="E172" s="193" t="str">
        <f>IF('IN - Stud_part'!H21="","", 'IN-Mark( PER-TEST-3,4)(TERM-2)'!AO23)</f>
        <v/>
      </c>
      <c r="F172" s="193" t="str">
        <f>IF('IN - Stud_part'!H21="","", 'IN-Mark( PER-TEST-3,4)(TERM-2)'!AP23)</f>
        <v/>
      </c>
      <c r="G172" s="190" t="str">
        <f>IF('IN - Stud_part'!H21="","",IF(F172&lt;33,"E",IF(F172&lt;41,"D",IF(F172&lt;51,"C2",IF(F172&lt;61,"C1",IF(F172&lt;71,"B2",IF(F172&lt;81,"B1",IF(F172&lt;91,"A2",IF(F172&lt;=100,"A1","")))))))))</f>
        <v/>
      </c>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row>
    <row r="173" spans="1:158" ht="19.5" customHeight="1">
      <c r="A173" s="190" t="str">
        <f>IF(ISBLANK('IN-Mark( PER-TEST-1,2)(TERM-1)'!B24),"",'IN-Mark( PER-TEST-1,2)(TERM-1)'!B24)</f>
        <v/>
      </c>
      <c r="B173" s="191" t="str">
        <f>IF(ISBLANK('IN-Mark( PER-TEST-1,2)(TERM-1)'!C24),"",'IN-Mark( PER-TEST-1,2)(TERM-1)'!C24)</f>
        <v/>
      </c>
      <c r="C173" s="192" t="str">
        <f>IF(ISBLANK('IN-Mark( PER-TEST-1,2)(TERM-1)'!D24),"",'IN-Mark( PER-TEST-1,2)(TERM-1)'!D24)</f>
        <v/>
      </c>
      <c r="D173" s="193" t="str">
        <f>IF('IN - Stud_part'!H22="","", 'IN-Mark( PER-TEST-3,4)(TERM-2)'!AN24)</f>
        <v/>
      </c>
      <c r="E173" s="193" t="str">
        <f>IF('IN - Stud_part'!H22="","", 'IN-Mark( PER-TEST-3,4)(TERM-2)'!AO24)</f>
        <v/>
      </c>
      <c r="F173" s="193" t="str">
        <f>IF('IN - Stud_part'!H22="","", 'IN-Mark( PER-TEST-3,4)(TERM-2)'!AP24)</f>
        <v/>
      </c>
      <c r="G173" s="190" t="str">
        <f>IF('IN - Stud_part'!H22="","",IF(F173&lt;33,"E",IF(F173&lt;41,"D",IF(F173&lt;51,"C2",IF(F173&lt;61,"C1",IF(F173&lt;71,"B2",IF(F173&lt;81,"B1",IF(F173&lt;91,"A2",IF(F173&lt;=100,"A1","")))))))))</f>
        <v/>
      </c>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row>
    <row r="174" spans="1:158" ht="19.5" customHeight="1">
      <c r="A174" s="190" t="str">
        <f>IF(ISBLANK('IN-Mark( PER-TEST-1,2)(TERM-1)'!B25),"",'IN-Mark( PER-TEST-1,2)(TERM-1)'!B25)</f>
        <v/>
      </c>
      <c r="B174" s="191" t="str">
        <f>IF(ISBLANK('IN-Mark( PER-TEST-1,2)(TERM-1)'!C25),"",'IN-Mark( PER-TEST-1,2)(TERM-1)'!C25)</f>
        <v/>
      </c>
      <c r="C174" s="192" t="str">
        <f>IF(ISBLANK('IN-Mark( PER-TEST-1,2)(TERM-1)'!D25),"",'IN-Mark( PER-TEST-1,2)(TERM-1)'!D25)</f>
        <v/>
      </c>
      <c r="D174" s="193" t="str">
        <f>IF('IN - Stud_part'!H23="","", 'IN-Mark( PER-TEST-3,4)(TERM-2)'!AN25)</f>
        <v/>
      </c>
      <c r="E174" s="193" t="str">
        <f>IF('IN - Stud_part'!H23="","", 'IN-Mark( PER-TEST-3,4)(TERM-2)'!AO25)</f>
        <v/>
      </c>
      <c r="F174" s="193" t="str">
        <f>IF('IN - Stud_part'!H23="","", 'IN-Mark( PER-TEST-3,4)(TERM-2)'!AP25)</f>
        <v/>
      </c>
      <c r="G174" s="190" t="str">
        <f>IF('IN - Stud_part'!H23="","",IF(F174&lt;33,"E",IF(F174&lt;41,"D",IF(F174&lt;51,"C2",IF(F174&lt;61,"C1",IF(F174&lt;71,"B2",IF(F174&lt;81,"B1",IF(F174&lt;91,"A2",IF(F174&lt;=100,"A1","")))))))))</f>
        <v/>
      </c>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row>
    <row r="175" spans="1:158" ht="19.5" customHeight="1">
      <c r="A175" s="190" t="str">
        <f>IF(ISBLANK('IN-Mark( PER-TEST-1,2)(TERM-1)'!B26),"",'IN-Mark( PER-TEST-1,2)(TERM-1)'!B26)</f>
        <v/>
      </c>
      <c r="B175" s="191" t="str">
        <f>IF(ISBLANK('IN-Mark( PER-TEST-1,2)(TERM-1)'!C26),"",'IN-Mark( PER-TEST-1,2)(TERM-1)'!C26)</f>
        <v/>
      </c>
      <c r="C175" s="192" t="str">
        <f>IF(ISBLANK('IN-Mark( PER-TEST-1,2)(TERM-1)'!D26),"",'IN-Mark( PER-TEST-1,2)(TERM-1)'!D26)</f>
        <v/>
      </c>
      <c r="D175" s="193" t="str">
        <f>IF('IN - Stud_part'!H24="","", 'IN-Mark( PER-TEST-3,4)(TERM-2)'!AN26)</f>
        <v/>
      </c>
      <c r="E175" s="193" t="str">
        <f>IF('IN - Stud_part'!H24="","", 'IN-Mark( PER-TEST-3,4)(TERM-2)'!AO26)</f>
        <v/>
      </c>
      <c r="F175" s="193" t="str">
        <f>IF('IN - Stud_part'!H24="","", 'IN-Mark( PER-TEST-3,4)(TERM-2)'!AP26)</f>
        <v/>
      </c>
      <c r="G175" s="190" t="str">
        <f>IF('IN - Stud_part'!H24="","",IF(F175&lt;33,"E",IF(F175&lt;41,"D",IF(F175&lt;51,"C2",IF(F175&lt;61,"C1",IF(F175&lt;71,"B2",IF(F175&lt;81,"B1",IF(F175&lt;91,"A2",IF(F175&lt;=100,"A1","")))))))))</f>
        <v/>
      </c>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row>
    <row r="176" spans="1:158" ht="19.5" customHeight="1">
      <c r="A176" s="190" t="str">
        <f>IF(ISBLANK('IN-Mark( PER-TEST-1,2)(TERM-1)'!B27),"",'IN-Mark( PER-TEST-1,2)(TERM-1)'!B27)</f>
        <v/>
      </c>
      <c r="B176" s="191" t="str">
        <f>IF(ISBLANK('IN-Mark( PER-TEST-1,2)(TERM-1)'!C27),"",'IN-Mark( PER-TEST-1,2)(TERM-1)'!C27)</f>
        <v/>
      </c>
      <c r="C176" s="192" t="str">
        <f>IF(ISBLANK('IN-Mark( PER-TEST-1,2)(TERM-1)'!D27),"",'IN-Mark( PER-TEST-1,2)(TERM-1)'!D27)</f>
        <v/>
      </c>
      <c r="D176" s="193" t="str">
        <f>IF('IN - Stud_part'!H25="","", 'IN-Mark( PER-TEST-3,4)(TERM-2)'!AN27)</f>
        <v/>
      </c>
      <c r="E176" s="193" t="str">
        <f>IF('IN - Stud_part'!H25="","", 'IN-Mark( PER-TEST-3,4)(TERM-2)'!AO27)</f>
        <v/>
      </c>
      <c r="F176" s="193" t="str">
        <f>IF('IN - Stud_part'!H25="","", 'IN-Mark( PER-TEST-3,4)(TERM-2)'!AP27)</f>
        <v/>
      </c>
      <c r="G176" s="190" t="str">
        <f>IF('IN - Stud_part'!H25="","",IF(F176&lt;33,"E",IF(F176&lt;41,"D",IF(F176&lt;51,"C2",IF(F176&lt;61,"C1",IF(F176&lt;71,"B2",IF(F176&lt;81,"B1",IF(F176&lt;91,"A2",IF(F176&lt;=100,"A1","")))))))))</f>
        <v/>
      </c>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row>
    <row r="177" spans="1:158" ht="19.5" customHeight="1">
      <c r="A177" s="190" t="str">
        <f>IF(ISBLANK('IN-Mark( PER-TEST-1,2)(TERM-1)'!B28),"",'IN-Mark( PER-TEST-1,2)(TERM-1)'!B28)</f>
        <v/>
      </c>
      <c r="B177" s="191" t="str">
        <f>IF(ISBLANK('IN-Mark( PER-TEST-1,2)(TERM-1)'!C28),"",'IN-Mark( PER-TEST-1,2)(TERM-1)'!C28)</f>
        <v/>
      </c>
      <c r="C177" s="192" t="str">
        <f>IF(ISBLANK('IN-Mark( PER-TEST-1,2)(TERM-1)'!D28),"",'IN-Mark( PER-TEST-1,2)(TERM-1)'!D28)</f>
        <v/>
      </c>
      <c r="D177" s="190" t="str">
        <f>IF('IN - Stud_part'!H26="","", 'IN-Mark( PER-TEST-3,4)(TERM-2)'!AN28)</f>
        <v/>
      </c>
      <c r="E177" s="190" t="str">
        <f>IF('IN - Stud_part'!H26="","", 'IN-Mark( PER-TEST-3,4)(TERM-2)'!AO28)</f>
        <v/>
      </c>
      <c r="F177" s="190" t="str">
        <f>IF('IN - Stud_part'!H26="","", 'IN-Mark( PER-TEST-3,4)(TERM-2)'!AP28)</f>
        <v/>
      </c>
      <c r="G177" s="190" t="str">
        <f>IF('IN - Stud_part'!H26="","",IF(F177&lt;33,"E",IF(F177&lt;41,"D",IF(F177&lt;51,"C2",IF(F177&lt;61,"C1",IF(F177&lt;71,"B2",IF(F177&lt;81,"B1",IF(F177&lt;91,"A2",IF(F177&lt;=100,"A1","")))))))))</f>
        <v/>
      </c>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row>
    <row r="178" spans="1:158" ht="19.5" customHeight="1">
      <c r="A178" s="190" t="str">
        <f>IF(ISBLANK('IN-Mark( PER-TEST-1,2)(TERM-1)'!B29),"",'IN-Mark( PER-TEST-1,2)(TERM-1)'!B29)</f>
        <v/>
      </c>
      <c r="B178" s="191" t="str">
        <f>IF(ISBLANK('IN-Mark( PER-TEST-1,2)(TERM-1)'!C29),"",'IN-Mark( PER-TEST-1,2)(TERM-1)'!C29)</f>
        <v/>
      </c>
      <c r="C178" s="192" t="str">
        <f>IF(ISBLANK('IN-Mark( PER-TEST-1,2)(TERM-1)'!D29),"",'IN-Mark( PER-TEST-1,2)(TERM-1)'!D29)</f>
        <v/>
      </c>
      <c r="D178" s="190" t="str">
        <f>IF('IN - Stud_part'!H27="","", 'IN-Mark( PER-TEST-3,4)(TERM-2)'!AN29)</f>
        <v/>
      </c>
      <c r="E178" s="190" t="str">
        <f>IF('IN - Stud_part'!H27="","", 'IN-Mark( PER-TEST-3,4)(TERM-2)'!AO29)</f>
        <v/>
      </c>
      <c r="F178" s="190" t="str">
        <f>IF('IN - Stud_part'!H27="","", 'IN-Mark( PER-TEST-3,4)(TERM-2)'!AP29)</f>
        <v/>
      </c>
      <c r="G178" s="190" t="str">
        <f>IF('IN - Stud_part'!H27="","",IF(F178&lt;33,"E",IF(F178&lt;41,"D",IF(F178&lt;51,"C2",IF(F178&lt;61,"C1",IF(F178&lt;71,"B2",IF(F178&lt;81,"B1",IF(F178&lt;91,"A2",IF(F178&lt;=100,"A1","")))))))))</f>
        <v/>
      </c>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row>
    <row r="179" spans="1:158" ht="19.5" customHeight="1">
      <c r="A179" s="190" t="str">
        <f>IF(ISBLANK('IN-Mark( PER-TEST-1,2)(TERM-1)'!B30),"",'IN-Mark( PER-TEST-1,2)(TERM-1)'!B30)</f>
        <v/>
      </c>
      <c r="B179" s="191" t="str">
        <f>IF(ISBLANK('IN-Mark( PER-TEST-1,2)(TERM-1)'!C30),"",'IN-Mark( PER-TEST-1,2)(TERM-1)'!C30)</f>
        <v/>
      </c>
      <c r="C179" s="192" t="str">
        <f>IF(ISBLANK('IN-Mark( PER-TEST-1,2)(TERM-1)'!D30),"",'IN-Mark( PER-TEST-1,2)(TERM-1)'!D30)</f>
        <v/>
      </c>
      <c r="D179" s="190" t="str">
        <f>IF('IN - Stud_part'!H28="","", 'IN-Mark( PER-TEST-3,4)(TERM-2)'!AN30)</f>
        <v/>
      </c>
      <c r="E179" s="190" t="str">
        <f>IF('IN - Stud_part'!H28="","", 'IN-Mark( PER-TEST-3,4)(TERM-2)'!AO30)</f>
        <v/>
      </c>
      <c r="F179" s="190" t="str">
        <f>IF('IN - Stud_part'!H28="","", 'IN-Mark( PER-TEST-3,4)(TERM-2)'!AP30)</f>
        <v/>
      </c>
      <c r="G179" s="190" t="str">
        <f>IF('IN - Stud_part'!H28="","",IF(F179&lt;33,"E",IF(F179&lt;41,"D",IF(F179&lt;51,"C2",IF(F179&lt;61,"C1",IF(F179&lt;71,"B2",IF(F179&lt;81,"B1",IF(F179&lt;91,"A2",IF(F179&lt;=100,"A1","")))))))))</f>
        <v/>
      </c>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row>
    <row r="180" spans="1:158" ht="19.5" customHeight="1">
      <c r="A180" s="190" t="str">
        <f>IF(ISBLANK('IN-Mark( PER-TEST-1,2)(TERM-1)'!B31),"",'IN-Mark( PER-TEST-1,2)(TERM-1)'!B31)</f>
        <v/>
      </c>
      <c r="B180" s="191" t="str">
        <f>IF(ISBLANK('IN-Mark( PER-TEST-1,2)(TERM-1)'!C31),"",'IN-Mark( PER-TEST-1,2)(TERM-1)'!C31)</f>
        <v/>
      </c>
      <c r="C180" s="192" t="str">
        <f>IF(ISBLANK('IN-Mark( PER-TEST-1,2)(TERM-1)'!D31),"",'IN-Mark( PER-TEST-1,2)(TERM-1)'!D31)</f>
        <v/>
      </c>
      <c r="D180" s="190" t="str">
        <f>IF('IN - Stud_part'!H29="","", 'IN-Mark( PER-TEST-3,4)(TERM-2)'!AN31)</f>
        <v/>
      </c>
      <c r="E180" s="190" t="str">
        <f>IF('IN - Stud_part'!H29="","", 'IN-Mark( PER-TEST-3,4)(TERM-2)'!AO31)</f>
        <v/>
      </c>
      <c r="F180" s="190" t="str">
        <f>IF('IN - Stud_part'!H29="","", 'IN-Mark( PER-TEST-3,4)(TERM-2)'!AP31)</f>
        <v/>
      </c>
      <c r="G180" s="190" t="str">
        <f>IF('IN - Stud_part'!H29="","",IF(F180&lt;33,"E",IF(F180&lt;41,"D",IF(F180&lt;51,"C2",IF(F180&lt;61,"C1",IF(F180&lt;71,"B2",IF(F180&lt;81,"B1",IF(F180&lt;91,"A2",IF(F180&lt;=100,"A1","")))))))))</f>
        <v/>
      </c>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row>
    <row r="181" spans="1:158" ht="19.5" customHeight="1">
      <c r="A181" s="190" t="str">
        <f>IF(ISBLANK('IN-Mark( PER-TEST-1,2)(TERM-1)'!B32),"",'IN-Mark( PER-TEST-1,2)(TERM-1)'!B32)</f>
        <v/>
      </c>
      <c r="B181" s="191" t="str">
        <f>IF(ISBLANK('IN-Mark( PER-TEST-1,2)(TERM-1)'!C32),"",'IN-Mark( PER-TEST-1,2)(TERM-1)'!C32)</f>
        <v/>
      </c>
      <c r="C181" s="192" t="str">
        <f>IF(ISBLANK('IN-Mark( PER-TEST-1,2)(TERM-1)'!D32),"",'IN-Mark( PER-TEST-1,2)(TERM-1)'!D32)</f>
        <v/>
      </c>
      <c r="D181" s="190" t="str">
        <f>IF('IN - Stud_part'!H30="","", 'IN-Mark( PER-TEST-3,4)(TERM-2)'!AN32)</f>
        <v/>
      </c>
      <c r="E181" s="190" t="str">
        <f>IF('IN - Stud_part'!H30="","", 'IN-Mark( PER-TEST-3,4)(TERM-2)'!AO32)</f>
        <v/>
      </c>
      <c r="F181" s="190" t="str">
        <f>IF('IN - Stud_part'!H30="","", 'IN-Mark( PER-TEST-3,4)(TERM-2)'!AP32)</f>
        <v/>
      </c>
      <c r="G181" s="190" t="str">
        <f>IF('IN - Stud_part'!H30="","",IF(F181&lt;33,"E",IF(F181&lt;41,"D",IF(F181&lt;51,"C2",IF(F181&lt;61,"C1",IF(F181&lt;71,"B2",IF(F181&lt;81,"B1",IF(F181&lt;91,"A2",IF(F181&lt;=100,"A1","")))))))))</f>
        <v/>
      </c>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row>
    <row r="182" spans="1:158" ht="19.5" customHeight="1">
      <c r="A182" s="190" t="str">
        <f>IF(ISBLANK('IN-Mark( PER-TEST-1,2)(TERM-1)'!B33),"",'IN-Mark( PER-TEST-1,2)(TERM-1)'!B33)</f>
        <v/>
      </c>
      <c r="B182" s="191" t="str">
        <f>IF(ISBLANK('IN-Mark( PER-TEST-1,2)(TERM-1)'!C33),"",'IN-Mark( PER-TEST-1,2)(TERM-1)'!C33)</f>
        <v/>
      </c>
      <c r="C182" s="192" t="str">
        <f>IF(ISBLANK('IN-Mark( PER-TEST-1,2)(TERM-1)'!D33),"",'IN-Mark( PER-TEST-1,2)(TERM-1)'!D33)</f>
        <v/>
      </c>
      <c r="D182" s="190" t="str">
        <f>IF('IN - Stud_part'!H31="","", 'IN-Mark( PER-TEST-3,4)(TERM-2)'!AN33)</f>
        <v/>
      </c>
      <c r="E182" s="190" t="str">
        <f>IF('IN - Stud_part'!H31="","", 'IN-Mark( PER-TEST-3,4)(TERM-2)'!AO33)</f>
        <v/>
      </c>
      <c r="F182" s="190" t="str">
        <f>IF('IN - Stud_part'!H31="","", 'IN-Mark( PER-TEST-3,4)(TERM-2)'!AP33)</f>
        <v/>
      </c>
      <c r="G182" s="190" t="str">
        <f>IF('IN - Stud_part'!H31="","",IF(F182&lt;33,"E",IF(F182&lt;41,"D",IF(F182&lt;51,"C2",IF(F182&lt;61,"C1",IF(F182&lt;71,"B2",IF(F182&lt;81,"B1",IF(F182&lt;91,"A2",IF(F182&lt;=100,"A1","")))))))))</f>
        <v/>
      </c>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row>
    <row r="183" spans="1:158" ht="19.5" customHeight="1">
      <c r="A183" s="190" t="str">
        <f>IF(ISBLANK('IN-Mark( PER-TEST-1,2)(TERM-1)'!B34),"",'IN-Mark( PER-TEST-1,2)(TERM-1)'!B34)</f>
        <v/>
      </c>
      <c r="B183" s="191" t="str">
        <f>IF(ISBLANK('IN-Mark( PER-TEST-1,2)(TERM-1)'!C34),"",'IN-Mark( PER-TEST-1,2)(TERM-1)'!C34)</f>
        <v/>
      </c>
      <c r="C183" s="192" t="str">
        <f>IF(ISBLANK('IN-Mark( PER-TEST-1,2)(TERM-1)'!D34),"",'IN-Mark( PER-TEST-1,2)(TERM-1)'!D34)</f>
        <v/>
      </c>
      <c r="D183" s="190" t="str">
        <f>IF('IN - Stud_part'!H32="","", 'IN-Mark( PER-TEST-3,4)(TERM-2)'!AN34)</f>
        <v/>
      </c>
      <c r="E183" s="190" t="str">
        <f>IF('IN - Stud_part'!H32="","", 'IN-Mark( PER-TEST-3,4)(TERM-2)'!AO34)</f>
        <v/>
      </c>
      <c r="F183" s="190" t="str">
        <f>IF('IN - Stud_part'!H32="","", 'IN-Mark( PER-TEST-3,4)(TERM-2)'!AP34)</f>
        <v/>
      </c>
      <c r="G183" s="190" t="str">
        <f>IF('IN - Stud_part'!H32="","",IF(F183&lt;33,"E",IF(F183&lt;41,"D",IF(F183&lt;51,"C2",IF(F183&lt;61,"C1",IF(F183&lt;71,"B2",IF(F183&lt;81,"B1",IF(F183&lt;91,"A2",IF(F183&lt;=100,"A1","")))))))))</f>
        <v/>
      </c>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row>
    <row r="184" spans="1:158" ht="19.5" customHeight="1">
      <c r="A184" s="190" t="str">
        <f>IF(ISBLANK('IN-Mark( PER-TEST-1,2)(TERM-1)'!B35),"",'IN-Mark( PER-TEST-1,2)(TERM-1)'!B35)</f>
        <v/>
      </c>
      <c r="B184" s="191" t="str">
        <f>IF(ISBLANK('IN-Mark( PER-TEST-1,2)(TERM-1)'!C35),"",'IN-Mark( PER-TEST-1,2)(TERM-1)'!C35)</f>
        <v/>
      </c>
      <c r="C184" s="192" t="str">
        <f>IF(ISBLANK('IN-Mark( PER-TEST-1,2)(TERM-1)'!D35),"",'IN-Mark( PER-TEST-1,2)(TERM-1)'!D35)</f>
        <v/>
      </c>
      <c r="D184" s="190" t="str">
        <f>IF('IN - Stud_part'!H33="","", 'IN-Mark( PER-TEST-3,4)(TERM-2)'!AN35)</f>
        <v/>
      </c>
      <c r="E184" s="190" t="str">
        <f>IF('IN - Stud_part'!H33="","", 'IN-Mark( PER-TEST-3,4)(TERM-2)'!AO35)</f>
        <v/>
      </c>
      <c r="F184" s="190" t="str">
        <f>IF('IN - Stud_part'!H33="","", 'IN-Mark( PER-TEST-3,4)(TERM-2)'!AP35)</f>
        <v/>
      </c>
      <c r="G184" s="190" t="str">
        <f>IF('IN - Stud_part'!H33="","",IF(F184&lt;33,"E",IF(F184&lt;41,"D",IF(F184&lt;51,"C2",IF(F184&lt;61,"C1",IF(F184&lt;71,"B2",IF(F184&lt;81,"B1",IF(F184&lt;91,"A2",IF(F184&lt;=100,"A1","")))))))))</f>
        <v/>
      </c>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row>
    <row r="185" spans="1:158" ht="19.5" customHeight="1">
      <c r="A185" s="190" t="str">
        <f>IF(ISBLANK('IN-Mark( PER-TEST-1,2)(TERM-1)'!B36),"",'IN-Mark( PER-TEST-1,2)(TERM-1)'!B36)</f>
        <v/>
      </c>
      <c r="B185" s="191" t="str">
        <f>IF(ISBLANK('IN-Mark( PER-TEST-1,2)(TERM-1)'!C36),"",'IN-Mark( PER-TEST-1,2)(TERM-1)'!C36)</f>
        <v/>
      </c>
      <c r="C185" s="192" t="str">
        <f>IF(ISBLANK('IN-Mark( PER-TEST-1,2)(TERM-1)'!D36),"",'IN-Mark( PER-TEST-1,2)(TERM-1)'!D36)</f>
        <v/>
      </c>
      <c r="D185" s="190" t="str">
        <f>IF('IN - Stud_part'!H34="","", 'IN-Mark( PER-TEST-3,4)(TERM-2)'!AN36)</f>
        <v/>
      </c>
      <c r="E185" s="190" t="str">
        <f>IF('IN - Stud_part'!H34="","", 'IN-Mark( PER-TEST-3,4)(TERM-2)'!AO36)</f>
        <v/>
      </c>
      <c r="F185" s="190" t="str">
        <f>IF('IN - Stud_part'!H34="","", 'IN-Mark( PER-TEST-3,4)(TERM-2)'!AP36)</f>
        <v/>
      </c>
      <c r="G185" s="190" t="str">
        <f>IF('IN - Stud_part'!H34="","",IF(F185&lt;33,"E",IF(F185&lt;41,"D",IF(F185&lt;51,"C2",IF(F185&lt;61,"C1",IF(F185&lt;71,"B2",IF(F185&lt;81,"B1",IF(F185&lt;91,"A2",IF(F185&lt;=100,"A1","")))))))))</f>
        <v/>
      </c>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row>
    <row r="186" spans="1:158" ht="19.5" customHeight="1">
      <c r="A186" s="190" t="str">
        <f>IF(ISBLANK('IN-Mark( PER-TEST-1,2)(TERM-1)'!B37),"",'IN-Mark( PER-TEST-1,2)(TERM-1)'!B37)</f>
        <v/>
      </c>
      <c r="B186" s="191" t="str">
        <f>IF(ISBLANK('IN-Mark( PER-TEST-1,2)(TERM-1)'!C37),"",'IN-Mark( PER-TEST-1,2)(TERM-1)'!C37)</f>
        <v/>
      </c>
      <c r="C186" s="192" t="str">
        <f>IF(ISBLANK('IN-Mark( PER-TEST-1,2)(TERM-1)'!D37),"",'IN-Mark( PER-TEST-1,2)(TERM-1)'!D37)</f>
        <v/>
      </c>
      <c r="D186" s="190" t="str">
        <f>IF('IN - Stud_part'!H35="","", 'IN-Mark( PER-TEST-3,4)(TERM-2)'!AN37)</f>
        <v/>
      </c>
      <c r="E186" s="190" t="str">
        <f>IF('IN - Stud_part'!H35="","", 'IN-Mark( PER-TEST-3,4)(TERM-2)'!AO37)</f>
        <v/>
      </c>
      <c r="F186" s="190" t="str">
        <f>IF('IN - Stud_part'!H35="","", 'IN-Mark( PER-TEST-3,4)(TERM-2)'!AP37)</f>
        <v/>
      </c>
      <c r="G186" s="190" t="str">
        <f>IF('IN - Stud_part'!H35="","",IF(F186&lt;33,"E",IF(F186&lt;41,"D",IF(F186&lt;51,"C2",IF(F186&lt;61,"C1",IF(F186&lt;71,"B2",IF(F186&lt;81,"B1",IF(F186&lt;91,"A2",IF(F186&lt;=100,"A1","")))))))))</f>
        <v/>
      </c>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row>
    <row r="187" spans="1:158" ht="19.5" customHeight="1">
      <c r="A187" s="190" t="str">
        <f>IF(ISBLANK('IN-Mark( PER-TEST-1,2)(TERM-1)'!B38),"",'IN-Mark( PER-TEST-1,2)(TERM-1)'!B38)</f>
        <v/>
      </c>
      <c r="B187" s="191" t="str">
        <f>IF(ISBLANK('IN-Mark( PER-TEST-1,2)(TERM-1)'!C38),"",'IN-Mark( PER-TEST-1,2)(TERM-1)'!C38)</f>
        <v/>
      </c>
      <c r="C187" s="192" t="str">
        <f>IF(ISBLANK('IN-Mark( PER-TEST-1,2)(TERM-1)'!D38),"",'IN-Mark( PER-TEST-1,2)(TERM-1)'!D38)</f>
        <v/>
      </c>
      <c r="D187" s="190" t="str">
        <f>IF('IN - Stud_part'!H36="","", 'IN-Mark( PER-TEST-3,4)(TERM-2)'!AN38)</f>
        <v/>
      </c>
      <c r="E187" s="190" t="str">
        <f>IF('IN - Stud_part'!H36="","", 'IN-Mark( PER-TEST-3,4)(TERM-2)'!AO38)</f>
        <v/>
      </c>
      <c r="F187" s="190" t="str">
        <f>IF('IN - Stud_part'!H36="","", 'IN-Mark( PER-TEST-3,4)(TERM-2)'!AP38)</f>
        <v/>
      </c>
      <c r="G187" s="190" t="str">
        <f>IF('IN - Stud_part'!H36="","",IF(F187&lt;33,"E",IF(F187&lt;41,"D",IF(F187&lt;51,"C2",IF(F187&lt;61,"C1",IF(F187&lt;71,"B2",IF(F187&lt;81,"B1",IF(F187&lt;91,"A2",IF(F187&lt;=100,"A1","")))))))))</f>
        <v/>
      </c>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row>
    <row r="188" spans="1:158" ht="19.5" customHeight="1">
      <c r="A188" s="190" t="str">
        <f>IF(ISBLANK('IN-Mark( PER-TEST-1,2)(TERM-1)'!B39),"",'IN-Mark( PER-TEST-1,2)(TERM-1)'!B39)</f>
        <v/>
      </c>
      <c r="B188" s="191" t="str">
        <f>IF(ISBLANK('IN-Mark( PER-TEST-1,2)(TERM-1)'!C39),"",'IN-Mark( PER-TEST-1,2)(TERM-1)'!C39)</f>
        <v/>
      </c>
      <c r="C188" s="192" t="str">
        <f>IF(ISBLANK('IN-Mark( PER-TEST-1,2)(TERM-1)'!D39),"",'IN-Mark( PER-TEST-1,2)(TERM-1)'!D39)</f>
        <v/>
      </c>
      <c r="D188" s="190" t="str">
        <f>IF('IN - Stud_part'!H37="","", 'IN-Mark( PER-TEST-3,4)(TERM-2)'!AN39)</f>
        <v/>
      </c>
      <c r="E188" s="190" t="str">
        <f>IF('IN - Stud_part'!H37="","", 'IN-Mark( PER-TEST-3,4)(TERM-2)'!AO39)</f>
        <v/>
      </c>
      <c r="F188" s="190" t="str">
        <f>IF('IN - Stud_part'!H37="","", 'IN-Mark( PER-TEST-3,4)(TERM-2)'!AP39)</f>
        <v/>
      </c>
      <c r="G188" s="190" t="str">
        <f>IF('IN - Stud_part'!H37="","",IF(F188&lt;33,"E",IF(F188&lt;41,"D",IF(F188&lt;51,"C2",IF(F188&lt;61,"C1",IF(F188&lt;71,"B2",IF(F188&lt;81,"B1",IF(F188&lt;91,"A2",IF(F188&lt;=100,"A1","")))))))))</f>
        <v/>
      </c>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row>
    <row r="189" spans="1:158" ht="19.5" customHeight="1">
      <c r="A189" s="190" t="str">
        <f>IF(ISBLANK('IN-Mark( PER-TEST-1,2)(TERM-1)'!B40),"",'IN-Mark( PER-TEST-1,2)(TERM-1)'!B40)</f>
        <v/>
      </c>
      <c r="B189" s="191" t="str">
        <f>IF(ISBLANK('IN-Mark( PER-TEST-1,2)(TERM-1)'!C40),"",'IN-Mark( PER-TEST-1,2)(TERM-1)'!C40)</f>
        <v/>
      </c>
      <c r="C189" s="192" t="str">
        <f>IF(ISBLANK('IN-Mark( PER-TEST-1,2)(TERM-1)'!D40),"",'IN-Mark( PER-TEST-1,2)(TERM-1)'!D40)</f>
        <v/>
      </c>
      <c r="D189" s="190" t="str">
        <f>IF('IN - Stud_part'!H38="","", 'IN-Mark( PER-TEST-3,4)(TERM-2)'!AN40)</f>
        <v/>
      </c>
      <c r="E189" s="190" t="str">
        <f>IF('IN - Stud_part'!H38="","", 'IN-Mark( PER-TEST-3,4)(TERM-2)'!AO40)</f>
        <v/>
      </c>
      <c r="F189" s="190" t="str">
        <f>IF('IN - Stud_part'!H38="","", 'IN-Mark( PER-TEST-3,4)(TERM-2)'!AP40)</f>
        <v/>
      </c>
      <c r="G189" s="190" t="str">
        <f>IF('IN - Stud_part'!H38="","",IF(F189&lt;33,"E",IF(F189&lt;41,"D",IF(F189&lt;51,"C2",IF(F189&lt;61,"C1",IF(F189&lt;71,"B2",IF(F189&lt;81,"B1",IF(F189&lt;91,"A2",IF(F189&lt;=100,"A1","")))))))))</f>
        <v/>
      </c>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c r="DM189" s="184"/>
      <c r="DN189" s="184"/>
      <c r="DO189" s="184"/>
      <c r="DP189" s="184"/>
      <c r="DQ189" s="184"/>
      <c r="DR189" s="184"/>
      <c r="DS189" s="184"/>
      <c r="DT189" s="184"/>
      <c r="DU189" s="184"/>
      <c r="DV189" s="184"/>
      <c r="DW189" s="184"/>
      <c r="DX189" s="184"/>
      <c r="DY189" s="184"/>
      <c r="DZ189" s="184"/>
      <c r="EA189" s="184"/>
      <c r="EB189" s="184"/>
      <c r="EC189" s="184"/>
      <c r="ED189" s="184"/>
      <c r="EE189" s="184"/>
      <c r="EF189" s="184"/>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row>
    <row r="190" spans="1:158" ht="19.5" customHeight="1">
      <c r="A190" s="190" t="str">
        <f>IF(ISBLANK('IN-Mark( PER-TEST-1,2)(TERM-1)'!B41),"",'IN-Mark( PER-TEST-1,2)(TERM-1)'!B41)</f>
        <v/>
      </c>
      <c r="B190" s="191" t="str">
        <f>IF(ISBLANK('IN-Mark( PER-TEST-1,2)(TERM-1)'!C41),"",'IN-Mark( PER-TEST-1,2)(TERM-1)'!C41)</f>
        <v/>
      </c>
      <c r="C190" s="192" t="str">
        <f>IF(ISBLANK('IN-Mark( PER-TEST-1,2)(TERM-1)'!D41),"",'IN-Mark( PER-TEST-1,2)(TERM-1)'!D41)</f>
        <v/>
      </c>
      <c r="D190" s="190" t="str">
        <f>IF('IN - Stud_part'!H39="","", 'IN-Mark( PER-TEST-3,4)(TERM-2)'!AN41)</f>
        <v/>
      </c>
      <c r="E190" s="190" t="str">
        <f>IF('IN - Stud_part'!H39="","", 'IN-Mark( PER-TEST-3,4)(TERM-2)'!AO41)</f>
        <v/>
      </c>
      <c r="F190" s="190" t="str">
        <f>IF('IN - Stud_part'!H39="","", 'IN-Mark( PER-TEST-3,4)(TERM-2)'!AP41)</f>
        <v/>
      </c>
      <c r="G190" s="190" t="str">
        <f>IF('IN - Stud_part'!H39="","",IF(F190&lt;33,"E",IF(F190&lt;41,"D",IF(F190&lt;51,"C2",IF(F190&lt;61,"C1",IF(F190&lt;71,"B2",IF(F190&lt;81,"B1",IF(F190&lt;91,"A2",IF(F190&lt;=100,"A1","")))))))))</f>
        <v/>
      </c>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row>
    <row r="191" spans="1:158" ht="19.5" customHeight="1">
      <c r="A191" s="190" t="str">
        <f>IF(ISBLANK('IN-Mark( PER-TEST-1,2)(TERM-1)'!B42),"",'IN-Mark( PER-TEST-1,2)(TERM-1)'!B42)</f>
        <v/>
      </c>
      <c r="B191" s="191" t="str">
        <f>IF(ISBLANK('IN-Mark( PER-TEST-1,2)(TERM-1)'!C42),"",'IN-Mark( PER-TEST-1,2)(TERM-1)'!C42)</f>
        <v/>
      </c>
      <c r="C191" s="192" t="str">
        <f>IF(ISBLANK('IN-Mark( PER-TEST-1,2)(TERM-1)'!D42),"",'IN-Mark( PER-TEST-1,2)(TERM-1)'!D42)</f>
        <v/>
      </c>
      <c r="D191" s="190" t="str">
        <f>IF('IN - Stud_part'!H40="","", 'IN-Mark( PER-TEST-3,4)(TERM-2)'!AN42)</f>
        <v/>
      </c>
      <c r="E191" s="190" t="str">
        <f>IF('IN - Stud_part'!H40="","", 'IN-Mark( PER-TEST-3,4)(TERM-2)'!AO42)</f>
        <v/>
      </c>
      <c r="F191" s="190" t="str">
        <f>IF('IN - Stud_part'!H40="","", 'IN-Mark( PER-TEST-3,4)(TERM-2)'!AP42)</f>
        <v/>
      </c>
      <c r="G191" s="190" t="str">
        <f>IF('IN - Stud_part'!H40="","",IF(F191&lt;33,"E",IF(F191&lt;41,"D",IF(F191&lt;51,"C2",IF(F191&lt;61,"C1",IF(F191&lt;71,"B2",IF(F191&lt;81,"B1",IF(F191&lt;91,"A2",IF(F191&lt;=100,"A1","")))))))))</f>
        <v/>
      </c>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row>
    <row r="192" spans="1:158" ht="19.5" customHeight="1">
      <c r="A192" s="190" t="str">
        <f>IF(ISBLANK('IN-Mark( PER-TEST-1,2)(TERM-1)'!B43),"",'IN-Mark( PER-TEST-1,2)(TERM-1)'!B43)</f>
        <v/>
      </c>
      <c r="B192" s="191" t="str">
        <f>IF(ISBLANK('IN-Mark( PER-TEST-1,2)(TERM-1)'!C43),"",'IN-Mark( PER-TEST-1,2)(TERM-1)'!C43)</f>
        <v/>
      </c>
      <c r="C192" s="192" t="str">
        <f>IF(ISBLANK('IN-Mark( PER-TEST-1,2)(TERM-1)'!D43),"",'IN-Mark( PER-TEST-1,2)(TERM-1)'!D43)</f>
        <v/>
      </c>
      <c r="D192" s="190" t="str">
        <f>IF('IN - Stud_part'!H41="","", 'IN-Mark( PER-TEST-3,4)(TERM-2)'!AN43)</f>
        <v/>
      </c>
      <c r="E192" s="190" t="str">
        <f>IF('IN - Stud_part'!H41="","", 'IN-Mark( PER-TEST-3,4)(TERM-2)'!AO43)</f>
        <v/>
      </c>
      <c r="F192" s="190" t="str">
        <f>IF('IN - Stud_part'!H41="","", 'IN-Mark( PER-TEST-3,4)(TERM-2)'!AP43)</f>
        <v/>
      </c>
      <c r="G192" s="190" t="str">
        <f>IF('IN - Stud_part'!H41="","",IF(F192&lt;33,"E",IF(F192&lt;41,"D",IF(F192&lt;51,"C2",IF(F192&lt;61,"C1",IF(F192&lt;71,"B2",IF(F192&lt;81,"B1",IF(F192&lt;91,"A2",IF(F192&lt;=100,"A1","")))))))))</f>
        <v/>
      </c>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row>
    <row r="193" spans="1:158" ht="19.5" customHeight="1">
      <c r="A193" s="190" t="str">
        <f>IF(ISBLANK('IN-Mark( PER-TEST-1,2)(TERM-1)'!B44),"",'IN-Mark( PER-TEST-1,2)(TERM-1)'!B44)</f>
        <v/>
      </c>
      <c r="B193" s="191" t="str">
        <f>IF(ISBLANK('IN-Mark( PER-TEST-1,2)(TERM-1)'!C44),"",'IN-Mark( PER-TEST-1,2)(TERM-1)'!C44)</f>
        <v/>
      </c>
      <c r="C193" s="192" t="str">
        <f>IF(ISBLANK('IN-Mark( PER-TEST-1,2)(TERM-1)'!D44),"",'IN-Mark( PER-TEST-1,2)(TERM-1)'!D44)</f>
        <v/>
      </c>
      <c r="D193" s="190" t="str">
        <f>IF('IN - Stud_part'!H42="","", 'IN-Mark( PER-TEST-3,4)(TERM-2)'!AN44)</f>
        <v/>
      </c>
      <c r="E193" s="190" t="str">
        <f>IF('IN - Stud_part'!H42="","", 'IN-Mark( PER-TEST-3,4)(TERM-2)'!AO44)</f>
        <v/>
      </c>
      <c r="F193" s="190" t="str">
        <f>IF('IN - Stud_part'!H42="","", 'IN-Mark( PER-TEST-3,4)(TERM-2)'!AP44)</f>
        <v/>
      </c>
      <c r="G193" s="190" t="str">
        <f>IF('IN - Stud_part'!H42="","",IF(F193&lt;33,"E",IF(F193&lt;41,"D",IF(F193&lt;51,"C2",IF(F193&lt;61,"C1",IF(F193&lt;71,"B2",IF(F193&lt;81,"B1",IF(F193&lt;91,"A2",IF(F193&lt;=100,"A1","")))))))))</f>
        <v/>
      </c>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row>
    <row r="194" spans="1:158" ht="19.5" customHeight="1">
      <c r="A194" s="189"/>
      <c r="B194" s="194"/>
      <c r="C194" s="195"/>
      <c r="D194" s="189"/>
      <c r="E194" s="189"/>
      <c r="F194" s="189"/>
      <c r="G194" s="189"/>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c r="DM194" s="184"/>
      <c r="DN194" s="184"/>
      <c r="DO194" s="184"/>
      <c r="DP194" s="184"/>
      <c r="DQ194" s="184"/>
      <c r="DR194" s="184"/>
      <c r="DS194" s="184"/>
      <c r="DT194" s="184"/>
      <c r="DU194" s="184"/>
      <c r="DV194" s="184"/>
      <c r="DW194" s="184"/>
      <c r="DX194" s="184"/>
      <c r="DY194" s="184"/>
      <c r="DZ194" s="184"/>
      <c r="EA194" s="184"/>
      <c r="EB194" s="184"/>
      <c r="EC194" s="184"/>
      <c r="ED194" s="184"/>
      <c r="EE194" s="184"/>
      <c r="EF194" s="184"/>
      <c r="EG194" s="184"/>
      <c r="EH194" s="184"/>
      <c r="EI194" s="184"/>
      <c r="EJ194" s="184"/>
      <c r="EK194" s="184"/>
      <c r="EL194" s="184"/>
      <c r="EM194" s="184"/>
      <c r="EN194" s="184"/>
      <c r="EO194" s="184"/>
      <c r="EP194" s="184"/>
      <c r="EQ194" s="184"/>
      <c r="ER194" s="184"/>
      <c r="ES194" s="184"/>
      <c r="ET194" s="184"/>
      <c r="EU194" s="184"/>
      <c r="EV194" s="184"/>
      <c r="EW194" s="184"/>
      <c r="EX194" s="184"/>
      <c r="EY194" s="184"/>
      <c r="EZ194" s="184"/>
      <c r="FA194" s="184"/>
      <c r="FB194" s="184"/>
    </row>
    <row r="195" spans="1:158" ht="15.75" customHeight="1">
      <c r="A195" s="410" t="s">
        <v>370</v>
      </c>
      <c r="B195" s="272"/>
      <c r="C195" s="272"/>
      <c r="D195" s="272"/>
      <c r="E195" s="272"/>
      <c r="F195" s="272"/>
      <c r="G195" s="272"/>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row>
    <row r="196" spans="1:158" ht="15.75" customHeight="1">
      <c r="A196" s="184"/>
      <c r="B196" s="184"/>
      <c r="C196" s="184"/>
      <c r="D196" s="410"/>
      <c r="E196" s="272"/>
      <c r="F196" s="272"/>
      <c r="G196" s="184" t="s">
        <v>375</v>
      </c>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row>
    <row r="197" spans="1:158" ht="15" customHeight="1">
      <c r="A197" s="184"/>
      <c r="B197" s="185" t="s">
        <v>372</v>
      </c>
      <c r="C197" s="186" t="s">
        <v>287</v>
      </c>
      <c r="D197" s="184"/>
      <c r="E197" s="411" t="s">
        <v>407</v>
      </c>
      <c r="F197" s="272"/>
      <c r="G197" s="272"/>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row>
    <row r="198" spans="1:158" ht="15.75" customHeight="1">
      <c r="A198" s="184"/>
      <c r="B198" s="185" t="s">
        <v>32</v>
      </c>
      <c r="C198" s="186">
        <f>'IN-Mark( PER-TEST-1,2)(TERM-1)'!D9</f>
        <v>0</v>
      </c>
      <c r="D198" s="184"/>
      <c r="E198" s="272"/>
      <c r="F198" s="272"/>
      <c r="G198" s="272"/>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row>
    <row r="199" spans="1:158" ht="15.75" customHeight="1">
      <c r="A199" s="189"/>
      <c r="B199" s="189"/>
      <c r="C199" s="189"/>
      <c r="D199" s="189"/>
      <c r="E199" s="189"/>
      <c r="F199" s="189"/>
      <c r="G199" s="189"/>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row>
    <row r="200" spans="1:158" ht="19.5" customHeight="1">
      <c r="A200" s="412" t="s">
        <v>408</v>
      </c>
      <c r="B200" s="412" t="s">
        <v>353</v>
      </c>
      <c r="C200" s="413" t="s">
        <v>69</v>
      </c>
      <c r="D200" s="187" t="s">
        <v>395</v>
      </c>
      <c r="E200" s="187" t="s">
        <v>374</v>
      </c>
      <c r="F200" s="187" t="s">
        <v>208</v>
      </c>
      <c r="G200" s="413" t="s">
        <v>396</v>
      </c>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row>
    <row r="201" spans="1:158" ht="19.5" customHeight="1">
      <c r="A201" s="255"/>
      <c r="B201" s="255"/>
      <c r="C201" s="255"/>
      <c r="D201" s="187">
        <v>80</v>
      </c>
      <c r="E201" s="187">
        <v>20</v>
      </c>
      <c r="F201" s="187">
        <v>100</v>
      </c>
      <c r="G201" s="255"/>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row>
    <row r="202" spans="1:158" ht="19.5" customHeight="1">
      <c r="A202" s="190" t="str">
        <f>IF(ISBLANK('IN-Mark( PER-TEST-1,2)(TERM-1)'!B45),"",'IN-Mark( PER-TEST-1,2)(TERM-1)'!B45)</f>
        <v/>
      </c>
      <c r="B202" s="191" t="str">
        <f>IF(ISBLANK('IN-Mark( PER-TEST-1,2)(TERM-1)'!C45),"",'IN-Mark( PER-TEST-1,2)(TERM-1)'!C45)</f>
        <v/>
      </c>
      <c r="C202" s="192" t="str">
        <f>IF(ISBLANK('IN-Mark( PER-TEST-1,2)(TERM-1)'!D45),"",'IN-Mark( PER-TEST-1,2)(TERM-1)'!D45)</f>
        <v/>
      </c>
      <c r="D202" s="190" t="str">
        <f>IF('IN - Stud_part'!H43="","", 'IN-Mark( PER-TEST-3,4)(TERM-2)'!AN45)</f>
        <v/>
      </c>
      <c r="E202" s="190" t="str">
        <f>IF('IN - Stud_part'!H43="","", 'IN-Mark( PER-TEST-3,4)(TERM-2)'!AO45)</f>
        <v/>
      </c>
      <c r="F202" s="190" t="str">
        <f>IF('IN - Stud_part'!H43="","", 'IN-Mark( PER-TEST-3,4)(TERM-2)'!AP45)</f>
        <v/>
      </c>
      <c r="G202" s="190" t="str">
        <f>IF('IN - Stud_part'!H43="","",IF(F202&lt;33,"E",IF(F202&lt;41,"D",IF(F202&lt;51,"C2",IF(F202&lt;61,"C1",IF(F202&lt;71,"B2",IF(F202&lt;81,"B1",IF(F202&lt;91,"A2",IF(F202&lt;=100,"A1","")))))))))</f>
        <v/>
      </c>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c r="DM202" s="184"/>
      <c r="DN202" s="184"/>
      <c r="DO202" s="184"/>
      <c r="DP202" s="184"/>
      <c r="DQ202" s="184"/>
      <c r="DR202" s="184"/>
      <c r="DS202" s="184"/>
      <c r="DT202" s="184"/>
      <c r="DU202" s="184"/>
      <c r="DV202" s="184"/>
      <c r="DW202" s="184"/>
      <c r="DX202" s="184"/>
      <c r="DY202" s="184"/>
      <c r="DZ202" s="184"/>
      <c r="EA202" s="184"/>
      <c r="EB202" s="184"/>
      <c r="EC202" s="184"/>
      <c r="ED202" s="184"/>
      <c r="EE202" s="184"/>
      <c r="EF202" s="184"/>
      <c r="EG202" s="184"/>
      <c r="EH202" s="184"/>
      <c r="EI202" s="184"/>
      <c r="EJ202" s="184"/>
      <c r="EK202" s="184"/>
      <c r="EL202" s="184"/>
      <c r="EM202" s="184"/>
      <c r="EN202" s="184"/>
      <c r="EO202" s="184"/>
      <c r="EP202" s="184"/>
      <c r="EQ202" s="184"/>
      <c r="ER202" s="184"/>
      <c r="ES202" s="184"/>
      <c r="ET202" s="184"/>
      <c r="EU202" s="184"/>
      <c r="EV202" s="184"/>
      <c r="EW202" s="184"/>
      <c r="EX202" s="184"/>
      <c r="EY202" s="184"/>
      <c r="EZ202" s="184"/>
      <c r="FA202" s="184"/>
      <c r="FB202" s="184"/>
    </row>
    <row r="203" spans="1:158" ht="19.5" customHeight="1">
      <c r="A203" s="190" t="str">
        <f>IF(ISBLANK('IN-Mark( PER-TEST-1,2)(TERM-1)'!B46),"",'IN-Mark( PER-TEST-1,2)(TERM-1)'!B46)</f>
        <v/>
      </c>
      <c r="B203" s="191" t="str">
        <f>IF(ISBLANK('IN-Mark( PER-TEST-1,2)(TERM-1)'!C46),"",'IN-Mark( PER-TEST-1,2)(TERM-1)'!C46)</f>
        <v/>
      </c>
      <c r="C203" s="192" t="str">
        <f>IF(ISBLANK('IN-Mark( PER-TEST-1,2)(TERM-1)'!D46),"",'IN-Mark( PER-TEST-1,2)(TERM-1)'!D46)</f>
        <v/>
      </c>
      <c r="D203" s="190" t="str">
        <f>IF('IN - Stud_part'!H44="","", 'IN-Mark( PER-TEST-3,4)(TERM-2)'!AN46)</f>
        <v/>
      </c>
      <c r="E203" s="190" t="str">
        <f>IF('IN - Stud_part'!H44="","", 'IN-Mark( PER-TEST-3,4)(TERM-2)'!AO46)</f>
        <v/>
      </c>
      <c r="F203" s="190" t="str">
        <f>IF('IN - Stud_part'!H44="","", 'IN-Mark( PER-TEST-3,4)(TERM-2)'!AP46)</f>
        <v/>
      </c>
      <c r="G203" s="190" t="str">
        <f>IF('IN - Stud_part'!H44="","",IF(F203&lt;33,"E",IF(F203&lt;41,"D",IF(F203&lt;51,"C2",IF(F203&lt;61,"C1",IF(F203&lt;71,"B2",IF(F203&lt;81,"B1",IF(F203&lt;91,"A2",IF(F203&lt;=100,"A1","")))))))))</f>
        <v/>
      </c>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row>
    <row r="204" spans="1:158" ht="19.5" customHeight="1">
      <c r="A204" s="190" t="str">
        <f>IF(ISBLANK('IN-Mark( PER-TEST-1,2)(TERM-1)'!B47),"",'IN-Mark( PER-TEST-1,2)(TERM-1)'!B47)</f>
        <v/>
      </c>
      <c r="B204" s="191" t="str">
        <f>IF(ISBLANK('IN-Mark( PER-TEST-1,2)(TERM-1)'!C47),"",'IN-Mark( PER-TEST-1,2)(TERM-1)'!C47)</f>
        <v/>
      </c>
      <c r="C204" s="192" t="str">
        <f>IF(ISBLANK('IN-Mark( PER-TEST-1,2)(TERM-1)'!D47),"",'IN-Mark( PER-TEST-1,2)(TERM-1)'!D47)</f>
        <v/>
      </c>
      <c r="D204" s="190" t="str">
        <f>IF('IN - Stud_part'!H45="","", 'IN-Mark( PER-TEST-3,4)(TERM-2)'!AN47)</f>
        <v/>
      </c>
      <c r="E204" s="190" t="str">
        <f>IF('IN - Stud_part'!H45="","", 'IN-Mark( PER-TEST-3,4)(TERM-2)'!AO47)</f>
        <v/>
      </c>
      <c r="F204" s="190" t="str">
        <f>IF('IN - Stud_part'!H45="","", 'IN-Mark( PER-TEST-3,4)(TERM-2)'!AP47)</f>
        <v/>
      </c>
      <c r="G204" s="190" t="str">
        <f>IF('IN - Stud_part'!H45="","",IF(F204&lt;33,"E",IF(F204&lt;41,"D",IF(F204&lt;51,"C2",IF(F204&lt;61,"C1",IF(F204&lt;71,"B2",IF(F204&lt;81,"B1",IF(F204&lt;91,"A2",IF(F204&lt;=100,"A1","")))))))))</f>
        <v/>
      </c>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row>
    <row r="205" spans="1:158" ht="19.5" customHeight="1">
      <c r="A205" s="190" t="str">
        <f>IF(ISBLANK('IN-Mark( PER-TEST-1,2)(TERM-1)'!B48),"",'IN-Mark( PER-TEST-1,2)(TERM-1)'!B48)</f>
        <v/>
      </c>
      <c r="B205" s="191" t="str">
        <f>IF(ISBLANK('IN-Mark( PER-TEST-1,2)(TERM-1)'!C48),"",'IN-Mark( PER-TEST-1,2)(TERM-1)'!C48)</f>
        <v/>
      </c>
      <c r="C205" s="192" t="str">
        <f>IF(ISBLANK('IN-Mark( PER-TEST-1,2)(TERM-1)'!D48),"",'IN-Mark( PER-TEST-1,2)(TERM-1)'!D48)</f>
        <v/>
      </c>
      <c r="D205" s="190" t="str">
        <f>IF('IN - Stud_part'!H46="","", 'IN-Mark( PER-TEST-3,4)(TERM-2)'!AN48)</f>
        <v/>
      </c>
      <c r="E205" s="190" t="str">
        <f>IF('IN - Stud_part'!H46="","", 'IN-Mark( PER-TEST-3,4)(TERM-2)'!AO48)</f>
        <v/>
      </c>
      <c r="F205" s="190" t="str">
        <f>IF('IN - Stud_part'!H46="","", 'IN-Mark( PER-TEST-3,4)(TERM-2)'!AP48)</f>
        <v/>
      </c>
      <c r="G205" s="190" t="str">
        <f>IF('IN - Stud_part'!H46="","",IF(F205&lt;33,"E",IF(F205&lt;41,"D",IF(F205&lt;51,"C2",IF(F205&lt;61,"C1",IF(F205&lt;71,"B2",IF(F205&lt;81,"B1",IF(F205&lt;91,"A2",IF(F205&lt;=100,"A1","")))))))))</f>
        <v/>
      </c>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row>
    <row r="206" spans="1:158" ht="19.5" customHeight="1">
      <c r="A206" s="190" t="str">
        <f>IF(ISBLANK('IN-Mark( PER-TEST-1,2)(TERM-1)'!B49),"",'IN-Mark( PER-TEST-1,2)(TERM-1)'!B49)</f>
        <v/>
      </c>
      <c r="B206" s="191" t="str">
        <f>IF(ISBLANK('IN-Mark( PER-TEST-1,2)(TERM-1)'!C49),"",'IN-Mark( PER-TEST-1,2)(TERM-1)'!C49)</f>
        <v/>
      </c>
      <c r="C206" s="192" t="str">
        <f>IF(ISBLANK('IN-Mark( PER-TEST-1,2)(TERM-1)'!D49),"",'IN-Mark( PER-TEST-1,2)(TERM-1)'!D49)</f>
        <v/>
      </c>
      <c r="D206" s="190" t="str">
        <f>IF('IN - Stud_part'!H47="","", 'IN-Mark( PER-TEST-3,4)(TERM-2)'!AN49)</f>
        <v/>
      </c>
      <c r="E206" s="190" t="str">
        <f>IF('IN - Stud_part'!H47="","", 'IN-Mark( PER-TEST-3,4)(TERM-2)'!AO49)</f>
        <v/>
      </c>
      <c r="F206" s="190" t="str">
        <f>IF('IN - Stud_part'!H47="","", 'IN-Mark( PER-TEST-3,4)(TERM-2)'!AP49)</f>
        <v/>
      </c>
      <c r="G206" s="190" t="str">
        <f>IF('IN - Stud_part'!H47="","",IF(F206&lt;33,"E",IF(F206&lt;41,"D",IF(F206&lt;51,"C2",IF(F206&lt;61,"C1",IF(F206&lt;71,"B2",IF(F206&lt;81,"B1",IF(F206&lt;91,"A2",IF(F206&lt;=100,"A1","")))))))))</f>
        <v/>
      </c>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row>
    <row r="207" spans="1:158" ht="19.5" customHeight="1">
      <c r="A207" s="190" t="str">
        <f>IF(ISBLANK('IN-Mark( PER-TEST-1,2)(TERM-1)'!B50),"",'IN-Mark( PER-TEST-1,2)(TERM-1)'!B50)</f>
        <v/>
      </c>
      <c r="B207" s="191" t="str">
        <f>IF(ISBLANK('IN-Mark( PER-TEST-1,2)(TERM-1)'!C50),"",'IN-Mark( PER-TEST-1,2)(TERM-1)'!C50)</f>
        <v/>
      </c>
      <c r="C207" s="192" t="str">
        <f>IF(ISBLANK('IN-Mark( PER-TEST-1,2)(TERM-1)'!D50),"",'IN-Mark( PER-TEST-1,2)(TERM-1)'!D50)</f>
        <v/>
      </c>
      <c r="D207" s="190" t="str">
        <f>IF('IN - Stud_part'!H48="","", 'IN-Mark( PER-TEST-3,4)(TERM-2)'!AN50)</f>
        <v/>
      </c>
      <c r="E207" s="190" t="str">
        <f>IF('IN - Stud_part'!H48="","", 'IN-Mark( PER-TEST-3,4)(TERM-2)'!AO50)</f>
        <v/>
      </c>
      <c r="F207" s="190" t="str">
        <f>IF('IN - Stud_part'!H48="","", 'IN-Mark( PER-TEST-3,4)(TERM-2)'!AP50)</f>
        <v/>
      </c>
      <c r="G207" s="190" t="str">
        <f>IF('IN - Stud_part'!H48="","",IF(F207&lt;33,"E",IF(F207&lt;41,"D",IF(F207&lt;51,"C2",IF(F207&lt;61,"C1",IF(F207&lt;71,"B2",IF(F207&lt;81,"B1",IF(F207&lt;91,"A2",IF(F207&lt;=100,"A1","")))))))))</f>
        <v/>
      </c>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row>
    <row r="208" spans="1:158" ht="19.5" customHeight="1">
      <c r="A208" s="190" t="str">
        <f>IF(ISBLANK('IN-Mark( PER-TEST-1,2)(TERM-1)'!B51),"",'IN-Mark( PER-TEST-1,2)(TERM-1)'!B51)</f>
        <v/>
      </c>
      <c r="B208" s="191" t="str">
        <f>IF(ISBLANK('IN-Mark( PER-TEST-1,2)(TERM-1)'!C51),"",'IN-Mark( PER-TEST-1,2)(TERM-1)'!C51)</f>
        <v/>
      </c>
      <c r="C208" s="192" t="str">
        <f>IF(ISBLANK('IN-Mark( PER-TEST-1,2)(TERM-1)'!D51),"",'IN-Mark( PER-TEST-1,2)(TERM-1)'!D51)</f>
        <v/>
      </c>
      <c r="D208" s="190" t="str">
        <f>IF('IN - Stud_part'!H49="","", 'IN-Mark( PER-TEST-3,4)(TERM-2)'!AN51)</f>
        <v/>
      </c>
      <c r="E208" s="190" t="str">
        <f>IF('IN - Stud_part'!H49="","", 'IN-Mark( PER-TEST-3,4)(TERM-2)'!AO51)</f>
        <v/>
      </c>
      <c r="F208" s="190" t="str">
        <f>IF('IN - Stud_part'!H49="","", 'IN-Mark( PER-TEST-3,4)(TERM-2)'!AP51)</f>
        <v/>
      </c>
      <c r="G208" s="190" t="str">
        <f>IF('IN - Stud_part'!H49="","",IF(F208&lt;33,"E",IF(F208&lt;41,"D",IF(F208&lt;51,"C2",IF(F208&lt;61,"C1",IF(F208&lt;71,"B2",IF(F208&lt;81,"B1",IF(F208&lt;91,"A2",IF(F208&lt;=100,"A1","")))))))))</f>
        <v/>
      </c>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c r="DM208" s="184"/>
      <c r="DN208" s="184"/>
      <c r="DO208" s="184"/>
      <c r="DP208" s="184"/>
      <c r="DQ208" s="184"/>
      <c r="DR208" s="184"/>
      <c r="DS208" s="184"/>
      <c r="DT208" s="184"/>
      <c r="DU208" s="184"/>
      <c r="DV208" s="184"/>
      <c r="DW208" s="184"/>
      <c r="DX208" s="184"/>
      <c r="DY208" s="184"/>
      <c r="DZ208" s="184"/>
      <c r="EA208" s="184"/>
      <c r="EB208" s="184"/>
      <c r="EC208" s="184"/>
      <c r="ED208" s="184"/>
      <c r="EE208" s="184"/>
      <c r="EF208" s="184"/>
      <c r="EG208" s="184"/>
      <c r="EH208" s="184"/>
      <c r="EI208" s="184"/>
      <c r="EJ208" s="184"/>
      <c r="EK208" s="184"/>
      <c r="EL208" s="184"/>
      <c r="EM208" s="184"/>
      <c r="EN208" s="184"/>
      <c r="EO208" s="184"/>
      <c r="EP208" s="184"/>
      <c r="EQ208" s="184"/>
      <c r="ER208" s="184"/>
      <c r="ES208" s="184"/>
      <c r="ET208" s="184"/>
      <c r="EU208" s="184"/>
      <c r="EV208" s="184"/>
      <c r="EW208" s="184"/>
      <c r="EX208" s="184"/>
      <c r="EY208" s="184"/>
      <c r="EZ208" s="184"/>
      <c r="FA208" s="184"/>
      <c r="FB208" s="184"/>
    </row>
    <row r="209" spans="1:158" ht="19.5" customHeight="1">
      <c r="A209" s="190" t="str">
        <f>IF(ISBLANK('IN-Mark( PER-TEST-1,2)(TERM-1)'!B52),"",'IN-Mark( PER-TEST-1,2)(TERM-1)'!B52)</f>
        <v/>
      </c>
      <c r="B209" s="191" t="str">
        <f>IF(ISBLANK('IN-Mark( PER-TEST-1,2)(TERM-1)'!C52),"",'IN-Mark( PER-TEST-1,2)(TERM-1)'!C52)</f>
        <v/>
      </c>
      <c r="C209" s="192" t="str">
        <f>IF(ISBLANK('IN-Mark( PER-TEST-1,2)(TERM-1)'!D52),"",'IN-Mark( PER-TEST-1,2)(TERM-1)'!D52)</f>
        <v/>
      </c>
      <c r="D209" s="190" t="str">
        <f>IF('IN - Stud_part'!H50="","", 'IN-Mark( PER-TEST-3,4)(TERM-2)'!AN52)</f>
        <v/>
      </c>
      <c r="E209" s="190" t="str">
        <f>IF('IN - Stud_part'!H50="","", 'IN-Mark( PER-TEST-3,4)(TERM-2)'!AO52)</f>
        <v/>
      </c>
      <c r="F209" s="190" t="str">
        <f>IF('IN - Stud_part'!H50="","", 'IN-Mark( PER-TEST-3,4)(TERM-2)'!AP52)</f>
        <v/>
      </c>
      <c r="G209" s="190" t="str">
        <f>IF('IN - Stud_part'!H50="","",IF(F209&lt;33,"E",IF(F209&lt;41,"D",IF(F209&lt;51,"C2",IF(F209&lt;61,"C1",IF(F209&lt;71,"B2",IF(F209&lt;81,"B1",IF(F209&lt;91,"A2",IF(F209&lt;=100,"A1","")))))))))</f>
        <v/>
      </c>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row>
    <row r="210" spans="1:158" ht="19.5" customHeight="1">
      <c r="A210" s="190" t="str">
        <f>IF(ISBLANK('IN-Mark( PER-TEST-1,2)(TERM-1)'!B53),"",'IN-Mark( PER-TEST-1,2)(TERM-1)'!B53)</f>
        <v/>
      </c>
      <c r="B210" s="191" t="str">
        <f>IF(ISBLANK('IN-Mark( PER-TEST-1,2)(TERM-1)'!C53),"",'IN-Mark( PER-TEST-1,2)(TERM-1)'!C53)</f>
        <v/>
      </c>
      <c r="C210" s="192" t="str">
        <f>IF(ISBLANK('IN-Mark( PER-TEST-1,2)(TERM-1)'!D53),"",'IN-Mark( PER-TEST-1,2)(TERM-1)'!D53)</f>
        <v/>
      </c>
      <c r="D210" s="190" t="str">
        <f>IF('IN - Stud_part'!H51="","", 'IN-Mark( PER-TEST-3,4)(TERM-2)'!AN53)</f>
        <v/>
      </c>
      <c r="E210" s="190" t="str">
        <f>IF('IN - Stud_part'!H51="","", 'IN-Mark( PER-TEST-3,4)(TERM-2)'!AO53)</f>
        <v/>
      </c>
      <c r="F210" s="190" t="str">
        <f>IF('IN - Stud_part'!H51="","", 'IN-Mark( PER-TEST-3,4)(TERM-2)'!AP53)</f>
        <v/>
      </c>
      <c r="G210" s="190" t="str">
        <f>IF('IN - Stud_part'!H51="","",IF(F210&lt;33,"E",IF(F210&lt;41,"D",IF(F210&lt;51,"C2",IF(F210&lt;61,"C1",IF(F210&lt;71,"B2",IF(F210&lt;81,"B1",IF(F210&lt;91,"A2",IF(F210&lt;=100,"A1","")))))))))</f>
        <v/>
      </c>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row>
    <row r="211" spans="1:158" ht="19.5" customHeight="1">
      <c r="A211" s="190" t="str">
        <f>IF(ISBLANK('IN-Mark( PER-TEST-1,2)(TERM-1)'!B54),"",'IN-Mark( PER-TEST-1,2)(TERM-1)'!B54)</f>
        <v/>
      </c>
      <c r="B211" s="191" t="str">
        <f>IF(ISBLANK('IN-Mark( PER-TEST-1,2)(TERM-1)'!C54),"",'IN-Mark( PER-TEST-1,2)(TERM-1)'!C54)</f>
        <v/>
      </c>
      <c r="C211" s="192" t="str">
        <f>IF(ISBLANK('IN-Mark( PER-TEST-1,2)(TERM-1)'!D54),"",'IN-Mark( PER-TEST-1,2)(TERM-1)'!D54)</f>
        <v/>
      </c>
      <c r="D211" s="190" t="str">
        <f>IF('IN - Stud_part'!H52="","", 'IN-Mark( PER-TEST-3,4)(TERM-2)'!AN54)</f>
        <v/>
      </c>
      <c r="E211" s="190" t="str">
        <f>IF('IN - Stud_part'!H52="","", 'IN-Mark( PER-TEST-3,4)(TERM-2)'!AO54)</f>
        <v/>
      </c>
      <c r="F211" s="190" t="str">
        <f>IF('IN - Stud_part'!H52="","", 'IN-Mark( PER-TEST-3,4)(TERM-2)'!AP54)</f>
        <v/>
      </c>
      <c r="G211" s="190" t="str">
        <f>IF('IN - Stud_part'!H52="","",IF(F211&lt;33,"E",IF(F211&lt;41,"D",IF(F211&lt;51,"C2",IF(F211&lt;61,"C1",IF(F211&lt;71,"B2",IF(F211&lt;81,"B1",IF(F211&lt;91,"A2",IF(F211&lt;=100,"A1","")))))))))</f>
        <v/>
      </c>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row>
    <row r="212" spans="1:158" ht="19.5" customHeight="1">
      <c r="A212" s="190" t="str">
        <f>IF(ISBLANK('IN-Mark( PER-TEST-1,2)(TERM-1)'!B55),"",'IN-Mark( PER-TEST-1,2)(TERM-1)'!B55)</f>
        <v/>
      </c>
      <c r="B212" s="191" t="str">
        <f>IF(ISBLANK('IN-Mark( PER-TEST-1,2)(TERM-1)'!C55),"",'IN-Mark( PER-TEST-1,2)(TERM-1)'!C55)</f>
        <v/>
      </c>
      <c r="C212" s="192" t="str">
        <f>IF(ISBLANK('IN-Mark( PER-TEST-1,2)(TERM-1)'!D55),"",'IN-Mark( PER-TEST-1,2)(TERM-1)'!D55)</f>
        <v/>
      </c>
      <c r="D212" s="190" t="str">
        <f>IF('IN - Stud_part'!H53="","", 'IN-Mark( PER-TEST-3,4)(TERM-2)'!AN55)</f>
        <v/>
      </c>
      <c r="E212" s="190" t="str">
        <f>IF('IN - Stud_part'!H53="","", 'IN-Mark( PER-TEST-3,4)(TERM-2)'!AO55)</f>
        <v/>
      </c>
      <c r="F212" s="190" t="str">
        <f>IF('IN - Stud_part'!H53="","", 'IN-Mark( PER-TEST-3,4)(TERM-2)'!AP55)</f>
        <v/>
      </c>
      <c r="G212" s="190" t="str">
        <f>IF('IN - Stud_part'!H53="","",IF(F212&lt;33,"E",IF(F212&lt;41,"D",IF(F212&lt;51,"C2",IF(F212&lt;61,"C1",IF(F212&lt;71,"B2",IF(F212&lt;81,"B1",IF(F212&lt;91,"A2",IF(F212&lt;=100,"A1","")))))))))</f>
        <v/>
      </c>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row>
    <row r="213" spans="1:158" ht="19.5" customHeight="1">
      <c r="A213" s="190" t="str">
        <f>IF(ISBLANK('IN-Mark( PER-TEST-1,2)(TERM-1)'!B56),"",'IN-Mark( PER-TEST-1,2)(TERM-1)'!B56)</f>
        <v/>
      </c>
      <c r="B213" s="191" t="str">
        <f>IF(ISBLANK('IN-Mark( PER-TEST-1,2)(TERM-1)'!C56),"",'IN-Mark( PER-TEST-1,2)(TERM-1)'!C56)</f>
        <v/>
      </c>
      <c r="C213" s="192" t="str">
        <f>IF(ISBLANK('IN-Mark( PER-TEST-1,2)(TERM-1)'!D56),"",'IN-Mark( PER-TEST-1,2)(TERM-1)'!D56)</f>
        <v/>
      </c>
      <c r="D213" s="190" t="str">
        <f>IF('IN - Stud_part'!H54="","", 'IN-Mark( PER-TEST-3,4)(TERM-2)'!AN56)</f>
        <v/>
      </c>
      <c r="E213" s="190" t="str">
        <f>IF('IN - Stud_part'!H54="","", 'IN-Mark( PER-TEST-3,4)(TERM-2)'!AO56)</f>
        <v/>
      </c>
      <c r="F213" s="190" t="str">
        <f>IF('IN - Stud_part'!H54="","", 'IN-Mark( PER-TEST-3,4)(TERM-2)'!AP56)</f>
        <v/>
      </c>
      <c r="G213" s="190" t="str">
        <f>IF('IN - Stud_part'!H54="","",IF(F213&lt;33,"E",IF(F213&lt;41,"D",IF(F213&lt;51,"C2",IF(F213&lt;61,"C1",IF(F213&lt;71,"B2",IF(F213&lt;81,"B1",IF(F213&lt;91,"A2",IF(F213&lt;=100,"A1","")))))))))</f>
        <v/>
      </c>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row>
    <row r="214" spans="1:158" ht="19.5" customHeight="1">
      <c r="A214" s="190" t="str">
        <f>IF(ISBLANK('IN-Mark( PER-TEST-1,2)(TERM-1)'!B57),"",'IN-Mark( PER-TEST-1,2)(TERM-1)'!B57)</f>
        <v/>
      </c>
      <c r="B214" s="191" t="str">
        <f>IF(ISBLANK('IN-Mark( PER-TEST-1,2)(TERM-1)'!C57),"",'IN-Mark( PER-TEST-1,2)(TERM-1)'!C57)</f>
        <v/>
      </c>
      <c r="C214" s="192" t="str">
        <f>IF(ISBLANK('IN-Mark( PER-TEST-1,2)(TERM-1)'!D57),"",'IN-Mark( PER-TEST-1,2)(TERM-1)'!D57)</f>
        <v/>
      </c>
      <c r="D214" s="190" t="str">
        <f>IF('IN - Stud_part'!H55="","", 'IN-Mark( PER-TEST-3,4)(TERM-2)'!AN57)</f>
        <v/>
      </c>
      <c r="E214" s="190" t="str">
        <f>IF('IN - Stud_part'!H55="","", 'IN-Mark( PER-TEST-3,4)(TERM-2)'!AO57)</f>
        <v/>
      </c>
      <c r="F214" s="190" t="str">
        <f>IF('IN - Stud_part'!H55="","", 'IN-Mark( PER-TEST-3,4)(TERM-2)'!AP57)</f>
        <v/>
      </c>
      <c r="G214" s="190" t="str">
        <f>IF('IN - Stud_part'!H55="","",IF(F214&lt;33,"E",IF(F214&lt;41,"D",IF(F214&lt;51,"C2",IF(F214&lt;61,"C1",IF(F214&lt;71,"B2",IF(F214&lt;81,"B1",IF(F214&lt;91,"A2",IF(F214&lt;=100,"A1","")))))))))</f>
        <v/>
      </c>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row>
    <row r="215" spans="1:158" ht="19.5" customHeight="1">
      <c r="A215" s="190" t="str">
        <f>IF(ISBLANK('IN-Mark( PER-TEST-1,2)(TERM-1)'!B58),"",'IN-Mark( PER-TEST-1,2)(TERM-1)'!B58)</f>
        <v/>
      </c>
      <c r="B215" s="191" t="str">
        <f>IF(ISBLANK('IN-Mark( PER-TEST-1,2)(TERM-1)'!C58),"",'IN-Mark( PER-TEST-1,2)(TERM-1)'!C58)</f>
        <v/>
      </c>
      <c r="C215" s="192" t="str">
        <f>IF(ISBLANK('IN-Mark( PER-TEST-1,2)(TERM-1)'!D58),"",'IN-Mark( PER-TEST-1,2)(TERM-1)'!D58)</f>
        <v/>
      </c>
      <c r="D215" s="190" t="str">
        <f>IF('IN - Stud_part'!H56="","", 'IN-Mark( PER-TEST-3,4)(TERM-2)'!AN58)</f>
        <v/>
      </c>
      <c r="E215" s="190" t="str">
        <f>IF('IN - Stud_part'!H56="","", 'IN-Mark( PER-TEST-3,4)(TERM-2)'!AO58)</f>
        <v/>
      </c>
      <c r="F215" s="190" t="str">
        <f>IF('IN - Stud_part'!H56="","", 'IN-Mark( PER-TEST-3,4)(TERM-2)'!AP58)</f>
        <v/>
      </c>
      <c r="G215" s="190" t="str">
        <f>IF('IN - Stud_part'!H56="","",IF(F215&lt;33,"E",IF(F215&lt;41,"D",IF(F215&lt;51,"C2",IF(F215&lt;61,"C1",IF(F215&lt;71,"B2",IF(F215&lt;81,"B1",IF(F215&lt;91,"A2",IF(F215&lt;=100,"A1","")))))))))</f>
        <v/>
      </c>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row>
    <row r="216" spans="1:158" ht="19.5" customHeight="1">
      <c r="A216" s="190" t="str">
        <f>IF(ISBLANK('IN-Mark( PER-TEST-1,2)(TERM-1)'!B59),"",'IN-Mark( PER-TEST-1,2)(TERM-1)'!B59)</f>
        <v/>
      </c>
      <c r="B216" s="191" t="str">
        <f>IF(ISBLANK('IN-Mark( PER-TEST-1,2)(TERM-1)'!C59),"",'IN-Mark( PER-TEST-1,2)(TERM-1)'!C59)</f>
        <v/>
      </c>
      <c r="C216" s="192" t="str">
        <f>IF(ISBLANK('IN-Mark( PER-TEST-1,2)(TERM-1)'!D59),"",'IN-Mark( PER-TEST-1,2)(TERM-1)'!D59)</f>
        <v/>
      </c>
      <c r="D216" s="190" t="str">
        <f>IF('IN - Stud_part'!H57="","", 'IN-Mark( PER-TEST-3,4)(TERM-2)'!AN59)</f>
        <v/>
      </c>
      <c r="E216" s="190" t="str">
        <f>IF('IN - Stud_part'!H57="","", 'IN-Mark( PER-TEST-3,4)(TERM-2)'!AO59)</f>
        <v/>
      </c>
      <c r="F216" s="190" t="str">
        <f>IF('IN - Stud_part'!H57="","", 'IN-Mark( PER-TEST-3,4)(TERM-2)'!AP59)</f>
        <v/>
      </c>
      <c r="G216" s="190" t="str">
        <f>IF('IN - Stud_part'!H57="","",IF(F216&lt;33,"E",IF(F216&lt;41,"D",IF(F216&lt;51,"C2",IF(F216&lt;61,"C1",IF(F216&lt;71,"B2",IF(F216&lt;81,"B1",IF(F216&lt;91,"A2",IF(F216&lt;=100,"A1","")))))))))</f>
        <v/>
      </c>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row>
    <row r="217" spans="1:158" ht="19.5" customHeight="1">
      <c r="A217" s="190" t="str">
        <f>IF(ISBLANK('IN-Mark( PER-TEST-1,2)(TERM-1)'!B60),"",'IN-Mark( PER-TEST-1,2)(TERM-1)'!B60)</f>
        <v/>
      </c>
      <c r="B217" s="191" t="str">
        <f>IF(ISBLANK('IN-Mark( PER-TEST-1,2)(TERM-1)'!C60),"",'IN-Mark( PER-TEST-1,2)(TERM-1)'!C60)</f>
        <v/>
      </c>
      <c r="C217" s="192" t="str">
        <f>IF(ISBLANK('IN-Mark( PER-TEST-1,2)(TERM-1)'!D60),"",'IN-Mark( PER-TEST-1,2)(TERM-1)'!D60)</f>
        <v/>
      </c>
      <c r="D217" s="190" t="str">
        <f>IF('IN - Stud_part'!H58="","", 'IN-Mark( PER-TEST-3,4)(TERM-2)'!AN60)</f>
        <v/>
      </c>
      <c r="E217" s="190" t="str">
        <f>IF('IN - Stud_part'!H58="","", 'IN-Mark( PER-TEST-3,4)(TERM-2)'!AO60)</f>
        <v/>
      </c>
      <c r="F217" s="190" t="str">
        <f>IF('IN - Stud_part'!H58="","", 'IN-Mark( PER-TEST-3,4)(TERM-2)'!AP60)</f>
        <v/>
      </c>
      <c r="G217" s="190" t="str">
        <f>IF('IN - Stud_part'!H58="","",IF(F217&lt;33,"E",IF(F217&lt;41,"D",IF(F217&lt;51,"C2",IF(F217&lt;61,"C1",IF(F217&lt;71,"B2",IF(F217&lt;81,"B1",IF(F217&lt;91,"A2",IF(F217&lt;=100,"A1","")))))))))</f>
        <v/>
      </c>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row>
    <row r="218" spans="1:158" ht="19.5" customHeight="1">
      <c r="A218" s="190" t="str">
        <f>IF(ISBLANK('IN-Mark( PER-TEST-1,2)(TERM-1)'!B61),"",'IN-Mark( PER-TEST-1,2)(TERM-1)'!B61)</f>
        <v/>
      </c>
      <c r="B218" s="191" t="str">
        <f>IF(ISBLANK('IN-Mark( PER-TEST-1,2)(TERM-1)'!C61),"",'IN-Mark( PER-TEST-1,2)(TERM-1)'!C61)</f>
        <v/>
      </c>
      <c r="C218" s="192" t="str">
        <f>IF(ISBLANK('IN-Mark( PER-TEST-1,2)(TERM-1)'!D61),"",'IN-Mark( PER-TEST-1,2)(TERM-1)'!D61)</f>
        <v/>
      </c>
      <c r="D218" s="190" t="str">
        <f>IF('IN - Stud_part'!H59="","", 'IN-Mark( PER-TEST-3,4)(TERM-2)'!AN61)</f>
        <v/>
      </c>
      <c r="E218" s="190" t="str">
        <f>IF('IN - Stud_part'!H59="","", 'IN-Mark( PER-TEST-3,4)(TERM-2)'!AO61)</f>
        <v/>
      </c>
      <c r="F218" s="190" t="str">
        <f>IF('IN - Stud_part'!H59="","", 'IN-Mark( PER-TEST-3,4)(TERM-2)'!AP61)</f>
        <v/>
      </c>
      <c r="G218" s="190" t="str">
        <f>IF('IN - Stud_part'!H59="","",IF(F218&lt;33,"E",IF(F218&lt;41,"D",IF(F218&lt;51,"C2",IF(F218&lt;61,"C1",IF(F218&lt;71,"B2",IF(F218&lt;81,"B1",IF(F218&lt;91,"A2",IF(F218&lt;=100,"A1","")))))))))</f>
        <v/>
      </c>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row>
    <row r="219" spans="1:158" ht="19.5" customHeight="1">
      <c r="A219" s="190" t="str">
        <f>IF(ISBLANK('IN-Mark( PER-TEST-1,2)(TERM-1)'!B62),"",'IN-Mark( PER-TEST-1,2)(TERM-1)'!B62)</f>
        <v/>
      </c>
      <c r="B219" s="191" t="str">
        <f>IF(ISBLANK('IN-Mark( PER-TEST-1,2)(TERM-1)'!C62),"",'IN-Mark( PER-TEST-1,2)(TERM-1)'!C62)</f>
        <v/>
      </c>
      <c r="C219" s="192" t="str">
        <f>IF(ISBLANK('IN-Mark( PER-TEST-1,2)(TERM-1)'!D62),"",'IN-Mark( PER-TEST-1,2)(TERM-1)'!D62)</f>
        <v/>
      </c>
      <c r="D219" s="190" t="str">
        <f>IF('IN - Stud_part'!H60="","", 'IN-Mark( PER-TEST-3,4)(TERM-2)'!AN62)</f>
        <v/>
      </c>
      <c r="E219" s="190" t="str">
        <f>IF('IN - Stud_part'!H60="","", 'IN-Mark( PER-TEST-3,4)(TERM-2)'!AO62)</f>
        <v/>
      </c>
      <c r="F219" s="190" t="str">
        <f>IF('IN - Stud_part'!H60="","", 'IN-Mark( PER-TEST-3,4)(TERM-2)'!AP62)</f>
        <v/>
      </c>
      <c r="G219" s="190" t="str">
        <f>IF('IN - Stud_part'!H60="","",IF(F219&lt;33,"E",IF(F219&lt;41,"D",IF(F219&lt;51,"C2",IF(F219&lt;61,"C1",IF(F219&lt;71,"B2",IF(F219&lt;81,"B1",IF(F219&lt;91,"A2",IF(F219&lt;=100,"A1","")))))))))</f>
        <v/>
      </c>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row>
    <row r="220" spans="1:158" ht="19.5" customHeight="1">
      <c r="A220" s="190" t="str">
        <f>IF(ISBLANK('IN-Mark( PER-TEST-1,2)(TERM-1)'!B63),"",'IN-Mark( PER-TEST-1,2)(TERM-1)'!B63)</f>
        <v/>
      </c>
      <c r="B220" s="191" t="str">
        <f>IF(ISBLANK('IN-Mark( PER-TEST-1,2)(TERM-1)'!C63),"",'IN-Mark( PER-TEST-1,2)(TERM-1)'!C63)</f>
        <v/>
      </c>
      <c r="C220" s="192" t="str">
        <f>IF(ISBLANK('IN-Mark( PER-TEST-1,2)(TERM-1)'!D63),"",'IN-Mark( PER-TEST-1,2)(TERM-1)'!D63)</f>
        <v/>
      </c>
      <c r="D220" s="190" t="str">
        <f>IF('IN - Stud_part'!H61="","", 'IN-Mark( PER-TEST-3,4)(TERM-2)'!AN63)</f>
        <v/>
      </c>
      <c r="E220" s="190" t="str">
        <f>IF('IN - Stud_part'!H61="","", 'IN-Mark( PER-TEST-3,4)(TERM-2)'!AO63)</f>
        <v/>
      </c>
      <c r="F220" s="190" t="str">
        <f>IF('IN - Stud_part'!H61="","", 'IN-Mark( PER-TEST-3,4)(TERM-2)'!AP63)</f>
        <v/>
      </c>
      <c r="G220" s="190" t="str">
        <f>IF('IN - Stud_part'!H61="","",IF(F220&lt;33,"E",IF(F220&lt;41,"D",IF(F220&lt;51,"C2",IF(F220&lt;61,"C1",IF(F220&lt;71,"B2",IF(F220&lt;81,"B1",IF(F220&lt;91,"A2",IF(F220&lt;=100,"A1","")))))))))</f>
        <v/>
      </c>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row>
    <row r="221" spans="1:158" ht="19.5" customHeight="1">
      <c r="A221" s="190" t="str">
        <f>IF(ISBLANK('IN-Mark( PER-TEST-1,2)(TERM-1)'!B64),"",'IN-Mark( PER-TEST-1,2)(TERM-1)'!B64)</f>
        <v/>
      </c>
      <c r="B221" s="191" t="str">
        <f>IF(ISBLANK('IN-Mark( PER-TEST-1,2)(TERM-1)'!C64),"",'IN-Mark( PER-TEST-1,2)(TERM-1)'!C64)</f>
        <v/>
      </c>
      <c r="C221" s="192" t="str">
        <f>IF(ISBLANK('IN-Mark( PER-TEST-1,2)(TERM-1)'!D64),"",'IN-Mark( PER-TEST-1,2)(TERM-1)'!D64)</f>
        <v/>
      </c>
      <c r="D221" s="190" t="str">
        <f>IF('IN - Stud_part'!H62="","", 'IN-Mark( PER-TEST-3,4)(TERM-2)'!AN64)</f>
        <v/>
      </c>
      <c r="E221" s="190" t="str">
        <f>IF('IN - Stud_part'!H62="","", 'IN-Mark( PER-TEST-3,4)(TERM-2)'!AO64)</f>
        <v/>
      </c>
      <c r="F221" s="190" t="str">
        <f>IF('IN - Stud_part'!H62="","", 'IN-Mark( PER-TEST-3,4)(TERM-2)'!AP64)</f>
        <v/>
      </c>
      <c r="G221" s="190" t="str">
        <f>IF('IN - Stud_part'!H62="","",IF(F221&lt;33,"E",IF(F221&lt;41,"D",IF(F221&lt;51,"C2",IF(F221&lt;61,"C1",IF(F221&lt;71,"B2",IF(F221&lt;81,"B1",IF(F221&lt;91,"A2",IF(F221&lt;=100,"A1","")))))))))</f>
        <v/>
      </c>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row>
    <row r="222" spans="1:158" ht="15.75" customHeight="1">
      <c r="A222" s="189"/>
      <c r="B222" s="189"/>
      <c r="C222" s="189"/>
      <c r="D222" s="189"/>
      <c r="E222" s="189"/>
      <c r="F222" s="189"/>
      <c r="G222" s="189"/>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row>
    <row r="223" spans="1:158" ht="15.75" customHeight="1">
      <c r="A223" s="189"/>
      <c r="B223" s="194"/>
      <c r="C223" s="195"/>
      <c r="D223" s="189"/>
      <c r="E223" s="189"/>
      <c r="F223" s="189"/>
      <c r="G223" s="189"/>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row>
    <row r="224" spans="1:158" ht="15.75" customHeight="1">
      <c r="A224" s="189"/>
      <c r="B224" s="194"/>
      <c r="C224" s="195"/>
      <c r="D224" s="189"/>
      <c r="E224" s="189"/>
      <c r="F224" s="189"/>
      <c r="G224" s="189"/>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row>
    <row r="225" spans="1:158" ht="15.7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row>
    <row r="226" spans="1:158" ht="15.7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row>
    <row r="227" spans="1:158" ht="15.7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row>
    <row r="228" spans="1:158" ht="15.7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row>
    <row r="229" spans="1:158" ht="15.7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row>
    <row r="230" spans="1:158" ht="15.7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row>
    <row r="231" spans="1:158" ht="15.7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c r="DM231" s="184"/>
      <c r="DN231" s="184"/>
      <c r="DO231" s="184"/>
      <c r="DP231" s="184"/>
      <c r="DQ231" s="184"/>
      <c r="DR231" s="184"/>
      <c r="DS231" s="184"/>
      <c r="DT231" s="184"/>
      <c r="DU231" s="184"/>
      <c r="DV231" s="184"/>
      <c r="DW231" s="184"/>
      <c r="DX231" s="184"/>
      <c r="DY231" s="184"/>
      <c r="DZ231" s="184"/>
      <c r="EA231" s="184"/>
      <c r="EB231" s="184"/>
      <c r="EC231" s="184"/>
      <c r="ED231" s="184"/>
      <c r="EE231" s="184"/>
      <c r="EF231" s="184"/>
      <c r="EG231" s="184"/>
      <c r="EH231" s="184"/>
      <c r="EI231" s="184"/>
      <c r="EJ231" s="184"/>
      <c r="EK231" s="184"/>
      <c r="EL231" s="184"/>
      <c r="EM231" s="184"/>
      <c r="EN231" s="184"/>
      <c r="EO231" s="184"/>
      <c r="EP231" s="184"/>
      <c r="EQ231" s="184"/>
      <c r="ER231" s="184"/>
      <c r="ES231" s="184"/>
      <c r="ET231" s="184"/>
      <c r="EU231" s="184"/>
      <c r="EV231" s="184"/>
      <c r="EW231" s="184"/>
      <c r="EX231" s="184"/>
      <c r="EY231" s="184"/>
      <c r="EZ231" s="184"/>
      <c r="FA231" s="184"/>
      <c r="FB231" s="184"/>
    </row>
    <row r="232" spans="1:158" ht="15.7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row>
    <row r="233" spans="1:158" ht="15.75" customHeight="1">
      <c r="A233" s="189"/>
      <c r="B233" s="194"/>
      <c r="C233" s="195"/>
      <c r="D233" s="189"/>
      <c r="E233" s="189"/>
      <c r="F233" s="189"/>
      <c r="G233" s="189"/>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row>
    <row r="234" spans="1:158" ht="23.25" customHeight="1">
      <c r="A234" s="410" t="s">
        <v>370</v>
      </c>
      <c r="B234" s="272"/>
      <c r="C234" s="272"/>
      <c r="D234" s="272"/>
      <c r="E234" s="272"/>
      <c r="F234" s="272"/>
      <c r="G234" s="272"/>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row>
    <row r="235" spans="1:158" ht="15.75" customHeight="1">
      <c r="A235" s="184"/>
      <c r="B235" s="184"/>
      <c r="C235" s="184"/>
      <c r="D235" s="410"/>
      <c r="E235" s="272"/>
      <c r="F235" s="272"/>
      <c r="G235" s="184" t="s">
        <v>371</v>
      </c>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row>
    <row r="236" spans="1:158" ht="15" customHeight="1">
      <c r="A236" s="184"/>
      <c r="B236" s="185" t="s">
        <v>372</v>
      </c>
      <c r="C236" s="186" t="s">
        <v>288</v>
      </c>
      <c r="D236" s="184"/>
      <c r="E236" s="411" t="s">
        <v>407</v>
      </c>
      <c r="F236" s="272"/>
      <c r="G236" s="272"/>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c r="DM236" s="184"/>
      <c r="DN236" s="184"/>
      <c r="DO236" s="184"/>
      <c r="DP236" s="184"/>
      <c r="DQ236" s="184"/>
      <c r="DR236" s="184"/>
      <c r="DS236" s="184"/>
      <c r="DT236" s="184"/>
      <c r="DU236" s="184"/>
      <c r="DV236" s="184"/>
      <c r="DW236" s="184"/>
      <c r="DX236" s="184"/>
      <c r="DY236" s="184"/>
      <c r="DZ236" s="184"/>
      <c r="EA236" s="184"/>
      <c r="EB236" s="184"/>
      <c r="EC236" s="184"/>
      <c r="ED236" s="184"/>
      <c r="EE236" s="184"/>
      <c r="EF236" s="184"/>
      <c r="EG236" s="184"/>
      <c r="EH236" s="184"/>
      <c r="EI236" s="184"/>
      <c r="EJ236" s="184"/>
      <c r="EK236" s="184"/>
      <c r="EL236" s="184"/>
      <c r="EM236" s="184"/>
      <c r="EN236" s="184"/>
      <c r="EO236" s="184"/>
      <c r="EP236" s="184"/>
      <c r="EQ236" s="184"/>
      <c r="ER236" s="184"/>
      <c r="ES236" s="184"/>
      <c r="ET236" s="184"/>
      <c r="EU236" s="184"/>
      <c r="EV236" s="184"/>
      <c r="EW236" s="184"/>
      <c r="EX236" s="184"/>
      <c r="EY236" s="184"/>
      <c r="EZ236" s="184"/>
      <c r="FA236" s="184"/>
      <c r="FB236" s="184"/>
    </row>
    <row r="237" spans="1:158" ht="15.75" customHeight="1">
      <c r="A237" s="184"/>
      <c r="B237" s="185" t="s">
        <v>32</v>
      </c>
      <c r="C237" s="186">
        <f>'IN-Mark( PER-TEST-1,2)(TERM-1)'!D9</f>
        <v>0</v>
      </c>
      <c r="D237" s="184"/>
      <c r="E237" s="272"/>
      <c r="F237" s="272"/>
      <c r="G237" s="272"/>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row>
    <row r="238" spans="1:158" ht="15.7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row>
    <row r="239" spans="1:158" ht="19.5" customHeight="1">
      <c r="A239" s="412" t="s">
        <v>408</v>
      </c>
      <c r="B239" s="412" t="s">
        <v>353</v>
      </c>
      <c r="C239" s="413" t="s">
        <v>69</v>
      </c>
      <c r="D239" s="187" t="s">
        <v>395</v>
      </c>
      <c r="E239" s="188" t="s">
        <v>374</v>
      </c>
      <c r="F239" s="187" t="s">
        <v>208</v>
      </c>
      <c r="G239" s="413" t="s">
        <v>396</v>
      </c>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row>
    <row r="240" spans="1:158" ht="19.5" customHeight="1">
      <c r="A240" s="255"/>
      <c r="B240" s="255"/>
      <c r="C240" s="255"/>
      <c r="D240" s="187">
        <v>80</v>
      </c>
      <c r="E240" s="187">
        <v>20</v>
      </c>
      <c r="F240" s="187">
        <v>100</v>
      </c>
      <c r="G240" s="255"/>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row>
    <row r="241" spans="1:158" ht="19.5" customHeight="1">
      <c r="A241" s="190" t="str">
        <f>IF(ISBLANK('IN-Mark( PER-TEST-1,2)(TERM-1)'!B15),"",'IN-Mark( PER-TEST-1,2)(TERM-1)'!B15)</f>
        <v/>
      </c>
      <c r="B241" s="191" t="str">
        <f>IF(ISBLANK('IN-Mark( PER-TEST-1,2)(TERM-1)'!C15),"",'IN-Mark( PER-TEST-1,2)(TERM-1)'!C15)</f>
        <v/>
      </c>
      <c r="C241" s="192" t="str">
        <f>IF(ISBLANK('IN-Mark( PER-TEST-1,2)(TERM-1)'!D15),"",'IN-Mark( PER-TEST-1,2)(TERM-1)'!D15)</f>
        <v/>
      </c>
      <c r="D241" s="193" t="str">
        <f>IF('IN - Stud_part'!H13="","", 'IN-Mark( PER-TEST-3,4)(TERM-2)'!AQ15)</f>
        <v/>
      </c>
      <c r="E241" s="193" t="str">
        <f>IF('IN - Stud_part'!H13="","", 'IN-Mark( PER-TEST-3,4)(TERM-2)'!AR15)</f>
        <v/>
      </c>
      <c r="F241" s="193" t="str">
        <f>IF('IN - Stud_part'!H13="","", 'IN-Mark( PER-TEST-3,4)(TERM-2)'!AS15)</f>
        <v/>
      </c>
      <c r="G241" s="190" t="str">
        <f>IF('IN - Stud_part'!H13="","",IF(F241&lt;33,"E",IF(F241&lt;41,"D",IF(F241&lt;51,"C2",IF(F241&lt;61,"C1",IF(F241&lt;71,"B2",IF(F241&lt;81,"B1",IF(F241&lt;91,"A2",IF(F241&lt;=100,"A1","")))))))))</f>
        <v/>
      </c>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row>
    <row r="242" spans="1:158" ht="19.5" customHeight="1">
      <c r="A242" s="190" t="str">
        <f>IF(ISBLANK('IN-Mark( PER-TEST-1,2)(TERM-1)'!B16),"",'IN-Mark( PER-TEST-1,2)(TERM-1)'!B16)</f>
        <v/>
      </c>
      <c r="B242" s="191" t="str">
        <f>IF(ISBLANK('IN-Mark( PER-TEST-1,2)(TERM-1)'!C16),"",'IN-Mark( PER-TEST-1,2)(TERM-1)'!C16)</f>
        <v/>
      </c>
      <c r="C242" s="192" t="str">
        <f>IF(ISBLANK('IN-Mark( PER-TEST-1,2)(TERM-1)'!D16),"",'IN-Mark( PER-TEST-1,2)(TERM-1)'!D16)</f>
        <v/>
      </c>
      <c r="D242" s="193" t="str">
        <f>IF('IN - Stud_part'!H14="","", 'IN-Mark( PER-TEST-3,4)(TERM-2)'!AQ16)</f>
        <v/>
      </c>
      <c r="E242" s="193" t="str">
        <f>IF('IN - Stud_part'!H14="","", 'IN-Mark( PER-TEST-3,4)(TERM-2)'!AR16)</f>
        <v/>
      </c>
      <c r="F242" s="193" t="str">
        <f>IF('IN - Stud_part'!H14="","", 'IN-Mark( PER-TEST-3,4)(TERM-2)'!AS16)</f>
        <v/>
      </c>
      <c r="G242" s="190" t="str">
        <f>IF('IN - Stud_part'!H14="","",IF(F242&lt;33,"E",IF(F242&lt;41,"D",IF(F242&lt;51,"C2",IF(F242&lt;61,"C1",IF(F242&lt;71,"B2",IF(F242&lt;81,"B1",IF(F242&lt;91,"A2",IF(F242&lt;=100,"A1","")))))))))</f>
        <v/>
      </c>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row>
    <row r="243" spans="1:158" ht="19.5" customHeight="1">
      <c r="A243" s="190" t="str">
        <f>IF(ISBLANK('IN-Mark( PER-TEST-1,2)(TERM-1)'!B17),"",'IN-Mark( PER-TEST-1,2)(TERM-1)'!B17)</f>
        <v/>
      </c>
      <c r="B243" s="191" t="str">
        <f>IF(ISBLANK('IN-Mark( PER-TEST-1,2)(TERM-1)'!C17),"",'IN-Mark( PER-TEST-1,2)(TERM-1)'!C17)</f>
        <v/>
      </c>
      <c r="C243" s="192" t="str">
        <f>IF(ISBLANK('IN-Mark( PER-TEST-1,2)(TERM-1)'!D17),"",'IN-Mark( PER-TEST-1,2)(TERM-1)'!D17)</f>
        <v/>
      </c>
      <c r="D243" s="193" t="str">
        <f>IF('IN - Stud_part'!H15="","", 'IN-Mark( PER-TEST-3,4)(TERM-2)'!AQ17)</f>
        <v/>
      </c>
      <c r="E243" s="193" t="str">
        <f>IF('IN - Stud_part'!H15="","", 'IN-Mark( PER-TEST-3,4)(TERM-2)'!AR17)</f>
        <v/>
      </c>
      <c r="F243" s="193" t="str">
        <f>IF('IN - Stud_part'!H15="","", 'IN-Mark( PER-TEST-3,4)(TERM-2)'!AS17)</f>
        <v/>
      </c>
      <c r="G243" s="190" t="str">
        <f>IF('IN - Stud_part'!H15="","",IF(F243&lt;33,"E",IF(F243&lt;41,"D",IF(F243&lt;51,"C2",IF(F243&lt;61,"C1",IF(F243&lt;71,"B2",IF(F243&lt;81,"B1",IF(F243&lt;91,"A2",IF(F243&lt;=100,"A1","")))))))))</f>
        <v/>
      </c>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row>
    <row r="244" spans="1:158" ht="19.5" customHeight="1">
      <c r="A244" s="190" t="str">
        <f>IF(ISBLANK('IN-Mark( PER-TEST-1,2)(TERM-1)'!B18),"",'IN-Mark( PER-TEST-1,2)(TERM-1)'!B18)</f>
        <v/>
      </c>
      <c r="B244" s="191" t="str">
        <f>IF(ISBLANK('IN-Mark( PER-TEST-1,2)(TERM-1)'!C18),"",'IN-Mark( PER-TEST-1,2)(TERM-1)'!C18)</f>
        <v/>
      </c>
      <c r="C244" s="192" t="str">
        <f>IF(ISBLANK('IN-Mark( PER-TEST-1,2)(TERM-1)'!D18),"",'IN-Mark( PER-TEST-1,2)(TERM-1)'!D18)</f>
        <v/>
      </c>
      <c r="D244" s="193" t="str">
        <f>IF('IN - Stud_part'!H16="","", 'IN-Mark( PER-TEST-3,4)(TERM-2)'!AQ18)</f>
        <v/>
      </c>
      <c r="E244" s="193" t="str">
        <f>IF('IN - Stud_part'!H16="","", 'IN-Mark( PER-TEST-3,4)(TERM-2)'!AR18)</f>
        <v/>
      </c>
      <c r="F244" s="193" t="str">
        <f>IF('IN - Stud_part'!H16="","", 'IN-Mark( PER-TEST-3,4)(TERM-2)'!AS18)</f>
        <v/>
      </c>
      <c r="G244" s="190" t="str">
        <f>IF('IN - Stud_part'!H16="","",IF(F244&lt;33,"E",IF(F244&lt;41,"D",IF(F244&lt;51,"C2",IF(F244&lt;61,"C1",IF(F244&lt;71,"B2",IF(F244&lt;81,"B1",IF(F244&lt;91,"A2",IF(F244&lt;=100,"A1","")))))))))</f>
        <v/>
      </c>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row>
    <row r="245" spans="1:158" ht="19.5" customHeight="1">
      <c r="A245" s="190" t="str">
        <f>IF(ISBLANK('IN-Mark( PER-TEST-1,2)(TERM-1)'!B19),"",'IN-Mark( PER-TEST-1,2)(TERM-1)'!B19)</f>
        <v/>
      </c>
      <c r="B245" s="191" t="str">
        <f>IF(ISBLANK('IN-Mark( PER-TEST-1,2)(TERM-1)'!C19),"",'IN-Mark( PER-TEST-1,2)(TERM-1)'!C19)</f>
        <v/>
      </c>
      <c r="C245" s="192" t="str">
        <f>IF(ISBLANK('IN-Mark( PER-TEST-1,2)(TERM-1)'!D19),"",'IN-Mark( PER-TEST-1,2)(TERM-1)'!D19)</f>
        <v/>
      </c>
      <c r="D245" s="193" t="str">
        <f>IF('IN - Stud_part'!H17="","", 'IN-Mark( PER-TEST-3,4)(TERM-2)'!AQ19)</f>
        <v/>
      </c>
      <c r="E245" s="193" t="str">
        <f>IF('IN - Stud_part'!H17="","", 'IN-Mark( PER-TEST-3,4)(TERM-2)'!AR19)</f>
        <v/>
      </c>
      <c r="F245" s="193" t="str">
        <f>IF('IN - Stud_part'!H17="","", 'IN-Mark( PER-TEST-3,4)(TERM-2)'!AS19)</f>
        <v/>
      </c>
      <c r="G245" s="190" t="str">
        <f>IF('IN - Stud_part'!H17="","",IF(F245&lt;33,"E",IF(F245&lt;41,"D",IF(F245&lt;51,"C2",IF(F245&lt;61,"C1",IF(F245&lt;71,"B2",IF(F245&lt;81,"B1",IF(F245&lt;91,"A2",IF(F245&lt;=100,"A1","")))))))))</f>
        <v/>
      </c>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row>
    <row r="246" spans="1:158" ht="19.5" customHeight="1">
      <c r="A246" s="190" t="str">
        <f>IF(ISBLANK('IN-Mark( PER-TEST-1,2)(TERM-1)'!B20),"",'IN-Mark( PER-TEST-1,2)(TERM-1)'!B20)</f>
        <v/>
      </c>
      <c r="B246" s="191" t="str">
        <f>IF(ISBLANK('IN-Mark( PER-TEST-1,2)(TERM-1)'!C20),"",'IN-Mark( PER-TEST-1,2)(TERM-1)'!C20)</f>
        <v/>
      </c>
      <c r="C246" s="192" t="str">
        <f>IF(ISBLANK('IN-Mark( PER-TEST-1,2)(TERM-1)'!D20),"",'IN-Mark( PER-TEST-1,2)(TERM-1)'!D20)</f>
        <v/>
      </c>
      <c r="D246" s="193" t="str">
        <f>IF('IN - Stud_part'!H18="","", 'IN-Mark( PER-TEST-3,4)(TERM-2)'!AQ20)</f>
        <v/>
      </c>
      <c r="E246" s="193" t="str">
        <f>IF('IN - Stud_part'!H18="","", 'IN-Mark( PER-TEST-3,4)(TERM-2)'!AR20)</f>
        <v/>
      </c>
      <c r="F246" s="193" t="str">
        <f>IF('IN - Stud_part'!H18="","", 'IN-Mark( PER-TEST-3,4)(TERM-2)'!AS20)</f>
        <v/>
      </c>
      <c r="G246" s="190" t="str">
        <f>IF('IN - Stud_part'!H18="","",IF(F246&lt;33,"E",IF(F246&lt;41,"D",IF(F246&lt;51,"C2",IF(F246&lt;61,"C1",IF(F246&lt;71,"B2",IF(F246&lt;81,"B1",IF(F246&lt;91,"A2",IF(F246&lt;=100,"A1","")))))))))</f>
        <v/>
      </c>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row>
    <row r="247" spans="1:158" ht="19.5" customHeight="1">
      <c r="A247" s="190" t="str">
        <f>IF(ISBLANK('IN-Mark( PER-TEST-1,2)(TERM-1)'!B21),"",'IN-Mark( PER-TEST-1,2)(TERM-1)'!B21)</f>
        <v/>
      </c>
      <c r="B247" s="191" t="str">
        <f>IF(ISBLANK('IN-Mark( PER-TEST-1,2)(TERM-1)'!C21),"",'IN-Mark( PER-TEST-1,2)(TERM-1)'!C21)</f>
        <v/>
      </c>
      <c r="C247" s="192" t="str">
        <f>IF(ISBLANK('IN-Mark( PER-TEST-1,2)(TERM-1)'!D21),"",'IN-Mark( PER-TEST-1,2)(TERM-1)'!D21)</f>
        <v/>
      </c>
      <c r="D247" s="193" t="str">
        <f>IF('IN - Stud_part'!H19="","", 'IN-Mark( PER-TEST-3,4)(TERM-2)'!AQ21)</f>
        <v/>
      </c>
      <c r="E247" s="193" t="str">
        <f>IF('IN - Stud_part'!H19="","", 'IN-Mark( PER-TEST-3,4)(TERM-2)'!AR21)</f>
        <v/>
      </c>
      <c r="F247" s="193" t="str">
        <f>IF('IN - Stud_part'!H19="","", 'IN-Mark( PER-TEST-3,4)(TERM-2)'!AS21)</f>
        <v/>
      </c>
      <c r="G247" s="190" t="str">
        <f>IF('IN - Stud_part'!H19="","",IF(F247&lt;33,"E",IF(F247&lt;41,"D",IF(F247&lt;51,"C2",IF(F247&lt;61,"C1",IF(F247&lt;71,"B2",IF(F247&lt;81,"B1",IF(F247&lt;91,"A2",IF(F247&lt;=100,"A1","")))))))))</f>
        <v/>
      </c>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row>
    <row r="248" spans="1:158" ht="19.5" customHeight="1">
      <c r="A248" s="190" t="str">
        <f>IF(ISBLANK('IN-Mark( PER-TEST-1,2)(TERM-1)'!B22),"",'IN-Mark( PER-TEST-1,2)(TERM-1)'!B22)</f>
        <v/>
      </c>
      <c r="B248" s="191" t="str">
        <f>IF(ISBLANK('IN-Mark( PER-TEST-1,2)(TERM-1)'!C22),"",'IN-Mark( PER-TEST-1,2)(TERM-1)'!C22)</f>
        <v/>
      </c>
      <c r="C248" s="192" t="str">
        <f>IF(ISBLANK('IN-Mark( PER-TEST-1,2)(TERM-1)'!D22),"",'IN-Mark( PER-TEST-1,2)(TERM-1)'!D22)</f>
        <v/>
      </c>
      <c r="D248" s="193" t="str">
        <f>IF('IN - Stud_part'!H20="","", 'IN-Mark( PER-TEST-3,4)(TERM-2)'!AQ22)</f>
        <v/>
      </c>
      <c r="E248" s="193" t="str">
        <f>IF('IN - Stud_part'!H20="","", 'IN-Mark( PER-TEST-3,4)(TERM-2)'!AR22)</f>
        <v/>
      </c>
      <c r="F248" s="193" t="str">
        <f>IF('IN - Stud_part'!H20="","", 'IN-Mark( PER-TEST-3,4)(TERM-2)'!AS22)</f>
        <v/>
      </c>
      <c r="G248" s="190" t="str">
        <f>IF('IN - Stud_part'!H20="","",IF(F248&lt;33,"E",IF(F248&lt;41,"D",IF(F248&lt;51,"C2",IF(F248&lt;61,"C1",IF(F248&lt;71,"B2",IF(F248&lt;81,"B1",IF(F248&lt;91,"A2",IF(F248&lt;=100,"A1","")))))))))</f>
        <v/>
      </c>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row>
    <row r="249" spans="1:158" ht="19.5" customHeight="1">
      <c r="A249" s="190" t="str">
        <f>IF(ISBLANK('IN-Mark( PER-TEST-1,2)(TERM-1)'!B23),"",'IN-Mark( PER-TEST-1,2)(TERM-1)'!B23)</f>
        <v/>
      </c>
      <c r="B249" s="191" t="str">
        <f>IF(ISBLANK('IN-Mark( PER-TEST-1,2)(TERM-1)'!C23),"",'IN-Mark( PER-TEST-1,2)(TERM-1)'!C23)</f>
        <v/>
      </c>
      <c r="C249" s="192" t="str">
        <f>IF(ISBLANK('IN-Mark( PER-TEST-1,2)(TERM-1)'!D23),"",'IN-Mark( PER-TEST-1,2)(TERM-1)'!D23)</f>
        <v/>
      </c>
      <c r="D249" s="193" t="str">
        <f>IF('IN - Stud_part'!H21="","", 'IN-Mark( PER-TEST-3,4)(TERM-2)'!AQ23)</f>
        <v/>
      </c>
      <c r="E249" s="193" t="str">
        <f>IF('IN - Stud_part'!H21="","", 'IN-Mark( PER-TEST-3,4)(TERM-2)'!AR23)</f>
        <v/>
      </c>
      <c r="F249" s="193" t="str">
        <f>IF('IN - Stud_part'!H21="","", 'IN-Mark( PER-TEST-3,4)(TERM-2)'!AS23)</f>
        <v/>
      </c>
      <c r="G249" s="190" t="str">
        <f>IF('IN - Stud_part'!H21="","",IF(F249&lt;33,"E",IF(F249&lt;41,"D",IF(F249&lt;51,"C2",IF(F249&lt;61,"C1",IF(F249&lt;71,"B2",IF(F249&lt;81,"B1",IF(F249&lt;91,"A2",IF(F249&lt;=100,"A1","")))))))))</f>
        <v/>
      </c>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row>
    <row r="250" spans="1:158" ht="19.5" customHeight="1">
      <c r="A250" s="190" t="str">
        <f>IF(ISBLANK('IN-Mark( PER-TEST-1,2)(TERM-1)'!B24),"",'IN-Mark( PER-TEST-1,2)(TERM-1)'!B24)</f>
        <v/>
      </c>
      <c r="B250" s="191" t="str">
        <f>IF(ISBLANK('IN-Mark( PER-TEST-1,2)(TERM-1)'!C24),"",'IN-Mark( PER-TEST-1,2)(TERM-1)'!C24)</f>
        <v/>
      </c>
      <c r="C250" s="192" t="str">
        <f>IF(ISBLANK('IN-Mark( PER-TEST-1,2)(TERM-1)'!D24),"",'IN-Mark( PER-TEST-1,2)(TERM-1)'!D24)</f>
        <v/>
      </c>
      <c r="D250" s="193" t="str">
        <f>IF('IN - Stud_part'!H22="","", 'IN-Mark( PER-TEST-3,4)(TERM-2)'!AQ24)</f>
        <v/>
      </c>
      <c r="E250" s="193" t="str">
        <f>IF('IN - Stud_part'!H22="","", 'IN-Mark( PER-TEST-3,4)(TERM-2)'!AR24)</f>
        <v/>
      </c>
      <c r="F250" s="193" t="str">
        <f>IF('IN - Stud_part'!H22="","", 'IN-Mark( PER-TEST-3,4)(TERM-2)'!AS24)</f>
        <v/>
      </c>
      <c r="G250" s="190" t="str">
        <f>IF('IN - Stud_part'!H22="","",IF(F250&lt;33,"E",IF(F250&lt;41,"D",IF(F250&lt;51,"C2",IF(F250&lt;61,"C1",IF(F250&lt;71,"B2",IF(F250&lt;81,"B1",IF(F250&lt;91,"A2",IF(F250&lt;=100,"A1","")))))))))</f>
        <v/>
      </c>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c r="DM250" s="184"/>
      <c r="DN250" s="184"/>
      <c r="DO250" s="184"/>
      <c r="DP250" s="184"/>
      <c r="DQ250" s="184"/>
      <c r="DR250" s="184"/>
      <c r="DS250" s="184"/>
      <c r="DT250" s="184"/>
      <c r="DU250" s="184"/>
      <c r="DV250" s="184"/>
      <c r="DW250" s="184"/>
      <c r="DX250" s="184"/>
      <c r="DY250" s="184"/>
      <c r="DZ250" s="184"/>
      <c r="EA250" s="184"/>
      <c r="EB250" s="184"/>
      <c r="EC250" s="184"/>
      <c r="ED250" s="184"/>
      <c r="EE250" s="184"/>
      <c r="EF250" s="184"/>
      <c r="EG250" s="184"/>
      <c r="EH250" s="184"/>
      <c r="EI250" s="184"/>
      <c r="EJ250" s="184"/>
      <c r="EK250" s="184"/>
      <c r="EL250" s="184"/>
      <c r="EM250" s="184"/>
      <c r="EN250" s="184"/>
      <c r="EO250" s="184"/>
      <c r="EP250" s="184"/>
      <c r="EQ250" s="184"/>
      <c r="ER250" s="184"/>
      <c r="ES250" s="184"/>
      <c r="ET250" s="184"/>
      <c r="EU250" s="184"/>
      <c r="EV250" s="184"/>
      <c r="EW250" s="184"/>
      <c r="EX250" s="184"/>
      <c r="EY250" s="184"/>
      <c r="EZ250" s="184"/>
      <c r="FA250" s="184"/>
      <c r="FB250" s="184"/>
    </row>
    <row r="251" spans="1:158" ht="19.5" customHeight="1">
      <c r="A251" s="190" t="str">
        <f>IF(ISBLANK('IN-Mark( PER-TEST-1,2)(TERM-1)'!B25),"",'IN-Mark( PER-TEST-1,2)(TERM-1)'!B25)</f>
        <v/>
      </c>
      <c r="B251" s="191" t="str">
        <f>IF(ISBLANK('IN-Mark( PER-TEST-1,2)(TERM-1)'!C25),"",'IN-Mark( PER-TEST-1,2)(TERM-1)'!C25)</f>
        <v/>
      </c>
      <c r="C251" s="192" t="str">
        <f>IF(ISBLANK('IN-Mark( PER-TEST-1,2)(TERM-1)'!D25),"",'IN-Mark( PER-TEST-1,2)(TERM-1)'!D25)</f>
        <v/>
      </c>
      <c r="D251" s="193" t="str">
        <f>IF('IN - Stud_part'!H23="","", 'IN-Mark( PER-TEST-3,4)(TERM-2)'!AQ25)</f>
        <v/>
      </c>
      <c r="E251" s="193" t="str">
        <f>IF('IN - Stud_part'!H23="","", 'IN-Mark( PER-TEST-3,4)(TERM-2)'!AR25)</f>
        <v/>
      </c>
      <c r="F251" s="193" t="str">
        <f>IF('IN - Stud_part'!H23="","", 'IN-Mark( PER-TEST-3,4)(TERM-2)'!AS25)</f>
        <v/>
      </c>
      <c r="G251" s="190" t="str">
        <f>IF('IN - Stud_part'!H23="","",IF(F251&lt;33,"E",IF(F251&lt;41,"D",IF(F251&lt;51,"C2",IF(F251&lt;61,"C1",IF(F251&lt;71,"B2",IF(F251&lt;81,"B1",IF(F251&lt;91,"A2",IF(F251&lt;=100,"A1","")))))))))</f>
        <v/>
      </c>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row>
    <row r="252" spans="1:158" ht="19.5" customHeight="1">
      <c r="A252" s="190" t="str">
        <f>IF(ISBLANK('IN-Mark( PER-TEST-1,2)(TERM-1)'!B26),"",'IN-Mark( PER-TEST-1,2)(TERM-1)'!B26)</f>
        <v/>
      </c>
      <c r="B252" s="191" t="str">
        <f>IF(ISBLANK('IN-Mark( PER-TEST-1,2)(TERM-1)'!C26),"",'IN-Mark( PER-TEST-1,2)(TERM-1)'!C26)</f>
        <v/>
      </c>
      <c r="C252" s="192" t="str">
        <f>IF(ISBLANK('IN-Mark( PER-TEST-1,2)(TERM-1)'!D26),"",'IN-Mark( PER-TEST-1,2)(TERM-1)'!D26)</f>
        <v/>
      </c>
      <c r="D252" s="193" t="str">
        <f>IF('IN - Stud_part'!H24="","", 'IN-Mark( PER-TEST-3,4)(TERM-2)'!AQ26)</f>
        <v/>
      </c>
      <c r="E252" s="193" t="str">
        <f>IF('IN - Stud_part'!H24="","", 'IN-Mark( PER-TEST-3,4)(TERM-2)'!AR26)</f>
        <v/>
      </c>
      <c r="F252" s="193" t="str">
        <f>IF('IN - Stud_part'!H24="","", 'IN-Mark( PER-TEST-3,4)(TERM-2)'!AS26)</f>
        <v/>
      </c>
      <c r="G252" s="190" t="str">
        <f>IF('IN - Stud_part'!H24="","",IF(F252&lt;33,"E",IF(F252&lt;41,"D",IF(F252&lt;51,"C2",IF(F252&lt;61,"C1",IF(F252&lt;71,"B2",IF(F252&lt;81,"B1",IF(F252&lt;91,"A2",IF(F252&lt;=100,"A1","")))))))))</f>
        <v/>
      </c>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row>
    <row r="253" spans="1:158" ht="19.5" customHeight="1">
      <c r="A253" s="190" t="str">
        <f>IF(ISBLANK('IN-Mark( PER-TEST-1,2)(TERM-1)'!B27),"",'IN-Mark( PER-TEST-1,2)(TERM-1)'!B27)</f>
        <v/>
      </c>
      <c r="B253" s="191" t="str">
        <f>IF(ISBLANK('IN-Mark( PER-TEST-1,2)(TERM-1)'!C27),"",'IN-Mark( PER-TEST-1,2)(TERM-1)'!C27)</f>
        <v/>
      </c>
      <c r="C253" s="192" t="str">
        <f>IF(ISBLANK('IN-Mark( PER-TEST-1,2)(TERM-1)'!D27),"",'IN-Mark( PER-TEST-1,2)(TERM-1)'!D27)</f>
        <v/>
      </c>
      <c r="D253" s="193" t="str">
        <f>IF('IN - Stud_part'!H25="","", 'IN-Mark( PER-TEST-3,4)(TERM-2)'!AQ27)</f>
        <v/>
      </c>
      <c r="E253" s="193" t="str">
        <f>IF('IN - Stud_part'!H25="","", 'IN-Mark( PER-TEST-3,4)(TERM-2)'!AR27)</f>
        <v/>
      </c>
      <c r="F253" s="193" t="str">
        <f>IF('IN - Stud_part'!H25="","", 'IN-Mark( PER-TEST-3,4)(TERM-2)'!AS27)</f>
        <v/>
      </c>
      <c r="G253" s="190" t="str">
        <f>IF('IN - Stud_part'!H25="","",IF(F253&lt;33,"E",IF(F253&lt;41,"D",IF(F253&lt;51,"C2",IF(F253&lt;61,"C1",IF(F253&lt;71,"B2",IF(F253&lt;81,"B1",IF(F253&lt;91,"A2",IF(F253&lt;=100,"A1","")))))))))</f>
        <v/>
      </c>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row>
    <row r="254" spans="1:158" ht="19.5" customHeight="1">
      <c r="A254" s="190" t="str">
        <f>IF(ISBLANK('IN-Mark( PER-TEST-1,2)(TERM-1)'!B28),"",'IN-Mark( PER-TEST-1,2)(TERM-1)'!B28)</f>
        <v/>
      </c>
      <c r="B254" s="191" t="str">
        <f>IF(ISBLANK('IN-Mark( PER-TEST-1,2)(TERM-1)'!C28),"",'IN-Mark( PER-TEST-1,2)(TERM-1)'!C28)</f>
        <v/>
      </c>
      <c r="C254" s="192" t="str">
        <f>IF(ISBLANK('IN-Mark( PER-TEST-1,2)(TERM-1)'!D28),"",'IN-Mark( PER-TEST-1,2)(TERM-1)'!D28)</f>
        <v/>
      </c>
      <c r="D254" s="190" t="str">
        <f>IF('IN - Stud_part'!H26="","", 'IN-Mark( PER-TEST-3,4)(TERM-2)'!AQ28)</f>
        <v/>
      </c>
      <c r="E254" s="190" t="str">
        <f>IF('IN - Stud_part'!H26="","", 'IN-Mark( PER-TEST-3,4)(TERM-2)'!AR28)</f>
        <v/>
      </c>
      <c r="F254" s="190" t="str">
        <f>IF('IN - Stud_part'!H26="","", 'IN-Mark( PER-TEST-3,4)(TERM-2)'!AS28)</f>
        <v/>
      </c>
      <c r="G254" s="190" t="str">
        <f>IF('IN - Stud_part'!H26="","",IF(F254&lt;33,"E",IF(F254&lt;41,"D",IF(F254&lt;51,"C2",IF(F254&lt;61,"C1",IF(F254&lt;71,"B2",IF(F254&lt;81,"B1",IF(F254&lt;91,"A2",IF(F254&lt;=100,"A1","")))))))))</f>
        <v/>
      </c>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row>
    <row r="255" spans="1:158" ht="19.5" customHeight="1">
      <c r="A255" s="190" t="str">
        <f>IF(ISBLANK('IN-Mark( PER-TEST-1,2)(TERM-1)'!B29),"",'IN-Mark( PER-TEST-1,2)(TERM-1)'!B29)</f>
        <v/>
      </c>
      <c r="B255" s="191" t="str">
        <f>IF(ISBLANK('IN-Mark( PER-TEST-1,2)(TERM-1)'!C29),"",'IN-Mark( PER-TEST-1,2)(TERM-1)'!C29)</f>
        <v/>
      </c>
      <c r="C255" s="192" t="str">
        <f>IF(ISBLANK('IN-Mark( PER-TEST-1,2)(TERM-1)'!D29),"",'IN-Mark( PER-TEST-1,2)(TERM-1)'!D29)</f>
        <v/>
      </c>
      <c r="D255" s="190" t="str">
        <f>IF('IN - Stud_part'!H27="","", 'IN-Mark( PER-TEST-3,4)(TERM-2)'!AQ29)</f>
        <v/>
      </c>
      <c r="E255" s="190" t="str">
        <f>IF('IN - Stud_part'!H27="","", 'IN-Mark( PER-TEST-3,4)(TERM-2)'!AR29)</f>
        <v/>
      </c>
      <c r="F255" s="190" t="str">
        <f>IF('IN - Stud_part'!H27="","", 'IN-Mark( PER-TEST-3,4)(TERM-2)'!AS29)</f>
        <v/>
      </c>
      <c r="G255" s="190" t="str">
        <f>IF('IN - Stud_part'!H27="","",IF(F255&lt;33,"E",IF(F255&lt;41,"D",IF(F255&lt;51,"C2",IF(F255&lt;61,"C1",IF(F255&lt;71,"B2",IF(F255&lt;81,"B1",IF(F255&lt;91,"A2",IF(F255&lt;=100,"A1","")))))))))</f>
        <v/>
      </c>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row>
    <row r="256" spans="1:158" ht="19.5" customHeight="1">
      <c r="A256" s="190" t="str">
        <f>IF(ISBLANK('IN-Mark( PER-TEST-1,2)(TERM-1)'!B30),"",'IN-Mark( PER-TEST-1,2)(TERM-1)'!B30)</f>
        <v/>
      </c>
      <c r="B256" s="191" t="str">
        <f>IF(ISBLANK('IN-Mark( PER-TEST-1,2)(TERM-1)'!C30),"",'IN-Mark( PER-TEST-1,2)(TERM-1)'!C30)</f>
        <v/>
      </c>
      <c r="C256" s="192" t="str">
        <f>IF(ISBLANK('IN-Mark( PER-TEST-1,2)(TERM-1)'!D30),"",'IN-Mark( PER-TEST-1,2)(TERM-1)'!D30)</f>
        <v/>
      </c>
      <c r="D256" s="190" t="str">
        <f>IF('IN - Stud_part'!H28="","", 'IN-Mark( PER-TEST-3,4)(TERM-2)'!AQ30)</f>
        <v/>
      </c>
      <c r="E256" s="190" t="str">
        <f>IF('IN - Stud_part'!H28="","", 'IN-Mark( PER-TEST-3,4)(TERM-2)'!AR30)</f>
        <v/>
      </c>
      <c r="F256" s="190" t="str">
        <f>IF('IN - Stud_part'!H28="","", 'IN-Mark( PER-TEST-3,4)(TERM-2)'!AS30)</f>
        <v/>
      </c>
      <c r="G256" s="190" t="str">
        <f>IF('IN - Stud_part'!H28="","",IF(F256&lt;33,"E",IF(F256&lt;41,"D",IF(F256&lt;51,"C2",IF(F256&lt;61,"C1",IF(F256&lt;71,"B2",IF(F256&lt;81,"B1",IF(F256&lt;91,"A2",IF(F256&lt;=100,"A1","")))))))))</f>
        <v/>
      </c>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row>
    <row r="257" spans="1:158" ht="19.5" customHeight="1">
      <c r="A257" s="190" t="str">
        <f>IF(ISBLANK('IN-Mark( PER-TEST-1,2)(TERM-1)'!B31),"",'IN-Mark( PER-TEST-1,2)(TERM-1)'!B31)</f>
        <v/>
      </c>
      <c r="B257" s="191" t="str">
        <f>IF(ISBLANK('IN-Mark( PER-TEST-1,2)(TERM-1)'!C31),"",'IN-Mark( PER-TEST-1,2)(TERM-1)'!C31)</f>
        <v/>
      </c>
      <c r="C257" s="192" t="str">
        <f>IF(ISBLANK('IN-Mark( PER-TEST-1,2)(TERM-1)'!D31),"",'IN-Mark( PER-TEST-1,2)(TERM-1)'!D31)</f>
        <v/>
      </c>
      <c r="D257" s="190" t="str">
        <f>IF('IN - Stud_part'!H29="","", 'IN-Mark( PER-TEST-3,4)(TERM-2)'!AQ31)</f>
        <v/>
      </c>
      <c r="E257" s="190" t="str">
        <f>IF('IN - Stud_part'!H29="","", 'IN-Mark( PER-TEST-3,4)(TERM-2)'!AR31)</f>
        <v/>
      </c>
      <c r="F257" s="190" t="str">
        <f>IF('IN - Stud_part'!H29="","", 'IN-Mark( PER-TEST-3,4)(TERM-2)'!AS31)</f>
        <v/>
      </c>
      <c r="G257" s="190" t="str">
        <f>IF('IN - Stud_part'!H29="","",IF(F257&lt;33,"E",IF(F257&lt;41,"D",IF(F257&lt;51,"C2",IF(F257&lt;61,"C1",IF(F257&lt;71,"B2",IF(F257&lt;81,"B1",IF(F257&lt;91,"A2",IF(F257&lt;=100,"A1","")))))))))</f>
        <v/>
      </c>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row>
    <row r="258" spans="1:158" ht="19.5" customHeight="1">
      <c r="A258" s="190" t="str">
        <f>IF(ISBLANK('IN-Mark( PER-TEST-1,2)(TERM-1)'!B32),"",'IN-Mark( PER-TEST-1,2)(TERM-1)'!B32)</f>
        <v/>
      </c>
      <c r="B258" s="191" t="str">
        <f>IF(ISBLANK('IN-Mark( PER-TEST-1,2)(TERM-1)'!C32),"",'IN-Mark( PER-TEST-1,2)(TERM-1)'!C32)</f>
        <v/>
      </c>
      <c r="C258" s="192" t="str">
        <f>IF(ISBLANK('IN-Mark( PER-TEST-1,2)(TERM-1)'!D32),"",'IN-Mark( PER-TEST-1,2)(TERM-1)'!D32)</f>
        <v/>
      </c>
      <c r="D258" s="190" t="str">
        <f>IF('IN - Stud_part'!H30="","", 'IN-Mark( PER-TEST-3,4)(TERM-2)'!AQ32)</f>
        <v/>
      </c>
      <c r="E258" s="190" t="str">
        <f>IF('IN - Stud_part'!H30="","", 'IN-Mark( PER-TEST-3,4)(TERM-2)'!AR32)</f>
        <v/>
      </c>
      <c r="F258" s="190" t="str">
        <f>IF('IN - Stud_part'!H30="","", 'IN-Mark( PER-TEST-3,4)(TERM-2)'!AS32)</f>
        <v/>
      </c>
      <c r="G258" s="190" t="str">
        <f>IF('IN - Stud_part'!H30="","",IF(F258&lt;33,"E",IF(F258&lt;41,"D",IF(F258&lt;51,"C2",IF(F258&lt;61,"C1",IF(F258&lt;71,"B2",IF(F258&lt;81,"B1",IF(F258&lt;91,"A2",IF(F258&lt;=100,"A1","")))))))))</f>
        <v/>
      </c>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row>
    <row r="259" spans="1:158" ht="19.5" customHeight="1">
      <c r="A259" s="190" t="str">
        <f>IF(ISBLANK('IN-Mark( PER-TEST-1,2)(TERM-1)'!B33),"",'IN-Mark( PER-TEST-1,2)(TERM-1)'!B33)</f>
        <v/>
      </c>
      <c r="B259" s="191" t="str">
        <f>IF(ISBLANK('IN-Mark( PER-TEST-1,2)(TERM-1)'!C33),"",'IN-Mark( PER-TEST-1,2)(TERM-1)'!C33)</f>
        <v/>
      </c>
      <c r="C259" s="192" t="str">
        <f>IF(ISBLANK('IN-Mark( PER-TEST-1,2)(TERM-1)'!D33),"",'IN-Mark( PER-TEST-1,2)(TERM-1)'!D33)</f>
        <v/>
      </c>
      <c r="D259" s="190" t="str">
        <f>IF('IN - Stud_part'!H31="","", 'IN-Mark( PER-TEST-3,4)(TERM-2)'!AQ33)</f>
        <v/>
      </c>
      <c r="E259" s="190" t="str">
        <f>IF('IN - Stud_part'!H31="","", 'IN-Mark( PER-TEST-3,4)(TERM-2)'!AR33)</f>
        <v/>
      </c>
      <c r="F259" s="190" t="str">
        <f>IF('IN - Stud_part'!H31="","", 'IN-Mark( PER-TEST-3,4)(TERM-2)'!AS33)</f>
        <v/>
      </c>
      <c r="G259" s="190" t="str">
        <f>IF('IN - Stud_part'!H31="","",IF(F259&lt;33,"E",IF(F259&lt;41,"D",IF(F259&lt;51,"C2",IF(F259&lt;61,"C1",IF(F259&lt;71,"B2",IF(F259&lt;81,"B1",IF(F259&lt;91,"A2",IF(F259&lt;=100,"A1","")))))))))</f>
        <v/>
      </c>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row>
    <row r="260" spans="1:158" ht="19.5" customHeight="1">
      <c r="A260" s="190" t="str">
        <f>IF(ISBLANK('IN-Mark( PER-TEST-1,2)(TERM-1)'!B34),"",'IN-Mark( PER-TEST-1,2)(TERM-1)'!B34)</f>
        <v/>
      </c>
      <c r="B260" s="191" t="str">
        <f>IF(ISBLANK('IN-Mark( PER-TEST-1,2)(TERM-1)'!C34),"",'IN-Mark( PER-TEST-1,2)(TERM-1)'!C34)</f>
        <v/>
      </c>
      <c r="C260" s="192" t="str">
        <f>IF(ISBLANK('IN-Mark( PER-TEST-1,2)(TERM-1)'!D34),"",'IN-Mark( PER-TEST-1,2)(TERM-1)'!D34)</f>
        <v/>
      </c>
      <c r="D260" s="190" t="str">
        <f>IF('IN - Stud_part'!H32="","", 'IN-Mark( PER-TEST-3,4)(TERM-2)'!AQ34)</f>
        <v/>
      </c>
      <c r="E260" s="190" t="str">
        <f>IF('IN - Stud_part'!H32="","", 'IN-Mark( PER-TEST-3,4)(TERM-2)'!AR34)</f>
        <v/>
      </c>
      <c r="F260" s="190" t="str">
        <f>IF('IN - Stud_part'!H32="","", 'IN-Mark( PER-TEST-3,4)(TERM-2)'!AS34)</f>
        <v/>
      </c>
      <c r="G260" s="190" t="str">
        <f>IF('IN - Stud_part'!H32="","",IF(F260&lt;33,"E",IF(F260&lt;41,"D",IF(F260&lt;51,"C2",IF(F260&lt;61,"C1",IF(F260&lt;71,"B2",IF(F260&lt;81,"B1",IF(F260&lt;91,"A2",IF(F260&lt;=100,"A1","")))))))))</f>
        <v/>
      </c>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row>
    <row r="261" spans="1:158" ht="19.5" customHeight="1">
      <c r="A261" s="190" t="str">
        <f>IF(ISBLANK('IN-Mark( PER-TEST-1,2)(TERM-1)'!B35),"",'IN-Mark( PER-TEST-1,2)(TERM-1)'!B35)</f>
        <v/>
      </c>
      <c r="B261" s="191" t="str">
        <f>IF(ISBLANK('IN-Mark( PER-TEST-1,2)(TERM-1)'!C35),"",'IN-Mark( PER-TEST-1,2)(TERM-1)'!C35)</f>
        <v/>
      </c>
      <c r="C261" s="192" t="str">
        <f>IF(ISBLANK('IN-Mark( PER-TEST-1,2)(TERM-1)'!D35),"",'IN-Mark( PER-TEST-1,2)(TERM-1)'!D35)</f>
        <v/>
      </c>
      <c r="D261" s="190" t="str">
        <f>IF('IN - Stud_part'!H33="","", 'IN-Mark( PER-TEST-3,4)(TERM-2)'!AQ35)</f>
        <v/>
      </c>
      <c r="E261" s="190" t="str">
        <f>IF('IN - Stud_part'!H33="","", 'IN-Mark( PER-TEST-3,4)(TERM-2)'!AR35)</f>
        <v/>
      </c>
      <c r="F261" s="190" t="str">
        <f>IF('IN - Stud_part'!H33="","", 'IN-Mark( PER-TEST-3,4)(TERM-2)'!AS35)</f>
        <v/>
      </c>
      <c r="G261" s="190" t="str">
        <f>IF('IN - Stud_part'!H33="","",IF(F261&lt;33,"E",IF(F261&lt;41,"D",IF(F261&lt;51,"C2",IF(F261&lt;61,"C1",IF(F261&lt;71,"B2",IF(F261&lt;81,"B1",IF(F261&lt;91,"A2",IF(F261&lt;=100,"A1","")))))))))</f>
        <v/>
      </c>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row>
    <row r="262" spans="1:158" ht="19.5" customHeight="1">
      <c r="A262" s="190" t="str">
        <f>IF(ISBLANK('IN-Mark( PER-TEST-1,2)(TERM-1)'!B36),"",'IN-Mark( PER-TEST-1,2)(TERM-1)'!B36)</f>
        <v/>
      </c>
      <c r="B262" s="191" t="str">
        <f>IF(ISBLANK('IN-Mark( PER-TEST-1,2)(TERM-1)'!C36),"",'IN-Mark( PER-TEST-1,2)(TERM-1)'!C36)</f>
        <v/>
      </c>
      <c r="C262" s="192" t="str">
        <f>IF(ISBLANK('IN-Mark( PER-TEST-1,2)(TERM-1)'!D36),"",'IN-Mark( PER-TEST-1,2)(TERM-1)'!D36)</f>
        <v/>
      </c>
      <c r="D262" s="190" t="str">
        <f>IF('IN - Stud_part'!H34="","", 'IN-Mark( PER-TEST-3,4)(TERM-2)'!AQ36)</f>
        <v/>
      </c>
      <c r="E262" s="190" t="str">
        <f>IF('IN - Stud_part'!H34="","", 'IN-Mark( PER-TEST-3,4)(TERM-2)'!AR36)</f>
        <v/>
      </c>
      <c r="F262" s="190" t="str">
        <f>IF('IN - Stud_part'!H34="","", 'IN-Mark( PER-TEST-3,4)(TERM-2)'!AS36)</f>
        <v/>
      </c>
      <c r="G262" s="190" t="str">
        <f>IF('IN - Stud_part'!H34="","",IF(F262&lt;33,"E",IF(F262&lt;41,"D",IF(F262&lt;51,"C2",IF(F262&lt;61,"C1",IF(F262&lt;71,"B2",IF(F262&lt;81,"B1",IF(F262&lt;91,"A2",IF(F262&lt;=100,"A1","")))))))))</f>
        <v/>
      </c>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row>
    <row r="263" spans="1:158" ht="19.5" customHeight="1">
      <c r="A263" s="190" t="str">
        <f>IF(ISBLANK('IN-Mark( PER-TEST-1,2)(TERM-1)'!B37),"",'IN-Mark( PER-TEST-1,2)(TERM-1)'!B37)</f>
        <v/>
      </c>
      <c r="B263" s="191" t="str">
        <f>IF(ISBLANK('IN-Mark( PER-TEST-1,2)(TERM-1)'!C37),"",'IN-Mark( PER-TEST-1,2)(TERM-1)'!C37)</f>
        <v/>
      </c>
      <c r="C263" s="192" t="str">
        <f>IF(ISBLANK('IN-Mark( PER-TEST-1,2)(TERM-1)'!D37),"",'IN-Mark( PER-TEST-1,2)(TERM-1)'!D37)</f>
        <v/>
      </c>
      <c r="D263" s="190" t="str">
        <f>IF('IN - Stud_part'!H35="","", 'IN-Mark( PER-TEST-3,4)(TERM-2)'!AQ37)</f>
        <v/>
      </c>
      <c r="E263" s="190" t="str">
        <f>IF('IN - Stud_part'!H35="","", 'IN-Mark( PER-TEST-3,4)(TERM-2)'!AR37)</f>
        <v/>
      </c>
      <c r="F263" s="190" t="str">
        <f>IF('IN - Stud_part'!H35="","", 'IN-Mark( PER-TEST-3,4)(TERM-2)'!AS37)</f>
        <v/>
      </c>
      <c r="G263" s="190" t="str">
        <f>IF('IN - Stud_part'!H35="","",IF(F263&lt;33,"E",IF(F263&lt;41,"D",IF(F263&lt;51,"C2",IF(F263&lt;61,"C1",IF(F263&lt;71,"B2",IF(F263&lt;81,"B1",IF(F263&lt;91,"A2",IF(F263&lt;=100,"A1","")))))))))</f>
        <v/>
      </c>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row>
    <row r="264" spans="1:158" ht="19.5" customHeight="1">
      <c r="A264" s="190" t="str">
        <f>IF(ISBLANK('IN-Mark( PER-TEST-1,2)(TERM-1)'!B38),"",'IN-Mark( PER-TEST-1,2)(TERM-1)'!B38)</f>
        <v/>
      </c>
      <c r="B264" s="191" t="str">
        <f>IF(ISBLANK('IN-Mark( PER-TEST-1,2)(TERM-1)'!C38),"",'IN-Mark( PER-TEST-1,2)(TERM-1)'!C38)</f>
        <v/>
      </c>
      <c r="C264" s="192" t="str">
        <f>IF(ISBLANK('IN-Mark( PER-TEST-1,2)(TERM-1)'!D38),"",'IN-Mark( PER-TEST-1,2)(TERM-1)'!D38)</f>
        <v/>
      </c>
      <c r="D264" s="190" t="str">
        <f>IF('IN - Stud_part'!H36="","", 'IN-Mark( PER-TEST-3,4)(TERM-2)'!AQ38)</f>
        <v/>
      </c>
      <c r="E264" s="190" t="str">
        <f>IF('IN - Stud_part'!H36="","", 'IN-Mark( PER-TEST-3,4)(TERM-2)'!AR38)</f>
        <v/>
      </c>
      <c r="F264" s="190" t="str">
        <f>IF('IN - Stud_part'!H36="","", 'IN-Mark( PER-TEST-3,4)(TERM-2)'!AS38)</f>
        <v/>
      </c>
      <c r="G264" s="190" t="str">
        <f>IF('IN - Stud_part'!H36="","",IF(F264&lt;33,"E",IF(F264&lt;41,"D",IF(F264&lt;51,"C2",IF(F264&lt;61,"C1",IF(F264&lt;71,"B2",IF(F264&lt;81,"B1",IF(F264&lt;91,"A2",IF(F264&lt;=100,"A1","")))))))))</f>
        <v/>
      </c>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row>
    <row r="265" spans="1:158" ht="19.5" customHeight="1">
      <c r="A265" s="190" t="str">
        <f>IF(ISBLANK('IN-Mark( PER-TEST-1,2)(TERM-1)'!B39),"",'IN-Mark( PER-TEST-1,2)(TERM-1)'!B39)</f>
        <v/>
      </c>
      <c r="B265" s="191" t="str">
        <f>IF(ISBLANK('IN-Mark( PER-TEST-1,2)(TERM-1)'!C39),"",'IN-Mark( PER-TEST-1,2)(TERM-1)'!C39)</f>
        <v/>
      </c>
      <c r="C265" s="192" t="str">
        <f>IF(ISBLANK('IN-Mark( PER-TEST-1,2)(TERM-1)'!D39),"",'IN-Mark( PER-TEST-1,2)(TERM-1)'!D39)</f>
        <v/>
      </c>
      <c r="D265" s="190" t="str">
        <f>IF('IN - Stud_part'!H37="","", 'IN-Mark( PER-TEST-3,4)(TERM-2)'!AQ39)</f>
        <v/>
      </c>
      <c r="E265" s="190" t="str">
        <f>IF('IN - Stud_part'!H37="","", 'IN-Mark( PER-TEST-3,4)(TERM-2)'!AR39)</f>
        <v/>
      </c>
      <c r="F265" s="190" t="str">
        <f>IF('IN - Stud_part'!H37="","", 'IN-Mark( PER-TEST-3,4)(TERM-2)'!AS39)</f>
        <v/>
      </c>
      <c r="G265" s="190" t="str">
        <f>IF('IN - Stud_part'!H37="","",IF(F265&lt;33,"E",IF(F265&lt;41,"D",IF(F265&lt;51,"C2",IF(F265&lt;61,"C1",IF(F265&lt;71,"B2",IF(F265&lt;81,"B1",IF(F265&lt;91,"A2",IF(F265&lt;=100,"A1","")))))))))</f>
        <v/>
      </c>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row>
    <row r="266" spans="1:158" ht="19.5" customHeight="1">
      <c r="A266" s="190" t="str">
        <f>IF(ISBLANK('IN-Mark( PER-TEST-1,2)(TERM-1)'!B40),"",'IN-Mark( PER-TEST-1,2)(TERM-1)'!B40)</f>
        <v/>
      </c>
      <c r="B266" s="191" t="str">
        <f>IF(ISBLANK('IN-Mark( PER-TEST-1,2)(TERM-1)'!C40),"",'IN-Mark( PER-TEST-1,2)(TERM-1)'!C40)</f>
        <v/>
      </c>
      <c r="C266" s="192" t="str">
        <f>IF(ISBLANK('IN-Mark( PER-TEST-1,2)(TERM-1)'!D40),"",'IN-Mark( PER-TEST-1,2)(TERM-1)'!D40)</f>
        <v/>
      </c>
      <c r="D266" s="190" t="str">
        <f>IF('IN - Stud_part'!H38="","", 'IN-Mark( PER-TEST-3,4)(TERM-2)'!AQ40)</f>
        <v/>
      </c>
      <c r="E266" s="190" t="str">
        <f>IF('IN - Stud_part'!H38="","", 'IN-Mark( PER-TEST-3,4)(TERM-2)'!AR40)</f>
        <v/>
      </c>
      <c r="F266" s="190" t="str">
        <f>IF('IN - Stud_part'!H38="","", 'IN-Mark( PER-TEST-3,4)(TERM-2)'!AS40)</f>
        <v/>
      </c>
      <c r="G266" s="190" t="str">
        <f>IF('IN - Stud_part'!H38="","",IF(F266&lt;33,"E",IF(F266&lt;41,"D",IF(F266&lt;51,"C2",IF(F266&lt;61,"C1",IF(F266&lt;71,"B2",IF(F266&lt;81,"B1",IF(F266&lt;91,"A2",IF(F266&lt;=100,"A1","")))))))))</f>
        <v/>
      </c>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row>
    <row r="267" spans="1:158" ht="19.5" customHeight="1">
      <c r="A267" s="190" t="str">
        <f>IF(ISBLANK('IN-Mark( PER-TEST-1,2)(TERM-1)'!B41),"",'IN-Mark( PER-TEST-1,2)(TERM-1)'!B41)</f>
        <v/>
      </c>
      <c r="B267" s="191" t="str">
        <f>IF(ISBLANK('IN-Mark( PER-TEST-1,2)(TERM-1)'!C41),"",'IN-Mark( PER-TEST-1,2)(TERM-1)'!C41)</f>
        <v/>
      </c>
      <c r="C267" s="192" t="str">
        <f>IF(ISBLANK('IN-Mark( PER-TEST-1,2)(TERM-1)'!D41),"",'IN-Mark( PER-TEST-1,2)(TERM-1)'!D41)</f>
        <v/>
      </c>
      <c r="D267" s="190" t="str">
        <f>IF('IN - Stud_part'!H39="","", 'IN-Mark( PER-TEST-3,4)(TERM-2)'!AQ41)</f>
        <v/>
      </c>
      <c r="E267" s="190" t="str">
        <f>IF('IN - Stud_part'!H39="","", 'IN-Mark( PER-TEST-3,4)(TERM-2)'!AR41)</f>
        <v/>
      </c>
      <c r="F267" s="190" t="str">
        <f>IF('IN - Stud_part'!H39="","", 'IN-Mark( PER-TEST-3,4)(TERM-2)'!AS41)</f>
        <v/>
      </c>
      <c r="G267" s="190" t="str">
        <f>IF('IN - Stud_part'!H39="","",IF(F267&lt;33,"E",IF(F267&lt;41,"D",IF(F267&lt;51,"C2",IF(F267&lt;61,"C1",IF(F267&lt;71,"B2",IF(F267&lt;81,"B1",IF(F267&lt;91,"A2",IF(F267&lt;=100,"A1","")))))))))</f>
        <v/>
      </c>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row>
    <row r="268" spans="1:158" ht="19.5" customHeight="1">
      <c r="A268" s="190" t="str">
        <f>IF(ISBLANK('IN-Mark( PER-TEST-1,2)(TERM-1)'!B42),"",'IN-Mark( PER-TEST-1,2)(TERM-1)'!B42)</f>
        <v/>
      </c>
      <c r="B268" s="191" t="str">
        <f>IF(ISBLANK('IN-Mark( PER-TEST-1,2)(TERM-1)'!C42),"",'IN-Mark( PER-TEST-1,2)(TERM-1)'!C42)</f>
        <v/>
      </c>
      <c r="C268" s="192" t="str">
        <f>IF(ISBLANK('IN-Mark( PER-TEST-1,2)(TERM-1)'!D42),"",'IN-Mark( PER-TEST-1,2)(TERM-1)'!D42)</f>
        <v/>
      </c>
      <c r="D268" s="190" t="str">
        <f>IF('IN - Stud_part'!H40="","", 'IN-Mark( PER-TEST-3,4)(TERM-2)'!AQ42)</f>
        <v/>
      </c>
      <c r="E268" s="190" t="str">
        <f>IF('IN - Stud_part'!H40="","", 'IN-Mark( PER-TEST-3,4)(TERM-2)'!AR42)</f>
        <v/>
      </c>
      <c r="F268" s="190" t="str">
        <f>IF('IN - Stud_part'!H40="","", 'IN-Mark( PER-TEST-3,4)(TERM-2)'!AS42)</f>
        <v/>
      </c>
      <c r="G268" s="190" t="str">
        <f>IF('IN - Stud_part'!H40="","",IF(F268&lt;33,"E",IF(F268&lt;41,"D",IF(F268&lt;51,"C2",IF(F268&lt;61,"C1",IF(F268&lt;71,"B2",IF(F268&lt;81,"B1",IF(F268&lt;91,"A2",IF(F268&lt;=100,"A1","")))))))))</f>
        <v/>
      </c>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row>
    <row r="269" spans="1:158" ht="19.5" customHeight="1">
      <c r="A269" s="190" t="str">
        <f>IF(ISBLANK('IN-Mark( PER-TEST-1,2)(TERM-1)'!B43),"",'IN-Mark( PER-TEST-1,2)(TERM-1)'!B43)</f>
        <v/>
      </c>
      <c r="B269" s="191" t="str">
        <f>IF(ISBLANK('IN-Mark( PER-TEST-1,2)(TERM-1)'!C43),"",'IN-Mark( PER-TEST-1,2)(TERM-1)'!C43)</f>
        <v/>
      </c>
      <c r="C269" s="192" t="str">
        <f>IF(ISBLANK('IN-Mark( PER-TEST-1,2)(TERM-1)'!D43),"",'IN-Mark( PER-TEST-1,2)(TERM-1)'!D43)</f>
        <v/>
      </c>
      <c r="D269" s="190" t="str">
        <f>IF('IN - Stud_part'!H41="","", 'IN-Mark( PER-TEST-3,4)(TERM-2)'!AQ43)</f>
        <v/>
      </c>
      <c r="E269" s="190" t="str">
        <f>IF('IN - Stud_part'!H41="","", 'IN-Mark( PER-TEST-3,4)(TERM-2)'!AR43)</f>
        <v/>
      </c>
      <c r="F269" s="190" t="str">
        <f>IF('IN - Stud_part'!H41="","", 'IN-Mark( PER-TEST-3,4)(TERM-2)'!AS43)</f>
        <v/>
      </c>
      <c r="G269" s="190" t="str">
        <f>IF('IN - Stud_part'!H41="","",IF(F269&lt;33,"E",IF(F269&lt;41,"D",IF(F269&lt;51,"C2",IF(F269&lt;61,"C1",IF(F269&lt;71,"B2",IF(F269&lt;81,"B1",IF(F269&lt;91,"A2",IF(F269&lt;=100,"A1","")))))))))</f>
        <v/>
      </c>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row>
    <row r="270" spans="1:158" ht="19.5" customHeight="1">
      <c r="A270" s="190" t="str">
        <f>IF(ISBLANK('IN-Mark( PER-TEST-1,2)(TERM-1)'!B44),"",'IN-Mark( PER-TEST-1,2)(TERM-1)'!B44)</f>
        <v/>
      </c>
      <c r="B270" s="191" t="str">
        <f>IF(ISBLANK('IN-Mark( PER-TEST-1,2)(TERM-1)'!C44),"",'IN-Mark( PER-TEST-1,2)(TERM-1)'!C44)</f>
        <v/>
      </c>
      <c r="C270" s="192" t="str">
        <f>IF(ISBLANK('IN-Mark( PER-TEST-1,2)(TERM-1)'!D44),"",'IN-Mark( PER-TEST-1,2)(TERM-1)'!D44)</f>
        <v/>
      </c>
      <c r="D270" s="190" t="str">
        <f>IF('IN - Stud_part'!H42="","", 'IN-Mark( PER-TEST-3,4)(TERM-2)'!AQ44)</f>
        <v/>
      </c>
      <c r="E270" s="190" t="str">
        <f>IF('IN - Stud_part'!H42="","", 'IN-Mark( PER-TEST-3,4)(TERM-2)'!AR44)</f>
        <v/>
      </c>
      <c r="F270" s="190" t="str">
        <f>IF('IN - Stud_part'!H42="","", 'IN-Mark( PER-TEST-3,4)(TERM-2)'!AS44)</f>
        <v/>
      </c>
      <c r="G270" s="190" t="str">
        <f>IF('IN - Stud_part'!H42="","",IF(F270&lt;33,"E",IF(F270&lt;41,"D",IF(F270&lt;51,"C2",IF(F270&lt;61,"C1",IF(F270&lt;71,"B2",IF(F270&lt;81,"B1",IF(F270&lt;91,"A2",IF(F270&lt;=100,"A1","")))))))))</f>
        <v/>
      </c>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row>
    <row r="271" spans="1:158" ht="19.5" customHeight="1">
      <c r="A271" s="189"/>
      <c r="B271" s="194"/>
      <c r="C271" s="195"/>
      <c r="D271" s="189"/>
      <c r="E271" s="189"/>
      <c r="F271" s="189"/>
      <c r="G271" s="189"/>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row>
    <row r="272" spans="1:158" ht="15.75" customHeight="1">
      <c r="A272" s="410" t="s">
        <v>370</v>
      </c>
      <c r="B272" s="272"/>
      <c r="C272" s="272"/>
      <c r="D272" s="272"/>
      <c r="E272" s="272"/>
      <c r="F272" s="272"/>
      <c r="G272" s="272"/>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row>
    <row r="273" spans="1:158" ht="15.75" customHeight="1">
      <c r="A273" s="184"/>
      <c r="B273" s="184"/>
      <c r="C273" s="184"/>
      <c r="D273" s="410"/>
      <c r="E273" s="272"/>
      <c r="F273" s="272"/>
      <c r="G273" s="184" t="s">
        <v>375</v>
      </c>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c r="DM273" s="184"/>
      <c r="DN273" s="184"/>
      <c r="DO273" s="184"/>
      <c r="DP273" s="184"/>
      <c r="DQ273" s="184"/>
      <c r="DR273" s="184"/>
      <c r="DS273" s="184"/>
      <c r="DT273" s="184"/>
      <c r="DU273" s="184"/>
      <c r="DV273" s="184"/>
      <c r="DW273" s="184"/>
      <c r="DX273" s="184"/>
      <c r="DY273" s="184"/>
      <c r="DZ273" s="184"/>
      <c r="EA273" s="184"/>
      <c r="EB273" s="184"/>
      <c r="EC273" s="184"/>
      <c r="ED273" s="184"/>
      <c r="EE273" s="184"/>
      <c r="EF273" s="184"/>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row>
    <row r="274" spans="1:158" ht="15" customHeight="1">
      <c r="A274" s="184"/>
      <c r="B274" s="185" t="s">
        <v>372</v>
      </c>
      <c r="C274" s="186" t="s">
        <v>288</v>
      </c>
      <c r="D274" s="184"/>
      <c r="E274" s="411" t="s">
        <v>407</v>
      </c>
      <c r="F274" s="272"/>
      <c r="G274" s="272"/>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row>
    <row r="275" spans="1:158" ht="15.75" customHeight="1">
      <c r="A275" s="184"/>
      <c r="B275" s="185" t="s">
        <v>32</v>
      </c>
      <c r="C275" s="186">
        <f>'IN-Mark( PER-TEST-1,2)(TERM-1)'!D9</f>
        <v>0</v>
      </c>
      <c r="D275" s="184"/>
      <c r="E275" s="272"/>
      <c r="F275" s="272"/>
      <c r="G275" s="272"/>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row>
    <row r="276" spans="1:158" ht="15.75" customHeight="1">
      <c r="A276" s="189"/>
      <c r="B276" s="189"/>
      <c r="C276" s="189"/>
      <c r="D276" s="189"/>
      <c r="E276" s="189"/>
      <c r="F276" s="189"/>
      <c r="G276" s="189"/>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row>
    <row r="277" spans="1:158" ht="19.5" customHeight="1">
      <c r="A277" s="412" t="s">
        <v>408</v>
      </c>
      <c r="B277" s="412" t="s">
        <v>353</v>
      </c>
      <c r="C277" s="413" t="s">
        <v>69</v>
      </c>
      <c r="D277" s="187" t="s">
        <v>395</v>
      </c>
      <c r="E277" s="188" t="s">
        <v>374</v>
      </c>
      <c r="F277" s="187" t="s">
        <v>208</v>
      </c>
      <c r="G277" s="413" t="s">
        <v>396</v>
      </c>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row>
    <row r="278" spans="1:158" ht="19.5" customHeight="1">
      <c r="A278" s="255"/>
      <c r="B278" s="255"/>
      <c r="C278" s="255"/>
      <c r="D278" s="187">
        <v>80</v>
      </c>
      <c r="E278" s="187">
        <v>20</v>
      </c>
      <c r="F278" s="187">
        <v>100</v>
      </c>
      <c r="G278" s="255"/>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c r="EO278" s="184"/>
      <c r="EP278" s="184"/>
      <c r="EQ278" s="184"/>
      <c r="ER278" s="184"/>
      <c r="ES278" s="184"/>
      <c r="ET278" s="184"/>
      <c r="EU278" s="184"/>
      <c r="EV278" s="184"/>
      <c r="EW278" s="184"/>
      <c r="EX278" s="184"/>
      <c r="EY278" s="184"/>
      <c r="EZ278" s="184"/>
      <c r="FA278" s="184"/>
      <c r="FB278" s="184"/>
    </row>
    <row r="279" spans="1:158" ht="19.5" customHeight="1">
      <c r="A279" s="190" t="str">
        <f>IF(ISBLANK('IN-Mark( PER-TEST-1,2)(TERM-1)'!B45),"",'IN-Mark( PER-TEST-1,2)(TERM-1)'!B45)</f>
        <v/>
      </c>
      <c r="B279" s="191" t="str">
        <f>IF(ISBLANK('IN-Mark( PER-TEST-1,2)(TERM-1)'!C45),"",'IN-Mark( PER-TEST-1,2)(TERM-1)'!C45)</f>
        <v/>
      </c>
      <c r="C279" s="192" t="str">
        <f>IF(ISBLANK('IN-Mark( PER-TEST-1,2)(TERM-1)'!D45),"",'IN-Mark( PER-TEST-1,2)(TERM-1)'!D45)</f>
        <v/>
      </c>
      <c r="D279" s="190" t="str">
        <f>IF('IN - Stud_part'!H43="","", 'IN-Mark( PER-TEST-3,4)(TERM-2)'!AQ45)</f>
        <v/>
      </c>
      <c r="E279" s="190" t="str">
        <f>IF('IN - Stud_part'!H43="","", 'IN-Mark( PER-TEST-3,4)(TERM-2)'!AR45)</f>
        <v/>
      </c>
      <c r="F279" s="190" t="str">
        <f>IF('IN - Stud_part'!H43="","", 'IN-Mark( PER-TEST-3,4)(TERM-2)'!AS45)</f>
        <v/>
      </c>
      <c r="G279" s="190" t="str">
        <f>IF('IN - Stud_part'!H43="","",IF(F279&lt;33,"E",IF(F279&lt;41,"D",IF(F279&lt;51,"C2",IF(F279&lt;61,"C1",IF(F279&lt;71,"B2",IF(F279&lt;81,"B1",IF(F279&lt;91,"A2",IF(F279&lt;=100,"A1","")))))))))</f>
        <v/>
      </c>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row>
    <row r="280" spans="1:158" ht="19.5" customHeight="1">
      <c r="A280" s="190" t="str">
        <f>IF(ISBLANK('IN-Mark( PER-TEST-1,2)(TERM-1)'!B46),"",'IN-Mark( PER-TEST-1,2)(TERM-1)'!B46)</f>
        <v/>
      </c>
      <c r="B280" s="191" t="str">
        <f>IF(ISBLANK('IN-Mark( PER-TEST-1,2)(TERM-1)'!C46),"",'IN-Mark( PER-TEST-1,2)(TERM-1)'!C46)</f>
        <v/>
      </c>
      <c r="C280" s="192" t="str">
        <f>IF(ISBLANK('IN-Mark( PER-TEST-1,2)(TERM-1)'!D46),"",'IN-Mark( PER-TEST-1,2)(TERM-1)'!D46)</f>
        <v/>
      </c>
      <c r="D280" s="190" t="str">
        <f>IF('IN - Stud_part'!H44="","", 'IN-Mark( PER-TEST-3,4)(TERM-2)'!AQ46)</f>
        <v/>
      </c>
      <c r="E280" s="190" t="str">
        <f>IF('IN - Stud_part'!H44="","", 'IN-Mark( PER-TEST-3,4)(TERM-2)'!AR46)</f>
        <v/>
      </c>
      <c r="F280" s="190" t="str">
        <f>IF('IN - Stud_part'!H44="","", 'IN-Mark( PER-TEST-3,4)(TERM-2)'!AS46)</f>
        <v/>
      </c>
      <c r="G280" s="190" t="str">
        <f>IF('IN - Stud_part'!H44="","",IF(F280&lt;33,"E",IF(F280&lt;41,"D",IF(F280&lt;51,"C2",IF(F280&lt;61,"C1",IF(F280&lt;71,"B2",IF(F280&lt;81,"B1",IF(F280&lt;91,"A2",IF(F280&lt;=100,"A1","")))))))))</f>
        <v/>
      </c>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row>
    <row r="281" spans="1:158" ht="19.5" customHeight="1">
      <c r="A281" s="190" t="str">
        <f>IF(ISBLANK('IN-Mark( PER-TEST-1,2)(TERM-1)'!B47),"",'IN-Mark( PER-TEST-1,2)(TERM-1)'!B47)</f>
        <v/>
      </c>
      <c r="B281" s="191" t="str">
        <f>IF(ISBLANK('IN-Mark( PER-TEST-1,2)(TERM-1)'!C47),"",'IN-Mark( PER-TEST-1,2)(TERM-1)'!C47)</f>
        <v/>
      </c>
      <c r="C281" s="192" t="str">
        <f>IF(ISBLANK('IN-Mark( PER-TEST-1,2)(TERM-1)'!D47),"",'IN-Mark( PER-TEST-1,2)(TERM-1)'!D47)</f>
        <v/>
      </c>
      <c r="D281" s="190" t="str">
        <f>IF('IN - Stud_part'!H45="","", 'IN-Mark( PER-TEST-3,4)(TERM-2)'!AQ47)</f>
        <v/>
      </c>
      <c r="E281" s="190" t="str">
        <f>IF('IN - Stud_part'!H45="","", 'IN-Mark( PER-TEST-3,4)(TERM-2)'!AR47)</f>
        <v/>
      </c>
      <c r="F281" s="190" t="str">
        <f>IF('IN - Stud_part'!H45="","", 'IN-Mark( PER-TEST-3,4)(TERM-2)'!AS47)</f>
        <v/>
      </c>
      <c r="G281" s="190" t="str">
        <f>IF('IN - Stud_part'!H45="","",IF(F281&lt;33,"E",IF(F281&lt;41,"D",IF(F281&lt;51,"C2",IF(F281&lt;61,"C1",IF(F281&lt;71,"B2",IF(F281&lt;81,"B1",IF(F281&lt;91,"A2",IF(F281&lt;=100,"A1","")))))))))</f>
        <v/>
      </c>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row>
    <row r="282" spans="1:158" ht="19.5" customHeight="1">
      <c r="A282" s="190" t="str">
        <f>IF(ISBLANK('IN-Mark( PER-TEST-1,2)(TERM-1)'!B48),"",'IN-Mark( PER-TEST-1,2)(TERM-1)'!B48)</f>
        <v/>
      </c>
      <c r="B282" s="191" t="str">
        <f>IF(ISBLANK('IN-Mark( PER-TEST-1,2)(TERM-1)'!C48),"",'IN-Mark( PER-TEST-1,2)(TERM-1)'!C48)</f>
        <v/>
      </c>
      <c r="C282" s="192" t="str">
        <f>IF(ISBLANK('IN-Mark( PER-TEST-1,2)(TERM-1)'!D48),"",'IN-Mark( PER-TEST-1,2)(TERM-1)'!D48)</f>
        <v/>
      </c>
      <c r="D282" s="190" t="str">
        <f>IF('IN - Stud_part'!H46="","", 'IN-Mark( PER-TEST-3,4)(TERM-2)'!AQ48)</f>
        <v/>
      </c>
      <c r="E282" s="190" t="str">
        <f>IF('IN - Stud_part'!H46="","", 'IN-Mark( PER-TEST-3,4)(TERM-2)'!AR48)</f>
        <v/>
      </c>
      <c r="F282" s="190" t="str">
        <f>IF('IN - Stud_part'!H46="","", 'IN-Mark( PER-TEST-3,4)(TERM-2)'!AS48)</f>
        <v/>
      </c>
      <c r="G282" s="190" t="str">
        <f>IF('IN - Stud_part'!H46="","",IF(F282&lt;33,"E",IF(F282&lt;41,"D",IF(F282&lt;51,"C2",IF(F282&lt;61,"C1",IF(F282&lt;71,"B2",IF(F282&lt;81,"B1",IF(F282&lt;91,"A2",IF(F282&lt;=100,"A1","")))))))))</f>
        <v/>
      </c>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row>
    <row r="283" spans="1:158" ht="19.5" customHeight="1">
      <c r="A283" s="190" t="str">
        <f>IF(ISBLANK('IN-Mark( PER-TEST-1,2)(TERM-1)'!B49),"",'IN-Mark( PER-TEST-1,2)(TERM-1)'!B49)</f>
        <v/>
      </c>
      <c r="B283" s="191" t="str">
        <f>IF(ISBLANK('IN-Mark( PER-TEST-1,2)(TERM-1)'!C49),"",'IN-Mark( PER-TEST-1,2)(TERM-1)'!C49)</f>
        <v/>
      </c>
      <c r="C283" s="192" t="str">
        <f>IF(ISBLANK('IN-Mark( PER-TEST-1,2)(TERM-1)'!D49),"",'IN-Mark( PER-TEST-1,2)(TERM-1)'!D49)</f>
        <v/>
      </c>
      <c r="D283" s="190" t="str">
        <f>IF('IN - Stud_part'!H47="","", 'IN-Mark( PER-TEST-3,4)(TERM-2)'!AQ49)</f>
        <v/>
      </c>
      <c r="E283" s="190" t="str">
        <f>IF('IN - Stud_part'!H47="","", 'IN-Mark( PER-TEST-3,4)(TERM-2)'!AR49)</f>
        <v/>
      </c>
      <c r="F283" s="190" t="str">
        <f>IF('IN - Stud_part'!H47="","", 'IN-Mark( PER-TEST-3,4)(TERM-2)'!AS49)</f>
        <v/>
      </c>
      <c r="G283" s="190" t="str">
        <f>IF('IN - Stud_part'!H47="","",IF(F283&lt;33,"E",IF(F283&lt;41,"D",IF(F283&lt;51,"C2",IF(F283&lt;61,"C1",IF(F283&lt;71,"B2",IF(F283&lt;81,"B1",IF(F283&lt;91,"A2",IF(F283&lt;=100,"A1","")))))))))</f>
        <v/>
      </c>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row>
    <row r="284" spans="1:158" ht="19.5" customHeight="1">
      <c r="A284" s="190" t="str">
        <f>IF(ISBLANK('IN-Mark( PER-TEST-1,2)(TERM-1)'!B50),"",'IN-Mark( PER-TEST-1,2)(TERM-1)'!B50)</f>
        <v/>
      </c>
      <c r="B284" s="191" t="str">
        <f>IF(ISBLANK('IN-Mark( PER-TEST-1,2)(TERM-1)'!C50),"",'IN-Mark( PER-TEST-1,2)(TERM-1)'!C50)</f>
        <v/>
      </c>
      <c r="C284" s="192" t="str">
        <f>IF(ISBLANK('IN-Mark( PER-TEST-1,2)(TERM-1)'!D50),"",'IN-Mark( PER-TEST-1,2)(TERM-1)'!D50)</f>
        <v/>
      </c>
      <c r="D284" s="190" t="str">
        <f>IF('IN - Stud_part'!H48="","", 'IN-Mark( PER-TEST-3,4)(TERM-2)'!AQ50)</f>
        <v/>
      </c>
      <c r="E284" s="190" t="str">
        <f>IF('IN - Stud_part'!H48="","", 'IN-Mark( PER-TEST-3,4)(TERM-2)'!AR50)</f>
        <v/>
      </c>
      <c r="F284" s="190" t="str">
        <f>IF('IN - Stud_part'!H48="","", 'IN-Mark( PER-TEST-3,4)(TERM-2)'!AS50)</f>
        <v/>
      </c>
      <c r="G284" s="190" t="str">
        <f>IF('IN - Stud_part'!H48="","",IF(F284&lt;33,"E",IF(F284&lt;41,"D",IF(F284&lt;51,"C2",IF(F284&lt;61,"C1",IF(F284&lt;71,"B2",IF(F284&lt;81,"B1",IF(F284&lt;91,"A2",IF(F284&lt;=100,"A1","")))))))))</f>
        <v/>
      </c>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row>
    <row r="285" spans="1:158" ht="19.5" customHeight="1">
      <c r="A285" s="190" t="str">
        <f>IF(ISBLANK('IN-Mark( PER-TEST-1,2)(TERM-1)'!B51),"",'IN-Mark( PER-TEST-1,2)(TERM-1)'!B51)</f>
        <v/>
      </c>
      <c r="B285" s="191" t="str">
        <f>IF(ISBLANK('IN-Mark( PER-TEST-1,2)(TERM-1)'!C51),"",'IN-Mark( PER-TEST-1,2)(TERM-1)'!C51)</f>
        <v/>
      </c>
      <c r="C285" s="192" t="str">
        <f>IF(ISBLANK('IN-Mark( PER-TEST-1,2)(TERM-1)'!D51),"",'IN-Mark( PER-TEST-1,2)(TERM-1)'!D51)</f>
        <v/>
      </c>
      <c r="D285" s="190" t="str">
        <f>IF('IN - Stud_part'!H49="","", 'IN-Mark( PER-TEST-3,4)(TERM-2)'!AQ51)</f>
        <v/>
      </c>
      <c r="E285" s="190" t="str">
        <f>IF('IN - Stud_part'!H49="","", 'IN-Mark( PER-TEST-3,4)(TERM-2)'!AR51)</f>
        <v/>
      </c>
      <c r="F285" s="190" t="str">
        <f>IF('IN - Stud_part'!H49="","", 'IN-Mark( PER-TEST-3,4)(TERM-2)'!AS51)</f>
        <v/>
      </c>
      <c r="G285" s="190" t="str">
        <f>IF('IN - Stud_part'!H49="","",IF(F285&lt;33,"E",IF(F285&lt;41,"D",IF(F285&lt;51,"C2",IF(F285&lt;61,"C1",IF(F285&lt;71,"B2",IF(F285&lt;81,"B1",IF(F285&lt;91,"A2",IF(F285&lt;=100,"A1","")))))))))</f>
        <v/>
      </c>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row>
    <row r="286" spans="1:158" ht="19.5" customHeight="1">
      <c r="A286" s="190" t="str">
        <f>IF(ISBLANK('IN-Mark( PER-TEST-1,2)(TERM-1)'!B52),"",'IN-Mark( PER-TEST-1,2)(TERM-1)'!B52)</f>
        <v/>
      </c>
      <c r="B286" s="191" t="str">
        <f>IF(ISBLANK('IN-Mark( PER-TEST-1,2)(TERM-1)'!C52),"",'IN-Mark( PER-TEST-1,2)(TERM-1)'!C52)</f>
        <v/>
      </c>
      <c r="C286" s="192" t="str">
        <f>IF(ISBLANK('IN-Mark( PER-TEST-1,2)(TERM-1)'!D52),"",'IN-Mark( PER-TEST-1,2)(TERM-1)'!D52)</f>
        <v/>
      </c>
      <c r="D286" s="190" t="str">
        <f>IF('IN - Stud_part'!H50="","", 'IN-Mark( PER-TEST-3,4)(TERM-2)'!AQ52)</f>
        <v/>
      </c>
      <c r="E286" s="190" t="str">
        <f>IF('IN - Stud_part'!H50="","", 'IN-Mark( PER-TEST-3,4)(TERM-2)'!AR52)</f>
        <v/>
      </c>
      <c r="F286" s="190" t="str">
        <f>IF('IN - Stud_part'!H50="","", 'IN-Mark( PER-TEST-3,4)(TERM-2)'!AS52)</f>
        <v/>
      </c>
      <c r="G286" s="190" t="str">
        <f>IF('IN - Stud_part'!H50="","",IF(F286&lt;33,"E",IF(F286&lt;41,"D",IF(F286&lt;51,"C2",IF(F286&lt;61,"C1",IF(F286&lt;71,"B2",IF(F286&lt;81,"B1",IF(F286&lt;91,"A2",IF(F286&lt;=100,"A1","")))))))))</f>
        <v/>
      </c>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c r="DM286" s="184"/>
      <c r="DN286" s="184"/>
      <c r="DO286" s="184"/>
      <c r="DP286" s="184"/>
      <c r="DQ286" s="184"/>
      <c r="DR286" s="184"/>
      <c r="DS286" s="184"/>
      <c r="DT286" s="184"/>
      <c r="DU286" s="184"/>
      <c r="DV286" s="184"/>
      <c r="DW286" s="184"/>
      <c r="DX286" s="184"/>
      <c r="DY286" s="184"/>
      <c r="DZ286" s="184"/>
      <c r="EA286" s="184"/>
      <c r="EB286" s="184"/>
      <c r="EC286" s="184"/>
      <c r="ED286" s="184"/>
      <c r="EE286" s="184"/>
      <c r="EF286" s="184"/>
      <c r="EG286" s="184"/>
      <c r="EH286" s="184"/>
      <c r="EI286" s="184"/>
      <c r="EJ286" s="184"/>
      <c r="EK286" s="184"/>
      <c r="EL286" s="184"/>
      <c r="EM286" s="184"/>
      <c r="EN286" s="184"/>
      <c r="EO286" s="184"/>
      <c r="EP286" s="184"/>
      <c r="EQ286" s="184"/>
      <c r="ER286" s="184"/>
      <c r="ES286" s="184"/>
      <c r="ET286" s="184"/>
      <c r="EU286" s="184"/>
      <c r="EV286" s="184"/>
      <c r="EW286" s="184"/>
      <c r="EX286" s="184"/>
      <c r="EY286" s="184"/>
      <c r="EZ286" s="184"/>
      <c r="FA286" s="184"/>
      <c r="FB286" s="184"/>
    </row>
    <row r="287" spans="1:158" ht="19.5" customHeight="1">
      <c r="A287" s="190" t="str">
        <f>IF(ISBLANK('IN-Mark( PER-TEST-1,2)(TERM-1)'!B53),"",'IN-Mark( PER-TEST-1,2)(TERM-1)'!B53)</f>
        <v/>
      </c>
      <c r="B287" s="191" t="str">
        <f>IF(ISBLANK('IN-Mark( PER-TEST-1,2)(TERM-1)'!C53),"",'IN-Mark( PER-TEST-1,2)(TERM-1)'!C53)</f>
        <v/>
      </c>
      <c r="C287" s="192" t="str">
        <f>IF(ISBLANK('IN-Mark( PER-TEST-1,2)(TERM-1)'!D53),"",'IN-Mark( PER-TEST-1,2)(TERM-1)'!D53)</f>
        <v/>
      </c>
      <c r="D287" s="190" t="str">
        <f>IF('IN - Stud_part'!H51="","", 'IN-Mark( PER-TEST-3,4)(TERM-2)'!AQ53)</f>
        <v/>
      </c>
      <c r="E287" s="190" t="str">
        <f>IF('IN - Stud_part'!H51="","", 'IN-Mark( PER-TEST-3,4)(TERM-2)'!AR53)</f>
        <v/>
      </c>
      <c r="F287" s="190" t="str">
        <f>IF('IN - Stud_part'!H51="","", 'IN-Mark( PER-TEST-3,4)(TERM-2)'!AS53)</f>
        <v/>
      </c>
      <c r="G287" s="190" t="str">
        <f>IF('IN - Stud_part'!H51="","",IF(F287&lt;33,"E",IF(F287&lt;41,"D",IF(F287&lt;51,"C2",IF(F287&lt;61,"C1",IF(F287&lt;71,"B2",IF(F287&lt;81,"B1",IF(F287&lt;91,"A2",IF(F287&lt;=100,"A1","")))))))))</f>
        <v/>
      </c>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row>
    <row r="288" spans="1:158" ht="19.5" customHeight="1">
      <c r="A288" s="190" t="str">
        <f>IF(ISBLANK('IN-Mark( PER-TEST-1,2)(TERM-1)'!B54),"",'IN-Mark( PER-TEST-1,2)(TERM-1)'!B54)</f>
        <v/>
      </c>
      <c r="B288" s="191" t="str">
        <f>IF(ISBLANK('IN-Mark( PER-TEST-1,2)(TERM-1)'!C54),"",'IN-Mark( PER-TEST-1,2)(TERM-1)'!C54)</f>
        <v/>
      </c>
      <c r="C288" s="192" t="str">
        <f>IF(ISBLANK('IN-Mark( PER-TEST-1,2)(TERM-1)'!D54),"",'IN-Mark( PER-TEST-1,2)(TERM-1)'!D54)</f>
        <v/>
      </c>
      <c r="D288" s="190" t="str">
        <f>IF('IN - Stud_part'!H52="","", 'IN-Mark( PER-TEST-3,4)(TERM-2)'!AQ54)</f>
        <v/>
      </c>
      <c r="E288" s="190" t="str">
        <f>IF('IN - Stud_part'!H52="","", 'IN-Mark( PER-TEST-3,4)(TERM-2)'!AR54)</f>
        <v/>
      </c>
      <c r="F288" s="190" t="str">
        <f>IF('IN - Stud_part'!H52="","", 'IN-Mark( PER-TEST-3,4)(TERM-2)'!AS54)</f>
        <v/>
      </c>
      <c r="G288" s="190" t="str">
        <f>IF('IN - Stud_part'!H52="","",IF(F288&lt;33,"E",IF(F288&lt;41,"D",IF(F288&lt;51,"C2",IF(F288&lt;61,"C1",IF(F288&lt;71,"B2",IF(F288&lt;81,"B1",IF(F288&lt;91,"A2",IF(F288&lt;=100,"A1","")))))))))</f>
        <v/>
      </c>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row>
    <row r="289" spans="1:158" ht="19.5" customHeight="1">
      <c r="A289" s="190" t="str">
        <f>IF(ISBLANK('IN-Mark( PER-TEST-1,2)(TERM-1)'!B55),"",'IN-Mark( PER-TEST-1,2)(TERM-1)'!B55)</f>
        <v/>
      </c>
      <c r="B289" s="191" t="str">
        <f>IF(ISBLANK('IN-Mark( PER-TEST-1,2)(TERM-1)'!C55),"",'IN-Mark( PER-TEST-1,2)(TERM-1)'!C55)</f>
        <v/>
      </c>
      <c r="C289" s="192" t="str">
        <f>IF(ISBLANK('IN-Mark( PER-TEST-1,2)(TERM-1)'!D55),"",'IN-Mark( PER-TEST-1,2)(TERM-1)'!D55)</f>
        <v/>
      </c>
      <c r="D289" s="190" t="str">
        <f>IF('IN - Stud_part'!H53="","", 'IN-Mark( PER-TEST-3,4)(TERM-2)'!AQ55)</f>
        <v/>
      </c>
      <c r="E289" s="190" t="str">
        <f>IF('IN - Stud_part'!H53="","", 'IN-Mark( PER-TEST-3,4)(TERM-2)'!AR55)</f>
        <v/>
      </c>
      <c r="F289" s="190" t="str">
        <f>IF('IN - Stud_part'!H53="","", 'IN-Mark( PER-TEST-3,4)(TERM-2)'!AS55)</f>
        <v/>
      </c>
      <c r="G289" s="190" t="str">
        <f>IF('IN - Stud_part'!H53="","",IF(F289&lt;33,"E",IF(F289&lt;41,"D",IF(F289&lt;51,"C2",IF(F289&lt;61,"C1",IF(F289&lt;71,"B2",IF(F289&lt;81,"B1",IF(F289&lt;91,"A2",IF(F289&lt;=100,"A1","")))))))))</f>
        <v/>
      </c>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row>
    <row r="290" spans="1:158" ht="19.5" customHeight="1">
      <c r="A290" s="190" t="str">
        <f>IF(ISBLANK('IN-Mark( PER-TEST-1,2)(TERM-1)'!B56),"",'IN-Mark( PER-TEST-1,2)(TERM-1)'!B56)</f>
        <v/>
      </c>
      <c r="B290" s="191" t="str">
        <f>IF(ISBLANK('IN-Mark( PER-TEST-1,2)(TERM-1)'!C56),"",'IN-Mark( PER-TEST-1,2)(TERM-1)'!C56)</f>
        <v/>
      </c>
      <c r="C290" s="192" t="str">
        <f>IF(ISBLANK('IN-Mark( PER-TEST-1,2)(TERM-1)'!D56),"",'IN-Mark( PER-TEST-1,2)(TERM-1)'!D56)</f>
        <v/>
      </c>
      <c r="D290" s="190" t="str">
        <f>IF('IN - Stud_part'!H54="","", 'IN-Mark( PER-TEST-3,4)(TERM-2)'!AQ56)</f>
        <v/>
      </c>
      <c r="E290" s="190" t="str">
        <f>IF('IN - Stud_part'!H54="","", 'IN-Mark( PER-TEST-3,4)(TERM-2)'!AR56)</f>
        <v/>
      </c>
      <c r="F290" s="190" t="str">
        <f>IF('IN - Stud_part'!H54="","", 'IN-Mark( PER-TEST-3,4)(TERM-2)'!AS56)</f>
        <v/>
      </c>
      <c r="G290" s="190" t="str">
        <f>IF('IN - Stud_part'!H54="","",IF(F290&lt;33,"E",IF(F290&lt;41,"D",IF(F290&lt;51,"C2",IF(F290&lt;61,"C1",IF(F290&lt;71,"B2",IF(F290&lt;81,"B1",IF(F290&lt;91,"A2",IF(F290&lt;=100,"A1","")))))))))</f>
        <v/>
      </c>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row>
    <row r="291" spans="1:158" ht="19.5" customHeight="1">
      <c r="A291" s="190" t="str">
        <f>IF(ISBLANK('IN-Mark( PER-TEST-1,2)(TERM-1)'!B57),"",'IN-Mark( PER-TEST-1,2)(TERM-1)'!B57)</f>
        <v/>
      </c>
      <c r="B291" s="191" t="str">
        <f>IF(ISBLANK('IN-Mark( PER-TEST-1,2)(TERM-1)'!C57),"",'IN-Mark( PER-TEST-1,2)(TERM-1)'!C57)</f>
        <v/>
      </c>
      <c r="C291" s="192" t="str">
        <f>IF(ISBLANK('IN-Mark( PER-TEST-1,2)(TERM-1)'!D57),"",'IN-Mark( PER-TEST-1,2)(TERM-1)'!D57)</f>
        <v/>
      </c>
      <c r="D291" s="190" t="str">
        <f>IF('IN - Stud_part'!H55="","", 'IN-Mark( PER-TEST-3,4)(TERM-2)'!AQ57)</f>
        <v/>
      </c>
      <c r="E291" s="190" t="str">
        <f>IF('IN - Stud_part'!H55="","", 'IN-Mark( PER-TEST-3,4)(TERM-2)'!AR57)</f>
        <v/>
      </c>
      <c r="F291" s="190" t="str">
        <f>IF('IN - Stud_part'!H55="","", 'IN-Mark( PER-TEST-3,4)(TERM-2)'!AS57)</f>
        <v/>
      </c>
      <c r="G291" s="190" t="str">
        <f>IF('IN - Stud_part'!H55="","",IF(F291&lt;33,"E",IF(F291&lt;41,"D",IF(F291&lt;51,"C2",IF(F291&lt;61,"C1",IF(F291&lt;71,"B2",IF(F291&lt;81,"B1",IF(F291&lt;91,"A2",IF(F291&lt;=100,"A1","")))))))))</f>
        <v/>
      </c>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row>
    <row r="292" spans="1:158" ht="19.5" customHeight="1">
      <c r="A292" s="190" t="str">
        <f>IF(ISBLANK('IN-Mark( PER-TEST-1,2)(TERM-1)'!B58),"",'IN-Mark( PER-TEST-1,2)(TERM-1)'!B58)</f>
        <v/>
      </c>
      <c r="B292" s="191" t="str">
        <f>IF(ISBLANK('IN-Mark( PER-TEST-1,2)(TERM-1)'!C58),"",'IN-Mark( PER-TEST-1,2)(TERM-1)'!C58)</f>
        <v/>
      </c>
      <c r="C292" s="192" t="str">
        <f>IF(ISBLANK('IN-Mark( PER-TEST-1,2)(TERM-1)'!D58),"",'IN-Mark( PER-TEST-1,2)(TERM-1)'!D58)</f>
        <v/>
      </c>
      <c r="D292" s="190" t="str">
        <f>IF('IN - Stud_part'!H56="","", 'IN-Mark( PER-TEST-3,4)(TERM-2)'!AQ58)</f>
        <v/>
      </c>
      <c r="E292" s="190" t="str">
        <f>IF('IN - Stud_part'!H56="","", 'IN-Mark( PER-TEST-3,4)(TERM-2)'!AR58)</f>
        <v/>
      </c>
      <c r="F292" s="190" t="str">
        <f>IF('IN - Stud_part'!H56="","", 'IN-Mark( PER-TEST-3,4)(TERM-2)'!AS58)</f>
        <v/>
      </c>
      <c r="G292" s="190" t="str">
        <f>IF('IN - Stud_part'!H56="","",IF(F292&lt;33,"E",IF(F292&lt;41,"D",IF(F292&lt;51,"C2",IF(F292&lt;61,"C1",IF(F292&lt;71,"B2",IF(F292&lt;81,"B1",IF(F292&lt;91,"A2",IF(F292&lt;=100,"A1","")))))))))</f>
        <v/>
      </c>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c r="DM292" s="184"/>
      <c r="DN292" s="184"/>
      <c r="DO292" s="184"/>
      <c r="DP292" s="184"/>
      <c r="DQ292" s="184"/>
      <c r="DR292" s="184"/>
      <c r="DS292" s="184"/>
      <c r="DT292" s="184"/>
      <c r="DU292" s="184"/>
      <c r="DV292" s="184"/>
      <c r="DW292" s="184"/>
      <c r="DX292" s="184"/>
      <c r="DY292" s="184"/>
      <c r="DZ292" s="184"/>
      <c r="EA292" s="184"/>
      <c r="EB292" s="184"/>
      <c r="EC292" s="184"/>
      <c r="ED292" s="184"/>
      <c r="EE292" s="184"/>
      <c r="EF292" s="184"/>
      <c r="EG292" s="184"/>
      <c r="EH292" s="184"/>
      <c r="EI292" s="184"/>
      <c r="EJ292" s="184"/>
      <c r="EK292" s="184"/>
      <c r="EL292" s="184"/>
      <c r="EM292" s="184"/>
      <c r="EN292" s="184"/>
      <c r="EO292" s="184"/>
      <c r="EP292" s="184"/>
      <c r="EQ292" s="184"/>
      <c r="ER292" s="184"/>
      <c r="ES292" s="184"/>
      <c r="ET292" s="184"/>
      <c r="EU292" s="184"/>
      <c r="EV292" s="184"/>
      <c r="EW292" s="184"/>
      <c r="EX292" s="184"/>
      <c r="EY292" s="184"/>
      <c r="EZ292" s="184"/>
      <c r="FA292" s="184"/>
      <c r="FB292" s="184"/>
    </row>
    <row r="293" spans="1:158" ht="19.5" customHeight="1">
      <c r="A293" s="190" t="str">
        <f>IF(ISBLANK('IN-Mark( PER-TEST-1,2)(TERM-1)'!B59),"",'IN-Mark( PER-TEST-1,2)(TERM-1)'!B59)</f>
        <v/>
      </c>
      <c r="B293" s="191" t="str">
        <f>IF(ISBLANK('IN-Mark( PER-TEST-1,2)(TERM-1)'!C59),"",'IN-Mark( PER-TEST-1,2)(TERM-1)'!C59)</f>
        <v/>
      </c>
      <c r="C293" s="192" t="str">
        <f>IF(ISBLANK('IN-Mark( PER-TEST-1,2)(TERM-1)'!D59),"",'IN-Mark( PER-TEST-1,2)(TERM-1)'!D59)</f>
        <v/>
      </c>
      <c r="D293" s="190" t="str">
        <f>IF('IN - Stud_part'!H57="","", 'IN-Mark( PER-TEST-3,4)(TERM-2)'!AQ59)</f>
        <v/>
      </c>
      <c r="E293" s="190" t="str">
        <f>IF('IN - Stud_part'!H57="","", 'IN-Mark( PER-TEST-3,4)(TERM-2)'!AR59)</f>
        <v/>
      </c>
      <c r="F293" s="190" t="str">
        <f>IF('IN - Stud_part'!H57="","", 'IN-Mark( PER-TEST-3,4)(TERM-2)'!AS59)</f>
        <v/>
      </c>
      <c r="G293" s="190" t="str">
        <f>IF('IN - Stud_part'!H57="","",IF(F293&lt;33,"E",IF(F293&lt;41,"D",IF(F293&lt;51,"C2",IF(F293&lt;61,"C1",IF(F293&lt;71,"B2",IF(F293&lt;81,"B1",IF(F293&lt;91,"A2",IF(F293&lt;=100,"A1","")))))))))</f>
        <v/>
      </c>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row>
    <row r="294" spans="1:158" ht="19.5" customHeight="1">
      <c r="A294" s="190" t="str">
        <f>IF(ISBLANK('IN-Mark( PER-TEST-1,2)(TERM-1)'!B60),"",'IN-Mark( PER-TEST-1,2)(TERM-1)'!B60)</f>
        <v/>
      </c>
      <c r="B294" s="191" t="str">
        <f>IF(ISBLANK('IN-Mark( PER-TEST-1,2)(TERM-1)'!C60),"",'IN-Mark( PER-TEST-1,2)(TERM-1)'!C60)</f>
        <v/>
      </c>
      <c r="C294" s="192" t="str">
        <f>IF(ISBLANK('IN-Mark( PER-TEST-1,2)(TERM-1)'!D60),"",'IN-Mark( PER-TEST-1,2)(TERM-1)'!D60)</f>
        <v/>
      </c>
      <c r="D294" s="190" t="str">
        <f>IF('IN - Stud_part'!H58="","", 'IN-Mark( PER-TEST-3,4)(TERM-2)'!AQ60)</f>
        <v/>
      </c>
      <c r="E294" s="190" t="str">
        <f>IF('IN - Stud_part'!H58="","", 'IN-Mark( PER-TEST-3,4)(TERM-2)'!AR60)</f>
        <v/>
      </c>
      <c r="F294" s="190" t="str">
        <f>IF('IN - Stud_part'!H58="","", 'IN-Mark( PER-TEST-3,4)(TERM-2)'!AS60)</f>
        <v/>
      </c>
      <c r="G294" s="190" t="str">
        <f>IF('IN - Stud_part'!H58="","",IF(F294&lt;33,"E",IF(F294&lt;41,"D",IF(F294&lt;51,"C2",IF(F294&lt;61,"C1",IF(F294&lt;71,"B2",IF(F294&lt;81,"B1",IF(F294&lt;91,"A2",IF(F294&lt;=100,"A1","")))))))))</f>
        <v/>
      </c>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row>
    <row r="295" spans="1:158" ht="19.5" customHeight="1">
      <c r="A295" s="190" t="str">
        <f>IF(ISBLANK('IN-Mark( PER-TEST-1,2)(TERM-1)'!B61),"",'IN-Mark( PER-TEST-1,2)(TERM-1)'!B61)</f>
        <v/>
      </c>
      <c r="B295" s="191" t="str">
        <f>IF(ISBLANK('IN-Mark( PER-TEST-1,2)(TERM-1)'!C61),"",'IN-Mark( PER-TEST-1,2)(TERM-1)'!C61)</f>
        <v/>
      </c>
      <c r="C295" s="192" t="str">
        <f>IF(ISBLANK('IN-Mark( PER-TEST-1,2)(TERM-1)'!D61),"",'IN-Mark( PER-TEST-1,2)(TERM-1)'!D61)</f>
        <v/>
      </c>
      <c r="D295" s="190" t="str">
        <f>IF('IN - Stud_part'!H59="","", 'IN-Mark( PER-TEST-3,4)(TERM-2)'!AQ61)</f>
        <v/>
      </c>
      <c r="E295" s="190" t="str">
        <f>IF('IN - Stud_part'!H59="","", 'IN-Mark( PER-TEST-3,4)(TERM-2)'!AR61)</f>
        <v/>
      </c>
      <c r="F295" s="190" t="str">
        <f>IF('IN - Stud_part'!H59="","", 'IN-Mark( PER-TEST-3,4)(TERM-2)'!AS61)</f>
        <v/>
      </c>
      <c r="G295" s="190" t="str">
        <f>IF('IN - Stud_part'!H59="","",IF(F295&lt;33,"E",IF(F295&lt;41,"D",IF(F295&lt;51,"C2",IF(F295&lt;61,"C1",IF(F295&lt;71,"B2",IF(F295&lt;81,"B1",IF(F295&lt;91,"A2",IF(F295&lt;=100,"A1","")))))))))</f>
        <v/>
      </c>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row>
    <row r="296" spans="1:158" ht="19.5" customHeight="1">
      <c r="A296" s="190" t="str">
        <f>IF(ISBLANK('IN-Mark( PER-TEST-1,2)(TERM-1)'!B62),"",'IN-Mark( PER-TEST-1,2)(TERM-1)'!B62)</f>
        <v/>
      </c>
      <c r="B296" s="191" t="str">
        <f>IF(ISBLANK('IN-Mark( PER-TEST-1,2)(TERM-1)'!C62),"",'IN-Mark( PER-TEST-1,2)(TERM-1)'!C62)</f>
        <v/>
      </c>
      <c r="C296" s="192" t="str">
        <f>IF(ISBLANK('IN-Mark( PER-TEST-1,2)(TERM-1)'!D62),"",'IN-Mark( PER-TEST-1,2)(TERM-1)'!D62)</f>
        <v/>
      </c>
      <c r="D296" s="190" t="str">
        <f>IF('IN - Stud_part'!H60="","", 'IN-Mark( PER-TEST-3,4)(TERM-2)'!AQ62)</f>
        <v/>
      </c>
      <c r="E296" s="190" t="str">
        <f>IF('IN - Stud_part'!H60="","", 'IN-Mark( PER-TEST-3,4)(TERM-2)'!AR62)</f>
        <v/>
      </c>
      <c r="F296" s="190" t="str">
        <f>IF('IN - Stud_part'!H60="","", 'IN-Mark( PER-TEST-3,4)(TERM-2)'!AS62)</f>
        <v/>
      </c>
      <c r="G296" s="190" t="str">
        <f>IF('IN - Stud_part'!H60="","",IF(F296&lt;33,"E",IF(F296&lt;41,"D",IF(F296&lt;51,"C2",IF(F296&lt;61,"C1",IF(F296&lt;71,"B2",IF(F296&lt;81,"B1",IF(F296&lt;91,"A2",IF(F296&lt;=100,"A1","")))))))))</f>
        <v/>
      </c>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row>
    <row r="297" spans="1:158" ht="19.5" customHeight="1">
      <c r="A297" s="190" t="str">
        <f>IF(ISBLANK('IN-Mark( PER-TEST-1,2)(TERM-1)'!B63),"",'IN-Mark( PER-TEST-1,2)(TERM-1)'!B63)</f>
        <v/>
      </c>
      <c r="B297" s="191" t="str">
        <f>IF(ISBLANK('IN-Mark( PER-TEST-1,2)(TERM-1)'!C63),"",'IN-Mark( PER-TEST-1,2)(TERM-1)'!C63)</f>
        <v/>
      </c>
      <c r="C297" s="192" t="str">
        <f>IF(ISBLANK('IN-Mark( PER-TEST-1,2)(TERM-1)'!D63),"",'IN-Mark( PER-TEST-1,2)(TERM-1)'!D63)</f>
        <v/>
      </c>
      <c r="D297" s="190" t="str">
        <f>IF('IN - Stud_part'!H61="","", 'IN-Mark( PER-TEST-3,4)(TERM-2)'!AQ63)</f>
        <v/>
      </c>
      <c r="E297" s="190" t="str">
        <f>IF('IN - Stud_part'!H61="","", 'IN-Mark( PER-TEST-3,4)(TERM-2)'!AR63)</f>
        <v/>
      </c>
      <c r="F297" s="190" t="str">
        <f>IF('IN - Stud_part'!H61="","", 'IN-Mark( PER-TEST-3,4)(TERM-2)'!AS63)</f>
        <v/>
      </c>
      <c r="G297" s="190" t="str">
        <f>IF('IN - Stud_part'!H61="","",IF(F297&lt;33,"E",IF(F297&lt;41,"D",IF(F297&lt;51,"C2",IF(F297&lt;61,"C1",IF(F297&lt;71,"B2",IF(F297&lt;81,"B1",IF(F297&lt;91,"A2",IF(F297&lt;=100,"A1","")))))))))</f>
        <v/>
      </c>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row>
    <row r="298" spans="1:158" ht="19.5" customHeight="1">
      <c r="A298" s="190" t="str">
        <f>IF(ISBLANK('IN-Mark( PER-TEST-1,2)(TERM-1)'!B64),"",'IN-Mark( PER-TEST-1,2)(TERM-1)'!B64)</f>
        <v/>
      </c>
      <c r="B298" s="191" t="str">
        <f>IF(ISBLANK('IN-Mark( PER-TEST-1,2)(TERM-1)'!C64),"",'IN-Mark( PER-TEST-1,2)(TERM-1)'!C64)</f>
        <v/>
      </c>
      <c r="C298" s="192" t="str">
        <f>IF(ISBLANK('IN-Mark( PER-TEST-1,2)(TERM-1)'!D64),"",'IN-Mark( PER-TEST-1,2)(TERM-1)'!D64)</f>
        <v/>
      </c>
      <c r="D298" s="190" t="str">
        <f>IF('IN - Stud_part'!H62="","", 'IN-Mark( PER-TEST-3,4)(TERM-2)'!AQ64)</f>
        <v/>
      </c>
      <c r="E298" s="190" t="str">
        <f>IF('IN - Stud_part'!H62="","", 'IN-Mark( PER-TEST-3,4)(TERM-2)'!AR64)</f>
        <v/>
      </c>
      <c r="F298" s="190" t="str">
        <f>IF('IN - Stud_part'!H62="","", 'IN-Mark( PER-TEST-3,4)(TERM-2)'!AS64)</f>
        <v/>
      </c>
      <c r="G298" s="190" t="str">
        <f>IF('IN - Stud_part'!H62="","",IF(F298&lt;33,"E",IF(F298&lt;41,"D",IF(F298&lt;51,"C2",IF(F298&lt;61,"C1",IF(F298&lt;71,"B2",IF(F298&lt;81,"B1",IF(F298&lt;91,"A2",IF(F298&lt;=100,"A1","")))))))))</f>
        <v/>
      </c>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row>
  </sheetData>
  <mergeCells count="58">
    <mergeCell ref="A195:G195"/>
    <mergeCell ref="D196:F196"/>
    <mergeCell ref="E197:G198"/>
    <mergeCell ref="A200:A201"/>
    <mergeCell ref="B200:B201"/>
    <mergeCell ref="C200:C201"/>
    <mergeCell ref="G200:G201"/>
    <mergeCell ref="A157:G157"/>
    <mergeCell ref="D158:F158"/>
    <mergeCell ref="E159:G160"/>
    <mergeCell ref="A162:A163"/>
    <mergeCell ref="B162:B163"/>
    <mergeCell ref="C162:C163"/>
    <mergeCell ref="G162:G163"/>
    <mergeCell ref="A118:G118"/>
    <mergeCell ref="D119:F119"/>
    <mergeCell ref="E120:G121"/>
    <mergeCell ref="A123:A124"/>
    <mergeCell ref="B123:B124"/>
    <mergeCell ref="C123:C124"/>
    <mergeCell ref="G123:G124"/>
    <mergeCell ref="A80:G80"/>
    <mergeCell ref="D81:F81"/>
    <mergeCell ref="E82:G83"/>
    <mergeCell ref="A85:A86"/>
    <mergeCell ref="B85:B86"/>
    <mergeCell ref="C85:C86"/>
    <mergeCell ref="G85:G86"/>
    <mergeCell ref="A41:G41"/>
    <mergeCell ref="D42:F42"/>
    <mergeCell ref="E43:G44"/>
    <mergeCell ref="A46:A47"/>
    <mergeCell ref="B46:B47"/>
    <mergeCell ref="C46:C47"/>
    <mergeCell ref="G46:G47"/>
    <mergeCell ref="C8:C9"/>
    <mergeCell ref="G8:G9"/>
    <mergeCell ref="B1:C1"/>
    <mergeCell ref="B2:C2"/>
    <mergeCell ref="A3:G3"/>
    <mergeCell ref="D4:F4"/>
    <mergeCell ref="E5:G6"/>
    <mergeCell ref="A8:A9"/>
    <mergeCell ref="B8:B9"/>
    <mergeCell ref="A234:G234"/>
    <mergeCell ref="D235:F235"/>
    <mergeCell ref="E236:G237"/>
    <mergeCell ref="A239:A240"/>
    <mergeCell ref="B239:B240"/>
    <mergeCell ref="C239:C240"/>
    <mergeCell ref="G239:G240"/>
    <mergeCell ref="A272:G272"/>
    <mergeCell ref="D273:F273"/>
    <mergeCell ref="E274:G275"/>
    <mergeCell ref="A277:A278"/>
    <mergeCell ref="B277:B278"/>
    <mergeCell ref="C277:C278"/>
    <mergeCell ref="G277:G278"/>
  </mergeCells>
  <pageMargins left="0.70866141732283472" right="0.70866141732283472" top="0.74803149606299213" bottom="0.9055118110236221" header="0" footer="0"/>
  <pageSetup paperSize="9" orientation="portrait"/>
  <headerFooter>
    <oddFooter>&amp;LSIGNATURE OF THE HEADMASTER&amp;RSIGNATURE OF THE SUBJECT TEACHER</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43C"/>
  </sheetPr>
  <dimension ref="A1:EZ264"/>
  <sheetViews>
    <sheetView workbookViewId="0"/>
  </sheetViews>
  <sheetFormatPr defaultColWidth="14.42578125" defaultRowHeight="15" customHeight="1"/>
  <cols>
    <col min="1" max="1" width="3.7109375" customWidth="1"/>
    <col min="2" max="2" width="6.28515625" customWidth="1"/>
    <col min="3" max="3" width="28.5703125" customWidth="1"/>
    <col min="4" max="20" width="4.7109375" customWidth="1"/>
    <col min="21" max="24" width="4.28515625" customWidth="1"/>
    <col min="25" max="32" width="8.7109375" customWidth="1"/>
    <col min="33" max="34" width="9.140625" hidden="1" customWidth="1"/>
    <col min="35" max="35" width="24.140625" hidden="1" customWidth="1"/>
    <col min="36" max="101" width="9.140625" hidden="1" customWidth="1"/>
    <col min="102" max="156" width="8.7109375" customWidth="1"/>
  </cols>
  <sheetData>
    <row r="1" spans="1:156" ht="21" customHeight="1">
      <c r="B1" s="298" t="s">
        <v>0</v>
      </c>
      <c r="C1" s="249"/>
      <c r="N1" s="421" t="s">
        <v>409</v>
      </c>
      <c r="O1" s="284"/>
      <c r="P1" s="284"/>
      <c r="Q1" s="284"/>
      <c r="R1" s="284"/>
      <c r="S1" s="284"/>
      <c r="T1" s="284"/>
      <c r="U1" s="284"/>
      <c r="V1" s="284"/>
      <c r="W1" s="285"/>
    </row>
    <row r="2" spans="1:156" ht="21" customHeight="1">
      <c r="B2" s="307"/>
      <c r="C2" s="249"/>
      <c r="N2" s="286"/>
      <c r="O2" s="287"/>
      <c r="P2" s="287"/>
      <c r="Q2" s="287"/>
      <c r="R2" s="287"/>
      <c r="S2" s="287"/>
      <c r="T2" s="287"/>
      <c r="U2" s="287"/>
      <c r="V2" s="287"/>
      <c r="W2" s="288"/>
    </row>
    <row r="3" spans="1:156" ht="14.25" customHeight="1">
      <c r="A3" s="422" t="s">
        <v>410</v>
      </c>
      <c r="B3" s="272"/>
      <c r="C3" s="272"/>
      <c r="D3" s="272"/>
      <c r="E3" s="272"/>
      <c r="F3" s="272"/>
      <c r="G3" s="272"/>
      <c r="H3" s="272"/>
      <c r="I3" s="272"/>
      <c r="J3" s="272"/>
      <c r="K3" s="272"/>
      <c r="L3" s="272"/>
      <c r="M3" s="272"/>
      <c r="N3" s="272"/>
      <c r="O3" s="272"/>
      <c r="P3" s="272"/>
      <c r="Q3" s="272"/>
      <c r="R3" s="272"/>
      <c r="S3" s="272"/>
      <c r="T3" s="272"/>
      <c r="U3" s="272"/>
      <c r="V3" s="272"/>
      <c r="W3" s="272"/>
      <c r="X3" s="272"/>
    </row>
    <row r="4" spans="1:156" ht="14.25" customHeight="1">
      <c r="A4" s="148"/>
      <c r="I4" s="402"/>
      <c r="J4" s="272"/>
      <c r="K4" s="272"/>
      <c r="L4" s="272"/>
      <c r="M4" s="272"/>
      <c r="N4" s="272"/>
      <c r="O4" s="272"/>
      <c r="U4" s="173"/>
      <c r="V4" s="173"/>
      <c r="W4" s="173"/>
      <c r="X4" s="173"/>
    </row>
    <row r="5" spans="1:156" ht="18" customHeight="1">
      <c r="A5" s="399" t="s">
        <v>378</v>
      </c>
      <c r="B5" s="285"/>
      <c r="C5" s="416">
        <f>'IN - Stud_part'!H4</f>
        <v>0</v>
      </c>
      <c r="D5" s="284"/>
      <c r="E5" s="285"/>
      <c r="F5" s="164"/>
      <c r="G5" s="109"/>
      <c r="H5" s="109"/>
      <c r="I5" s="109"/>
      <c r="J5" s="164"/>
      <c r="K5" s="146"/>
      <c r="L5" s="146"/>
      <c r="M5" s="146"/>
      <c r="N5" s="164"/>
      <c r="O5" s="398" t="s">
        <v>379</v>
      </c>
      <c r="P5" s="248"/>
      <c r="Q5" s="248"/>
      <c r="R5" s="248"/>
      <c r="S5" s="248"/>
      <c r="T5" s="249"/>
      <c r="U5" s="415">
        <f>'IN - Stud_part'!H3</f>
        <v>0</v>
      </c>
      <c r="V5" s="248"/>
      <c r="W5" s="249"/>
      <c r="X5" s="173"/>
    </row>
    <row r="6" spans="1:156" ht="12" customHeight="1">
      <c r="A6" s="302"/>
      <c r="B6" s="303"/>
      <c r="C6" s="286"/>
      <c r="D6" s="287"/>
      <c r="E6" s="288"/>
      <c r="F6" s="164"/>
      <c r="G6" s="71"/>
      <c r="H6" s="71"/>
      <c r="I6" s="71"/>
      <c r="J6" s="164"/>
      <c r="K6" s="379"/>
      <c r="L6" s="272"/>
      <c r="M6" s="198"/>
      <c r="N6" s="164"/>
      <c r="O6" s="71"/>
      <c r="Q6" s="146"/>
      <c r="R6" s="164"/>
      <c r="S6" s="146"/>
      <c r="T6" s="146"/>
      <c r="U6" s="173"/>
      <c r="V6" s="173"/>
      <c r="W6" s="173"/>
      <c r="X6" s="173"/>
    </row>
    <row r="7" spans="1:156" ht="13.5" customHeight="1">
      <c r="A7" s="286"/>
      <c r="B7" s="288"/>
      <c r="C7" s="417">
        <f>'IN - Stud_part'!H6</f>
        <v>0</v>
      </c>
      <c r="D7" s="248"/>
      <c r="E7" s="249"/>
      <c r="F7" s="71"/>
      <c r="G7" s="71"/>
      <c r="H7" s="71"/>
      <c r="I7" s="71"/>
      <c r="J7" s="71"/>
      <c r="K7" s="272"/>
      <c r="L7" s="272"/>
      <c r="M7" s="199"/>
      <c r="N7" s="71"/>
      <c r="O7" s="428" t="s">
        <v>380</v>
      </c>
      <c r="P7" s="284"/>
      <c r="Q7" s="284"/>
      <c r="R7" s="284"/>
      <c r="S7" s="284"/>
      <c r="T7" s="285"/>
      <c r="U7" s="426">
        <f>'IN - Stud_part'!BW14</f>
        <v>0</v>
      </c>
      <c r="V7" s="284"/>
      <c r="W7" s="284"/>
      <c r="X7" s="285"/>
    </row>
    <row r="8" spans="1:156" ht="15" customHeight="1">
      <c r="A8" s="418" t="s">
        <v>381</v>
      </c>
      <c r="B8" s="249"/>
      <c r="C8" s="183">
        <f>IF('IN - Stud_part'!H8="",'IN - Stud_part'!H7,CONCATENATE('IN - Stud_part'!H7,," - ",'IN - Stud_part'!H8))</f>
        <v>0</v>
      </c>
      <c r="D8" s="71"/>
      <c r="E8" s="71"/>
      <c r="F8" s="71"/>
      <c r="G8" s="71"/>
      <c r="H8" s="71"/>
      <c r="I8" s="71"/>
      <c r="J8" s="71"/>
      <c r="K8" s="199"/>
      <c r="L8" s="199"/>
      <c r="M8" s="199"/>
      <c r="N8" s="71"/>
      <c r="O8" s="286"/>
      <c r="P8" s="287"/>
      <c r="Q8" s="287"/>
      <c r="R8" s="287"/>
      <c r="S8" s="287"/>
      <c r="T8" s="288"/>
      <c r="U8" s="286"/>
      <c r="V8" s="287"/>
      <c r="W8" s="287"/>
      <c r="X8" s="288"/>
    </row>
    <row r="9" spans="1:156" ht="7.5" customHeight="1">
      <c r="A9" s="71"/>
      <c r="B9" s="71"/>
      <c r="C9" s="71"/>
      <c r="D9" s="71"/>
      <c r="E9" s="71"/>
      <c r="F9" s="71"/>
      <c r="G9" s="71"/>
      <c r="H9" s="71"/>
      <c r="I9" s="71"/>
      <c r="J9" s="71"/>
      <c r="K9" s="71"/>
      <c r="L9" s="71"/>
      <c r="M9" s="71"/>
      <c r="N9" s="71"/>
      <c r="O9" s="164"/>
      <c r="P9" s="164"/>
      <c r="Q9" s="164"/>
      <c r="R9" s="71"/>
      <c r="S9" s="164"/>
      <c r="T9" s="164"/>
      <c r="U9" s="200"/>
      <c r="V9" s="200"/>
      <c r="W9" s="200"/>
      <c r="X9" s="200"/>
    </row>
    <row r="10" spans="1:156" ht="15" customHeight="1">
      <c r="A10" s="419" t="s">
        <v>39</v>
      </c>
      <c r="B10" s="419" t="s">
        <v>353</v>
      </c>
      <c r="C10" s="420" t="s">
        <v>69</v>
      </c>
      <c r="D10" s="398" t="s">
        <v>201</v>
      </c>
      <c r="E10" s="248"/>
      <c r="F10" s="248"/>
      <c r="G10" s="248"/>
      <c r="H10" s="248"/>
      <c r="I10" s="248"/>
      <c r="J10" s="248"/>
      <c r="K10" s="248"/>
      <c r="L10" s="248"/>
      <c r="M10" s="248"/>
      <c r="N10" s="248"/>
      <c r="O10" s="248"/>
      <c r="P10" s="248"/>
      <c r="Q10" s="248"/>
      <c r="R10" s="248"/>
      <c r="S10" s="248"/>
      <c r="T10" s="248"/>
      <c r="U10" s="248"/>
      <c r="V10" s="248"/>
      <c r="W10" s="248"/>
      <c r="X10" s="249"/>
    </row>
    <row r="11" spans="1:156" ht="14.25" customHeight="1">
      <c r="A11" s="260"/>
      <c r="B11" s="260"/>
      <c r="C11" s="260"/>
      <c r="D11" s="398" t="s">
        <v>382</v>
      </c>
      <c r="E11" s="248"/>
      <c r="F11" s="248"/>
      <c r="G11" s="248"/>
      <c r="H11" s="248"/>
      <c r="I11" s="248"/>
      <c r="J11" s="248"/>
      <c r="K11" s="248"/>
      <c r="L11" s="248"/>
      <c r="M11" s="248"/>
      <c r="N11" s="248"/>
      <c r="O11" s="248"/>
      <c r="P11" s="248"/>
      <c r="Q11" s="248"/>
      <c r="R11" s="248"/>
      <c r="S11" s="249"/>
      <c r="T11" s="427" t="s">
        <v>202</v>
      </c>
      <c r="U11" s="398" t="s">
        <v>383</v>
      </c>
      <c r="V11" s="248"/>
      <c r="W11" s="248"/>
      <c r="X11" s="249"/>
    </row>
    <row r="12" spans="1:156" ht="14.25" customHeight="1">
      <c r="A12" s="260"/>
      <c r="B12" s="260"/>
      <c r="C12" s="260"/>
      <c r="D12" s="398" t="s">
        <v>285</v>
      </c>
      <c r="E12" s="248"/>
      <c r="F12" s="248"/>
      <c r="G12" s="249"/>
      <c r="H12" s="398" t="s">
        <v>286</v>
      </c>
      <c r="I12" s="248"/>
      <c r="J12" s="248"/>
      <c r="K12" s="249"/>
      <c r="L12" s="398" t="s">
        <v>287</v>
      </c>
      <c r="M12" s="248"/>
      <c r="N12" s="248"/>
      <c r="O12" s="249"/>
      <c r="P12" s="418" t="s">
        <v>297</v>
      </c>
      <c r="Q12" s="248"/>
      <c r="R12" s="248"/>
      <c r="S12" s="249"/>
      <c r="T12" s="260"/>
      <c r="U12" s="418" t="s">
        <v>384</v>
      </c>
      <c r="V12" s="248"/>
      <c r="W12" s="248"/>
      <c r="X12" s="249"/>
    </row>
    <row r="13" spans="1:156" ht="64.5" customHeight="1">
      <c r="A13" s="260"/>
      <c r="B13" s="260"/>
      <c r="C13" s="260"/>
      <c r="D13" s="201" t="s">
        <v>407</v>
      </c>
      <c r="E13" s="201" t="s">
        <v>296</v>
      </c>
      <c r="F13" s="201" t="s">
        <v>208</v>
      </c>
      <c r="G13" s="427" t="s">
        <v>396</v>
      </c>
      <c r="H13" s="201" t="s">
        <v>407</v>
      </c>
      <c r="I13" s="201" t="s">
        <v>296</v>
      </c>
      <c r="J13" s="201" t="s">
        <v>208</v>
      </c>
      <c r="K13" s="427" t="s">
        <v>396</v>
      </c>
      <c r="L13" s="201" t="s">
        <v>407</v>
      </c>
      <c r="M13" s="201" t="s">
        <v>296</v>
      </c>
      <c r="N13" s="201" t="s">
        <v>208</v>
      </c>
      <c r="O13" s="427" t="s">
        <v>396</v>
      </c>
      <c r="P13" s="201" t="s">
        <v>407</v>
      </c>
      <c r="Q13" s="201" t="s">
        <v>296</v>
      </c>
      <c r="R13" s="201" t="s">
        <v>208</v>
      </c>
      <c r="S13" s="427" t="s">
        <v>396</v>
      </c>
      <c r="T13" s="260"/>
      <c r="U13" s="423" t="s">
        <v>386</v>
      </c>
      <c r="V13" s="423" t="s">
        <v>387</v>
      </c>
      <c r="W13" s="423" t="s">
        <v>388</v>
      </c>
      <c r="X13" s="423" t="s">
        <v>389</v>
      </c>
    </row>
    <row r="14" spans="1:156" ht="22.5" customHeight="1">
      <c r="A14" s="255"/>
      <c r="B14" s="255"/>
      <c r="C14" s="255"/>
      <c r="D14" s="201">
        <v>80</v>
      </c>
      <c r="E14" s="201">
        <v>20</v>
      </c>
      <c r="F14" s="201">
        <v>100</v>
      </c>
      <c r="G14" s="255"/>
      <c r="H14" s="201">
        <v>80</v>
      </c>
      <c r="I14" s="201">
        <v>20</v>
      </c>
      <c r="J14" s="201">
        <v>100</v>
      </c>
      <c r="K14" s="255"/>
      <c r="L14" s="201">
        <v>80</v>
      </c>
      <c r="M14" s="201">
        <v>20</v>
      </c>
      <c r="N14" s="201">
        <v>100</v>
      </c>
      <c r="O14" s="255"/>
      <c r="P14" s="201">
        <v>80</v>
      </c>
      <c r="Q14" s="201">
        <v>20</v>
      </c>
      <c r="R14" s="201">
        <v>100</v>
      </c>
      <c r="S14" s="255"/>
      <c r="T14" s="255"/>
      <c r="U14" s="255"/>
      <c r="V14" s="255"/>
      <c r="W14" s="255"/>
      <c r="X14" s="255"/>
    </row>
    <row r="15" spans="1:156" ht="14.25" customHeight="1">
      <c r="A15" s="174" t="str">
        <f>IF(ISBLANK('IN - Stud_part'!F13),"",'IN - Stud_part'!F13)</f>
        <v/>
      </c>
      <c r="B15" s="179" t="str">
        <f>IF(ISBLANK('IN - Stud_part'!G13),"",'IN - Stud_part'!G13)</f>
        <v/>
      </c>
      <c r="C15" s="180" t="str">
        <f>IF('IN - Stud_part'!H13="","",UPPER('IN - Stud_part'!H13))</f>
        <v/>
      </c>
      <c r="D15" s="202" t="str">
        <f>IF(C15="","",'IN-Mark( PER-TEST-3,4)(TERM-2)'!AH15)</f>
        <v/>
      </c>
      <c r="E15" s="202" t="str">
        <f>IF(C15="","",'IN-Mark( PER-TEST-3,4)(TERM-2)'!AI15)</f>
        <v/>
      </c>
      <c r="F15" s="202" t="str">
        <f t="shared" ref="F15:F64" si="0">IF(C15="","",SUM(D15:E15))</f>
        <v/>
      </c>
      <c r="G15" s="183" t="str">
        <f t="shared" ref="G15:G64" si="1">IF(C15="","",IF(F15&lt;33,"E",IF(F15&lt;41,"D",IF(F15&lt;51,"C2",IF(F15&lt;61,"C1",IF(F15&lt;71,"B2",IF(F15&lt;81,"B1",IF(F15&lt;91,"A2",IF(F15&lt;=100,"A1","")))))))))</f>
        <v/>
      </c>
      <c r="H15" s="202" t="str">
        <f>IF(C15="","",'IN-Mark( PER-TEST-3,4)(TERM-2)'!AK15)</f>
        <v/>
      </c>
      <c r="I15" s="202" t="str">
        <f>IF(D15="","",'IN-Mark( PER-TEST-3,4)(TERM-2)'!AL15)</f>
        <v/>
      </c>
      <c r="J15" s="202" t="str">
        <f t="shared" ref="J15:J64" si="2">IF(C15="","",SUM(H15:I15))</f>
        <v/>
      </c>
      <c r="K15" s="183" t="str">
        <f t="shared" ref="K15:K64" si="3">IF(C15="","",IF(J15&lt;33,"E",IF(J15&lt;41,"D",IF(J15&lt;51,"C2",IF(J15&lt;61,"C1",IF(J15&lt;71,"B2",IF(J15&lt;81,"B1",IF(J15&lt;91,"A2",IF(J15&lt;=100,"A1","")))))))))</f>
        <v/>
      </c>
      <c r="L15" s="202" t="str">
        <f>IF(C15="","",'IN-Mark( PER-TEST-3,4)(TERM-2)'!AN15)</f>
        <v/>
      </c>
      <c r="M15" s="202" t="str">
        <f>IF(D15="","",'IN-Mark( PER-TEST-3,4)(TERM-2)'!AO15)</f>
        <v/>
      </c>
      <c r="N15" s="202" t="str">
        <f t="shared" ref="N15:N64" si="4">IF(C15="","",SUM(L15:M15))</f>
        <v/>
      </c>
      <c r="O15" s="183" t="str">
        <f t="shared" ref="O15:O64" si="5">IF(C15="","",IF(N15&lt;33,"E",IF(N15&lt;41,"D",IF(N15&lt;51,"C2",IF(N15&lt;61,"C1",IF(N15&lt;71,"B2",IF(N15&lt;81,"B1",IF(N15&lt;91,"A2",IF(N15&lt;=100,"A1","")))))))))</f>
        <v/>
      </c>
      <c r="P15" s="202" t="str">
        <f>IF(C15="","",'IN-Mark( PER-TEST-3,4)(TERM-2)'!AQ15)</f>
        <v/>
      </c>
      <c r="Q15" s="202" t="str">
        <f>IF(D15="","",'IN-Mark( PER-TEST-3,4)(TERM-2)'!AR15)</f>
        <v/>
      </c>
      <c r="R15" s="202" t="str">
        <f t="shared" ref="R15:R64" si="6">IF(C15="","",SUM(P15:Q15))</f>
        <v/>
      </c>
      <c r="S15" s="183" t="str">
        <f t="shared" ref="S15:S64" si="7">IF(C15="","",IF(R15&lt;33,"E",IF(R15&lt;41,"D",IF(R15&lt;51,"C2",IF(R15&lt;61,"C1",IF(R15&lt;71,"B2",IF(R15&lt;81,"B1",IF(R15&lt;91,"A2",IF(R15&lt;=100,"A1","")))))))))</f>
        <v/>
      </c>
      <c r="T15" s="206" t="str">
        <f t="shared" ref="T15:T64" si="8">IF(C15="","",SUM(F15,J15,N15,R15))</f>
        <v/>
      </c>
      <c r="U15" s="203"/>
      <c r="V15" s="203"/>
      <c r="W15" s="203"/>
      <c r="X15" s="203"/>
      <c r="CS15" s="91">
        <v>13</v>
      </c>
      <c r="CT15" s="81">
        <v>13</v>
      </c>
      <c r="CU15" s="10" t="s">
        <v>3</v>
      </c>
      <c r="CV15" s="91">
        <v>13</v>
      </c>
      <c r="CW15" s="91">
        <v>13</v>
      </c>
      <c r="EZ15" s="91">
        <v>13</v>
      </c>
    </row>
    <row r="16" spans="1:156" ht="14.25" customHeight="1">
      <c r="A16" s="174" t="str">
        <f>IF(ISBLANK('IN - Stud_part'!F14),"",'IN - Stud_part'!F14)</f>
        <v/>
      </c>
      <c r="B16" s="179" t="str">
        <f>IF(ISBLANK('IN - Stud_part'!G14),"",'IN - Stud_part'!G14)</f>
        <v/>
      </c>
      <c r="C16" s="180" t="str">
        <f>IF('IN - Stud_part'!H14="","",UPPER('IN - Stud_part'!H14))</f>
        <v/>
      </c>
      <c r="D16" s="202" t="str">
        <f>IF(C16="","",'IN-Mark( PER-TEST-3,4)(TERM-2)'!AH16)</f>
        <v/>
      </c>
      <c r="E16" s="202" t="str">
        <f>IF(C16="","",'IN-Mark( PER-TEST-3,4)(TERM-2)'!AI16)</f>
        <v/>
      </c>
      <c r="F16" s="202" t="str">
        <f t="shared" si="0"/>
        <v/>
      </c>
      <c r="G16" s="183" t="str">
        <f t="shared" si="1"/>
        <v/>
      </c>
      <c r="H16" s="202" t="str">
        <f>IF(C16="","",'IN-Mark( PER-TEST-3,4)(TERM-2)'!AK16)</f>
        <v/>
      </c>
      <c r="I16" s="174" t="str">
        <f>IF(D16="","",'IN-Mark( PER-TEST-3,4)(TERM-2)'!AL16)</f>
        <v/>
      </c>
      <c r="J16" s="202" t="str">
        <f t="shared" si="2"/>
        <v/>
      </c>
      <c r="K16" s="183" t="str">
        <f t="shared" si="3"/>
        <v/>
      </c>
      <c r="L16" s="202" t="str">
        <f>IF(C16="","",'IN-Mark( PER-TEST-3,4)(TERM-2)'!AN16)</f>
        <v/>
      </c>
      <c r="M16" s="174" t="str">
        <f>IF(D16="","",'IN-Mark( PER-TEST-3,4)(TERM-2)'!AO16)</f>
        <v/>
      </c>
      <c r="N16" s="202" t="str">
        <f t="shared" si="4"/>
        <v/>
      </c>
      <c r="O16" s="183" t="str">
        <f t="shared" si="5"/>
        <v/>
      </c>
      <c r="P16" s="202" t="str">
        <f>IF(C16="","",'IN-Mark( PER-TEST-3,4)(TERM-2)'!AQ16)</f>
        <v/>
      </c>
      <c r="Q16" s="174" t="str">
        <f>IF(D16="","",'IN-Mark( PER-TEST-3,4)(TERM-2)'!AR16)</f>
        <v/>
      </c>
      <c r="R16" s="202" t="str">
        <f t="shared" si="6"/>
        <v/>
      </c>
      <c r="S16" s="183" t="str">
        <f t="shared" si="7"/>
        <v/>
      </c>
      <c r="T16" s="206" t="str">
        <f t="shared" si="8"/>
        <v/>
      </c>
      <c r="U16" s="203"/>
      <c r="V16" s="203"/>
      <c r="W16" s="203"/>
      <c r="X16" s="203"/>
      <c r="CU16" s="10" t="s">
        <v>4</v>
      </c>
    </row>
    <row r="17" spans="1:99" ht="14.25" customHeight="1">
      <c r="A17" s="174" t="str">
        <f>IF(ISBLANK('IN - Stud_part'!F15),"",'IN - Stud_part'!F15)</f>
        <v/>
      </c>
      <c r="B17" s="179" t="str">
        <f>IF(ISBLANK('IN - Stud_part'!G15),"",'IN - Stud_part'!G15)</f>
        <v/>
      </c>
      <c r="C17" s="180" t="str">
        <f>IF('IN - Stud_part'!H15="","",UPPER('IN - Stud_part'!H15))</f>
        <v/>
      </c>
      <c r="D17" s="202" t="str">
        <f>IF(C17="","",'IN-Mark( PER-TEST-3,4)(TERM-2)'!AH17)</f>
        <v/>
      </c>
      <c r="E17" s="202" t="str">
        <f>IF(C17="","",'IN-Mark( PER-TEST-3,4)(TERM-2)'!AI17)</f>
        <v/>
      </c>
      <c r="F17" s="202" t="str">
        <f t="shared" si="0"/>
        <v/>
      </c>
      <c r="G17" s="183" t="str">
        <f t="shared" si="1"/>
        <v/>
      </c>
      <c r="H17" s="202" t="str">
        <f>IF(C17="","",'IN-Mark( PER-TEST-3,4)(TERM-2)'!AK17)</f>
        <v/>
      </c>
      <c r="I17" s="174" t="str">
        <f>IF(D17="","",'IN-Mark( PER-TEST-3,4)(TERM-2)'!AL17)</f>
        <v/>
      </c>
      <c r="J17" s="202" t="str">
        <f t="shared" si="2"/>
        <v/>
      </c>
      <c r="K17" s="183" t="str">
        <f t="shared" si="3"/>
        <v/>
      </c>
      <c r="L17" s="202" t="str">
        <f>IF(C17="","",'IN-Mark( PER-TEST-3,4)(TERM-2)'!AN17)</f>
        <v/>
      </c>
      <c r="M17" s="174" t="str">
        <f>IF(D17="","",'IN-Mark( PER-TEST-3,4)(TERM-2)'!AO17)</f>
        <v/>
      </c>
      <c r="N17" s="202" t="str">
        <f t="shared" si="4"/>
        <v/>
      </c>
      <c r="O17" s="183" t="str">
        <f t="shared" si="5"/>
        <v/>
      </c>
      <c r="P17" s="202" t="str">
        <f>IF(C17="","",'IN-Mark( PER-TEST-3,4)(TERM-2)'!AQ17)</f>
        <v/>
      </c>
      <c r="Q17" s="174" t="str">
        <f>IF(D17="","",'IN-Mark( PER-TEST-3,4)(TERM-2)'!AR17)</f>
        <v/>
      </c>
      <c r="R17" s="202" t="str">
        <f t="shared" si="6"/>
        <v/>
      </c>
      <c r="S17" s="183" t="str">
        <f t="shared" si="7"/>
        <v/>
      </c>
      <c r="T17" s="206" t="str">
        <f t="shared" si="8"/>
        <v/>
      </c>
      <c r="U17" s="203"/>
      <c r="V17" s="203"/>
      <c r="W17" s="203"/>
      <c r="X17" s="203"/>
      <c r="CU17" s="10" t="s">
        <v>5</v>
      </c>
    </row>
    <row r="18" spans="1:99" ht="14.25" customHeight="1">
      <c r="A18" s="174" t="str">
        <f>IF(ISBLANK('IN - Stud_part'!F16),"",'IN - Stud_part'!F16)</f>
        <v/>
      </c>
      <c r="B18" s="179" t="str">
        <f>IF(ISBLANK('IN - Stud_part'!G16),"",'IN - Stud_part'!G16)</f>
        <v/>
      </c>
      <c r="C18" s="180" t="str">
        <f>IF('IN - Stud_part'!H16="","",UPPER('IN - Stud_part'!H16))</f>
        <v/>
      </c>
      <c r="D18" s="202" t="str">
        <f>IF(C18="","",'IN-Mark( PER-TEST-3,4)(TERM-2)'!AH18)</f>
        <v/>
      </c>
      <c r="E18" s="202" t="str">
        <f>IF(C18="","",'IN-Mark( PER-TEST-3,4)(TERM-2)'!AI18)</f>
        <v/>
      </c>
      <c r="F18" s="202" t="str">
        <f t="shared" si="0"/>
        <v/>
      </c>
      <c r="G18" s="183" t="str">
        <f t="shared" si="1"/>
        <v/>
      </c>
      <c r="H18" s="202" t="str">
        <f>IF(C18="","",'IN-Mark( PER-TEST-3,4)(TERM-2)'!AK18)</f>
        <v/>
      </c>
      <c r="I18" s="174" t="str">
        <f>IF(D18="","",'IN-Mark( PER-TEST-3,4)(TERM-2)'!AL18)</f>
        <v/>
      </c>
      <c r="J18" s="202" t="str">
        <f t="shared" si="2"/>
        <v/>
      </c>
      <c r="K18" s="183" t="str">
        <f t="shared" si="3"/>
        <v/>
      </c>
      <c r="L18" s="202" t="str">
        <f>IF(C18="","",'IN-Mark( PER-TEST-3,4)(TERM-2)'!AN18)</f>
        <v/>
      </c>
      <c r="M18" s="174" t="str">
        <f>IF(D18="","",'IN-Mark( PER-TEST-3,4)(TERM-2)'!AO18)</f>
        <v/>
      </c>
      <c r="N18" s="202" t="str">
        <f t="shared" si="4"/>
        <v/>
      </c>
      <c r="O18" s="183" t="str">
        <f t="shared" si="5"/>
        <v/>
      </c>
      <c r="P18" s="202" t="str">
        <f>IF(C18="","",'IN-Mark( PER-TEST-3,4)(TERM-2)'!AQ18)</f>
        <v/>
      </c>
      <c r="Q18" s="174" t="str">
        <f>IF(D18="","",'IN-Mark( PER-TEST-3,4)(TERM-2)'!AR18)</f>
        <v/>
      </c>
      <c r="R18" s="202" t="str">
        <f t="shared" si="6"/>
        <v/>
      </c>
      <c r="S18" s="183" t="str">
        <f t="shared" si="7"/>
        <v/>
      </c>
      <c r="T18" s="206" t="str">
        <f t="shared" si="8"/>
        <v/>
      </c>
      <c r="U18" s="203"/>
      <c r="V18" s="203"/>
      <c r="W18" s="203"/>
      <c r="X18" s="203"/>
      <c r="CU18" s="10" t="s">
        <v>6</v>
      </c>
    </row>
    <row r="19" spans="1:99" ht="14.25" customHeight="1">
      <c r="A19" s="174" t="str">
        <f>IF(ISBLANK('IN - Stud_part'!F17),"",'IN - Stud_part'!F17)</f>
        <v/>
      </c>
      <c r="B19" s="179" t="str">
        <f>IF(ISBLANK('IN - Stud_part'!G17),"",'IN - Stud_part'!G17)</f>
        <v/>
      </c>
      <c r="C19" s="180" t="str">
        <f>IF('IN - Stud_part'!H17="","",UPPER('IN - Stud_part'!H17))</f>
        <v/>
      </c>
      <c r="D19" s="202" t="str">
        <f>IF(C19="","",'IN-Mark( PER-TEST-3,4)(TERM-2)'!AH19)</f>
        <v/>
      </c>
      <c r="E19" s="202" t="str">
        <f>IF(C19="","",'IN-Mark( PER-TEST-3,4)(TERM-2)'!AI19)</f>
        <v/>
      </c>
      <c r="F19" s="202" t="str">
        <f t="shared" si="0"/>
        <v/>
      </c>
      <c r="G19" s="183" t="str">
        <f t="shared" si="1"/>
        <v/>
      </c>
      <c r="H19" s="202" t="str">
        <f>IF(C19="","",'IN-Mark( PER-TEST-3,4)(TERM-2)'!AK19)</f>
        <v/>
      </c>
      <c r="I19" s="174" t="str">
        <f>IF(D19="","",'IN-Mark( PER-TEST-3,4)(TERM-2)'!AL19)</f>
        <v/>
      </c>
      <c r="J19" s="202" t="str">
        <f t="shared" si="2"/>
        <v/>
      </c>
      <c r="K19" s="183" t="str">
        <f t="shared" si="3"/>
        <v/>
      </c>
      <c r="L19" s="202" t="str">
        <f>IF(C19="","",'IN-Mark( PER-TEST-3,4)(TERM-2)'!AN19)</f>
        <v/>
      </c>
      <c r="M19" s="174" t="str">
        <f>IF(D19="","",'IN-Mark( PER-TEST-3,4)(TERM-2)'!AO19)</f>
        <v/>
      </c>
      <c r="N19" s="202" t="str">
        <f t="shared" si="4"/>
        <v/>
      </c>
      <c r="O19" s="183" t="str">
        <f t="shared" si="5"/>
        <v/>
      </c>
      <c r="P19" s="202" t="str">
        <f>IF(C19="","",'IN-Mark( PER-TEST-3,4)(TERM-2)'!AQ19)</f>
        <v/>
      </c>
      <c r="Q19" s="174" t="str">
        <f>IF(D19="","",'IN-Mark( PER-TEST-3,4)(TERM-2)'!AR19)</f>
        <v/>
      </c>
      <c r="R19" s="202" t="str">
        <f t="shared" si="6"/>
        <v/>
      </c>
      <c r="S19" s="183" t="str">
        <f t="shared" si="7"/>
        <v/>
      </c>
      <c r="T19" s="206" t="str">
        <f t="shared" si="8"/>
        <v/>
      </c>
      <c r="U19" s="203"/>
      <c r="V19" s="203"/>
      <c r="W19" s="203"/>
      <c r="X19" s="203"/>
      <c r="CU19" s="10" t="s">
        <v>7</v>
      </c>
    </row>
    <row r="20" spans="1:99" ht="14.25" customHeight="1">
      <c r="A20" s="174" t="str">
        <f>IF(ISBLANK('IN - Stud_part'!F18),"",'IN - Stud_part'!F18)</f>
        <v/>
      </c>
      <c r="B20" s="179" t="str">
        <f>IF(ISBLANK('IN - Stud_part'!G18),"",'IN - Stud_part'!G18)</f>
        <v/>
      </c>
      <c r="C20" s="180" t="str">
        <f>IF('IN - Stud_part'!H18="","",UPPER('IN - Stud_part'!H18))</f>
        <v/>
      </c>
      <c r="D20" s="202" t="str">
        <f>IF(C20="","",'IN-Mark( PER-TEST-3,4)(TERM-2)'!AH20)</f>
        <v/>
      </c>
      <c r="E20" s="202" t="str">
        <f>IF(C20="","",'IN-Mark( PER-TEST-3,4)(TERM-2)'!AI20)</f>
        <v/>
      </c>
      <c r="F20" s="202" t="str">
        <f t="shared" si="0"/>
        <v/>
      </c>
      <c r="G20" s="183" t="str">
        <f t="shared" si="1"/>
        <v/>
      </c>
      <c r="H20" s="202" t="str">
        <f>IF(C20="","",'IN-Mark( PER-TEST-3,4)(TERM-2)'!AK20)</f>
        <v/>
      </c>
      <c r="I20" s="174" t="str">
        <f>IF(D20="","",'IN-Mark( PER-TEST-3,4)(TERM-2)'!AL20)</f>
        <v/>
      </c>
      <c r="J20" s="202" t="str">
        <f t="shared" si="2"/>
        <v/>
      </c>
      <c r="K20" s="183" t="str">
        <f t="shared" si="3"/>
        <v/>
      </c>
      <c r="L20" s="202" t="str">
        <f>IF(C20="","",'IN-Mark( PER-TEST-3,4)(TERM-2)'!AN20)</f>
        <v/>
      </c>
      <c r="M20" s="174" t="str">
        <f>IF(D20="","",'IN-Mark( PER-TEST-3,4)(TERM-2)'!AO20)</f>
        <v/>
      </c>
      <c r="N20" s="202" t="str">
        <f t="shared" si="4"/>
        <v/>
      </c>
      <c r="O20" s="183" t="str">
        <f t="shared" si="5"/>
        <v/>
      </c>
      <c r="P20" s="202" t="str">
        <f>IF(C20="","",'IN-Mark( PER-TEST-3,4)(TERM-2)'!AQ20)</f>
        <v/>
      </c>
      <c r="Q20" s="174" t="str">
        <f>IF(D20="","",'IN-Mark( PER-TEST-3,4)(TERM-2)'!AR20)</f>
        <v/>
      </c>
      <c r="R20" s="202" t="str">
        <f t="shared" si="6"/>
        <v/>
      </c>
      <c r="S20" s="183" t="str">
        <f t="shared" si="7"/>
        <v/>
      </c>
      <c r="T20" s="206" t="str">
        <f t="shared" si="8"/>
        <v/>
      </c>
      <c r="U20" s="203"/>
      <c r="V20" s="203"/>
      <c r="W20" s="203"/>
      <c r="X20" s="203"/>
      <c r="CU20" s="10" t="s">
        <v>8</v>
      </c>
    </row>
    <row r="21" spans="1:99" ht="14.25" customHeight="1">
      <c r="A21" s="174" t="str">
        <f>IF(ISBLANK('IN - Stud_part'!F19),"",'IN - Stud_part'!F19)</f>
        <v/>
      </c>
      <c r="B21" s="179" t="str">
        <f>IF(ISBLANK('IN - Stud_part'!G19),"",'IN - Stud_part'!G19)</f>
        <v/>
      </c>
      <c r="C21" s="180" t="str">
        <f>IF('IN - Stud_part'!H19="","",UPPER('IN - Stud_part'!H19))</f>
        <v/>
      </c>
      <c r="D21" s="202" t="str">
        <f>IF(C21="","",'IN-Mark( PER-TEST-3,4)(TERM-2)'!AH21)</f>
        <v/>
      </c>
      <c r="E21" s="202" t="str">
        <f>IF(C21="","",'IN-Mark( PER-TEST-3,4)(TERM-2)'!AI21)</f>
        <v/>
      </c>
      <c r="F21" s="202" t="str">
        <f t="shared" si="0"/>
        <v/>
      </c>
      <c r="G21" s="183" t="str">
        <f t="shared" si="1"/>
        <v/>
      </c>
      <c r="H21" s="202" t="str">
        <f>IF(C21="","",'IN-Mark( PER-TEST-3,4)(TERM-2)'!AK21)</f>
        <v/>
      </c>
      <c r="I21" s="174" t="str">
        <f>IF(D21="","",'IN-Mark( PER-TEST-3,4)(TERM-2)'!AL21)</f>
        <v/>
      </c>
      <c r="J21" s="202" t="str">
        <f t="shared" si="2"/>
        <v/>
      </c>
      <c r="K21" s="183" t="str">
        <f t="shared" si="3"/>
        <v/>
      </c>
      <c r="L21" s="202" t="str">
        <f>IF(C21="","",'IN-Mark( PER-TEST-3,4)(TERM-2)'!AN21)</f>
        <v/>
      </c>
      <c r="M21" s="174" t="str">
        <f>IF(D21="","",'IN-Mark( PER-TEST-3,4)(TERM-2)'!AO21)</f>
        <v/>
      </c>
      <c r="N21" s="202" t="str">
        <f t="shared" si="4"/>
        <v/>
      </c>
      <c r="O21" s="183" t="str">
        <f t="shared" si="5"/>
        <v/>
      </c>
      <c r="P21" s="202" t="str">
        <f>IF(C21="","",'IN-Mark( PER-TEST-3,4)(TERM-2)'!AQ21)</f>
        <v/>
      </c>
      <c r="Q21" s="174" t="str">
        <f>IF(D21="","",'IN-Mark( PER-TEST-3,4)(TERM-2)'!AR21)</f>
        <v/>
      </c>
      <c r="R21" s="202" t="str">
        <f t="shared" si="6"/>
        <v/>
      </c>
      <c r="S21" s="183" t="str">
        <f t="shared" si="7"/>
        <v/>
      </c>
      <c r="T21" s="206" t="str">
        <f t="shared" si="8"/>
        <v/>
      </c>
      <c r="U21" s="203"/>
      <c r="V21" s="203"/>
      <c r="W21" s="203"/>
      <c r="X21" s="203"/>
      <c r="CU21" s="10" t="s">
        <v>9</v>
      </c>
    </row>
    <row r="22" spans="1:99" ht="14.25" customHeight="1">
      <c r="A22" s="174" t="str">
        <f>IF(ISBLANK('IN - Stud_part'!F20),"",'IN - Stud_part'!F20)</f>
        <v/>
      </c>
      <c r="B22" s="179" t="str">
        <f>IF(ISBLANK('IN - Stud_part'!G20),"",'IN - Stud_part'!G20)</f>
        <v/>
      </c>
      <c r="C22" s="180" t="str">
        <f>IF('IN - Stud_part'!H20="","",UPPER('IN - Stud_part'!H20))</f>
        <v/>
      </c>
      <c r="D22" s="202" t="str">
        <f>IF(C22="","",'IN-Mark( PER-TEST-3,4)(TERM-2)'!AH22)</f>
        <v/>
      </c>
      <c r="E22" s="202" t="str">
        <f>IF(C22="","",'IN-Mark( PER-TEST-3,4)(TERM-2)'!AI22)</f>
        <v/>
      </c>
      <c r="F22" s="202" t="str">
        <f t="shared" si="0"/>
        <v/>
      </c>
      <c r="G22" s="183" t="str">
        <f t="shared" si="1"/>
        <v/>
      </c>
      <c r="H22" s="202" t="str">
        <f>IF(C22="","",'IN-Mark( PER-TEST-3,4)(TERM-2)'!AK22)</f>
        <v/>
      </c>
      <c r="I22" s="174" t="str">
        <f>IF(D22="","",'IN-Mark( PER-TEST-3,4)(TERM-2)'!AL22)</f>
        <v/>
      </c>
      <c r="J22" s="202" t="str">
        <f t="shared" si="2"/>
        <v/>
      </c>
      <c r="K22" s="183" t="str">
        <f t="shared" si="3"/>
        <v/>
      </c>
      <c r="L22" s="202" t="str">
        <f>IF(C22="","",'IN-Mark( PER-TEST-3,4)(TERM-2)'!AN22)</f>
        <v/>
      </c>
      <c r="M22" s="174" t="str">
        <f>IF(D22="","",'IN-Mark( PER-TEST-3,4)(TERM-2)'!AO22)</f>
        <v/>
      </c>
      <c r="N22" s="202" t="str">
        <f t="shared" si="4"/>
        <v/>
      </c>
      <c r="O22" s="183" t="str">
        <f t="shared" si="5"/>
        <v/>
      </c>
      <c r="P22" s="202" t="str">
        <f>IF(C22="","",'IN-Mark( PER-TEST-3,4)(TERM-2)'!AQ22)</f>
        <v/>
      </c>
      <c r="Q22" s="174" t="str">
        <f>IF(D22="","",'IN-Mark( PER-TEST-3,4)(TERM-2)'!AR22)</f>
        <v/>
      </c>
      <c r="R22" s="202" t="str">
        <f t="shared" si="6"/>
        <v/>
      </c>
      <c r="S22" s="183" t="str">
        <f t="shared" si="7"/>
        <v/>
      </c>
      <c r="T22" s="206" t="str">
        <f t="shared" si="8"/>
        <v/>
      </c>
      <c r="U22" s="203"/>
      <c r="V22" s="203"/>
      <c r="W22" s="203"/>
      <c r="X22" s="203"/>
      <c r="CU22" s="10" t="s">
        <v>10</v>
      </c>
    </row>
    <row r="23" spans="1:99" ht="14.25" customHeight="1">
      <c r="A23" s="174" t="str">
        <f>IF(ISBLANK('IN - Stud_part'!F21),"",'IN - Stud_part'!F21)</f>
        <v/>
      </c>
      <c r="B23" s="179" t="str">
        <f>IF(ISBLANK('IN - Stud_part'!G21),"",'IN - Stud_part'!G21)</f>
        <v/>
      </c>
      <c r="C23" s="180" t="str">
        <f>IF('IN - Stud_part'!H21="","",UPPER('IN - Stud_part'!H21))</f>
        <v/>
      </c>
      <c r="D23" s="202" t="str">
        <f>IF(C23="","",'IN-Mark( PER-TEST-3,4)(TERM-2)'!AH23)</f>
        <v/>
      </c>
      <c r="E23" s="202" t="str">
        <f>IF(C23="","",'IN-Mark( PER-TEST-3,4)(TERM-2)'!AI23)</f>
        <v/>
      </c>
      <c r="F23" s="202" t="str">
        <f t="shared" si="0"/>
        <v/>
      </c>
      <c r="G23" s="183" t="str">
        <f t="shared" si="1"/>
        <v/>
      </c>
      <c r="H23" s="202" t="str">
        <f>IF(C23="","",'IN-Mark( PER-TEST-3,4)(TERM-2)'!AK23)</f>
        <v/>
      </c>
      <c r="I23" s="174" t="str">
        <f>IF(D23="","",'IN-Mark( PER-TEST-3,4)(TERM-2)'!AL23)</f>
        <v/>
      </c>
      <c r="J23" s="202" t="str">
        <f t="shared" si="2"/>
        <v/>
      </c>
      <c r="K23" s="183" t="str">
        <f t="shared" si="3"/>
        <v/>
      </c>
      <c r="L23" s="202" t="str">
        <f>IF(C23="","",'IN-Mark( PER-TEST-3,4)(TERM-2)'!AN23)</f>
        <v/>
      </c>
      <c r="M23" s="174" t="str">
        <f>IF(D23="","",'IN-Mark( PER-TEST-3,4)(TERM-2)'!AO23)</f>
        <v/>
      </c>
      <c r="N23" s="202" t="str">
        <f t="shared" si="4"/>
        <v/>
      </c>
      <c r="O23" s="183" t="str">
        <f t="shared" si="5"/>
        <v/>
      </c>
      <c r="P23" s="202" t="str">
        <f>IF(C23="","",'IN-Mark( PER-TEST-3,4)(TERM-2)'!AQ23)</f>
        <v/>
      </c>
      <c r="Q23" s="174" t="str">
        <f>IF(D23="","",'IN-Mark( PER-TEST-3,4)(TERM-2)'!AR23)</f>
        <v/>
      </c>
      <c r="R23" s="202" t="str">
        <f t="shared" si="6"/>
        <v/>
      </c>
      <c r="S23" s="183" t="str">
        <f t="shared" si="7"/>
        <v/>
      </c>
      <c r="T23" s="206" t="str">
        <f t="shared" si="8"/>
        <v/>
      </c>
      <c r="U23" s="203"/>
      <c r="V23" s="203"/>
      <c r="W23" s="203"/>
      <c r="X23" s="203"/>
      <c r="CU23" s="10" t="s">
        <v>11</v>
      </c>
    </row>
    <row r="24" spans="1:99" ht="14.25" customHeight="1">
      <c r="A24" s="174" t="str">
        <f>IF(ISBLANK('IN - Stud_part'!F22),"",'IN - Stud_part'!F22)</f>
        <v/>
      </c>
      <c r="B24" s="179" t="str">
        <f>IF(ISBLANK('IN - Stud_part'!G22),"",'IN - Stud_part'!G22)</f>
        <v/>
      </c>
      <c r="C24" s="180" t="str">
        <f>IF('IN - Stud_part'!H22="","",UPPER('IN - Stud_part'!H22))</f>
        <v/>
      </c>
      <c r="D24" s="202" t="str">
        <f>IF(C24="","",'IN-Mark( PER-TEST-3,4)(TERM-2)'!AH24)</f>
        <v/>
      </c>
      <c r="E24" s="202" t="str">
        <f>IF(C24="","",'IN-Mark( PER-TEST-3,4)(TERM-2)'!AI24)</f>
        <v/>
      </c>
      <c r="F24" s="202" t="str">
        <f t="shared" si="0"/>
        <v/>
      </c>
      <c r="G24" s="183" t="str">
        <f t="shared" si="1"/>
        <v/>
      </c>
      <c r="H24" s="202" t="str">
        <f>IF(C24="","",'IN-Mark( PER-TEST-3,4)(TERM-2)'!AK24)</f>
        <v/>
      </c>
      <c r="I24" s="174" t="str">
        <f>IF(D24="","",'IN-Mark( PER-TEST-3,4)(TERM-2)'!AL24)</f>
        <v/>
      </c>
      <c r="J24" s="202" t="str">
        <f t="shared" si="2"/>
        <v/>
      </c>
      <c r="K24" s="183" t="str">
        <f t="shared" si="3"/>
        <v/>
      </c>
      <c r="L24" s="202" t="str">
        <f>IF(C24="","",'IN-Mark( PER-TEST-3,4)(TERM-2)'!AN24)</f>
        <v/>
      </c>
      <c r="M24" s="174" t="str">
        <f>IF(D24="","",'IN-Mark( PER-TEST-3,4)(TERM-2)'!AO24)</f>
        <v/>
      </c>
      <c r="N24" s="202" t="str">
        <f t="shared" si="4"/>
        <v/>
      </c>
      <c r="O24" s="183" t="str">
        <f t="shared" si="5"/>
        <v/>
      </c>
      <c r="P24" s="202" t="str">
        <f>IF(C24="","",'IN-Mark( PER-TEST-3,4)(TERM-2)'!AQ24)</f>
        <v/>
      </c>
      <c r="Q24" s="174" t="str">
        <f>IF(D24="","",'IN-Mark( PER-TEST-3,4)(TERM-2)'!AR24)</f>
        <v/>
      </c>
      <c r="R24" s="202" t="str">
        <f t="shared" si="6"/>
        <v/>
      </c>
      <c r="S24" s="183" t="str">
        <f t="shared" si="7"/>
        <v/>
      </c>
      <c r="T24" s="206" t="str">
        <f t="shared" si="8"/>
        <v/>
      </c>
      <c r="U24" s="203"/>
      <c r="V24" s="203"/>
      <c r="W24" s="203"/>
      <c r="X24" s="203"/>
      <c r="CU24" s="10" t="s">
        <v>12</v>
      </c>
    </row>
    <row r="25" spans="1:99" ht="14.25" customHeight="1">
      <c r="A25" s="174" t="str">
        <f>IF(ISBLANK('IN - Stud_part'!F23),"",'IN - Stud_part'!F23)</f>
        <v/>
      </c>
      <c r="B25" s="179" t="str">
        <f>IF(ISBLANK('IN - Stud_part'!G23),"",'IN - Stud_part'!G23)</f>
        <v/>
      </c>
      <c r="C25" s="180" t="str">
        <f>IF('IN - Stud_part'!H23="","",UPPER('IN - Stud_part'!H23))</f>
        <v/>
      </c>
      <c r="D25" s="202" t="str">
        <f>IF(C25="","",'IN-Mark( PER-TEST-3,4)(TERM-2)'!AH25)</f>
        <v/>
      </c>
      <c r="E25" s="202" t="str">
        <f>IF(C25="","",'IN-Mark( PER-TEST-3,4)(TERM-2)'!AI25)</f>
        <v/>
      </c>
      <c r="F25" s="202" t="str">
        <f t="shared" si="0"/>
        <v/>
      </c>
      <c r="G25" s="183" t="str">
        <f t="shared" si="1"/>
        <v/>
      </c>
      <c r="H25" s="202" t="str">
        <f>IF(C25="","",'IN-Mark( PER-TEST-3,4)(TERM-2)'!AK25)</f>
        <v/>
      </c>
      <c r="I25" s="174" t="str">
        <f>IF(D25="","",'IN-Mark( PER-TEST-3,4)(TERM-2)'!AL25)</f>
        <v/>
      </c>
      <c r="J25" s="202" t="str">
        <f t="shared" si="2"/>
        <v/>
      </c>
      <c r="K25" s="183" t="str">
        <f t="shared" si="3"/>
        <v/>
      </c>
      <c r="L25" s="202" t="str">
        <f>IF(C25="","",'IN-Mark( PER-TEST-3,4)(TERM-2)'!AN25)</f>
        <v/>
      </c>
      <c r="M25" s="174" t="str">
        <f>IF(D25="","",'IN-Mark( PER-TEST-3,4)(TERM-2)'!AO25)</f>
        <v/>
      </c>
      <c r="N25" s="202" t="str">
        <f t="shared" si="4"/>
        <v/>
      </c>
      <c r="O25" s="183" t="str">
        <f t="shared" si="5"/>
        <v/>
      </c>
      <c r="P25" s="202" t="str">
        <f>IF(C25="","",'IN-Mark( PER-TEST-3,4)(TERM-2)'!AQ25)</f>
        <v/>
      </c>
      <c r="Q25" s="174" t="str">
        <f>IF(D25="","",'IN-Mark( PER-TEST-3,4)(TERM-2)'!AR25)</f>
        <v/>
      </c>
      <c r="R25" s="202" t="str">
        <f t="shared" si="6"/>
        <v/>
      </c>
      <c r="S25" s="183" t="str">
        <f t="shared" si="7"/>
        <v/>
      </c>
      <c r="T25" s="206" t="str">
        <f t="shared" si="8"/>
        <v/>
      </c>
      <c r="U25" s="203"/>
      <c r="V25" s="203"/>
      <c r="W25" s="203"/>
      <c r="X25" s="203"/>
      <c r="CU25" s="10" t="s">
        <v>13</v>
      </c>
    </row>
    <row r="26" spans="1:99" ht="14.25" customHeight="1">
      <c r="A26" s="174" t="str">
        <f>IF(ISBLANK('IN - Stud_part'!F24),"",'IN - Stud_part'!F24)</f>
        <v/>
      </c>
      <c r="B26" s="179" t="str">
        <f>IF(ISBLANK('IN - Stud_part'!G24),"",'IN - Stud_part'!G24)</f>
        <v/>
      </c>
      <c r="C26" s="180" t="str">
        <f>IF('IN - Stud_part'!H24="","",UPPER('IN - Stud_part'!H24))</f>
        <v/>
      </c>
      <c r="D26" s="202" t="str">
        <f>IF(C26="","",'IN-Mark( PER-TEST-3,4)(TERM-2)'!AH26)</f>
        <v/>
      </c>
      <c r="E26" s="202" t="str">
        <f>IF(C26="","",'IN-Mark( PER-TEST-3,4)(TERM-2)'!AI26)</f>
        <v/>
      </c>
      <c r="F26" s="202" t="str">
        <f t="shared" si="0"/>
        <v/>
      </c>
      <c r="G26" s="183" t="str">
        <f t="shared" si="1"/>
        <v/>
      </c>
      <c r="H26" s="202" t="str">
        <f>IF(C26="","",'IN-Mark( PER-TEST-3,4)(TERM-2)'!AK26)</f>
        <v/>
      </c>
      <c r="I26" s="174" t="str">
        <f>IF(D26="","",'IN-Mark( PER-TEST-3,4)(TERM-2)'!AL26)</f>
        <v/>
      </c>
      <c r="J26" s="202" t="str">
        <f t="shared" si="2"/>
        <v/>
      </c>
      <c r="K26" s="183" t="str">
        <f t="shared" si="3"/>
        <v/>
      </c>
      <c r="L26" s="202" t="str">
        <f>IF(C26="","",'IN-Mark( PER-TEST-3,4)(TERM-2)'!AN26)</f>
        <v/>
      </c>
      <c r="M26" s="174" t="str">
        <f>IF(D26="","",'IN-Mark( PER-TEST-3,4)(TERM-2)'!AO26)</f>
        <v/>
      </c>
      <c r="N26" s="202" t="str">
        <f t="shared" si="4"/>
        <v/>
      </c>
      <c r="O26" s="183" t="str">
        <f t="shared" si="5"/>
        <v/>
      </c>
      <c r="P26" s="202" t="str">
        <f>IF(C26="","",'IN-Mark( PER-TEST-3,4)(TERM-2)'!AQ26)</f>
        <v/>
      </c>
      <c r="Q26" s="174" t="str">
        <f>IF(D26="","",'IN-Mark( PER-TEST-3,4)(TERM-2)'!AR26)</f>
        <v/>
      </c>
      <c r="R26" s="202" t="str">
        <f t="shared" si="6"/>
        <v/>
      </c>
      <c r="S26" s="183" t="str">
        <f t="shared" si="7"/>
        <v/>
      </c>
      <c r="T26" s="206" t="str">
        <f t="shared" si="8"/>
        <v/>
      </c>
      <c r="U26" s="203"/>
      <c r="V26" s="203"/>
      <c r="W26" s="203"/>
      <c r="X26" s="203"/>
      <c r="CU26" s="10" t="s">
        <v>14</v>
      </c>
    </row>
    <row r="27" spans="1:99" ht="14.25" customHeight="1">
      <c r="A27" s="174" t="str">
        <f>IF(ISBLANK('IN - Stud_part'!F25),"",'IN - Stud_part'!F25)</f>
        <v/>
      </c>
      <c r="B27" s="179" t="str">
        <f>IF(ISBLANK('IN - Stud_part'!G25),"",'IN - Stud_part'!G25)</f>
        <v/>
      </c>
      <c r="C27" s="180" t="str">
        <f>IF('IN - Stud_part'!H25="","",UPPER('IN - Stud_part'!H25))</f>
        <v/>
      </c>
      <c r="D27" s="202" t="str">
        <f>IF(C27="","",'IN-Mark( PER-TEST-3,4)(TERM-2)'!AH27)</f>
        <v/>
      </c>
      <c r="E27" s="202" t="str">
        <f>IF(C27="","",'IN-Mark( PER-TEST-3,4)(TERM-2)'!AI27)</f>
        <v/>
      </c>
      <c r="F27" s="202" t="str">
        <f t="shared" si="0"/>
        <v/>
      </c>
      <c r="G27" s="183" t="str">
        <f t="shared" si="1"/>
        <v/>
      </c>
      <c r="H27" s="202" t="str">
        <f>IF(C27="","",'IN-Mark( PER-TEST-3,4)(TERM-2)'!AK27)</f>
        <v/>
      </c>
      <c r="I27" s="174" t="str">
        <f>IF(D27="","",'IN-Mark( PER-TEST-3,4)(TERM-2)'!AL27)</f>
        <v/>
      </c>
      <c r="J27" s="202" t="str">
        <f t="shared" si="2"/>
        <v/>
      </c>
      <c r="K27" s="183" t="str">
        <f t="shared" si="3"/>
        <v/>
      </c>
      <c r="L27" s="202" t="str">
        <f>IF(C27="","",'IN-Mark( PER-TEST-3,4)(TERM-2)'!AN27)</f>
        <v/>
      </c>
      <c r="M27" s="174" t="str">
        <f>IF(D27="","",'IN-Mark( PER-TEST-3,4)(TERM-2)'!AO27)</f>
        <v/>
      </c>
      <c r="N27" s="202" t="str">
        <f t="shared" si="4"/>
        <v/>
      </c>
      <c r="O27" s="183" t="str">
        <f t="shared" si="5"/>
        <v/>
      </c>
      <c r="P27" s="202" t="str">
        <f>IF(C27="","",'IN-Mark( PER-TEST-3,4)(TERM-2)'!AQ27)</f>
        <v/>
      </c>
      <c r="Q27" s="174" t="str">
        <f>IF(D27="","",'IN-Mark( PER-TEST-3,4)(TERM-2)'!AR27)</f>
        <v/>
      </c>
      <c r="R27" s="202" t="str">
        <f t="shared" si="6"/>
        <v/>
      </c>
      <c r="S27" s="183" t="str">
        <f t="shared" si="7"/>
        <v/>
      </c>
      <c r="T27" s="206" t="str">
        <f t="shared" si="8"/>
        <v/>
      </c>
      <c r="U27" s="203"/>
      <c r="V27" s="203"/>
      <c r="W27" s="203"/>
      <c r="X27" s="203"/>
      <c r="CU27" s="10" t="s">
        <v>15</v>
      </c>
    </row>
    <row r="28" spans="1:99" ht="14.25" customHeight="1">
      <c r="A28" s="174" t="str">
        <f>IF(ISBLANK('IN - Stud_part'!F26),"",'IN - Stud_part'!F26)</f>
        <v/>
      </c>
      <c r="B28" s="179" t="str">
        <f>IF(ISBLANK('IN - Stud_part'!G26),"",'IN - Stud_part'!G26)</f>
        <v/>
      </c>
      <c r="C28" s="180" t="str">
        <f>IF('IN - Stud_part'!H26="","",UPPER('IN - Stud_part'!H26))</f>
        <v/>
      </c>
      <c r="D28" s="174" t="str">
        <f>IF(C28="","",'IN-Mark( PER-TEST-3,4)(TERM-2)'!AH28)</f>
        <v/>
      </c>
      <c r="E28" s="174" t="str">
        <f>IF(C28="","",'IN-Mark( PER-TEST-3,4)(TERM-2)'!AI28)</f>
        <v/>
      </c>
      <c r="F28" s="174" t="str">
        <f t="shared" si="0"/>
        <v/>
      </c>
      <c r="G28" s="183" t="str">
        <f t="shared" si="1"/>
        <v/>
      </c>
      <c r="H28" s="174" t="str">
        <f>IF(C28="","",'IN-Mark( PER-TEST-3,4)(TERM-2)'!AK28)</f>
        <v/>
      </c>
      <c r="I28" s="174" t="str">
        <f>IF(D28="","",'IN-Mark( PER-TEST-3,4)(TERM-2)'!AL28)</f>
        <v/>
      </c>
      <c r="J28" s="174" t="str">
        <f t="shared" si="2"/>
        <v/>
      </c>
      <c r="K28" s="183" t="str">
        <f t="shared" si="3"/>
        <v/>
      </c>
      <c r="L28" s="174" t="str">
        <f>IF(C28="","",'IN-Mark( PER-TEST-3,4)(TERM-2)'!AN28)</f>
        <v/>
      </c>
      <c r="M28" s="174" t="str">
        <f>IF(D28="","",'IN-Mark( PER-TEST-3,4)(TERM-2)'!AO28)</f>
        <v/>
      </c>
      <c r="N28" s="174" t="str">
        <f t="shared" si="4"/>
        <v/>
      </c>
      <c r="O28" s="183" t="str">
        <f t="shared" si="5"/>
        <v/>
      </c>
      <c r="P28" s="174" t="str">
        <f>IF(C28="","",'IN-Mark( PER-TEST-3,4)(TERM-2)'!AQ28)</f>
        <v/>
      </c>
      <c r="Q28" s="174" t="str">
        <f>IF(D28="","",'IN-Mark( PER-TEST-3,4)(TERM-2)'!AR28)</f>
        <v/>
      </c>
      <c r="R28" s="174" t="str">
        <f t="shared" si="6"/>
        <v/>
      </c>
      <c r="S28" s="183" t="str">
        <f t="shared" si="7"/>
        <v/>
      </c>
      <c r="T28" s="183" t="str">
        <f t="shared" si="8"/>
        <v/>
      </c>
      <c r="U28" s="203"/>
      <c r="V28" s="203"/>
      <c r="W28" s="203"/>
      <c r="X28" s="203"/>
      <c r="CU28" s="10" t="s">
        <v>16</v>
      </c>
    </row>
    <row r="29" spans="1:99" ht="14.25" customHeight="1">
      <c r="A29" s="174" t="str">
        <f>IF(ISBLANK('IN - Stud_part'!F27),"",'IN - Stud_part'!F27)</f>
        <v/>
      </c>
      <c r="B29" s="179" t="str">
        <f>IF(ISBLANK('IN - Stud_part'!G27),"",'IN - Stud_part'!G27)</f>
        <v/>
      </c>
      <c r="C29" s="180" t="str">
        <f>IF('IN - Stud_part'!H27="","",UPPER('IN - Stud_part'!H27))</f>
        <v/>
      </c>
      <c r="D29" s="174" t="str">
        <f>IF(C29="","",'IN-Mark( PER-TEST-3,4)(TERM-2)'!AH29)</f>
        <v/>
      </c>
      <c r="E29" s="174" t="str">
        <f>IF(C29="","",'IN-Mark( PER-TEST-3,4)(TERM-2)'!AI29)</f>
        <v/>
      </c>
      <c r="F29" s="174" t="str">
        <f t="shared" si="0"/>
        <v/>
      </c>
      <c r="G29" s="183" t="str">
        <f t="shared" si="1"/>
        <v/>
      </c>
      <c r="H29" s="174" t="str">
        <f>IF(C29="","",'IN-Mark( PER-TEST-3,4)(TERM-2)'!AK29)</f>
        <v/>
      </c>
      <c r="I29" s="174" t="str">
        <f>IF(D29="","",'IN-Mark( PER-TEST-3,4)(TERM-2)'!AL29)</f>
        <v/>
      </c>
      <c r="J29" s="174" t="str">
        <f t="shared" si="2"/>
        <v/>
      </c>
      <c r="K29" s="183" t="str">
        <f t="shared" si="3"/>
        <v/>
      </c>
      <c r="L29" s="174" t="str">
        <f>IF(C29="","",'IN-Mark( PER-TEST-3,4)(TERM-2)'!AN29)</f>
        <v/>
      </c>
      <c r="M29" s="174" t="str">
        <f>IF(D29="","",'IN-Mark( PER-TEST-3,4)(TERM-2)'!AO29)</f>
        <v/>
      </c>
      <c r="N29" s="174" t="str">
        <f t="shared" si="4"/>
        <v/>
      </c>
      <c r="O29" s="183" t="str">
        <f t="shared" si="5"/>
        <v/>
      </c>
      <c r="P29" s="174" t="str">
        <f>IF(C29="","",'IN-Mark( PER-TEST-3,4)(TERM-2)'!AQ29)</f>
        <v/>
      </c>
      <c r="Q29" s="174" t="str">
        <f>IF(D29="","",'IN-Mark( PER-TEST-3,4)(TERM-2)'!AR29)</f>
        <v/>
      </c>
      <c r="R29" s="174" t="str">
        <f t="shared" si="6"/>
        <v/>
      </c>
      <c r="S29" s="183" t="str">
        <f t="shared" si="7"/>
        <v/>
      </c>
      <c r="T29" s="183" t="str">
        <f t="shared" si="8"/>
        <v/>
      </c>
      <c r="U29" s="203"/>
      <c r="V29" s="203"/>
      <c r="W29" s="203"/>
      <c r="X29" s="203"/>
      <c r="CU29" s="10" t="s">
        <v>17</v>
      </c>
    </row>
    <row r="30" spans="1:99" ht="14.25" customHeight="1">
      <c r="A30" s="174" t="str">
        <f>IF(ISBLANK('IN - Stud_part'!F28),"",'IN - Stud_part'!F28)</f>
        <v/>
      </c>
      <c r="B30" s="179" t="str">
        <f>IF(ISBLANK('IN - Stud_part'!G28),"",'IN - Stud_part'!G28)</f>
        <v/>
      </c>
      <c r="C30" s="180" t="str">
        <f>IF('IN - Stud_part'!H28="","",UPPER('IN - Stud_part'!H28))</f>
        <v/>
      </c>
      <c r="D30" s="174" t="str">
        <f>IF(C30="","",'IN-Mark( PER-TEST-3,4)(TERM-2)'!AH30)</f>
        <v/>
      </c>
      <c r="E30" s="174" t="str">
        <f>IF(C30="","",'IN-Mark( PER-TEST-3,4)(TERM-2)'!AI30)</f>
        <v/>
      </c>
      <c r="F30" s="174" t="str">
        <f t="shared" si="0"/>
        <v/>
      </c>
      <c r="G30" s="183" t="str">
        <f t="shared" si="1"/>
        <v/>
      </c>
      <c r="H30" s="174" t="str">
        <f>IF(C30="","",'IN-Mark( PER-TEST-3,4)(TERM-2)'!AK30)</f>
        <v/>
      </c>
      <c r="I30" s="174" t="str">
        <f>IF(D30="","",'IN-Mark( PER-TEST-3,4)(TERM-2)'!AL30)</f>
        <v/>
      </c>
      <c r="J30" s="174" t="str">
        <f t="shared" si="2"/>
        <v/>
      </c>
      <c r="K30" s="183" t="str">
        <f t="shared" si="3"/>
        <v/>
      </c>
      <c r="L30" s="174" t="str">
        <f>IF(C30="","",'IN-Mark( PER-TEST-3,4)(TERM-2)'!AN30)</f>
        <v/>
      </c>
      <c r="M30" s="174" t="str">
        <f>IF(D30="","",'IN-Mark( PER-TEST-3,4)(TERM-2)'!AO30)</f>
        <v/>
      </c>
      <c r="N30" s="174" t="str">
        <f t="shared" si="4"/>
        <v/>
      </c>
      <c r="O30" s="183" t="str">
        <f t="shared" si="5"/>
        <v/>
      </c>
      <c r="P30" s="174" t="str">
        <f>IF(C30="","",'IN-Mark( PER-TEST-3,4)(TERM-2)'!AQ30)</f>
        <v/>
      </c>
      <c r="Q30" s="174" t="str">
        <f>IF(D30="","",'IN-Mark( PER-TEST-3,4)(TERM-2)'!AR30)</f>
        <v/>
      </c>
      <c r="R30" s="174" t="str">
        <f t="shared" si="6"/>
        <v/>
      </c>
      <c r="S30" s="183" t="str">
        <f t="shared" si="7"/>
        <v/>
      </c>
      <c r="T30" s="183" t="str">
        <f t="shared" si="8"/>
        <v/>
      </c>
      <c r="U30" s="203"/>
      <c r="V30" s="203"/>
      <c r="W30" s="203"/>
      <c r="X30" s="203"/>
      <c r="CU30" s="10" t="s">
        <v>18</v>
      </c>
    </row>
    <row r="31" spans="1:99" ht="14.25" customHeight="1">
      <c r="A31" s="174" t="str">
        <f>IF(ISBLANK('IN - Stud_part'!F29),"",'IN - Stud_part'!F29)</f>
        <v/>
      </c>
      <c r="B31" s="179" t="str">
        <f>IF(ISBLANK('IN - Stud_part'!G29),"",'IN - Stud_part'!G29)</f>
        <v/>
      </c>
      <c r="C31" s="180" t="str">
        <f>IF('IN - Stud_part'!H29="","",UPPER('IN - Stud_part'!H29))</f>
        <v/>
      </c>
      <c r="D31" s="174" t="str">
        <f>IF(C31="","",'IN-Mark( PER-TEST-3,4)(TERM-2)'!AH31)</f>
        <v/>
      </c>
      <c r="E31" s="174" t="str">
        <f>IF(C31="","",'IN-Mark( PER-TEST-3,4)(TERM-2)'!AI31)</f>
        <v/>
      </c>
      <c r="F31" s="174" t="str">
        <f t="shared" si="0"/>
        <v/>
      </c>
      <c r="G31" s="183" t="str">
        <f t="shared" si="1"/>
        <v/>
      </c>
      <c r="H31" s="174" t="str">
        <f>IF(C31="","",'IN-Mark( PER-TEST-3,4)(TERM-2)'!AK31)</f>
        <v/>
      </c>
      <c r="I31" s="174" t="str">
        <f>IF(D31="","",'IN-Mark( PER-TEST-3,4)(TERM-2)'!AL31)</f>
        <v/>
      </c>
      <c r="J31" s="174" t="str">
        <f t="shared" si="2"/>
        <v/>
      </c>
      <c r="K31" s="183" t="str">
        <f t="shared" si="3"/>
        <v/>
      </c>
      <c r="L31" s="174" t="str">
        <f>IF(C31="","",'IN-Mark( PER-TEST-3,4)(TERM-2)'!AN31)</f>
        <v/>
      </c>
      <c r="M31" s="174" t="str">
        <f>IF(D31="","",'IN-Mark( PER-TEST-3,4)(TERM-2)'!AO31)</f>
        <v/>
      </c>
      <c r="N31" s="174" t="str">
        <f t="shared" si="4"/>
        <v/>
      </c>
      <c r="O31" s="183" t="str">
        <f t="shared" si="5"/>
        <v/>
      </c>
      <c r="P31" s="174" t="str">
        <f>IF(C31="","",'IN-Mark( PER-TEST-3,4)(TERM-2)'!AQ31)</f>
        <v/>
      </c>
      <c r="Q31" s="174" t="str">
        <f>IF(D31="","",'IN-Mark( PER-TEST-3,4)(TERM-2)'!AR31)</f>
        <v/>
      </c>
      <c r="R31" s="174" t="str">
        <f t="shared" si="6"/>
        <v/>
      </c>
      <c r="S31" s="183" t="str">
        <f t="shared" si="7"/>
        <v/>
      </c>
      <c r="T31" s="183" t="str">
        <f t="shared" si="8"/>
        <v/>
      </c>
      <c r="U31" s="203"/>
      <c r="V31" s="203"/>
      <c r="W31" s="203"/>
      <c r="X31" s="203"/>
      <c r="CU31" s="10" t="s">
        <v>19</v>
      </c>
    </row>
    <row r="32" spans="1:99" ht="14.25" customHeight="1">
      <c r="A32" s="151" t="str">
        <f>IF(ISBLANK('IN - Stud_part'!F30),"",'IN - Stud_part'!F30)</f>
        <v/>
      </c>
      <c r="B32" s="152" t="str">
        <f>IF(ISBLANK('IN - Stud_part'!G30),"",'IN - Stud_part'!G30)</f>
        <v/>
      </c>
      <c r="C32" s="180" t="str">
        <f>IF('IN - Stud_part'!H30="","",UPPER('IN - Stud_part'!H30))</f>
        <v/>
      </c>
      <c r="D32" s="174" t="str">
        <f>IF(C32="","",'IN-Mark( PER-TEST-3,4)(TERM-2)'!AH32)</f>
        <v/>
      </c>
      <c r="E32" s="174" t="str">
        <f>IF(C32="","",'IN-Mark( PER-TEST-3,4)(TERM-2)'!AI32)</f>
        <v/>
      </c>
      <c r="F32" s="174" t="str">
        <f t="shared" si="0"/>
        <v/>
      </c>
      <c r="G32" s="183" t="str">
        <f t="shared" si="1"/>
        <v/>
      </c>
      <c r="H32" s="174" t="str">
        <f>IF(C32="","",'IN-Mark( PER-TEST-3,4)(TERM-2)'!AK32)</f>
        <v/>
      </c>
      <c r="I32" s="174" t="str">
        <f>IF(D32="","",'IN-Mark( PER-TEST-3,4)(TERM-2)'!AL32)</f>
        <v/>
      </c>
      <c r="J32" s="174" t="str">
        <f t="shared" si="2"/>
        <v/>
      </c>
      <c r="K32" s="183" t="str">
        <f t="shared" si="3"/>
        <v/>
      </c>
      <c r="L32" s="174" t="str">
        <f>IF(C32="","",'IN-Mark( PER-TEST-3,4)(TERM-2)'!AN32)</f>
        <v/>
      </c>
      <c r="M32" s="174" t="str">
        <f>IF(D32="","",'IN-Mark( PER-TEST-3,4)(TERM-2)'!AO32)</f>
        <v/>
      </c>
      <c r="N32" s="174" t="str">
        <f t="shared" si="4"/>
        <v/>
      </c>
      <c r="O32" s="183" t="str">
        <f t="shared" si="5"/>
        <v/>
      </c>
      <c r="P32" s="174" t="str">
        <f>IF(C32="","",'IN-Mark( PER-TEST-3,4)(TERM-2)'!AQ32)</f>
        <v/>
      </c>
      <c r="Q32" s="174" t="str">
        <f>IF(D32="","",'IN-Mark( PER-TEST-3,4)(TERM-2)'!AR32)</f>
        <v/>
      </c>
      <c r="R32" s="174" t="str">
        <f t="shared" si="6"/>
        <v/>
      </c>
      <c r="S32" s="183" t="str">
        <f t="shared" si="7"/>
        <v/>
      </c>
      <c r="T32" s="183" t="str">
        <f t="shared" si="8"/>
        <v/>
      </c>
      <c r="U32" s="203"/>
      <c r="V32" s="203"/>
      <c r="W32" s="203"/>
      <c r="X32" s="203"/>
    </row>
    <row r="33" spans="1:24" ht="14.25" customHeight="1">
      <c r="A33" s="174" t="str">
        <f>IF(ISBLANK('IN - Stud_part'!F31),"",'IN - Stud_part'!F31)</f>
        <v/>
      </c>
      <c r="B33" s="179" t="str">
        <f>IF(ISBLANK('IN - Stud_part'!G31),"",'IN - Stud_part'!G31)</f>
        <v/>
      </c>
      <c r="C33" s="180" t="str">
        <f>IF('IN - Stud_part'!H31="","",UPPER('IN - Stud_part'!H31))</f>
        <v/>
      </c>
      <c r="D33" s="174" t="str">
        <f>IF(C33="","",'IN-Mark( PER-TEST-3,4)(TERM-2)'!AH33)</f>
        <v/>
      </c>
      <c r="E33" s="174" t="str">
        <f>IF(C33="","",'IN-Mark( PER-TEST-3,4)(TERM-2)'!AI33)</f>
        <v/>
      </c>
      <c r="F33" s="174" t="str">
        <f t="shared" si="0"/>
        <v/>
      </c>
      <c r="G33" s="183" t="str">
        <f t="shared" si="1"/>
        <v/>
      </c>
      <c r="H33" s="174" t="str">
        <f>IF(C33="","",'IN-Mark( PER-TEST-3,4)(TERM-2)'!AK33)</f>
        <v/>
      </c>
      <c r="I33" s="174" t="str">
        <f>IF(D33="","",'IN-Mark( PER-TEST-3,4)(TERM-2)'!AL33)</f>
        <v/>
      </c>
      <c r="J33" s="174" t="str">
        <f t="shared" si="2"/>
        <v/>
      </c>
      <c r="K33" s="183" t="str">
        <f t="shared" si="3"/>
        <v/>
      </c>
      <c r="L33" s="174" t="str">
        <f>IF(C33="","",'IN-Mark( PER-TEST-3,4)(TERM-2)'!AN33)</f>
        <v/>
      </c>
      <c r="M33" s="174" t="str">
        <f>IF(D33="","",'IN-Mark( PER-TEST-3,4)(TERM-2)'!AO33)</f>
        <v/>
      </c>
      <c r="N33" s="174" t="str">
        <f t="shared" si="4"/>
        <v/>
      </c>
      <c r="O33" s="183" t="str">
        <f t="shared" si="5"/>
        <v/>
      </c>
      <c r="P33" s="174" t="str">
        <f>IF(C33="","",'IN-Mark( PER-TEST-3,4)(TERM-2)'!AQ33)</f>
        <v/>
      </c>
      <c r="Q33" s="174" t="str">
        <f>IF(D33="","",'IN-Mark( PER-TEST-3,4)(TERM-2)'!AR33)</f>
        <v/>
      </c>
      <c r="R33" s="174" t="str">
        <f t="shared" si="6"/>
        <v/>
      </c>
      <c r="S33" s="183" t="str">
        <f t="shared" si="7"/>
        <v/>
      </c>
      <c r="T33" s="183" t="str">
        <f t="shared" si="8"/>
        <v/>
      </c>
      <c r="U33" s="203"/>
      <c r="V33" s="203"/>
      <c r="W33" s="203"/>
      <c r="X33" s="203"/>
    </row>
    <row r="34" spans="1:24" ht="14.25" customHeight="1">
      <c r="A34" s="174" t="str">
        <f>IF(ISBLANK('IN - Stud_part'!F32),"",'IN - Stud_part'!F32)</f>
        <v/>
      </c>
      <c r="B34" s="179" t="str">
        <f>IF(ISBLANK('IN - Stud_part'!G32),"",'IN - Stud_part'!G32)</f>
        <v/>
      </c>
      <c r="C34" s="180" t="str">
        <f>IF('IN - Stud_part'!H32="","",UPPER('IN - Stud_part'!H32))</f>
        <v/>
      </c>
      <c r="D34" s="174" t="str">
        <f>IF(C34="","",'IN-Mark( PER-TEST-3,4)(TERM-2)'!AH34)</f>
        <v/>
      </c>
      <c r="E34" s="174" t="str">
        <f>IF(C34="","",'IN-Mark( PER-TEST-3,4)(TERM-2)'!AI34)</f>
        <v/>
      </c>
      <c r="F34" s="174" t="str">
        <f t="shared" si="0"/>
        <v/>
      </c>
      <c r="G34" s="183" t="str">
        <f t="shared" si="1"/>
        <v/>
      </c>
      <c r="H34" s="174" t="str">
        <f>IF(C34="","",'IN-Mark( PER-TEST-3,4)(TERM-2)'!AK34)</f>
        <v/>
      </c>
      <c r="I34" s="174" t="str">
        <f>IF(D34="","",'IN-Mark( PER-TEST-3,4)(TERM-2)'!AL34)</f>
        <v/>
      </c>
      <c r="J34" s="174" t="str">
        <f t="shared" si="2"/>
        <v/>
      </c>
      <c r="K34" s="183" t="str">
        <f t="shared" si="3"/>
        <v/>
      </c>
      <c r="L34" s="174" t="str">
        <f>IF(C34="","",'IN-Mark( PER-TEST-3,4)(TERM-2)'!AN34)</f>
        <v/>
      </c>
      <c r="M34" s="174" t="str">
        <f>IF(D34="","",'IN-Mark( PER-TEST-3,4)(TERM-2)'!AO34)</f>
        <v/>
      </c>
      <c r="N34" s="174" t="str">
        <f t="shared" si="4"/>
        <v/>
      </c>
      <c r="O34" s="183" t="str">
        <f t="shared" si="5"/>
        <v/>
      </c>
      <c r="P34" s="174" t="str">
        <f>IF(C34="","",'IN-Mark( PER-TEST-3,4)(TERM-2)'!AQ34)</f>
        <v/>
      </c>
      <c r="Q34" s="174" t="str">
        <f>IF(D34="","",'IN-Mark( PER-TEST-3,4)(TERM-2)'!AR34)</f>
        <v/>
      </c>
      <c r="R34" s="174" t="str">
        <f t="shared" si="6"/>
        <v/>
      </c>
      <c r="S34" s="183" t="str">
        <f t="shared" si="7"/>
        <v/>
      </c>
      <c r="T34" s="183" t="str">
        <f t="shared" si="8"/>
        <v/>
      </c>
      <c r="U34" s="203"/>
      <c r="V34" s="203"/>
      <c r="W34" s="203"/>
      <c r="X34" s="203"/>
    </row>
    <row r="35" spans="1:24" ht="14.25" customHeight="1">
      <c r="A35" s="174" t="str">
        <f>IF(ISBLANK('IN - Stud_part'!F33),"",'IN - Stud_part'!F33)</f>
        <v/>
      </c>
      <c r="B35" s="179" t="str">
        <f>IF(ISBLANK('IN - Stud_part'!G33),"",'IN - Stud_part'!G33)</f>
        <v/>
      </c>
      <c r="C35" s="180" t="str">
        <f>IF('IN - Stud_part'!H33="","",UPPER('IN - Stud_part'!H33))</f>
        <v/>
      </c>
      <c r="D35" s="174" t="str">
        <f>IF(C35="","",'IN-Mark( PER-TEST-3,4)(TERM-2)'!AH35)</f>
        <v/>
      </c>
      <c r="E35" s="174" t="str">
        <f>IF(C35="","",'IN-Mark( PER-TEST-3,4)(TERM-2)'!AI35)</f>
        <v/>
      </c>
      <c r="F35" s="174" t="str">
        <f t="shared" si="0"/>
        <v/>
      </c>
      <c r="G35" s="183" t="str">
        <f t="shared" si="1"/>
        <v/>
      </c>
      <c r="H35" s="174" t="str">
        <f>IF(C35="","",'IN-Mark( PER-TEST-3,4)(TERM-2)'!AK35)</f>
        <v/>
      </c>
      <c r="I35" s="174" t="str">
        <f>IF(D35="","",'IN-Mark( PER-TEST-3,4)(TERM-2)'!AL35)</f>
        <v/>
      </c>
      <c r="J35" s="174" t="str">
        <f t="shared" si="2"/>
        <v/>
      </c>
      <c r="K35" s="183" t="str">
        <f t="shared" si="3"/>
        <v/>
      </c>
      <c r="L35" s="174" t="str">
        <f>IF(C35="","",'IN-Mark( PER-TEST-3,4)(TERM-2)'!AN35)</f>
        <v/>
      </c>
      <c r="M35" s="174" t="str">
        <f>IF(D35="","",'IN-Mark( PER-TEST-3,4)(TERM-2)'!AO35)</f>
        <v/>
      </c>
      <c r="N35" s="174" t="str">
        <f t="shared" si="4"/>
        <v/>
      </c>
      <c r="O35" s="183" t="str">
        <f t="shared" si="5"/>
        <v/>
      </c>
      <c r="P35" s="174" t="str">
        <f>IF(C35="","",'IN-Mark( PER-TEST-3,4)(TERM-2)'!AQ35)</f>
        <v/>
      </c>
      <c r="Q35" s="174" t="str">
        <f>IF(D35="","",'IN-Mark( PER-TEST-3,4)(TERM-2)'!AR35)</f>
        <v/>
      </c>
      <c r="R35" s="174" t="str">
        <f t="shared" si="6"/>
        <v/>
      </c>
      <c r="S35" s="183" t="str">
        <f t="shared" si="7"/>
        <v/>
      </c>
      <c r="T35" s="183" t="str">
        <f t="shared" si="8"/>
        <v/>
      </c>
      <c r="U35" s="203"/>
      <c r="V35" s="203"/>
      <c r="W35" s="203"/>
      <c r="X35" s="203"/>
    </row>
    <row r="36" spans="1:24" ht="14.25" customHeight="1">
      <c r="A36" s="174" t="str">
        <f>IF(ISBLANK('IN - Stud_part'!F34),"",'IN - Stud_part'!F34)</f>
        <v/>
      </c>
      <c r="B36" s="179" t="str">
        <f>IF(ISBLANK('IN - Stud_part'!G34),"",'IN - Stud_part'!G34)</f>
        <v/>
      </c>
      <c r="C36" s="180" t="str">
        <f>IF('IN - Stud_part'!H34="","",UPPER('IN - Stud_part'!H34))</f>
        <v/>
      </c>
      <c r="D36" s="174" t="str">
        <f>IF(C36="","",'IN-Mark( PER-TEST-3,4)(TERM-2)'!AH36)</f>
        <v/>
      </c>
      <c r="E36" s="174" t="str">
        <f>IF(C36="","",'IN-Mark( PER-TEST-3,4)(TERM-2)'!AI36)</f>
        <v/>
      </c>
      <c r="F36" s="174" t="str">
        <f t="shared" si="0"/>
        <v/>
      </c>
      <c r="G36" s="183" t="str">
        <f t="shared" si="1"/>
        <v/>
      </c>
      <c r="H36" s="174" t="str">
        <f>IF(C36="","",'IN-Mark( PER-TEST-3,4)(TERM-2)'!AK36)</f>
        <v/>
      </c>
      <c r="I36" s="174" t="str">
        <f>IF(D36="","",'IN-Mark( PER-TEST-3,4)(TERM-2)'!AL36)</f>
        <v/>
      </c>
      <c r="J36" s="174" t="str">
        <f t="shared" si="2"/>
        <v/>
      </c>
      <c r="K36" s="183" t="str">
        <f t="shared" si="3"/>
        <v/>
      </c>
      <c r="L36" s="174" t="str">
        <f>IF(C36="","",'IN-Mark( PER-TEST-3,4)(TERM-2)'!AN36)</f>
        <v/>
      </c>
      <c r="M36" s="174" t="str">
        <f>IF(D36="","",'IN-Mark( PER-TEST-3,4)(TERM-2)'!AO36)</f>
        <v/>
      </c>
      <c r="N36" s="174" t="str">
        <f t="shared" si="4"/>
        <v/>
      </c>
      <c r="O36" s="183" t="str">
        <f t="shared" si="5"/>
        <v/>
      </c>
      <c r="P36" s="174" t="str">
        <f>IF(C36="","",'IN-Mark( PER-TEST-3,4)(TERM-2)'!AQ36)</f>
        <v/>
      </c>
      <c r="Q36" s="174" t="str">
        <f>IF(D36="","",'IN-Mark( PER-TEST-3,4)(TERM-2)'!AR36)</f>
        <v/>
      </c>
      <c r="R36" s="174" t="str">
        <f t="shared" si="6"/>
        <v/>
      </c>
      <c r="S36" s="183" t="str">
        <f t="shared" si="7"/>
        <v/>
      </c>
      <c r="T36" s="183" t="str">
        <f t="shared" si="8"/>
        <v/>
      </c>
      <c r="U36" s="203"/>
      <c r="V36" s="203"/>
      <c r="W36" s="203"/>
      <c r="X36" s="203"/>
    </row>
    <row r="37" spans="1:24" ht="14.25" customHeight="1">
      <c r="A37" s="174" t="str">
        <f>IF(ISBLANK('IN - Stud_part'!F35),"",'IN - Stud_part'!F35)</f>
        <v/>
      </c>
      <c r="B37" s="179" t="str">
        <f>IF(ISBLANK('IN - Stud_part'!G35),"",'IN - Stud_part'!G35)</f>
        <v/>
      </c>
      <c r="C37" s="180" t="str">
        <f>IF('IN - Stud_part'!H35="","",UPPER('IN - Stud_part'!H35))</f>
        <v/>
      </c>
      <c r="D37" s="174" t="str">
        <f>IF(C37="","",'IN-Mark( PER-TEST-3,4)(TERM-2)'!AH37)</f>
        <v/>
      </c>
      <c r="E37" s="174" t="str">
        <f>IF(C37="","",'IN-Mark( PER-TEST-3,4)(TERM-2)'!AI37)</f>
        <v/>
      </c>
      <c r="F37" s="174" t="str">
        <f t="shared" si="0"/>
        <v/>
      </c>
      <c r="G37" s="183" t="str">
        <f t="shared" si="1"/>
        <v/>
      </c>
      <c r="H37" s="174" t="str">
        <f>IF(C37="","",'IN-Mark( PER-TEST-3,4)(TERM-2)'!AK37)</f>
        <v/>
      </c>
      <c r="I37" s="174" t="str">
        <f>IF(D37="","",'IN-Mark( PER-TEST-3,4)(TERM-2)'!AL37)</f>
        <v/>
      </c>
      <c r="J37" s="174" t="str">
        <f t="shared" si="2"/>
        <v/>
      </c>
      <c r="K37" s="183" t="str">
        <f t="shared" si="3"/>
        <v/>
      </c>
      <c r="L37" s="174" t="str">
        <f>IF(C37="","",'IN-Mark( PER-TEST-3,4)(TERM-2)'!AN37)</f>
        <v/>
      </c>
      <c r="M37" s="174" t="str">
        <f>IF(D37="","",'IN-Mark( PER-TEST-3,4)(TERM-2)'!AO37)</f>
        <v/>
      </c>
      <c r="N37" s="174" t="str">
        <f t="shared" si="4"/>
        <v/>
      </c>
      <c r="O37" s="183" t="str">
        <f t="shared" si="5"/>
        <v/>
      </c>
      <c r="P37" s="174" t="str">
        <f>IF(C37="","",'IN-Mark( PER-TEST-3,4)(TERM-2)'!AQ37)</f>
        <v/>
      </c>
      <c r="Q37" s="174" t="str">
        <f>IF(D37="","",'IN-Mark( PER-TEST-3,4)(TERM-2)'!AR37)</f>
        <v/>
      </c>
      <c r="R37" s="174" t="str">
        <f t="shared" si="6"/>
        <v/>
      </c>
      <c r="S37" s="183" t="str">
        <f t="shared" si="7"/>
        <v/>
      </c>
      <c r="T37" s="183" t="str">
        <f t="shared" si="8"/>
        <v/>
      </c>
      <c r="U37" s="203"/>
      <c r="V37" s="203"/>
      <c r="W37" s="203"/>
      <c r="X37" s="203"/>
    </row>
    <row r="38" spans="1:24" ht="14.25" customHeight="1">
      <c r="A38" s="174" t="str">
        <f>IF(ISBLANK('IN - Stud_part'!F36),"",'IN - Stud_part'!F36)</f>
        <v/>
      </c>
      <c r="B38" s="179" t="str">
        <f>IF(ISBLANK('IN - Stud_part'!G36),"",'IN - Stud_part'!G36)</f>
        <v/>
      </c>
      <c r="C38" s="180" t="str">
        <f>IF('IN - Stud_part'!H36="","",UPPER('IN - Stud_part'!H36))</f>
        <v/>
      </c>
      <c r="D38" s="174" t="str">
        <f>IF(C38="","",'IN-Mark( PER-TEST-3,4)(TERM-2)'!AH38)</f>
        <v/>
      </c>
      <c r="E38" s="174" t="str">
        <f>IF(C38="","",'IN-Mark( PER-TEST-3,4)(TERM-2)'!AI38)</f>
        <v/>
      </c>
      <c r="F38" s="174" t="str">
        <f t="shared" si="0"/>
        <v/>
      </c>
      <c r="G38" s="183" t="str">
        <f t="shared" si="1"/>
        <v/>
      </c>
      <c r="H38" s="174" t="str">
        <f>IF(C38="","",'IN-Mark( PER-TEST-3,4)(TERM-2)'!AK38)</f>
        <v/>
      </c>
      <c r="I38" s="174" t="str">
        <f>IF(D38="","",'IN-Mark( PER-TEST-3,4)(TERM-2)'!AL38)</f>
        <v/>
      </c>
      <c r="J38" s="174" t="str">
        <f t="shared" si="2"/>
        <v/>
      </c>
      <c r="K38" s="183" t="str">
        <f t="shared" si="3"/>
        <v/>
      </c>
      <c r="L38" s="174" t="str">
        <f>IF(C38="","",'IN-Mark( PER-TEST-3,4)(TERM-2)'!AN38)</f>
        <v/>
      </c>
      <c r="M38" s="174" t="str">
        <f>IF(D38="","",'IN-Mark( PER-TEST-3,4)(TERM-2)'!AO38)</f>
        <v/>
      </c>
      <c r="N38" s="174" t="str">
        <f t="shared" si="4"/>
        <v/>
      </c>
      <c r="O38" s="183" t="str">
        <f t="shared" si="5"/>
        <v/>
      </c>
      <c r="P38" s="174" t="str">
        <f>IF(C38="","",'IN-Mark( PER-TEST-3,4)(TERM-2)'!AQ38)</f>
        <v/>
      </c>
      <c r="Q38" s="174" t="str">
        <f>IF(D38="","",'IN-Mark( PER-TEST-3,4)(TERM-2)'!AR38)</f>
        <v/>
      </c>
      <c r="R38" s="174" t="str">
        <f t="shared" si="6"/>
        <v/>
      </c>
      <c r="S38" s="183" t="str">
        <f t="shared" si="7"/>
        <v/>
      </c>
      <c r="T38" s="183" t="str">
        <f t="shared" si="8"/>
        <v/>
      </c>
      <c r="U38" s="203"/>
      <c r="V38" s="203"/>
      <c r="W38" s="203"/>
      <c r="X38" s="203"/>
    </row>
    <row r="39" spans="1:24" ht="14.25" customHeight="1">
      <c r="A39" s="174" t="str">
        <f>IF(ISBLANK('IN - Stud_part'!F37),"",'IN - Stud_part'!F37)</f>
        <v/>
      </c>
      <c r="B39" s="179" t="str">
        <f>IF(ISBLANK('IN - Stud_part'!G37),"",'IN - Stud_part'!G37)</f>
        <v/>
      </c>
      <c r="C39" s="180" t="str">
        <f>IF('IN - Stud_part'!H37="","",UPPER('IN - Stud_part'!H37))</f>
        <v/>
      </c>
      <c r="D39" s="174" t="str">
        <f>IF(C39="","",'IN-Mark( PER-TEST-3,4)(TERM-2)'!AH39)</f>
        <v/>
      </c>
      <c r="E39" s="174" t="str">
        <f>IF(C39="","",'IN-Mark( PER-TEST-3,4)(TERM-2)'!AI39)</f>
        <v/>
      </c>
      <c r="F39" s="174" t="str">
        <f t="shared" si="0"/>
        <v/>
      </c>
      <c r="G39" s="183" t="str">
        <f t="shared" si="1"/>
        <v/>
      </c>
      <c r="H39" s="174" t="str">
        <f>IF(C39="","",'IN-Mark( PER-TEST-3,4)(TERM-2)'!AK39)</f>
        <v/>
      </c>
      <c r="I39" s="174" t="str">
        <f>IF(D39="","",'IN-Mark( PER-TEST-3,4)(TERM-2)'!AL39)</f>
        <v/>
      </c>
      <c r="J39" s="174" t="str">
        <f t="shared" si="2"/>
        <v/>
      </c>
      <c r="K39" s="183" t="str">
        <f t="shared" si="3"/>
        <v/>
      </c>
      <c r="L39" s="174" t="str">
        <f>IF(C39="","",'IN-Mark( PER-TEST-3,4)(TERM-2)'!AN39)</f>
        <v/>
      </c>
      <c r="M39" s="174" t="str">
        <f>IF(D39="","",'IN-Mark( PER-TEST-3,4)(TERM-2)'!AO39)</f>
        <v/>
      </c>
      <c r="N39" s="174" t="str">
        <f t="shared" si="4"/>
        <v/>
      </c>
      <c r="O39" s="183" t="str">
        <f t="shared" si="5"/>
        <v/>
      </c>
      <c r="P39" s="174" t="str">
        <f>IF(C39="","",'IN-Mark( PER-TEST-3,4)(TERM-2)'!AQ39)</f>
        <v/>
      </c>
      <c r="Q39" s="174" t="str">
        <f>IF(D39="","",'IN-Mark( PER-TEST-3,4)(TERM-2)'!AR39)</f>
        <v/>
      </c>
      <c r="R39" s="174" t="str">
        <f t="shared" si="6"/>
        <v/>
      </c>
      <c r="S39" s="183" t="str">
        <f t="shared" si="7"/>
        <v/>
      </c>
      <c r="T39" s="183" t="str">
        <f t="shared" si="8"/>
        <v/>
      </c>
      <c r="U39" s="203"/>
      <c r="V39" s="203"/>
      <c r="W39" s="203"/>
      <c r="X39" s="203"/>
    </row>
    <row r="40" spans="1:24" ht="14.25" customHeight="1">
      <c r="A40" s="174" t="str">
        <f>IF(ISBLANK('IN - Stud_part'!F38),"",'IN - Stud_part'!F38)</f>
        <v/>
      </c>
      <c r="B40" s="179" t="str">
        <f>IF(ISBLANK('IN - Stud_part'!G38),"",'IN - Stud_part'!G38)</f>
        <v/>
      </c>
      <c r="C40" s="180" t="str">
        <f>IF('IN - Stud_part'!H38="","",UPPER('IN - Stud_part'!H38))</f>
        <v/>
      </c>
      <c r="D40" s="174" t="str">
        <f>IF(C40="","",'IN-Mark( PER-TEST-3,4)(TERM-2)'!AH40)</f>
        <v/>
      </c>
      <c r="E40" s="174" t="str">
        <f>IF(C40="","",'IN-Mark( PER-TEST-3,4)(TERM-2)'!AI40)</f>
        <v/>
      </c>
      <c r="F40" s="174" t="str">
        <f t="shared" si="0"/>
        <v/>
      </c>
      <c r="G40" s="183" t="str">
        <f t="shared" si="1"/>
        <v/>
      </c>
      <c r="H40" s="174" t="str">
        <f>IF(C40="","",'IN-Mark( PER-TEST-3,4)(TERM-2)'!AK40)</f>
        <v/>
      </c>
      <c r="I40" s="174" t="str">
        <f>IF(D40="","",'IN-Mark( PER-TEST-3,4)(TERM-2)'!AL40)</f>
        <v/>
      </c>
      <c r="J40" s="174" t="str">
        <f t="shared" si="2"/>
        <v/>
      </c>
      <c r="K40" s="183" t="str">
        <f t="shared" si="3"/>
        <v/>
      </c>
      <c r="L40" s="174" t="str">
        <f>IF(C40="","",'IN-Mark( PER-TEST-3,4)(TERM-2)'!AN40)</f>
        <v/>
      </c>
      <c r="M40" s="174" t="str">
        <f>IF(D40="","",'IN-Mark( PER-TEST-3,4)(TERM-2)'!AO40)</f>
        <v/>
      </c>
      <c r="N40" s="174" t="str">
        <f t="shared" si="4"/>
        <v/>
      </c>
      <c r="O40" s="183" t="str">
        <f t="shared" si="5"/>
        <v/>
      </c>
      <c r="P40" s="174" t="str">
        <f>IF(C40="","",'IN-Mark( PER-TEST-3,4)(TERM-2)'!AQ40)</f>
        <v/>
      </c>
      <c r="Q40" s="174" t="str">
        <f>IF(D40="","",'IN-Mark( PER-TEST-3,4)(TERM-2)'!AR40)</f>
        <v/>
      </c>
      <c r="R40" s="174" t="str">
        <f t="shared" si="6"/>
        <v/>
      </c>
      <c r="S40" s="183" t="str">
        <f t="shared" si="7"/>
        <v/>
      </c>
      <c r="T40" s="183" t="str">
        <f t="shared" si="8"/>
        <v/>
      </c>
      <c r="U40" s="203"/>
      <c r="V40" s="203"/>
      <c r="W40" s="203"/>
      <c r="X40" s="203"/>
    </row>
    <row r="41" spans="1:24" ht="14.25" customHeight="1">
      <c r="A41" s="174" t="str">
        <f>IF(ISBLANK('IN - Stud_part'!F39),"",'IN - Stud_part'!F39)</f>
        <v/>
      </c>
      <c r="B41" s="179" t="str">
        <f>IF(ISBLANK('IN - Stud_part'!G39),"",'IN - Stud_part'!G39)</f>
        <v/>
      </c>
      <c r="C41" s="180" t="str">
        <f>IF('IN - Stud_part'!H39="","",UPPER('IN - Stud_part'!H39))</f>
        <v/>
      </c>
      <c r="D41" s="174" t="str">
        <f>IF(C41="","",'IN-Mark( PER-TEST-3,4)(TERM-2)'!AH41)</f>
        <v/>
      </c>
      <c r="E41" s="174" t="str">
        <f>IF(C41="","",'IN-Mark( PER-TEST-3,4)(TERM-2)'!AI41)</f>
        <v/>
      </c>
      <c r="F41" s="174" t="str">
        <f t="shared" si="0"/>
        <v/>
      </c>
      <c r="G41" s="183" t="str">
        <f t="shared" si="1"/>
        <v/>
      </c>
      <c r="H41" s="174" t="str">
        <f>IF(C41="","",'IN-Mark( PER-TEST-3,4)(TERM-2)'!AK41)</f>
        <v/>
      </c>
      <c r="I41" s="174" t="str">
        <f>IF(D41="","",'IN-Mark( PER-TEST-3,4)(TERM-2)'!AL41)</f>
        <v/>
      </c>
      <c r="J41" s="174" t="str">
        <f t="shared" si="2"/>
        <v/>
      </c>
      <c r="K41" s="183" t="str">
        <f t="shared" si="3"/>
        <v/>
      </c>
      <c r="L41" s="174" t="str">
        <f>IF(C41="","",'IN-Mark( PER-TEST-3,4)(TERM-2)'!AN41)</f>
        <v/>
      </c>
      <c r="M41" s="174" t="str">
        <f>IF(D41="","",'IN-Mark( PER-TEST-3,4)(TERM-2)'!AO41)</f>
        <v/>
      </c>
      <c r="N41" s="174" t="str">
        <f t="shared" si="4"/>
        <v/>
      </c>
      <c r="O41" s="183" t="str">
        <f t="shared" si="5"/>
        <v/>
      </c>
      <c r="P41" s="174" t="str">
        <f>IF(C41="","",'IN-Mark( PER-TEST-3,4)(TERM-2)'!AQ41)</f>
        <v/>
      </c>
      <c r="Q41" s="174" t="str">
        <f>IF(D41="","",'IN-Mark( PER-TEST-3,4)(TERM-2)'!AR41)</f>
        <v/>
      </c>
      <c r="R41" s="174" t="str">
        <f t="shared" si="6"/>
        <v/>
      </c>
      <c r="S41" s="183" t="str">
        <f t="shared" si="7"/>
        <v/>
      </c>
      <c r="T41" s="183" t="str">
        <f t="shared" si="8"/>
        <v/>
      </c>
      <c r="U41" s="203"/>
      <c r="V41" s="203"/>
      <c r="W41" s="203"/>
      <c r="X41" s="203"/>
    </row>
    <row r="42" spans="1:24" ht="14.25" customHeight="1">
      <c r="A42" s="174" t="str">
        <f>IF(ISBLANK('IN - Stud_part'!F40),"",'IN - Stud_part'!F40)</f>
        <v/>
      </c>
      <c r="B42" s="179" t="str">
        <f>IF(ISBLANK('IN - Stud_part'!G40),"",'IN - Stud_part'!G40)</f>
        <v/>
      </c>
      <c r="C42" s="180" t="str">
        <f>IF('IN - Stud_part'!H40="","",UPPER('IN - Stud_part'!H40))</f>
        <v/>
      </c>
      <c r="D42" s="174" t="str">
        <f>IF(C42="","",'IN-Mark( PER-TEST-3,4)(TERM-2)'!AH42)</f>
        <v/>
      </c>
      <c r="E42" s="174" t="str">
        <f>IF(C42="","",'IN-Mark( PER-TEST-3,4)(TERM-2)'!AI42)</f>
        <v/>
      </c>
      <c r="F42" s="174" t="str">
        <f t="shared" si="0"/>
        <v/>
      </c>
      <c r="G42" s="183" t="str">
        <f t="shared" si="1"/>
        <v/>
      </c>
      <c r="H42" s="174" t="str">
        <f>IF(C42="","",'IN-Mark( PER-TEST-3,4)(TERM-2)'!AK42)</f>
        <v/>
      </c>
      <c r="I42" s="174" t="str">
        <f>IF(D42="","",'IN-Mark( PER-TEST-3,4)(TERM-2)'!AL42)</f>
        <v/>
      </c>
      <c r="J42" s="174" t="str">
        <f t="shared" si="2"/>
        <v/>
      </c>
      <c r="K42" s="183" t="str">
        <f t="shared" si="3"/>
        <v/>
      </c>
      <c r="L42" s="174" t="str">
        <f>IF(C42="","",'IN-Mark( PER-TEST-3,4)(TERM-2)'!AN42)</f>
        <v/>
      </c>
      <c r="M42" s="174" t="str">
        <f>IF(D42="","",'IN-Mark( PER-TEST-3,4)(TERM-2)'!AO42)</f>
        <v/>
      </c>
      <c r="N42" s="174" t="str">
        <f t="shared" si="4"/>
        <v/>
      </c>
      <c r="O42" s="183" t="str">
        <f t="shared" si="5"/>
        <v/>
      </c>
      <c r="P42" s="174" t="str">
        <f>IF(C42="","",'IN-Mark( PER-TEST-3,4)(TERM-2)'!AQ42)</f>
        <v/>
      </c>
      <c r="Q42" s="174" t="str">
        <f>IF(D42="","",'IN-Mark( PER-TEST-3,4)(TERM-2)'!AR42)</f>
        <v/>
      </c>
      <c r="R42" s="174" t="str">
        <f t="shared" si="6"/>
        <v/>
      </c>
      <c r="S42" s="183" t="str">
        <f t="shared" si="7"/>
        <v/>
      </c>
      <c r="T42" s="183" t="str">
        <f t="shared" si="8"/>
        <v/>
      </c>
      <c r="U42" s="203"/>
      <c r="V42" s="203"/>
      <c r="W42" s="203"/>
      <c r="X42" s="203"/>
    </row>
    <row r="43" spans="1:24" ht="14.25" customHeight="1">
      <c r="A43" s="174" t="str">
        <f>IF(ISBLANK('IN - Stud_part'!F41),"",'IN - Stud_part'!F41)</f>
        <v/>
      </c>
      <c r="B43" s="179" t="str">
        <f>IF(ISBLANK('IN - Stud_part'!G41),"",'IN - Stud_part'!G41)</f>
        <v/>
      </c>
      <c r="C43" s="180" t="str">
        <f>IF('IN - Stud_part'!H41="","",UPPER('IN - Stud_part'!H41))</f>
        <v/>
      </c>
      <c r="D43" s="174" t="str">
        <f>IF(C43="","",'IN-Mark( PER-TEST-3,4)(TERM-2)'!AH43)</f>
        <v/>
      </c>
      <c r="E43" s="174" t="str">
        <f>IF(C43="","",'IN-Mark( PER-TEST-3,4)(TERM-2)'!AI43)</f>
        <v/>
      </c>
      <c r="F43" s="174" t="str">
        <f t="shared" si="0"/>
        <v/>
      </c>
      <c r="G43" s="183" t="str">
        <f t="shared" si="1"/>
        <v/>
      </c>
      <c r="H43" s="174" t="str">
        <f>IF(C43="","",'IN-Mark( PER-TEST-3,4)(TERM-2)'!AK43)</f>
        <v/>
      </c>
      <c r="I43" s="174" t="str">
        <f>IF(D43="","",'IN-Mark( PER-TEST-3,4)(TERM-2)'!AL43)</f>
        <v/>
      </c>
      <c r="J43" s="174" t="str">
        <f t="shared" si="2"/>
        <v/>
      </c>
      <c r="K43" s="183" t="str">
        <f t="shared" si="3"/>
        <v/>
      </c>
      <c r="L43" s="174" t="str">
        <f>IF(C43="","",'IN-Mark( PER-TEST-3,4)(TERM-2)'!AN43)</f>
        <v/>
      </c>
      <c r="M43" s="174" t="str">
        <f>IF(D43="","",'IN-Mark( PER-TEST-3,4)(TERM-2)'!AO43)</f>
        <v/>
      </c>
      <c r="N43" s="174" t="str">
        <f t="shared" si="4"/>
        <v/>
      </c>
      <c r="O43" s="183" t="str">
        <f t="shared" si="5"/>
        <v/>
      </c>
      <c r="P43" s="174" t="str">
        <f>IF(C43="","",'IN-Mark( PER-TEST-3,4)(TERM-2)'!AQ43)</f>
        <v/>
      </c>
      <c r="Q43" s="174" t="str">
        <f>IF(D43="","",'IN-Mark( PER-TEST-3,4)(TERM-2)'!AR43)</f>
        <v/>
      </c>
      <c r="R43" s="174" t="str">
        <f t="shared" si="6"/>
        <v/>
      </c>
      <c r="S43" s="183" t="str">
        <f t="shared" si="7"/>
        <v/>
      </c>
      <c r="T43" s="183" t="str">
        <f t="shared" si="8"/>
        <v/>
      </c>
      <c r="U43" s="203"/>
      <c r="V43" s="203"/>
      <c r="W43" s="203"/>
      <c r="X43" s="203"/>
    </row>
    <row r="44" spans="1:24" ht="14.25" customHeight="1">
      <c r="A44" s="174" t="str">
        <f>IF(ISBLANK('IN - Stud_part'!F42),"",'IN - Stud_part'!F42)</f>
        <v/>
      </c>
      <c r="B44" s="179" t="str">
        <f>IF(ISBLANK('IN - Stud_part'!G42),"",'IN - Stud_part'!G42)</f>
        <v/>
      </c>
      <c r="C44" s="180" t="str">
        <f>IF('IN - Stud_part'!H42="","",UPPER('IN - Stud_part'!H42))</f>
        <v/>
      </c>
      <c r="D44" s="174" t="str">
        <f>IF(C44="","",'IN-Mark( PER-TEST-3,4)(TERM-2)'!AH44)</f>
        <v/>
      </c>
      <c r="E44" s="174" t="str">
        <f>IF(C44="","",'IN-Mark( PER-TEST-3,4)(TERM-2)'!AI44)</f>
        <v/>
      </c>
      <c r="F44" s="174" t="str">
        <f t="shared" si="0"/>
        <v/>
      </c>
      <c r="G44" s="183" t="str">
        <f t="shared" si="1"/>
        <v/>
      </c>
      <c r="H44" s="174" t="str">
        <f>IF(C44="","",'IN-Mark( PER-TEST-3,4)(TERM-2)'!AK44)</f>
        <v/>
      </c>
      <c r="I44" s="174" t="str">
        <f>IF(D44="","",'IN-Mark( PER-TEST-3,4)(TERM-2)'!AL44)</f>
        <v/>
      </c>
      <c r="J44" s="174" t="str">
        <f t="shared" si="2"/>
        <v/>
      </c>
      <c r="K44" s="183" t="str">
        <f t="shared" si="3"/>
        <v/>
      </c>
      <c r="L44" s="174" t="str">
        <f>IF(C44="","",'IN-Mark( PER-TEST-3,4)(TERM-2)'!AN44)</f>
        <v/>
      </c>
      <c r="M44" s="174" t="str">
        <f>IF(D44="","",'IN-Mark( PER-TEST-3,4)(TERM-2)'!AO44)</f>
        <v/>
      </c>
      <c r="N44" s="174" t="str">
        <f t="shared" si="4"/>
        <v/>
      </c>
      <c r="O44" s="183" t="str">
        <f t="shared" si="5"/>
        <v/>
      </c>
      <c r="P44" s="174" t="str">
        <f>IF(C44="","",'IN-Mark( PER-TEST-3,4)(TERM-2)'!AQ44)</f>
        <v/>
      </c>
      <c r="Q44" s="174" t="str">
        <f>IF(D44="","",'IN-Mark( PER-TEST-3,4)(TERM-2)'!AR44)</f>
        <v/>
      </c>
      <c r="R44" s="174" t="str">
        <f t="shared" si="6"/>
        <v/>
      </c>
      <c r="S44" s="183" t="str">
        <f t="shared" si="7"/>
        <v/>
      </c>
      <c r="T44" s="183" t="str">
        <f t="shared" si="8"/>
        <v/>
      </c>
      <c r="U44" s="203"/>
      <c r="V44" s="203"/>
      <c r="W44" s="203"/>
      <c r="X44" s="203"/>
    </row>
    <row r="45" spans="1:24" ht="14.25" customHeight="1">
      <c r="A45" s="174" t="str">
        <f>IF(ISBLANK('IN - Stud_part'!F43),"",'IN - Stud_part'!F43)</f>
        <v/>
      </c>
      <c r="B45" s="179" t="str">
        <f>IF(ISBLANK('IN - Stud_part'!G43),"",'IN - Stud_part'!G43)</f>
        <v/>
      </c>
      <c r="C45" s="180" t="str">
        <f>IF('IN - Stud_part'!H43="","",UPPER('IN - Stud_part'!H43))</f>
        <v/>
      </c>
      <c r="D45" s="174" t="str">
        <f>IF(C45="","",'IN-Mark( PER-TEST-3,4)(TERM-2)'!AH45)</f>
        <v/>
      </c>
      <c r="E45" s="174" t="str">
        <f>IF(C45="","",'IN-Mark( PER-TEST-3,4)(TERM-2)'!AI45)</f>
        <v/>
      </c>
      <c r="F45" s="174" t="str">
        <f t="shared" si="0"/>
        <v/>
      </c>
      <c r="G45" s="183" t="str">
        <f t="shared" si="1"/>
        <v/>
      </c>
      <c r="H45" s="174" t="str">
        <f>IF(C45="","",'IN-Mark( PER-TEST-3,4)(TERM-2)'!AK45)</f>
        <v/>
      </c>
      <c r="I45" s="174" t="str">
        <f>IF(D45="","",'IN-Mark( PER-TEST-3,4)(TERM-2)'!AL45)</f>
        <v/>
      </c>
      <c r="J45" s="174" t="str">
        <f t="shared" si="2"/>
        <v/>
      </c>
      <c r="K45" s="183" t="str">
        <f t="shared" si="3"/>
        <v/>
      </c>
      <c r="L45" s="174" t="str">
        <f>IF(C45="","",'IN-Mark( PER-TEST-3,4)(TERM-2)'!AN45)</f>
        <v/>
      </c>
      <c r="M45" s="174" t="str">
        <f>IF(D45="","",'IN-Mark( PER-TEST-3,4)(TERM-2)'!AO45)</f>
        <v/>
      </c>
      <c r="N45" s="174" t="str">
        <f t="shared" si="4"/>
        <v/>
      </c>
      <c r="O45" s="183" t="str">
        <f t="shared" si="5"/>
        <v/>
      </c>
      <c r="P45" s="174" t="str">
        <f>IF(C45="","",'IN-Mark( PER-TEST-3,4)(TERM-2)'!AQ45)</f>
        <v/>
      </c>
      <c r="Q45" s="174" t="str">
        <f>IF(D45="","",'IN-Mark( PER-TEST-3,4)(TERM-2)'!AR45)</f>
        <v/>
      </c>
      <c r="R45" s="174" t="str">
        <f t="shared" si="6"/>
        <v/>
      </c>
      <c r="S45" s="183" t="str">
        <f t="shared" si="7"/>
        <v/>
      </c>
      <c r="T45" s="183" t="str">
        <f t="shared" si="8"/>
        <v/>
      </c>
      <c r="U45" s="203"/>
      <c r="V45" s="203"/>
      <c r="W45" s="203"/>
      <c r="X45" s="203"/>
    </row>
    <row r="46" spans="1:24" ht="14.25" customHeight="1">
      <c r="A46" s="174" t="str">
        <f>IF(ISBLANK('IN - Stud_part'!F44),"",'IN - Stud_part'!F44)</f>
        <v/>
      </c>
      <c r="B46" s="179" t="str">
        <f>IF(ISBLANK('IN - Stud_part'!G44),"",'IN - Stud_part'!G44)</f>
        <v/>
      </c>
      <c r="C46" s="180" t="str">
        <f>IF('IN - Stud_part'!H44="","",UPPER('IN - Stud_part'!H44))</f>
        <v/>
      </c>
      <c r="D46" s="174" t="str">
        <f>IF(C46="","",'IN-Mark( PER-TEST-3,4)(TERM-2)'!AH46)</f>
        <v/>
      </c>
      <c r="E46" s="174" t="str">
        <f>IF(C46="","",'IN-Mark( PER-TEST-3,4)(TERM-2)'!AI46)</f>
        <v/>
      </c>
      <c r="F46" s="174" t="str">
        <f t="shared" si="0"/>
        <v/>
      </c>
      <c r="G46" s="183" t="str">
        <f t="shared" si="1"/>
        <v/>
      </c>
      <c r="H46" s="174" t="str">
        <f>IF(C46="","",'IN-Mark( PER-TEST-3,4)(TERM-2)'!AK46)</f>
        <v/>
      </c>
      <c r="I46" s="174" t="str">
        <f>IF(D46="","",'IN-Mark( PER-TEST-3,4)(TERM-2)'!AL46)</f>
        <v/>
      </c>
      <c r="J46" s="174" t="str">
        <f t="shared" si="2"/>
        <v/>
      </c>
      <c r="K46" s="183" t="str">
        <f t="shared" si="3"/>
        <v/>
      </c>
      <c r="L46" s="174" t="str">
        <f>IF(C46="","",'IN-Mark( PER-TEST-3,4)(TERM-2)'!AN46)</f>
        <v/>
      </c>
      <c r="M46" s="174" t="str">
        <f>IF(D46="","",'IN-Mark( PER-TEST-3,4)(TERM-2)'!AO46)</f>
        <v/>
      </c>
      <c r="N46" s="174" t="str">
        <f t="shared" si="4"/>
        <v/>
      </c>
      <c r="O46" s="183" t="str">
        <f t="shared" si="5"/>
        <v/>
      </c>
      <c r="P46" s="174" t="str">
        <f>IF(C46="","",'IN-Mark( PER-TEST-3,4)(TERM-2)'!AQ46)</f>
        <v/>
      </c>
      <c r="Q46" s="174" t="str">
        <f>IF(D46="","",'IN-Mark( PER-TEST-3,4)(TERM-2)'!AR46)</f>
        <v/>
      </c>
      <c r="R46" s="174" t="str">
        <f t="shared" si="6"/>
        <v/>
      </c>
      <c r="S46" s="183" t="str">
        <f t="shared" si="7"/>
        <v/>
      </c>
      <c r="T46" s="183" t="str">
        <f t="shared" si="8"/>
        <v/>
      </c>
      <c r="U46" s="203"/>
      <c r="V46" s="203"/>
      <c r="W46" s="203"/>
      <c r="X46" s="203"/>
    </row>
    <row r="47" spans="1:24" ht="14.25" customHeight="1">
      <c r="A47" s="174" t="str">
        <f>IF(ISBLANK('IN - Stud_part'!F45),"",'IN - Stud_part'!F45)</f>
        <v/>
      </c>
      <c r="B47" s="179" t="str">
        <f>IF(ISBLANK('IN - Stud_part'!G45),"",'IN - Stud_part'!G45)</f>
        <v/>
      </c>
      <c r="C47" s="180" t="str">
        <f>IF('IN - Stud_part'!H45="","",UPPER('IN - Stud_part'!H45))</f>
        <v/>
      </c>
      <c r="D47" s="174" t="str">
        <f>IF(C47="","",'IN-Mark( PER-TEST-3,4)(TERM-2)'!AH47)</f>
        <v/>
      </c>
      <c r="E47" s="174" t="str">
        <f>IF(C47="","",'IN-Mark( PER-TEST-3,4)(TERM-2)'!AI47)</f>
        <v/>
      </c>
      <c r="F47" s="174" t="str">
        <f t="shared" si="0"/>
        <v/>
      </c>
      <c r="G47" s="183" t="str">
        <f t="shared" si="1"/>
        <v/>
      </c>
      <c r="H47" s="174" t="str">
        <f>IF(C47="","",'IN-Mark( PER-TEST-3,4)(TERM-2)'!AK47)</f>
        <v/>
      </c>
      <c r="I47" s="174" t="str">
        <f>IF(D47="","",'IN-Mark( PER-TEST-3,4)(TERM-2)'!AL47)</f>
        <v/>
      </c>
      <c r="J47" s="174" t="str">
        <f t="shared" si="2"/>
        <v/>
      </c>
      <c r="K47" s="183" t="str">
        <f t="shared" si="3"/>
        <v/>
      </c>
      <c r="L47" s="174" t="str">
        <f>IF(C47="","",'IN-Mark( PER-TEST-3,4)(TERM-2)'!AN47)</f>
        <v/>
      </c>
      <c r="M47" s="174" t="str">
        <f>IF(D47="","",'IN-Mark( PER-TEST-3,4)(TERM-2)'!AO47)</f>
        <v/>
      </c>
      <c r="N47" s="174" t="str">
        <f t="shared" si="4"/>
        <v/>
      </c>
      <c r="O47" s="183" t="str">
        <f t="shared" si="5"/>
        <v/>
      </c>
      <c r="P47" s="174" t="str">
        <f>IF(C47="","",'IN-Mark( PER-TEST-3,4)(TERM-2)'!AQ47)</f>
        <v/>
      </c>
      <c r="Q47" s="174" t="str">
        <f>IF(D47="","",'IN-Mark( PER-TEST-3,4)(TERM-2)'!AR47)</f>
        <v/>
      </c>
      <c r="R47" s="174" t="str">
        <f t="shared" si="6"/>
        <v/>
      </c>
      <c r="S47" s="183" t="str">
        <f t="shared" si="7"/>
        <v/>
      </c>
      <c r="T47" s="183" t="str">
        <f t="shared" si="8"/>
        <v/>
      </c>
      <c r="U47" s="203"/>
      <c r="V47" s="203"/>
      <c r="W47" s="203"/>
      <c r="X47" s="203"/>
    </row>
    <row r="48" spans="1:24" ht="14.25" customHeight="1">
      <c r="A48" s="174" t="str">
        <f>IF(ISBLANK('IN - Stud_part'!F46),"",'IN - Stud_part'!F46)</f>
        <v/>
      </c>
      <c r="B48" s="179" t="str">
        <f>IF(ISBLANK('IN - Stud_part'!G46),"",'IN - Stud_part'!G46)</f>
        <v/>
      </c>
      <c r="C48" s="180" t="str">
        <f>IF('IN - Stud_part'!H46="","",UPPER('IN - Stud_part'!H46))</f>
        <v/>
      </c>
      <c r="D48" s="174" t="str">
        <f>IF(C48="","",'IN-Mark( PER-TEST-3,4)(TERM-2)'!AH48)</f>
        <v/>
      </c>
      <c r="E48" s="174" t="str">
        <f>IF(C48="","",'IN-Mark( PER-TEST-3,4)(TERM-2)'!AI48)</f>
        <v/>
      </c>
      <c r="F48" s="174" t="str">
        <f t="shared" si="0"/>
        <v/>
      </c>
      <c r="G48" s="183" t="str">
        <f t="shared" si="1"/>
        <v/>
      </c>
      <c r="H48" s="174" t="str">
        <f>IF(C48="","",'IN-Mark( PER-TEST-3,4)(TERM-2)'!AK48)</f>
        <v/>
      </c>
      <c r="I48" s="174" t="str">
        <f>IF(D48="","",'IN-Mark( PER-TEST-3,4)(TERM-2)'!AL48)</f>
        <v/>
      </c>
      <c r="J48" s="174" t="str">
        <f t="shared" si="2"/>
        <v/>
      </c>
      <c r="K48" s="183" t="str">
        <f t="shared" si="3"/>
        <v/>
      </c>
      <c r="L48" s="174" t="str">
        <f>IF(C48="","",'IN-Mark( PER-TEST-3,4)(TERM-2)'!AN48)</f>
        <v/>
      </c>
      <c r="M48" s="174" t="str">
        <f>IF(D48="","",'IN-Mark( PER-TEST-3,4)(TERM-2)'!AO48)</f>
        <v/>
      </c>
      <c r="N48" s="174" t="str">
        <f t="shared" si="4"/>
        <v/>
      </c>
      <c r="O48" s="183" t="str">
        <f t="shared" si="5"/>
        <v/>
      </c>
      <c r="P48" s="174" t="str">
        <f>IF(C48="","",'IN-Mark( PER-TEST-3,4)(TERM-2)'!AQ48)</f>
        <v/>
      </c>
      <c r="Q48" s="174" t="str">
        <f>IF(D48="","",'IN-Mark( PER-TEST-3,4)(TERM-2)'!AR48)</f>
        <v/>
      </c>
      <c r="R48" s="174" t="str">
        <f t="shared" si="6"/>
        <v/>
      </c>
      <c r="S48" s="183" t="str">
        <f t="shared" si="7"/>
        <v/>
      </c>
      <c r="T48" s="183" t="str">
        <f t="shared" si="8"/>
        <v/>
      </c>
      <c r="U48" s="203"/>
      <c r="V48" s="203"/>
      <c r="W48" s="203"/>
      <c r="X48" s="203"/>
    </row>
    <row r="49" spans="1:24" ht="14.25" customHeight="1">
      <c r="A49" s="174" t="str">
        <f>IF(ISBLANK('IN - Stud_part'!F47),"",'IN - Stud_part'!F47)</f>
        <v/>
      </c>
      <c r="B49" s="179" t="str">
        <f>IF(ISBLANK('IN - Stud_part'!G47),"",'IN - Stud_part'!G47)</f>
        <v/>
      </c>
      <c r="C49" s="180" t="str">
        <f>IF('IN - Stud_part'!H47="","",UPPER('IN - Stud_part'!H47))</f>
        <v/>
      </c>
      <c r="D49" s="174" t="str">
        <f>IF(C49="","",'IN-Mark( PER-TEST-3,4)(TERM-2)'!AH49)</f>
        <v/>
      </c>
      <c r="E49" s="174" t="str">
        <f>IF(C49="","",'IN-Mark( PER-TEST-3,4)(TERM-2)'!AI49)</f>
        <v/>
      </c>
      <c r="F49" s="174" t="str">
        <f t="shared" si="0"/>
        <v/>
      </c>
      <c r="G49" s="183" t="str">
        <f t="shared" si="1"/>
        <v/>
      </c>
      <c r="H49" s="174" t="str">
        <f>IF(C49="","",'IN-Mark( PER-TEST-3,4)(TERM-2)'!AK49)</f>
        <v/>
      </c>
      <c r="I49" s="174" t="str">
        <f>IF(D49="","",'IN-Mark( PER-TEST-3,4)(TERM-2)'!AL49)</f>
        <v/>
      </c>
      <c r="J49" s="174" t="str">
        <f t="shared" si="2"/>
        <v/>
      </c>
      <c r="K49" s="183" t="str">
        <f t="shared" si="3"/>
        <v/>
      </c>
      <c r="L49" s="174" t="str">
        <f>IF(C49="","",'IN-Mark( PER-TEST-3,4)(TERM-2)'!AN49)</f>
        <v/>
      </c>
      <c r="M49" s="174" t="str">
        <f>IF(D49="","",'IN-Mark( PER-TEST-3,4)(TERM-2)'!AO49)</f>
        <v/>
      </c>
      <c r="N49" s="174" t="str">
        <f t="shared" si="4"/>
        <v/>
      </c>
      <c r="O49" s="183" t="str">
        <f t="shared" si="5"/>
        <v/>
      </c>
      <c r="P49" s="174" t="str">
        <f>IF(C49="","",'IN-Mark( PER-TEST-3,4)(TERM-2)'!AQ49)</f>
        <v/>
      </c>
      <c r="Q49" s="174" t="str">
        <f>IF(D49="","",'IN-Mark( PER-TEST-3,4)(TERM-2)'!AR49)</f>
        <v/>
      </c>
      <c r="R49" s="174" t="str">
        <f t="shared" si="6"/>
        <v/>
      </c>
      <c r="S49" s="183" t="str">
        <f t="shared" si="7"/>
        <v/>
      </c>
      <c r="T49" s="183" t="str">
        <f t="shared" si="8"/>
        <v/>
      </c>
      <c r="U49" s="203"/>
      <c r="V49" s="203"/>
      <c r="W49" s="203"/>
      <c r="X49" s="203"/>
    </row>
    <row r="50" spans="1:24" ht="14.25" customHeight="1">
      <c r="A50" s="174" t="str">
        <f>IF(ISBLANK('IN - Stud_part'!F48),"",'IN - Stud_part'!F48)</f>
        <v/>
      </c>
      <c r="B50" s="179" t="str">
        <f>IF(ISBLANK('IN - Stud_part'!G48),"",'IN - Stud_part'!G48)</f>
        <v/>
      </c>
      <c r="C50" s="180" t="str">
        <f>IF('IN - Stud_part'!H48="","",UPPER('IN - Stud_part'!H48))</f>
        <v/>
      </c>
      <c r="D50" s="174" t="str">
        <f>IF(C50="","",'IN-Mark( PER-TEST-3,4)(TERM-2)'!AH50)</f>
        <v/>
      </c>
      <c r="E50" s="174" t="str">
        <f>IF(C50="","",'IN-Mark( PER-TEST-3,4)(TERM-2)'!AI50)</f>
        <v/>
      </c>
      <c r="F50" s="174" t="str">
        <f t="shared" si="0"/>
        <v/>
      </c>
      <c r="G50" s="183" t="str">
        <f t="shared" si="1"/>
        <v/>
      </c>
      <c r="H50" s="174" t="str">
        <f>IF(C50="","",'IN-Mark( PER-TEST-3,4)(TERM-2)'!AK50)</f>
        <v/>
      </c>
      <c r="I50" s="174" t="str">
        <f>IF(D50="","",'IN-Mark( PER-TEST-3,4)(TERM-2)'!AL50)</f>
        <v/>
      </c>
      <c r="J50" s="174" t="str">
        <f t="shared" si="2"/>
        <v/>
      </c>
      <c r="K50" s="183" t="str">
        <f t="shared" si="3"/>
        <v/>
      </c>
      <c r="L50" s="174" t="str">
        <f>IF(C50="","",'IN-Mark( PER-TEST-3,4)(TERM-2)'!AN50)</f>
        <v/>
      </c>
      <c r="M50" s="174" t="str">
        <f>IF(D50="","",'IN-Mark( PER-TEST-3,4)(TERM-2)'!AO50)</f>
        <v/>
      </c>
      <c r="N50" s="174" t="str">
        <f t="shared" si="4"/>
        <v/>
      </c>
      <c r="O50" s="183" t="str">
        <f t="shared" si="5"/>
        <v/>
      </c>
      <c r="P50" s="174" t="str">
        <f>IF(C50="","",'IN-Mark( PER-TEST-3,4)(TERM-2)'!AQ50)</f>
        <v/>
      </c>
      <c r="Q50" s="174" t="str">
        <f>IF(D50="","",'IN-Mark( PER-TEST-3,4)(TERM-2)'!AR50)</f>
        <v/>
      </c>
      <c r="R50" s="174" t="str">
        <f t="shared" si="6"/>
        <v/>
      </c>
      <c r="S50" s="183" t="str">
        <f t="shared" si="7"/>
        <v/>
      </c>
      <c r="T50" s="183" t="str">
        <f t="shared" si="8"/>
        <v/>
      </c>
      <c r="U50" s="203"/>
      <c r="V50" s="203"/>
      <c r="W50" s="203"/>
      <c r="X50" s="203"/>
    </row>
    <row r="51" spans="1:24" ht="14.25" customHeight="1">
      <c r="A51" s="174" t="str">
        <f>IF(ISBLANK('IN - Stud_part'!F49),"",'IN - Stud_part'!F49)</f>
        <v/>
      </c>
      <c r="B51" s="179" t="str">
        <f>IF(ISBLANK('IN - Stud_part'!G49),"",'IN - Stud_part'!G49)</f>
        <v/>
      </c>
      <c r="C51" s="180" t="str">
        <f>IF('IN - Stud_part'!H49="","",UPPER('IN - Stud_part'!H49))</f>
        <v/>
      </c>
      <c r="D51" s="174" t="str">
        <f>IF(C51="","",'IN-Mark( PER-TEST-3,4)(TERM-2)'!AH51)</f>
        <v/>
      </c>
      <c r="E51" s="174" t="str">
        <f>IF(C51="","",'IN-Mark( PER-TEST-3,4)(TERM-2)'!AI51)</f>
        <v/>
      </c>
      <c r="F51" s="174" t="str">
        <f t="shared" si="0"/>
        <v/>
      </c>
      <c r="G51" s="183" t="str">
        <f t="shared" si="1"/>
        <v/>
      </c>
      <c r="H51" s="174" t="str">
        <f>IF(C51="","",'IN-Mark( PER-TEST-3,4)(TERM-2)'!AK51)</f>
        <v/>
      </c>
      <c r="I51" s="174" t="str">
        <f>IF(D51="","",'IN-Mark( PER-TEST-3,4)(TERM-2)'!AL51)</f>
        <v/>
      </c>
      <c r="J51" s="174" t="str">
        <f t="shared" si="2"/>
        <v/>
      </c>
      <c r="K51" s="183" t="str">
        <f t="shared" si="3"/>
        <v/>
      </c>
      <c r="L51" s="174" t="str">
        <f>IF(C51="","",'IN-Mark( PER-TEST-3,4)(TERM-2)'!AN51)</f>
        <v/>
      </c>
      <c r="M51" s="174" t="str">
        <f>IF(D51="","",'IN-Mark( PER-TEST-3,4)(TERM-2)'!AO51)</f>
        <v/>
      </c>
      <c r="N51" s="174" t="str">
        <f t="shared" si="4"/>
        <v/>
      </c>
      <c r="O51" s="183" t="str">
        <f t="shared" si="5"/>
        <v/>
      </c>
      <c r="P51" s="174" t="str">
        <f>IF(C51="","",'IN-Mark( PER-TEST-3,4)(TERM-2)'!AQ51)</f>
        <v/>
      </c>
      <c r="Q51" s="174" t="str">
        <f>IF(D51="","",'IN-Mark( PER-TEST-3,4)(TERM-2)'!AR51)</f>
        <v/>
      </c>
      <c r="R51" s="174" t="str">
        <f t="shared" si="6"/>
        <v/>
      </c>
      <c r="S51" s="183" t="str">
        <f t="shared" si="7"/>
        <v/>
      </c>
      <c r="T51" s="183" t="str">
        <f t="shared" si="8"/>
        <v/>
      </c>
      <c r="U51" s="203"/>
      <c r="V51" s="203"/>
      <c r="W51" s="203"/>
      <c r="X51" s="203"/>
    </row>
    <row r="52" spans="1:24" ht="14.25" customHeight="1">
      <c r="A52" s="174" t="str">
        <f>IF(ISBLANK('IN - Stud_part'!F50),"",'IN - Stud_part'!F50)</f>
        <v/>
      </c>
      <c r="B52" s="179" t="str">
        <f>IF(ISBLANK('IN - Stud_part'!G50),"",'IN - Stud_part'!G50)</f>
        <v/>
      </c>
      <c r="C52" s="180" t="str">
        <f>IF('IN - Stud_part'!H50="","",UPPER('IN - Stud_part'!H50))</f>
        <v/>
      </c>
      <c r="D52" s="174" t="str">
        <f>IF(C52="","",'IN-Mark( PER-TEST-3,4)(TERM-2)'!AH52)</f>
        <v/>
      </c>
      <c r="E52" s="174" t="str">
        <f>IF(C52="","",'IN-Mark( PER-TEST-3,4)(TERM-2)'!AI52)</f>
        <v/>
      </c>
      <c r="F52" s="174" t="str">
        <f t="shared" si="0"/>
        <v/>
      </c>
      <c r="G52" s="183" t="str">
        <f t="shared" si="1"/>
        <v/>
      </c>
      <c r="H52" s="174" t="str">
        <f>IF(C52="","",'IN-Mark( PER-TEST-3,4)(TERM-2)'!AK52)</f>
        <v/>
      </c>
      <c r="I52" s="174" t="str">
        <f>IF(D52="","",'IN-Mark( PER-TEST-3,4)(TERM-2)'!AL52)</f>
        <v/>
      </c>
      <c r="J52" s="174" t="str">
        <f t="shared" si="2"/>
        <v/>
      </c>
      <c r="K52" s="183" t="str">
        <f t="shared" si="3"/>
        <v/>
      </c>
      <c r="L52" s="174" t="str">
        <f>IF(C52="","",'IN-Mark( PER-TEST-3,4)(TERM-2)'!AN52)</f>
        <v/>
      </c>
      <c r="M52" s="174" t="str">
        <f>IF(D52="","",'IN-Mark( PER-TEST-3,4)(TERM-2)'!AO52)</f>
        <v/>
      </c>
      <c r="N52" s="174" t="str">
        <f t="shared" si="4"/>
        <v/>
      </c>
      <c r="O52" s="183" t="str">
        <f t="shared" si="5"/>
        <v/>
      </c>
      <c r="P52" s="174" t="str">
        <f>IF(C52="","",'IN-Mark( PER-TEST-3,4)(TERM-2)'!AQ52)</f>
        <v/>
      </c>
      <c r="Q52" s="174" t="str">
        <f>IF(D52="","",'IN-Mark( PER-TEST-3,4)(TERM-2)'!AR52)</f>
        <v/>
      </c>
      <c r="R52" s="174" t="str">
        <f t="shared" si="6"/>
        <v/>
      </c>
      <c r="S52" s="183" t="str">
        <f t="shared" si="7"/>
        <v/>
      </c>
      <c r="T52" s="183" t="str">
        <f t="shared" si="8"/>
        <v/>
      </c>
      <c r="U52" s="203"/>
      <c r="V52" s="203"/>
      <c r="W52" s="203"/>
      <c r="X52" s="203"/>
    </row>
    <row r="53" spans="1:24" ht="14.25" customHeight="1">
      <c r="A53" s="174" t="str">
        <f>IF(ISBLANK('IN - Stud_part'!F51),"",'IN - Stud_part'!F51)</f>
        <v/>
      </c>
      <c r="B53" s="179" t="str">
        <f>IF(ISBLANK('IN - Stud_part'!G51),"",'IN - Stud_part'!G51)</f>
        <v/>
      </c>
      <c r="C53" s="180" t="str">
        <f>IF('IN - Stud_part'!H51="","",UPPER('IN - Stud_part'!H51))</f>
        <v/>
      </c>
      <c r="D53" s="174" t="str">
        <f>IF(C53="","",'IN-Mark( PER-TEST-3,4)(TERM-2)'!AH53)</f>
        <v/>
      </c>
      <c r="E53" s="174" t="str">
        <f>IF(C53="","",'IN-Mark( PER-TEST-3,4)(TERM-2)'!AI53)</f>
        <v/>
      </c>
      <c r="F53" s="174" t="str">
        <f t="shared" si="0"/>
        <v/>
      </c>
      <c r="G53" s="183" t="str">
        <f t="shared" si="1"/>
        <v/>
      </c>
      <c r="H53" s="174" t="str">
        <f>IF(C53="","",'IN-Mark( PER-TEST-3,4)(TERM-2)'!AK53)</f>
        <v/>
      </c>
      <c r="I53" s="174" t="str">
        <f>IF(D53="","",'IN-Mark( PER-TEST-3,4)(TERM-2)'!AL53)</f>
        <v/>
      </c>
      <c r="J53" s="174" t="str">
        <f t="shared" si="2"/>
        <v/>
      </c>
      <c r="K53" s="183" t="str">
        <f t="shared" si="3"/>
        <v/>
      </c>
      <c r="L53" s="174" t="str">
        <f>IF(C53="","",'IN-Mark( PER-TEST-3,4)(TERM-2)'!AN53)</f>
        <v/>
      </c>
      <c r="M53" s="174" t="str">
        <f>IF(D53="","",'IN-Mark( PER-TEST-3,4)(TERM-2)'!AO53)</f>
        <v/>
      </c>
      <c r="N53" s="174" t="str">
        <f t="shared" si="4"/>
        <v/>
      </c>
      <c r="O53" s="183" t="str">
        <f t="shared" si="5"/>
        <v/>
      </c>
      <c r="P53" s="174" t="str">
        <f>IF(C53="","",'IN-Mark( PER-TEST-3,4)(TERM-2)'!AQ53)</f>
        <v/>
      </c>
      <c r="Q53" s="174" t="str">
        <f>IF(D53="","",'IN-Mark( PER-TEST-3,4)(TERM-2)'!AR53)</f>
        <v/>
      </c>
      <c r="R53" s="174" t="str">
        <f t="shared" si="6"/>
        <v/>
      </c>
      <c r="S53" s="183" t="str">
        <f t="shared" si="7"/>
        <v/>
      </c>
      <c r="T53" s="183" t="str">
        <f t="shared" si="8"/>
        <v/>
      </c>
      <c r="U53" s="203"/>
      <c r="V53" s="203"/>
      <c r="W53" s="203"/>
      <c r="X53" s="203"/>
    </row>
    <row r="54" spans="1:24" ht="14.25" customHeight="1">
      <c r="A54" s="174" t="str">
        <f>IF(ISBLANK('IN - Stud_part'!F52),"",'IN - Stud_part'!F52)</f>
        <v/>
      </c>
      <c r="B54" s="179" t="str">
        <f>IF(ISBLANK('IN - Stud_part'!G52),"",'IN - Stud_part'!G52)</f>
        <v/>
      </c>
      <c r="C54" s="180" t="str">
        <f>IF('IN - Stud_part'!H52="","",UPPER('IN - Stud_part'!H52))</f>
        <v/>
      </c>
      <c r="D54" s="174" t="str">
        <f>IF(C54="","",'IN-Mark( PER-TEST-3,4)(TERM-2)'!AH54)</f>
        <v/>
      </c>
      <c r="E54" s="174" t="str">
        <f>IF(C54="","",'IN-Mark( PER-TEST-3,4)(TERM-2)'!AI54)</f>
        <v/>
      </c>
      <c r="F54" s="174" t="str">
        <f t="shared" si="0"/>
        <v/>
      </c>
      <c r="G54" s="183" t="str">
        <f t="shared" si="1"/>
        <v/>
      </c>
      <c r="H54" s="174" t="str">
        <f>IF(C54="","",'IN-Mark( PER-TEST-3,4)(TERM-2)'!AK54)</f>
        <v/>
      </c>
      <c r="I54" s="174" t="str">
        <f>IF(D54="","",'IN-Mark( PER-TEST-3,4)(TERM-2)'!AL54)</f>
        <v/>
      </c>
      <c r="J54" s="174" t="str">
        <f t="shared" si="2"/>
        <v/>
      </c>
      <c r="K54" s="183" t="str">
        <f t="shared" si="3"/>
        <v/>
      </c>
      <c r="L54" s="174" t="str">
        <f>IF(C54="","",'IN-Mark( PER-TEST-3,4)(TERM-2)'!AN54)</f>
        <v/>
      </c>
      <c r="M54" s="174" t="str">
        <f>IF(D54="","",'IN-Mark( PER-TEST-3,4)(TERM-2)'!AO54)</f>
        <v/>
      </c>
      <c r="N54" s="174" t="str">
        <f t="shared" si="4"/>
        <v/>
      </c>
      <c r="O54" s="183" t="str">
        <f t="shared" si="5"/>
        <v/>
      </c>
      <c r="P54" s="174" t="str">
        <f>IF(C54="","",'IN-Mark( PER-TEST-3,4)(TERM-2)'!AQ54)</f>
        <v/>
      </c>
      <c r="Q54" s="174" t="str">
        <f>IF(D54="","",'IN-Mark( PER-TEST-3,4)(TERM-2)'!AR54)</f>
        <v/>
      </c>
      <c r="R54" s="174" t="str">
        <f t="shared" si="6"/>
        <v/>
      </c>
      <c r="S54" s="183" t="str">
        <f t="shared" si="7"/>
        <v/>
      </c>
      <c r="T54" s="183" t="str">
        <f t="shared" si="8"/>
        <v/>
      </c>
      <c r="U54" s="203"/>
      <c r="V54" s="203"/>
      <c r="W54" s="203"/>
      <c r="X54" s="203"/>
    </row>
    <row r="55" spans="1:24" ht="14.25" customHeight="1">
      <c r="A55" s="174" t="str">
        <f>IF(ISBLANK('IN - Stud_part'!F53),"",'IN - Stud_part'!F53)</f>
        <v/>
      </c>
      <c r="B55" s="179" t="str">
        <f>IF(ISBLANK('IN - Stud_part'!G53),"",'IN - Stud_part'!G53)</f>
        <v/>
      </c>
      <c r="C55" s="180" t="str">
        <f>IF('IN - Stud_part'!H53="","",UPPER('IN - Stud_part'!H53))</f>
        <v/>
      </c>
      <c r="D55" s="174" t="str">
        <f>IF(C55="","",'IN-Mark( PER-TEST-3,4)(TERM-2)'!AH55)</f>
        <v/>
      </c>
      <c r="E55" s="174" t="str">
        <f>IF(C55="","",'IN-Mark( PER-TEST-3,4)(TERM-2)'!AI55)</f>
        <v/>
      </c>
      <c r="F55" s="174" t="str">
        <f t="shared" si="0"/>
        <v/>
      </c>
      <c r="G55" s="183" t="str">
        <f t="shared" si="1"/>
        <v/>
      </c>
      <c r="H55" s="174" t="str">
        <f>IF(C55="","",'IN-Mark( PER-TEST-3,4)(TERM-2)'!AK55)</f>
        <v/>
      </c>
      <c r="I55" s="174" t="str">
        <f>IF(D55="","",'IN-Mark( PER-TEST-3,4)(TERM-2)'!AL55)</f>
        <v/>
      </c>
      <c r="J55" s="174" t="str">
        <f t="shared" si="2"/>
        <v/>
      </c>
      <c r="K55" s="183" t="str">
        <f t="shared" si="3"/>
        <v/>
      </c>
      <c r="L55" s="174" t="str">
        <f>IF(C55="","",'IN-Mark( PER-TEST-3,4)(TERM-2)'!AN55)</f>
        <v/>
      </c>
      <c r="M55" s="174" t="str">
        <f>IF(D55="","",'IN-Mark( PER-TEST-3,4)(TERM-2)'!AO55)</f>
        <v/>
      </c>
      <c r="N55" s="174" t="str">
        <f t="shared" si="4"/>
        <v/>
      </c>
      <c r="O55" s="183" t="str">
        <f t="shared" si="5"/>
        <v/>
      </c>
      <c r="P55" s="174" t="str">
        <f>IF(C55="","",'IN-Mark( PER-TEST-3,4)(TERM-2)'!AQ55)</f>
        <v/>
      </c>
      <c r="Q55" s="174" t="str">
        <f>IF(D55="","",'IN-Mark( PER-TEST-3,4)(TERM-2)'!AR55)</f>
        <v/>
      </c>
      <c r="R55" s="174" t="str">
        <f t="shared" si="6"/>
        <v/>
      </c>
      <c r="S55" s="183" t="str">
        <f t="shared" si="7"/>
        <v/>
      </c>
      <c r="T55" s="183" t="str">
        <f t="shared" si="8"/>
        <v/>
      </c>
      <c r="U55" s="203"/>
      <c r="V55" s="203"/>
      <c r="W55" s="203"/>
      <c r="X55" s="203"/>
    </row>
    <row r="56" spans="1:24" ht="14.25" customHeight="1">
      <c r="A56" s="174" t="str">
        <f>IF(ISBLANK('IN - Stud_part'!F54),"",'IN - Stud_part'!F54)</f>
        <v/>
      </c>
      <c r="B56" s="179" t="str">
        <f>IF(ISBLANK('IN - Stud_part'!G54),"",'IN - Stud_part'!G54)</f>
        <v/>
      </c>
      <c r="C56" s="180" t="str">
        <f>IF('IN - Stud_part'!H54="","",UPPER('IN - Stud_part'!H54))</f>
        <v/>
      </c>
      <c r="D56" s="174" t="str">
        <f>IF(C56="","",'IN-Mark( PER-TEST-3,4)(TERM-2)'!AH56)</f>
        <v/>
      </c>
      <c r="E56" s="174" t="str">
        <f>IF(C56="","",'IN-Mark( PER-TEST-3,4)(TERM-2)'!AI56)</f>
        <v/>
      </c>
      <c r="F56" s="174" t="str">
        <f t="shared" si="0"/>
        <v/>
      </c>
      <c r="G56" s="183" t="str">
        <f t="shared" si="1"/>
        <v/>
      </c>
      <c r="H56" s="174" t="str">
        <f>IF(C56="","",'IN-Mark( PER-TEST-3,4)(TERM-2)'!AK56)</f>
        <v/>
      </c>
      <c r="I56" s="174" t="str">
        <f>IF(D56="","",'IN-Mark( PER-TEST-3,4)(TERM-2)'!AL56)</f>
        <v/>
      </c>
      <c r="J56" s="174" t="str">
        <f t="shared" si="2"/>
        <v/>
      </c>
      <c r="K56" s="183" t="str">
        <f t="shared" si="3"/>
        <v/>
      </c>
      <c r="L56" s="174" t="str">
        <f>IF(C56="","",'IN-Mark( PER-TEST-3,4)(TERM-2)'!AN56)</f>
        <v/>
      </c>
      <c r="M56" s="174" t="str">
        <f>IF(D56="","",'IN-Mark( PER-TEST-3,4)(TERM-2)'!AO56)</f>
        <v/>
      </c>
      <c r="N56" s="174" t="str">
        <f t="shared" si="4"/>
        <v/>
      </c>
      <c r="O56" s="183" t="str">
        <f t="shared" si="5"/>
        <v/>
      </c>
      <c r="P56" s="174" t="str">
        <f>IF(C56="","",'IN-Mark( PER-TEST-3,4)(TERM-2)'!AQ56)</f>
        <v/>
      </c>
      <c r="Q56" s="174" t="str">
        <f>IF(D56="","",'IN-Mark( PER-TEST-3,4)(TERM-2)'!AR56)</f>
        <v/>
      </c>
      <c r="R56" s="174" t="str">
        <f t="shared" si="6"/>
        <v/>
      </c>
      <c r="S56" s="183" t="str">
        <f t="shared" si="7"/>
        <v/>
      </c>
      <c r="T56" s="183" t="str">
        <f t="shared" si="8"/>
        <v/>
      </c>
      <c r="U56" s="203"/>
      <c r="V56" s="203"/>
      <c r="W56" s="203"/>
      <c r="X56" s="203"/>
    </row>
    <row r="57" spans="1:24" ht="14.25" customHeight="1">
      <c r="A57" s="174" t="str">
        <f>IF(ISBLANK('IN - Stud_part'!F55),"",'IN - Stud_part'!F55)</f>
        <v/>
      </c>
      <c r="B57" s="179" t="str">
        <f>IF(ISBLANK('IN - Stud_part'!G55),"",'IN - Stud_part'!G55)</f>
        <v/>
      </c>
      <c r="C57" s="180" t="str">
        <f>IF('IN - Stud_part'!H55="","",UPPER('IN - Stud_part'!H55))</f>
        <v/>
      </c>
      <c r="D57" s="174" t="str">
        <f>IF(C57="","",'IN-Mark( PER-TEST-3,4)(TERM-2)'!AH57)</f>
        <v/>
      </c>
      <c r="E57" s="174" t="str">
        <f>IF(C57="","",'IN-Mark( PER-TEST-3,4)(TERM-2)'!AI57)</f>
        <v/>
      </c>
      <c r="F57" s="174" t="str">
        <f t="shared" si="0"/>
        <v/>
      </c>
      <c r="G57" s="183" t="str">
        <f t="shared" si="1"/>
        <v/>
      </c>
      <c r="H57" s="174" t="str">
        <f>IF(C57="","",'IN-Mark( PER-TEST-3,4)(TERM-2)'!AK57)</f>
        <v/>
      </c>
      <c r="I57" s="174" t="str">
        <f>IF(D57="","",'IN-Mark( PER-TEST-3,4)(TERM-2)'!AL57)</f>
        <v/>
      </c>
      <c r="J57" s="174" t="str">
        <f t="shared" si="2"/>
        <v/>
      </c>
      <c r="K57" s="183" t="str">
        <f t="shared" si="3"/>
        <v/>
      </c>
      <c r="L57" s="174" t="str">
        <f>IF(C57="","",'IN-Mark( PER-TEST-3,4)(TERM-2)'!AN57)</f>
        <v/>
      </c>
      <c r="M57" s="174" t="str">
        <f>IF(D57="","",'IN-Mark( PER-TEST-3,4)(TERM-2)'!AO57)</f>
        <v/>
      </c>
      <c r="N57" s="174" t="str">
        <f t="shared" si="4"/>
        <v/>
      </c>
      <c r="O57" s="183" t="str">
        <f t="shared" si="5"/>
        <v/>
      </c>
      <c r="P57" s="174" t="str">
        <f>IF(C57="","",'IN-Mark( PER-TEST-3,4)(TERM-2)'!AQ57)</f>
        <v/>
      </c>
      <c r="Q57" s="174" t="str">
        <f>IF(D57="","",'IN-Mark( PER-TEST-3,4)(TERM-2)'!AR57)</f>
        <v/>
      </c>
      <c r="R57" s="174" t="str">
        <f t="shared" si="6"/>
        <v/>
      </c>
      <c r="S57" s="183" t="str">
        <f t="shared" si="7"/>
        <v/>
      </c>
      <c r="T57" s="183" t="str">
        <f t="shared" si="8"/>
        <v/>
      </c>
      <c r="U57" s="203"/>
      <c r="V57" s="203"/>
      <c r="W57" s="203"/>
      <c r="X57" s="203"/>
    </row>
    <row r="58" spans="1:24" ht="14.25" customHeight="1">
      <c r="A58" s="174" t="str">
        <f>IF(ISBLANK('IN - Stud_part'!F56),"",'IN - Stud_part'!F56)</f>
        <v/>
      </c>
      <c r="B58" s="179" t="str">
        <f>IF(ISBLANK('IN - Stud_part'!G56),"",'IN - Stud_part'!G56)</f>
        <v/>
      </c>
      <c r="C58" s="180" t="str">
        <f>IF('IN - Stud_part'!H56="","",UPPER('IN - Stud_part'!H56))</f>
        <v/>
      </c>
      <c r="D58" s="174" t="str">
        <f>IF(C58="","",'IN-Mark( PER-TEST-3,4)(TERM-2)'!AH58)</f>
        <v/>
      </c>
      <c r="E58" s="174" t="str">
        <f>IF(C58="","",'IN-Mark( PER-TEST-3,4)(TERM-2)'!AI58)</f>
        <v/>
      </c>
      <c r="F58" s="174" t="str">
        <f t="shared" si="0"/>
        <v/>
      </c>
      <c r="G58" s="183" t="str">
        <f t="shared" si="1"/>
        <v/>
      </c>
      <c r="H58" s="174" t="str">
        <f>IF(C58="","",'IN-Mark( PER-TEST-3,4)(TERM-2)'!AK58)</f>
        <v/>
      </c>
      <c r="I58" s="174" t="str">
        <f>IF(D58="","",'IN-Mark( PER-TEST-3,4)(TERM-2)'!AL58)</f>
        <v/>
      </c>
      <c r="J58" s="174" t="str">
        <f t="shared" si="2"/>
        <v/>
      </c>
      <c r="K58" s="183" t="str">
        <f t="shared" si="3"/>
        <v/>
      </c>
      <c r="L58" s="174" t="str">
        <f>IF(C58="","",'IN-Mark( PER-TEST-3,4)(TERM-2)'!AN58)</f>
        <v/>
      </c>
      <c r="M58" s="174" t="str">
        <f>IF(D58="","",'IN-Mark( PER-TEST-3,4)(TERM-2)'!AO58)</f>
        <v/>
      </c>
      <c r="N58" s="174" t="str">
        <f t="shared" si="4"/>
        <v/>
      </c>
      <c r="O58" s="183" t="str">
        <f t="shared" si="5"/>
        <v/>
      </c>
      <c r="P58" s="174" t="str">
        <f>IF(C58="","",'IN-Mark( PER-TEST-3,4)(TERM-2)'!AQ58)</f>
        <v/>
      </c>
      <c r="Q58" s="174" t="str">
        <f>IF(D58="","",'IN-Mark( PER-TEST-3,4)(TERM-2)'!AR58)</f>
        <v/>
      </c>
      <c r="R58" s="174" t="str">
        <f t="shared" si="6"/>
        <v/>
      </c>
      <c r="S58" s="183" t="str">
        <f t="shared" si="7"/>
        <v/>
      </c>
      <c r="T58" s="183" t="str">
        <f t="shared" si="8"/>
        <v/>
      </c>
      <c r="U58" s="203"/>
      <c r="V58" s="203"/>
      <c r="W58" s="203"/>
      <c r="X58" s="203"/>
    </row>
    <row r="59" spans="1:24" ht="14.25" customHeight="1">
      <c r="A59" s="174" t="str">
        <f>IF(ISBLANK('IN - Stud_part'!F57),"",'IN - Stud_part'!F57)</f>
        <v/>
      </c>
      <c r="B59" s="179" t="str">
        <f>IF(ISBLANK('IN - Stud_part'!G57),"",'IN - Stud_part'!G57)</f>
        <v/>
      </c>
      <c r="C59" s="180" t="str">
        <f>IF('IN - Stud_part'!H57="","",UPPER('IN - Stud_part'!H57))</f>
        <v/>
      </c>
      <c r="D59" s="174" t="str">
        <f>IF(C59="","",'IN-Mark( PER-TEST-3,4)(TERM-2)'!AH59)</f>
        <v/>
      </c>
      <c r="E59" s="174" t="str">
        <f>IF(C59="","",'IN-Mark( PER-TEST-3,4)(TERM-2)'!AI59)</f>
        <v/>
      </c>
      <c r="F59" s="174" t="str">
        <f t="shared" si="0"/>
        <v/>
      </c>
      <c r="G59" s="183" t="str">
        <f t="shared" si="1"/>
        <v/>
      </c>
      <c r="H59" s="174" t="str">
        <f>IF(C59="","",'IN-Mark( PER-TEST-3,4)(TERM-2)'!AK59)</f>
        <v/>
      </c>
      <c r="I59" s="174" t="str">
        <f>IF(D59="","",'IN-Mark( PER-TEST-3,4)(TERM-2)'!AL59)</f>
        <v/>
      </c>
      <c r="J59" s="174" t="str">
        <f t="shared" si="2"/>
        <v/>
      </c>
      <c r="K59" s="183" t="str">
        <f t="shared" si="3"/>
        <v/>
      </c>
      <c r="L59" s="174" t="str">
        <f>IF(C59="","",'IN-Mark( PER-TEST-3,4)(TERM-2)'!AN59)</f>
        <v/>
      </c>
      <c r="M59" s="174" t="str">
        <f>IF(D59="","",'IN-Mark( PER-TEST-3,4)(TERM-2)'!AO59)</f>
        <v/>
      </c>
      <c r="N59" s="174" t="str">
        <f t="shared" si="4"/>
        <v/>
      </c>
      <c r="O59" s="183" t="str">
        <f t="shared" si="5"/>
        <v/>
      </c>
      <c r="P59" s="174" t="str">
        <f>IF(C59="","",'IN-Mark( PER-TEST-3,4)(TERM-2)'!AQ59)</f>
        <v/>
      </c>
      <c r="Q59" s="174" t="str">
        <f>IF(D59="","",'IN-Mark( PER-TEST-3,4)(TERM-2)'!AR59)</f>
        <v/>
      </c>
      <c r="R59" s="174" t="str">
        <f t="shared" si="6"/>
        <v/>
      </c>
      <c r="S59" s="183" t="str">
        <f t="shared" si="7"/>
        <v/>
      </c>
      <c r="T59" s="183" t="str">
        <f t="shared" si="8"/>
        <v/>
      </c>
      <c r="U59" s="203"/>
      <c r="V59" s="203"/>
      <c r="W59" s="203"/>
      <c r="X59" s="203"/>
    </row>
    <row r="60" spans="1:24" ht="14.25" customHeight="1">
      <c r="A60" s="174" t="str">
        <f>IF(ISBLANK('IN - Stud_part'!F58),"",'IN - Stud_part'!F58)</f>
        <v/>
      </c>
      <c r="B60" s="179" t="str">
        <f>IF(ISBLANK('IN - Stud_part'!G58),"",'IN - Stud_part'!G58)</f>
        <v/>
      </c>
      <c r="C60" s="180" t="str">
        <f>IF('IN - Stud_part'!H58="","",UPPER('IN - Stud_part'!H58))</f>
        <v/>
      </c>
      <c r="D60" s="174" t="str">
        <f>IF(C60="","",'IN-Mark( PER-TEST-3,4)(TERM-2)'!AH60)</f>
        <v/>
      </c>
      <c r="E60" s="174" t="str">
        <f>IF(C60="","",'IN-Mark( PER-TEST-3,4)(TERM-2)'!AI60)</f>
        <v/>
      </c>
      <c r="F60" s="174" t="str">
        <f t="shared" si="0"/>
        <v/>
      </c>
      <c r="G60" s="183" t="str">
        <f t="shared" si="1"/>
        <v/>
      </c>
      <c r="H60" s="174" t="str">
        <f>IF(C60="","",'IN-Mark( PER-TEST-3,4)(TERM-2)'!AK60)</f>
        <v/>
      </c>
      <c r="I60" s="174" t="str">
        <f>IF(D60="","",'IN-Mark( PER-TEST-3,4)(TERM-2)'!AL60)</f>
        <v/>
      </c>
      <c r="J60" s="174" t="str">
        <f t="shared" si="2"/>
        <v/>
      </c>
      <c r="K60" s="183" t="str">
        <f t="shared" si="3"/>
        <v/>
      </c>
      <c r="L60" s="174" t="str">
        <f>IF(C60="","",'IN-Mark( PER-TEST-3,4)(TERM-2)'!AN60)</f>
        <v/>
      </c>
      <c r="M60" s="174" t="str">
        <f>IF(D60="","",'IN-Mark( PER-TEST-3,4)(TERM-2)'!AO60)</f>
        <v/>
      </c>
      <c r="N60" s="174" t="str">
        <f t="shared" si="4"/>
        <v/>
      </c>
      <c r="O60" s="183" t="str">
        <f t="shared" si="5"/>
        <v/>
      </c>
      <c r="P60" s="174" t="str">
        <f>IF(C60="","",'IN-Mark( PER-TEST-3,4)(TERM-2)'!AQ60)</f>
        <v/>
      </c>
      <c r="Q60" s="174" t="str">
        <f>IF(D60="","",'IN-Mark( PER-TEST-3,4)(TERM-2)'!AR60)</f>
        <v/>
      </c>
      <c r="R60" s="174" t="str">
        <f t="shared" si="6"/>
        <v/>
      </c>
      <c r="S60" s="183" t="str">
        <f t="shared" si="7"/>
        <v/>
      </c>
      <c r="T60" s="183" t="str">
        <f t="shared" si="8"/>
        <v/>
      </c>
      <c r="U60" s="203"/>
      <c r="V60" s="203"/>
      <c r="W60" s="203"/>
      <c r="X60" s="203"/>
    </row>
    <row r="61" spans="1:24" ht="14.25" customHeight="1">
      <c r="A61" s="174" t="str">
        <f>IF(ISBLANK('IN - Stud_part'!F59),"",'IN - Stud_part'!F59)</f>
        <v/>
      </c>
      <c r="B61" s="179" t="str">
        <f>IF(ISBLANK('IN - Stud_part'!G59),"",'IN - Stud_part'!G59)</f>
        <v/>
      </c>
      <c r="C61" s="180" t="str">
        <f>IF('IN - Stud_part'!H59="","",UPPER('IN - Stud_part'!H59))</f>
        <v/>
      </c>
      <c r="D61" s="174" t="str">
        <f>IF(C61="","",'IN-Mark( PER-TEST-3,4)(TERM-2)'!AH61)</f>
        <v/>
      </c>
      <c r="E61" s="174" t="str">
        <f>IF(C61="","",'IN-Mark( PER-TEST-3,4)(TERM-2)'!AI61)</f>
        <v/>
      </c>
      <c r="F61" s="174" t="str">
        <f t="shared" si="0"/>
        <v/>
      </c>
      <c r="G61" s="183" t="str">
        <f t="shared" si="1"/>
        <v/>
      </c>
      <c r="H61" s="174" t="str">
        <f>IF(C61="","",'IN-Mark( PER-TEST-3,4)(TERM-2)'!AK61)</f>
        <v/>
      </c>
      <c r="I61" s="174" t="str">
        <f>IF(D61="","",'IN-Mark( PER-TEST-3,4)(TERM-2)'!AL61)</f>
        <v/>
      </c>
      <c r="J61" s="174" t="str">
        <f t="shared" si="2"/>
        <v/>
      </c>
      <c r="K61" s="183" t="str">
        <f t="shared" si="3"/>
        <v/>
      </c>
      <c r="L61" s="174" t="str">
        <f>IF(C61="","",'IN-Mark( PER-TEST-3,4)(TERM-2)'!AN61)</f>
        <v/>
      </c>
      <c r="M61" s="174" t="str">
        <f>IF(D61="","",'IN-Mark( PER-TEST-3,4)(TERM-2)'!AO61)</f>
        <v/>
      </c>
      <c r="N61" s="174" t="str">
        <f t="shared" si="4"/>
        <v/>
      </c>
      <c r="O61" s="183" t="str">
        <f t="shared" si="5"/>
        <v/>
      </c>
      <c r="P61" s="174" t="str">
        <f>IF(C61="","",'IN-Mark( PER-TEST-3,4)(TERM-2)'!AQ61)</f>
        <v/>
      </c>
      <c r="Q61" s="174" t="str">
        <f>IF(D61="","",'IN-Mark( PER-TEST-3,4)(TERM-2)'!AR61)</f>
        <v/>
      </c>
      <c r="R61" s="174" t="str">
        <f t="shared" si="6"/>
        <v/>
      </c>
      <c r="S61" s="183" t="str">
        <f t="shared" si="7"/>
        <v/>
      </c>
      <c r="T61" s="183" t="str">
        <f t="shared" si="8"/>
        <v/>
      </c>
      <c r="U61" s="203"/>
      <c r="V61" s="203"/>
      <c r="W61" s="203"/>
      <c r="X61" s="203"/>
    </row>
    <row r="62" spans="1:24" ht="14.25" customHeight="1">
      <c r="A62" s="174" t="str">
        <f>IF(ISBLANK('IN - Stud_part'!F60),"",'IN - Stud_part'!F60)</f>
        <v/>
      </c>
      <c r="B62" s="179" t="str">
        <f>IF(ISBLANK('IN - Stud_part'!G60),"",'IN - Stud_part'!G60)</f>
        <v/>
      </c>
      <c r="C62" s="180" t="str">
        <f>IF('IN - Stud_part'!H60="","",UPPER('IN - Stud_part'!H60))</f>
        <v/>
      </c>
      <c r="D62" s="174" t="str">
        <f>IF(C62="","",'IN-Mark( PER-TEST-3,4)(TERM-2)'!AH62)</f>
        <v/>
      </c>
      <c r="E62" s="174" t="str">
        <f>IF(C62="","",'IN-Mark( PER-TEST-3,4)(TERM-2)'!AI62)</f>
        <v/>
      </c>
      <c r="F62" s="174" t="str">
        <f t="shared" si="0"/>
        <v/>
      </c>
      <c r="G62" s="183" t="str">
        <f t="shared" si="1"/>
        <v/>
      </c>
      <c r="H62" s="174" t="str">
        <f>IF(C62="","",'IN-Mark( PER-TEST-3,4)(TERM-2)'!AK62)</f>
        <v/>
      </c>
      <c r="I62" s="174" t="str">
        <f>IF(D62="","",'IN-Mark( PER-TEST-3,4)(TERM-2)'!AL62)</f>
        <v/>
      </c>
      <c r="J62" s="174" t="str">
        <f t="shared" si="2"/>
        <v/>
      </c>
      <c r="K62" s="183" t="str">
        <f t="shared" si="3"/>
        <v/>
      </c>
      <c r="L62" s="174" t="str">
        <f>IF(C62="","",'IN-Mark( PER-TEST-3,4)(TERM-2)'!AN62)</f>
        <v/>
      </c>
      <c r="M62" s="174" t="str">
        <f>IF(D62="","",'IN-Mark( PER-TEST-3,4)(TERM-2)'!AO62)</f>
        <v/>
      </c>
      <c r="N62" s="174" t="str">
        <f t="shared" si="4"/>
        <v/>
      </c>
      <c r="O62" s="183" t="str">
        <f t="shared" si="5"/>
        <v/>
      </c>
      <c r="P62" s="174" t="str">
        <f>IF(C62="","",'IN-Mark( PER-TEST-3,4)(TERM-2)'!AQ62)</f>
        <v/>
      </c>
      <c r="Q62" s="174" t="str">
        <f>IF(D62="","",'IN-Mark( PER-TEST-3,4)(TERM-2)'!AR62)</f>
        <v/>
      </c>
      <c r="R62" s="174" t="str">
        <f t="shared" si="6"/>
        <v/>
      </c>
      <c r="S62" s="183" t="str">
        <f t="shared" si="7"/>
        <v/>
      </c>
      <c r="T62" s="183" t="str">
        <f t="shared" si="8"/>
        <v/>
      </c>
      <c r="U62" s="203"/>
      <c r="V62" s="203"/>
      <c r="W62" s="203"/>
      <c r="X62" s="203"/>
    </row>
    <row r="63" spans="1:24" ht="14.25" customHeight="1">
      <c r="A63" s="174" t="str">
        <f>IF(ISBLANK('IN - Stud_part'!F61),"",'IN - Stud_part'!F61)</f>
        <v/>
      </c>
      <c r="B63" s="179" t="str">
        <f>IF(ISBLANK('IN - Stud_part'!G61),"",'IN - Stud_part'!G61)</f>
        <v/>
      </c>
      <c r="C63" s="180" t="str">
        <f>IF('IN - Stud_part'!H61="","",UPPER('IN - Stud_part'!H61))</f>
        <v/>
      </c>
      <c r="D63" s="174" t="str">
        <f>IF(C63="","",'IN-Mark( PER-TEST-3,4)(TERM-2)'!AH63)</f>
        <v/>
      </c>
      <c r="E63" s="174" t="str">
        <f>IF(C63="","",'IN-Mark( PER-TEST-3,4)(TERM-2)'!AI63)</f>
        <v/>
      </c>
      <c r="F63" s="174" t="str">
        <f t="shared" si="0"/>
        <v/>
      </c>
      <c r="G63" s="183" t="str">
        <f t="shared" si="1"/>
        <v/>
      </c>
      <c r="H63" s="174" t="str">
        <f>IF(C63="","",'IN-Mark( PER-TEST-3,4)(TERM-2)'!AK63)</f>
        <v/>
      </c>
      <c r="I63" s="174" t="str">
        <f>IF(D63="","",'IN-Mark( PER-TEST-3,4)(TERM-2)'!AL63)</f>
        <v/>
      </c>
      <c r="J63" s="174" t="str">
        <f t="shared" si="2"/>
        <v/>
      </c>
      <c r="K63" s="183" t="str">
        <f t="shared" si="3"/>
        <v/>
      </c>
      <c r="L63" s="174" t="str">
        <f>IF(C63="","",'IN-Mark( PER-TEST-3,4)(TERM-2)'!AN63)</f>
        <v/>
      </c>
      <c r="M63" s="174" t="str">
        <f>IF(D63="","",'IN-Mark( PER-TEST-3,4)(TERM-2)'!AO63)</f>
        <v/>
      </c>
      <c r="N63" s="174" t="str">
        <f t="shared" si="4"/>
        <v/>
      </c>
      <c r="O63" s="183" t="str">
        <f t="shared" si="5"/>
        <v/>
      </c>
      <c r="P63" s="174" t="str">
        <f>IF(C63="","",'IN-Mark( PER-TEST-3,4)(TERM-2)'!AQ63)</f>
        <v/>
      </c>
      <c r="Q63" s="174" t="str">
        <f>IF(D63="","",'IN-Mark( PER-TEST-3,4)(TERM-2)'!AR63)</f>
        <v/>
      </c>
      <c r="R63" s="174" t="str">
        <f t="shared" si="6"/>
        <v/>
      </c>
      <c r="S63" s="183" t="str">
        <f t="shared" si="7"/>
        <v/>
      </c>
      <c r="T63" s="183" t="str">
        <f t="shared" si="8"/>
        <v/>
      </c>
      <c r="U63" s="203"/>
      <c r="V63" s="203"/>
      <c r="W63" s="203"/>
      <c r="X63" s="203"/>
    </row>
    <row r="64" spans="1:24" ht="14.25" customHeight="1">
      <c r="A64" s="174" t="str">
        <f>IF(ISBLANK('IN - Stud_part'!F62),"",'IN - Stud_part'!F62)</f>
        <v/>
      </c>
      <c r="B64" s="179" t="str">
        <f>IF(ISBLANK('IN - Stud_part'!G62),"",'IN - Stud_part'!G62)</f>
        <v/>
      </c>
      <c r="C64" s="180" t="str">
        <f>IF('IN - Stud_part'!H62="","",UPPER('IN - Stud_part'!H62))</f>
        <v/>
      </c>
      <c r="D64" s="174" t="str">
        <f>IF(C64="","",'IN-Mark( PER-TEST-3,4)(TERM-2)'!AH64)</f>
        <v/>
      </c>
      <c r="E64" s="174" t="str">
        <f>IF(C64="","",'IN-Mark( PER-TEST-3,4)(TERM-2)'!AI64)</f>
        <v/>
      </c>
      <c r="F64" s="174" t="str">
        <f t="shared" si="0"/>
        <v/>
      </c>
      <c r="G64" s="183" t="str">
        <f t="shared" si="1"/>
        <v/>
      </c>
      <c r="H64" s="174" t="str">
        <f>IF(C64="","",'IN-Mark( PER-TEST-3,4)(TERM-2)'!AK64)</f>
        <v/>
      </c>
      <c r="I64" s="174" t="str">
        <f>IF(D64="","",'IN-Mark( PER-TEST-3,4)(TERM-2)'!AL64)</f>
        <v/>
      </c>
      <c r="J64" s="174" t="str">
        <f t="shared" si="2"/>
        <v/>
      </c>
      <c r="K64" s="183" t="str">
        <f t="shared" si="3"/>
        <v/>
      </c>
      <c r="L64" s="174" t="str">
        <f>IF(C64="","",'IN-Mark( PER-TEST-3,4)(TERM-2)'!AN64)</f>
        <v/>
      </c>
      <c r="M64" s="174" t="str">
        <f>IF(D64="","",'IN-Mark( PER-TEST-3,4)(TERM-2)'!AO64)</f>
        <v/>
      </c>
      <c r="N64" s="174" t="str">
        <f t="shared" si="4"/>
        <v/>
      </c>
      <c r="O64" s="183" t="str">
        <f t="shared" si="5"/>
        <v/>
      </c>
      <c r="P64" s="174" t="str">
        <f>IF(C64="","",'IN-Mark( PER-TEST-3,4)(TERM-2)'!AQ64)</f>
        <v/>
      </c>
      <c r="Q64" s="174" t="str">
        <f>IF(D64="","",'IN-Mark( PER-TEST-3,4)(TERM-2)'!AR64)</f>
        <v/>
      </c>
      <c r="R64" s="174" t="str">
        <f t="shared" si="6"/>
        <v/>
      </c>
      <c r="S64" s="183" t="str">
        <f t="shared" si="7"/>
        <v/>
      </c>
      <c r="T64" s="183" t="str">
        <f t="shared" si="8"/>
        <v/>
      </c>
      <c r="U64" s="203"/>
      <c r="V64" s="203"/>
      <c r="W64" s="203"/>
      <c r="X64" s="20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34">
    <mergeCell ref="A10:A14"/>
    <mergeCell ref="B10:B14"/>
    <mergeCell ref="C10:C14"/>
    <mergeCell ref="B1:C1"/>
    <mergeCell ref="N1:W2"/>
    <mergeCell ref="B2:C2"/>
    <mergeCell ref="A3:X3"/>
    <mergeCell ref="I4:O4"/>
    <mergeCell ref="A5:B7"/>
    <mergeCell ref="K6:L7"/>
    <mergeCell ref="H12:K12"/>
    <mergeCell ref="L12:O12"/>
    <mergeCell ref="U11:X11"/>
    <mergeCell ref="U12:X12"/>
    <mergeCell ref="T11:T14"/>
    <mergeCell ref="S13:S14"/>
    <mergeCell ref="O5:T5"/>
    <mergeCell ref="U5:W5"/>
    <mergeCell ref="C5:E6"/>
    <mergeCell ref="C7:E7"/>
    <mergeCell ref="A8:B8"/>
    <mergeCell ref="G13:G14"/>
    <mergeCell ref="K13:K14"/>
    <mergeCell ref="W13:W14"/>
    <mergeCell ref="X13:X14"/>
    <mergeCell ref="O7:T8"/>
    <mergeCell ref="U7:X8"/>
    <mergeCell ref="D10:X10"/>
    <mergeCell ref="D11:S11"/>
    <mergeCell ref="D12:G12"/>
    <mergeCell ref="P12:S12"/>
    <mergeCell ref="O13:O14"/>
    <mergeCell ref="U13:U14"/>
    <mergeCell ref="V13:V14"/>
  </mergeCells>
  <pageMargins left="0.43307086614173229" right="0.19685039370078741" top="0.43307086614173229" bottom="0.82677165354330717" header="0" footer="0"/>
  <pageSetup paperSize="9" orientation="landscape"/>
  <headerFooter>
    <oddFooter>&amp;LSIGNATURE OF THE HEADMASTER&amp;RSIGNATURE OF THE CLASS TEACHER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L265"/>
  <sheetViews>
    <sheetView workbookViewId="0"/>
  </sheetViews>
  <sheetFormatPr defaultColWidth="14.42578125" defaultRowHeight="15" customHeight="1"/>
  <cols>
    <col min="1" max="1" width="5.42578125" customWidth="1"/>
    <col min="2" max="2" width="4.85546875" customWidth="1"/>
    <col min="3" max="3" width="9.140625" customWidth="1"/>
    <col min="4" max="4" width="29.42578125" customWidth="1"/>
    <col min="5" max="5" width="16.28515625" customWidth="1"/>
    <col min="6" max="6" width="8.85546875" customWidth="1"/>
    <col min="7" max="7" width="3.7109375" customWidth="1"/>
    <col min="8" max="10" width="8.7109375" customWidth="1"/>
    <col min="11" max="11" width="9.140625" customWidth="1"/>
    <col min="12" max="12" width="9.7109375" customWidth="1"/>
    <col min="13" max="142" width="9.140625" hidden="1" customWidth="1"/>
  </cols>
  <sheetData>
    <row r="1" spans="2:142" ht="19.5" customHeight="1">
      <c r="C1" s="298" t="s">
        <v>0</v>
      </c>
      <c r="D1" s="249"/>
    </row>
    <row r="2" spans="2:142" ht="21" customHeight="1">
      <c r="C2" s="250"/>
      <c r="D2" s="249"/>
    </row>
    <row r="3" spans="2:142" ht="34.5" customHeight="1">
      <c r="B3" s="368" t="s">
        <v>411</v>
      </c>
      <c r="C3" s="272"/>
      <c r="D3" s="272"/>
      <c r="E3" s="173"/>
      <c r="F3" s="173"/>
      <c r="G3" s="173"/>
    </row>
    <row r="4" spans="2:142" ht="10.5" customHeight="1"/>
    <row r="5" spans="2:142" ht="21" customHeight="1">
      <c r="B5" s="399" t="s">
        <v>351</v>
      </c>
      <c r="C5" s="285"/>
      <c r="D5" s="152">
        <f>'IN - Stud_part'!H4</f>
        <v>0</v>
      </c>
    </row>
    <row r="6" spans="2:142" ht="14.25" customHeight="1">
      <c r="B6" s="286"/>
      <c r="C6" s="288"/>
      <c r="D6" s="175">
        <f>'IN - Stud_part'!H6</f>
        <v>0</v>
      </c>
    </row>
    <row r="7" spans="2:142" ht="15" customHeight="1">
      <c r="B7" s="400" t="s">
        <v>32</v>
      </c>
      <c r="C7" s="249"/>
      <c r="D7" s="176">
        <f>IF('IN - Stud_part'!H8="",'IN - Stud_part'!H7,CONCATENATE('IN - Stud_part'!H7,," - ",'IN - Stud_part'!H8))</f>
        <v>0</v>
      </c>
    </row>
    <row r="8" spans="2:142" ht="24" customHeight="1">
      <c r="B8" s="401"/>
      <c r="C8" s="272"/>
    </row>
    <row r="9" spans="2:142" ht="18" customHeight="1">
      <c r="B9" s="394" t="s">
        <v>39</v>
      </c>
      <c r="C9" s="395" t="s">
        <v>353</v>
      </c>
      <c r="D9" s="396" t="s">
        <v>69</v>
      </c>
      <c r="E9" s="429"/>
    </row>
    <row r="10" spans="2:142" ht="18" customHeight="1">
      <c r="B10" s="260"/>
      <c r="C10" s="260"/>
      <c r="D10" s="260"/>
      <c r="E10" s="260"/>
    </row>
    <row r="11" spans="2:142" ht="15" customHeight="1">
      <c r="B11" s="255"/>
      <c r="C11" s="255"/>
      <c r="D11" s="255"/>
      <c r="E11" s="255"/>
    </row>
    <row r="12" spans="2:142" ht="21.75" customHeight="1">
      <c r="B12" s="174" t="str">
        <f>IF('IN - Stud_part'!F13="","",'IN - Stud_part'!F13)</f>
        <v/>
      </c>
      <c r="C12" s="179" t="str">
        <f>IF('IN - Stud_part'!G13="","",'IN - Stud_part'!G13)</f>
        <v/>
      </c>
      <c r="D12" s="180" t="str">
        <f>IF('IN - Stud_part'!H13="","",UPPER('IN - Stud_part'!H13))</f>
        <v/>
      </c>
      <c r="E12" s="121"/>
    </row>
    <row r="13" spans="2:142" ht="21.75" customHeight="1">
      <c r="B13" s="174" t="str">
        <f>IF('IN - Stud_part'!F14="","",'IN - Stud_part'!F14)</f>
        <v/>
      </c>
      <c r="C13" s="179" t="str">
        <f>IF('IN - Stud_part'!G14="","",'IN - Stud_part'!G14)</f>
        <v/>
      </c>
      <c r="D13" s="180" t="str">
        <f>IF('IN - Stud_part'!H14="","",UPPER('IN - Stud_part'!H14))</f>
        <v/>
      </c>
      <c r="E13" s="121"/>
    </row>
    <row r="14" spans="2:142" ht="21.75" customHeight="1">
      <c r="B14" s="174" t="str">
        <f>IF('IN - Stud_part'!F15="","",'IN - Stud_part'!F15)</f>
        <v/>
      </c>
      <c r="C14" s="179" t="str">
        <f>IF('IN - Stud_part'!G15="","",'IN - Stud_part'!G15)</f>
        <v/>
      </c>
      <c r="D14" s="180" t="str">
        <f>IF('IN - Stud_part'!H15="","",UPPER('IN - Stud_part'!H15))</f>
        <v/>
      </c>
      <c r="E14" s="121"/>
    </row>
    <row r="15" spans="2:142" ht="21.75" customHeight="1">
      <c r="B15" s="174" t="str">
        <f>IF('IN - Stud_part'!F16="","",'IN - Stud_part'!F16)</f>
        <v/>
      </c>
      <c r="C15" s="179" t="str">
        <f>IF('IN - Stud_part'!G16="","",'IN - Stud_part'!G16)</f>
        <v/>
      </c>
      <c r="D15" s="180" t="str">
        <f>IF('IN - Stud_part'!H16="","",UPPER('IN - Stud_part'!H16))</f>
        <v/>
      </c>
      <c r="E15" s="121"/>
      <c r="EJ15" s="91">
        <v>7</v>
      </c>
      <c r="EK15" s="81">
        <v>7</v>
      </c>
      <c r="EL15" s="10" t="s">
        <v>3</v>
      </c>
    </row>
    <row r="16" spans="2:142" ht="21.75" customHeight="1">
      <c r="B16" s="174" t="str">
        <f>IF('IN - Stud_part'!F17="","",'IN - Stud_part'!F17)</f>
        <v/>
      </c>
      <c r="C16" s="179" t="str">
        <f>IF('IN - Stud_part'!G17="","",'IN - Stud_part'!G17)</f>
        <v/>
      </c>
      <c r="D16" s="180" t="str">
        <f>IF('IN - Stud_part'!H17="","",UPPER('IN - Stud_part'!H17))</f>
        <v/>
      </c>
      <c r="E16" s="121"/>
      <c r="EL16" s="10" t="s">
        <v>4</v>
      </c>
    </row>
    <row r="17" spans="2:142" ht="21.75" customHeight="1">
      <c r="B17" s="174" t="str">
        <f>IF('IN - Stud_part'!F18="","",'IN - Stud_part'!F18)</f>
        <v/>
      </c>
      <c r="C17" s="179" t="str">
        <f>IF('IN - Stud_part'!G18="","",'IN - Stud_part'!G18)</f>
        <v/>
      </c>
      <c r="D17" s="180" t="str">
        <f>IF('IN - Stud_part'!H18="","",UPPER('IN - Stud_part'!H18))</f>
        <v/>
      </c>
      <c r="E17" s="121"/>
      <c r="EL17" s="10" t="s">
        <v>5</v>
      </c>
    </row>
    <row r="18" spans="2:142" ht="21.75" customHeight="1">
      <c r="B18" s="174" t="str">
        <f>IF('IN - Stud_part'!F19="","",'IN - Stud_part'!F19)</f>
        <v/>
      </c>
      <c r="C18" s="179" t="str">
        <f>IF('IN - Stud_part'!G19="","",'IN - Stud_part'!G19)</f>
        <v/>
      </c>
      <c r="D18" s="180" t="str">
        <f>IF('IN - Stud_part'!H19="","",UPPER('IN - Stud_part'!H19))</f>
        <v/>
      </c>
      <c r="E18" s="121"/>
      <c r="EL18" s="10" t="s">
        <v>6</v>
      </c>
    </row>
    <row r="19" spans="2:142" ht="21.75" customHeight="1">
      <c r="B19" s="174" t="str">
        <f>IF('IN - Stud_part'!F20="","",'IN - Stud_part'!F20)</f>
        <v/>
      </c>
      <c r="C19" s="179" t="str">
        <f>IF('IN - Stud_part'!G20="","",'IN - Stud_part'!G20)</f>
        <v/>
      </c>
      <c r="D19" s="180" t="str">
        <f>IF('IN - Stud_part'!H20="","",UPPER('IN - Stud_part'!H20))</f>
        <v/>
      </c>
      <c r="E19" s="121"/>
      <c r="EL19" s="10" t="s">
        <v>7</v>
      </c>
    </row>
    <row r="20" spans="2:142" ht="21.75" customHeight="1">
      <c r="B20" s="174" t="str">
        <f>IF('IN - Stud_part'!F21="","",'IN - Stud_part'!F21)</f>
        <v/>
      </c>
      <c r="C20" s="179" t="str">
        <f>IF('IN - Stud_part'!G21="","",'IN - Stud_part'!G21)</f>
        <v/>
      </c>
      <c r="D20" s="180" t="str">
        <f>IF('IN - Stud_part'!H21="","",UPPER('IN - Stud_part'!H21))</f>
        <v/>
      </c>
      <c r="E20" s="121"/>
      <c r="EL20" s="10" t="s">
        <v>8</v>
      </c>
    </row>
    <row r="21" spans="2:142" ht="21.75" customHeight="1">
      <c r="B21" s="174" t="str">
        <f>IF('IN - Stud_part'!F22="","",'IN - Stud_part'!F22)</f>
        <v/>
      </c>
      <c r="C21" s="179" t="str">
        <f>IF('IN - Stud_part'!G22="","",'IN - Stud_part'!G22)</f>
        <v/>
      </c>
      <c r="D21" s="180" t="str">
        <f>IF('IN - Stud_part'!H22="","",UPPER('IN - Stud_part'!H22))</f>
        <v/>
      </c>
      <c r="E21" s="121"/>
      <c r="EL21" s="10" t="s">
        <v>9</v>
      </c>
    </row>
    <row r="22" spans="2:142" ht="21.75" customHeight="1">
      <c r="B22" s="174" t="str">
        <f>IF('IN - Stud_part'!F23="","",'IN - Stud_part'!F23)</f>
        <v/>
      </c>
      <c r="C22" s="179" t="str">
        <f>IF('IN - Stud_part'!G23="","",'IN - Stud_part'!G23)</f>
        <v/>
      </c>
      <c r="D22" s="180" t="str">
        <f>IF('IN - Stud_part'!H23="","",UPPER('IN - Stud_part'!H23))</f>
        <v/>
      </c>
      <c r="E22" s="121"/>
      <c r="EL22" s="10" t="s">
        <v>10</v>
      </c>
    </row>
    <row r="23" spans="2:142" ht="21.75" customHeight="1">
      <c r="B23" s="174" t="str">
        <f>IF('IN - Stud_part'!F24="","",'IN - Stud_part'!F24)</f>
        <v/>
      </c>
      <c r="C23" s="179" t="str">
        <f>IF('IN - Stud_part'!G24="","",'IN - Stud_part'!G24)</f>
        <v/>
      </c>
      <c r="D23" s="180" t="str">
        <f>IF('IN - Stud_part'!H24="","",UPPER('IN - Stud_part'!H24))</f>
        <v/>
      </c>
      <c r="E23" s="121"/>
      <c r="EL23" s="10" t="s">
        <v>11</v>
      </c>
    </row>
    <row r="24" spans="2:142" ht="21.75" customHeight="1">
      <c r="B24" s="174" t="str">
        <f>IF('IN - Stud_part'!F25="","",'IN - Stud_part'!F25)</f>
        <v/>
      </c>
      <c r="C24" s="179" t="str">
        <f>IF('IN - Stud_part'!G25="","",'IN - Stud_part'!G25)</f>
        <v/>
      </c>
      <c r="D24" s="180" t="str">
        <f>IF('IN - Stud_part'!H25="","",UPPER('IN - Stud_part'!H25))</f>
        <v/>
      </c>
      <c r="E24" s="121"/>
      <c r="EL24" s="10" t="s">
        <v>12</v>
      </c>
    </row>
    <row r="25" spans="2:142" ht="21.75" customHeight="1">
      <c r="B25" s="174" t="str">
        <f>IF('IN - Stud_part'!F26="","",'IN - Stud_part'!F26)</f>
        <v/>
      </c>
      <c r="C25" s="179" t="str">
        <f>IF('IN - Stud_part'!G26="","",'IN - Stud_part'!G26)</f>
        <v/>
      </c>
      <c r="D25" s="180" t="str">
        <f>IF('IN - Stud_part'!H26="","",UPPER('IN - Stud_part'!H26))</f>
        <v/>
      </c>
      <c r="E25" s="121"/>
      <c r="EL25" s="10" t="s">
        <v>13</v>
      </c>
    </row>
    <row r="26" spans="2:142" ht="21.75" customHeight="1">
      <c r="B26" s="174" t="str">
        <f>IF('IN - Stud_part'!F27="","",'IN - Stud_part'!F27)</f>
        <v/>
      </c>
      <c r="C26" s="179" t="str">
        <f>IF('IN - Stud_part'!G27="","",'IN - Stud_part'!G27)</f>
        <v/>
      </c>
      <c r="D26" s="180" t="str">
        <f>IF('IN - Stud_part'!H27="","",UPPER('IN - Stud_part'!H27))</f>
        <v/>
      </c>
      <c r="E26" s="121"/>
      <c r="EL26" s="10" t="s">
        <v>14</v>
      </c>
    </row>
    <row r="27" spans="2:142" ht="21.75" customHeight="1">
      <c r="B27" s="174" t="str">
        <f>IF('IN - Stud_part'!F28="","",'IN - Stud_part'!F28)</f>
        <v/>
      </c>
      <c r="C27" s="179" t="str">
        <f>IF('IN - Stud_part'!G28="","",'IN - Stud_part'!G28)</f>
        <v/>
      </c>
      <c r="D27" s="180" t="str">
        <f>IF('IN - Stud_part'!H28="","",UPPER('IN - Stud_part'!H28))</f>
        <v/>
      </c>
      <c r="E27" s="121"/>
      <c r="EL27" s="10" t="s">
        <v>15</v>
      </c>
    </row>
    <row r="28" spans="2:142" ht="21.75" customHeight="1">
      <c r="B28" s="174" t="str">
        <f>IF('IN - Stud_part'!F29="","",'IN - Stud_part'!F29)</f>
        <v/>
      </c>
      <c r="C28" s="179" t="str">
        <f>IF('IN - Stud_part'!G29="","",'IN - Stud_part'!G29)</f>
        <v/>
      </c>
      <c r="D28" s="180" t="str">
        <f>IF('IN - Stud_part'!H29="","",UPPER('IN - Stud_part'!H29))</f>
        <v/>
      </c>
      <c r="E28" s="121"/>
      <c r="EL28" s="10" t="s">
        <v>16</v>
      </c>
    </row>
    <row r="29" spans="2:142" ht="21.75" customHeight="1">
      <c r="B29" s="174" t="str">
        <f>IF('IN - Stud_part'!F30="","",'IN - Stud_part'!F30)</f>
        <v/>
      </c>
      <c r="C29" s="179" t="str">
        <f>IF('IN - Stud_part'!G30="","",'IN - Stud_part'!G30)</f>
        <v/>
      </c>
      <c r="D29" s="180" t="str">
        <f>IF('IN - Stud_part'!H30="","",UPPER('IN - Stud_part'!H30))</f>
        <v/>
      </c>
      <c r="E29" s="121"/>
      <c r="EL29" s="10" t="s">
        <v>17</v>
      </c>
    </row>
    <row r="30" spans="2:142" ht="21.75" customHeight="1">
      <c r="B30" s="174" t="str">
        <f>IF('IN - Stud_part'!F31="","",'IN - Stud_part'!F31)</f>
        <v/>
      </c>
      <c r="C30" s="179" t="str">
        <f>IF('IN - Stud_part'!G31="","",'IN - Stud_part'!G31)</f>
        <v/>
      </c>
      <c r="D30" s="180" t="str">
        <f>IF('IN - Stud_part'!H31="","",UPPER('IN - Stud_part'!H31))</f>
        <v/>
      </c>
      <c r="E30" s="121"/>
      <c r="EL30" s="10" t="s">
        <v>18</v>
      </c>
    </row>
    <row r="31" spans="2:142" ht="21.75" customHeight="1">
      <c r="B31" s="174" t="str">
        <f>IF('IN - Stud_part'!F32="","",'IN - Stud_part'!F32)</f>
        <v/>
      </c>
      <c r="C31" s="179" t="str">
        <f>IF('IN - Stud_part'!G32="","",'IN - Stud_part'!G32)</f>
        <v/>
      </c>
      <c r="D31" s="180" t="str">
        <f>IF('IN - Stud_part'!H32="","",UPPER('IN - Stud_part'!H32))</f>
        <v/>
      </c>
      <c r="E31" s="121"/>
      <c r="EL31" s="10" t="s">
        <v>19</v>
      </c>
    </row>
    <row r="32" spans="2:142" ht="21.75" customHeight="1">
      <c r="B32" s="174" t="str">
        <f>IF('IN - Stud_part'!F33="","",'IN - Stud_part'!F33)</f>
        <v/>
      </c>
      <c r="C32" s="179" t="str">
        <f>IF('IN - Stud_part'!G33="","",'IN - Stud_part'!G33)</f>
        <v/>
      </c>
      <c r="D32" s="180" t="str">
        <f>IF('IN - Stud_part'!H33="","",UPPER('IN - Stud_part'!H33))</f>
        <v/>
      </c>
      <c r="E32" s="121"/>
    </row>
    <row r="33" spans="2:5" ht="21.75" customHeight="1">
      <c r="B33" s="174" t="str">
        <f>IF('IN - Stud_part'!F34="","",'IN - Stud_part'!F34)</f>
        <v/>
      </c>
      <c r="C33" s="179" t="str">
        <f>IF('IN - Stud_part'!G34="","",'IN - Stud_part'!G34)</f>
        <v/>
      </c>
      <c r="D33" s="180" t="str">
        <f>IF('IN - Stud_part'!H34="","",UPPER('IN - Stud_part'!H34))</f>
        <v/>
      </c>
      <c r="E33" s="121"/>
    </row>
    <row r="34" spans="2:5" ht="21.75" customHeight="1">
      <c r="B34" s="174" t="str">
        <f>IF('IN - Stud_part'!F35="","",'IN - Stud_part'!F35)</f>
        <v/>
      </c>
      <c r="C34" s="179" t="str">
        <f>IF('IN - Stud_part'!G35="","",'IN - Stud_part'!G35)</f>
        <v/>
      </c>
      <c r="D34" s="180" t="str">
        <f>IF('IN - Stud_part'!H35="","",UPPER('IN - Stud_part'!H35))</f>
        <v/>
      </c>
      <c r="E34" s="121"/>
    </row>
    <row r="35" spans="2:5" ht="21.75" customHeight="1">
      <c r="B35" s="174" t="str">
        <f>IF('IN - Stud_part'!F36="","",'IN - Stud_part'!F36)</f>
        <v/>
      </c>
      <c r="C35" s="179" t="str">
        <f>IF('IN - Stud_part'!G36="","",'IN - Stud_part'!G36)</f>
        <v/>
      </c>
      <c r="D35" s="180" t="str">
        <f>IF('IN - Stud_part'!H36="","",UPPER('IN - Stud_part'!H36))</f>
        <v/>
      </c>
      <c r="E35" s="121"/>
    </row>
    <row r="36" spans="2:5" ht="21.75" customHeight="1">
      <c r="B36" s="174" t="str">
        <f>IF('IN - Stud_part'!F37="","",'IN - Stud_part'!F37)</f>
        <v/>
      </c>
      <c r="C36" s="179" t="str">
        <f>IF('IN - Stud_part'!G37="","",'IN - Stud_part'!G37)</f>
        <v/>
      </c>
      <c r="D36" s="180" t="str">
        <f>IF('IN - Stud_part'!H37="","",UPPER('IN - Stud_part'!H37))</f>
        <v/>
      </c>
      <c r="E36" s="121"/>
    </row>
    <row r="37" spans="2:5" ht="21.75" customHeight="1">
      <c r="B37" s="174" t="str">
        <f>IF('IN - Stud_part'!F38="","",'IN - Stud_part'!F38)</f>
        <v/>
      </c>
      <c r="C37" s="179" t="str">
        <f>IF('IN - Stud_part'!G38="","",'IN - Stud_part'!G38)</f>
        <v/>
      </c>
      <c r="D37" s="180" t="str">
        <f>IF('IN - Stud_part'!H38="","",UPPER('IN - Stud_part'!H38))</f>
        <v/>
      </c>
      <c r="E37" s="121"/>
    </row>
    <row r="38" spans="2:5" ht="21.75" customHeight="1">
      <c r="B38" s="174" t="str">
        <f>IF('IN - Stud_part'!F39="","",'IN - Stud_part'!F39)</f>
        <v/>
      </c>
      <c r="C38" s="179" t="str">
        <f>IF('IN - Stud_part'!G39="","",'IN - Stud_part'!G39)</f>
        <v/>
      </c>
      <c r="D38" s="180" t="str">
        <f>IF('IN - Stud_part'!H39="","",UPPER('IN - Stud_part'!H39))</f>
        <v/>
      </c>
      <c r="E38" s="121"/>
    </row>
    <row r="39" spans="2:5" ht="21.75" customHeight="1">
      <c r="B39" s="174" t="str">
        <f>IF('IN - Stud_part'!F40="","",'IN - Stud_part'!F40)</f>
        <v/>
      </c>
      <c r="C39" s="179" t="str">
        <f>IF('IN - Stud_part'!G40="","",'IN - Stud_part'!G40)</f>
        <v/>
      </c>
      <c r="D39" s="180" t="str">
        <f>IF('IN - Stud_part'!H40="","",UPPER('IN - Stud_part'!H40))</f>
        <v/>
      </c>
      <c r="E39" s="121"/>
    </row>
    <row r="40" spans="2:5" ht="21.75" customHeight="1">
      <c r="B40" s="174" t="str">
        <f>IF('IN - Stud_part'!F41="","",'IN - Stud_part'!F41)</f>
        <v/>
      </c>
      <c r="C40" s="179" t="str">
        <f>IF('IN - Stud_part'!G41="","",'IN - Stud_part'!G41)</f>
        <v/>
      </c>
      <c r="D40" s="180" t="str">
        <f>IF('IN - Stud_part'!H41="","",UPPER('IN - Stud_part'!H41))</f>
        <v/>
      </c>
      <c r="E40" s="121"/>
    </row>
    <row r="41" spans="2:5" ht="21.75" customHeight="1">
      <c r="B41" s="174" t="str">
        <f>IF('IN - Stud_part'!F42="","",'IN - Stud_part'!F42)</f>
        <v/>
      </c>
      <c r="C41" s="179" t="str">
        <f>IF('IN - Stud_part'!G42="","",'IN - Stud_part'!G42)</f>
        <v/>
      </c>
      <c r="D41" s="180" t="str">
        <f>IF('IN - Stud_part'!H42="","",UPPER('IN - Stud_part'!H42))</f>
        <v/>
      </c>
      <c r="E41" s="121"/>
    </row>
    <row r="42" spans="2:5" ht="21.75" customHeight="1">
      <c r="B42" s="174" t="str">
        <f>IF('IN - Stud_part'!F43="","",'IN - Stud_part'!F43)</f>
        <v/>
      </c>
      <c r="C42" s="179" t="str">
        <f>IF('IN - Stud_part'!G43="","",'IN - Stud_part'!G43)</f>
        <v/>
      </c>
      <c r="D42" s="180" t="str">
        <f>IF('IN - Stud_part'!H43="","",UPPER('IN - Stud_part'!H43))</f>
        <v/>
      </c>
      <c r="E42" s="121"/>
    </row>
    <row r="43" spans="2:5" ht="21.75" customHeight="1">
      <c r="B43" s="174" t="str">
        <f>IF('IN - Stud_part'!F44="","",'IN - Stud_part'!F44)</f>
        <v/>
      </c>
      <c r="C43" s="179" t="str">
        <f>IF('IN - Stud_part'!G44="","",'IN - Stud_part'!G44)</f>
        <v/>
      </c>
      <c r="D43" s="180" t="str">
        <f>IF('IN - Stud_part'!H44="","",UPPER('IN - Stud_part'!H44))</f>
        <v/>
      </c>
      <c r="E43" s="121"/>
    </row>
    <row r="44" spans="2:5" ht="21.75" customHeight="1">
      <c r="B44" s="174" t="str">
        <f>IF('IN - Stud_part'!F45="","",'IN - Stud_part'!F45)</f>
        <v/>
      </c>
      <c r="C44" s="179" t="str">
        <f>IF('IN - Stud_part'!G45="","",'IN - Stud_part'!G45)</f>
        <v/>
      </c>
      <c r="D44" s="180" t="str">
        <f>IF('IN - Stud_part'!H45="","",UPPER('IN - Stud_part'!H45))</f>
        <v/>
      </c>
      <c r="E44" s="121"/>
    </row>
    <row r="45" spans="2:5" ht="21.75" customHeight="1">
      <c r="B45" s="174" t="str">
        <f>IF('IN - Stud_part'!F46="","",'IN - Stud_part'!F46)</f>
        <v/>
      </c>
      <c r="C45" s="179" t="str">
        <f>IF('IN - Stud_part'!G46="","",'IN - Stud_part'!G46)</f>
        <v/>
      </c>
      <c r="D45" s="180" t="str">
        <f>IF('IN - Stud_part'!H46="","",UPPER('IN - Stud_part'!H46))</f>
        <v/>
      </c>
      <c r="E45" s="121"/>
    </row>
    <row r="46" spans="2:5" ht="21.75" customHeight="1">
      <c r="B46" s="174" t="str">
        <f>IF('IN - Stud_part'!F47="","",'IN - Stud_part'!F47)</f>
        <v/>
      </c>
      <c r="C46" s="179" t="str">
        <f>IF('IN - Stud_part'!G47="","",'IN - Stud_part'!G47)</f>
        <v/>
      </c>
      <c r="D46" s="180" t="str">
        <f>IF('IN - Stud_part'!H47="","",UPPER('IN - Stud_part'!H47))</f>
        <v/>
      </c>
      <c r="E46" s="121"/>
    </row>
    <row r="47" spans="2:5" ht="21.75" customHeight="1">
      <c r="B47" s="174" t="str">
        <f>IF('IN - Stud_part'!F48="","",'IN - Stud_part'!F48)</f>
        <v/>
      </c>
      <c r="C47" s="179" t="str">
        <f>IF('IN - Stud_part'!G48="","",'IN - Stud_part'!G48)</f>
        <v/>
      </c>
      <c r="D47" s="180" t="str">
        <f>IF('IN - Stud_part'!H48="","",UPPER('IN - Stud_part'!H48))</f>
        <v/>
      </c>
      <c r="E47" s="121"/>
    </row>
    <row r="48" spans="2:5" ht="21.75" customHeight="1">
      <c r="B48" s="174" t="str">
        <f>IF('IN - Stud_part'!F49="","",'IN - Stud_part'!F49)</f>
        <v/>
      </c>
      <c r="C48" s="179" t="str">
        <f>IF('IN - Stud_part'!G49="","",'IN - Stud_part'!G49)</f>
        <v/>
      </c>
      <c r="D48" s="180" t="str">
        <f>IF('IN - Stud_part'!H49="","",UPPER('IN - Stud_part'!H49))</f>
        <v/>
      </c>
      <c r="E48" s="121"/>
    </row>
    <row r="49" spans="2:5" ht="21.75" customHeight="1">
      <c r="B49" s="174" t="str">
        <f>IF('IN - Stud_part'!F50="","",'IN - Stud_part'!F50)</f>
        <v/>
      </c>
      <c r="C49" s="179" t="str">
        <f>IF('IN - Stud_part'!G50="","",'IN - Stud_part'!G50)</f>
        <v/>
      </c>
      <c r="D49" s="180" t="str">
        <f>IF('IN - Stud_part'!H50="","",UPPER('IN - Stud_part'!H50))</f>
        <v/>
      </c>
      <c r="E49" s="121"/>
    </row>
    <row r="50" spans="2:5" ht="21.75" customHeight="1">
      <c r="B50" s="174" t="str">
        <f>IF('IN - Stud_part'!F51="","",'IN - Stud_part'!F51)</f>
        <v/>
      </c>
      <c r="C50" s="179" t="str">
        <f>IF('IN - Stud_part'!G51="","",'IN - Stud_part'!G51)</f>
        <v/>
      </c>
      <c r="D50" s="180" t="str">
        <f>IF('IN - Stud_part'!H51="","",UPPER('IN - Stud_part'!H51))</f>
        <v/>
      </c>
      <c r="E50" s="121"/>
    </row>
    <row r="51" spans="2:5" ht="21.75" customHeight="1">
      <c r="B51" s="174" t="str">
        <f>IF('IN - Stud_part'!F52="","",'IN - Stud_part'!F52)</f>
        <v/>
      </c>
      <c r="C51" s="179" t="str">
        <f>IF('IN - Stud_part'!G52="","",'IN - Stud_part'!G52)</f>
        <v/>
      </c>
      <c r="D51" s="180" t="str">
        <f>IF('IN - Stud_part'!H52="","",UPPER('IN - Stud_part'!H52))</f>
        <v/>
      </c>
      <c r="E51" s="121"/>
    </row>
    <row r="52" spans="2:5" ht="21.75" customHeight="1">
      <c r="B52" s="174" t="str">
        <f>IF('IN - Stud_part'!F53="","",'IN - Stud_part'!F53)</f>
        <v/>
      </c>
      <c r="C52" s="179" t="str">
        <f>IF('IN - Stud_part'!G53="","",'IN - Stud_part'!G53)</f>
        <v/>
      </c>
      <c r="D52" s="180" t="str">
        <f>IF('IN - Stud_part'!H53="","",UPPER('IN - Stud_part'!H53))</f>
        <v/>
      </c>
      <c r="E52" s="121"/>
    </row>
    <row r="53" spans="2:5" ht="21.75" customHeight="1">
      <c r="B53" s="174" t="str">
        <f>IF('IN - Stud_part'!F54="","",'IN - Stud_part'!F54)</f>
        <v/>
      </c>
      <c r="C53" s="179" t="str">
        <f>IF('IN - Stud_part'!G54="","",'IN - Stud_part'!G54)</f>
        <v/>
      </c>
      <c r="D53" s="180" t="str">
        <f>IF('IN - Stud_part'!H54="","",UPPER('IN - Stud_part'!H54))</f>
        <v/>
      </c>
      <c r="E53" s="121"/>
    </row>
    <row r="54" spans="2:5" ht="21.75" customHeight="1">
      <c r="B54" s="174" t="str">
        <f>IF('IN - Stud_part'!F55="","",'IN - Stud_part'!F55)</f>
        <v/>
      </c>
      <c r="C54" s="179" t="str">
        <f>IF('IN - Stud_part'!G55="","",'IN - Stud_part'!G55)</f>
        <v/>
      </c>
      <c r="D54" s="180" t="str">
        <f>IF('IN - Stud_part'!H55="","",UPPER('IN - Stud_part'!H55))</f>
        <v/>
      </c>
      <c r="E54" s="121"/>
    </row>
    <row r="55" spans="2:5" ht="21.75" customHeight="1">
      <c r="B55" s="174" t="str">
        <f>IF('IN - Stud_part'!F56="","",'IN - Stud_part'!F56)</f>
        <v/>
      </c>
      <c r="C55" s="179" t="str">
        <f>IF('IN - Stud_part'!G56="","",'IN - Stud_part'!G56)</f>
        <v/>
      </c>
      <c r="D55" s="180" t="str">
        <f>IF('IN - Stud_part'!H56="","",UPPER('IN - Stud_part'!H56))</f>
        <v/>
      </c>
      <c r="E55" s="121"/>
    </row>
    <row r="56" spans="2:5" ht="21.75" customHeight="1">
      <c r="B56" s="174" t="str">
        <f>IF('IN - Stud_part'!F57="","",'IN - Stud_part'!F57)</f>
        <v/>
      </c>
      <c r="C56" s="179" t="str">
        <f>IF('IN - Stud_part'!G57="","",'IN - Stud_part'!G57)</f>
        <v/>
      </c>
      <c r="D56" s="180" t="str">
        <f>IF('IN - Stud_part'!H57="","",UPPER('IN - Stud_part'!H57))</f>
        <v/>
      </c>
      <c r="E56" s="121"/>
    </row>
    <row r="57" spans="2:5" ht="21.75" customHeight="1">
      <c r="B57" s="174" t="str">
        <f>IF('IN - Stud_part'!F58="","",'IN - Stud_part'!F58)</f>
        <v/>
      </c>
      <c r="C57" s="179" t="str">
        <f>IF('IN - Stud_part'!G58="","",'IN - Stud_part'!G58)</f>
        <v/>
      </c>
      <c r="D57" s="180" t="str">
        <f>IF('IN - Stud_part'!H58="","",UPPER('IN - Stud_part'!H58))</f>
        <v/>
      </c>
      <c r="E57" s="121"/>
    </row>
    <row r="58" spans="2:5" ht="21.75" customHeight="1">
      <c r="B58" s="174" t="str">
        <f>IF('IN - Stud_part'!F59="","",'IN - Stud_part'!F59)</f>
        <v/>
      </c>
      <c r="C58" s="179" t="str">
        <f>IF('IN - Stud_part'!G59="","",'IN - Stud_part'!G59)</f>
        <v/>
      </c>
      <c r="D58" s="180" t="str">
        <f>IF('IN - Stud_part'!H59="","",UPPER('IN - Stud_part'!H59))</f>
        <v/>
      </c>
      <c r="E58" s="121"/>
    </row>
    <row r="59" spans="2:5" ht="21.75" customHeight="1">
      <c r="B59" s="174" t="str">
        <f>IF('IN - Stud_part'!F60="","",'IN - Stud_part'!F60)</f>
        <v/>
      </c>
      <c r="C59" s="179" t="str">
        <f>IF('IN - Stud_part'!G60="","",'IN - Stud_part'!G60)</f>
        <v/>
      </c>
      <c r="D59" s="180" t="str">
        <f>IF('IN - Stud_part'!H60="","",UPPER('IN - Stud_part'!H60))</f>
        <v/>
      </c>
      <c r="E59" s="121"/>
    </row>
    <row r="60" spans="2:5" ht="21.75" customHeight="1">
      <c r="B60" s="174" t="str">
        <f>IF('IN - Stud_part'!F61="","",'IN - Stud_part'!F61)</f>
        <v/>
      </c>
      <c r="C60" s="179" t="str">
        <f>IF('IN - Stud_part'!G61="","",'IN - Stud_part'!G61)</f>
        <v/>
      </c>
      <c r="D60" s="180" t="str">
        <f>IF('IN - Stud_part'!H61="","",UPPER('IN - Stud_part'!H61))</f>
        <v/>
      </c>
      <c r="E60" s="121"/>
    </row>
    <row r="61" spans="2:5" ht="21.75" customHeight="1">
      <c r="B61" s="174" t="str">
        <f>IF('IN - Stud_part'!F62="","",'IN - Stud_part'!F62)</f>
        <v/>
      </c>
      <c r="C61" s="179" t="str">
        <f>IF('IN - Stud_part'!G62="","",'IN - Stud_part'!G62)</f>
        <v/>
      </c>
      <c r="D61" s="180" t="str">
        <f>IF('IN - Stud_part'!H62="","",UPPER('IN - Stud_part'!H62))</f>
        <v/>
      </c>
      <c r="E61" s="121"/>
    </row>
    <row r="62" spans="2:5" ht="14.25" customHeight="1">
      <c r="B62" s="21"/>
      <c r="C62" s="21"/>
      <c r="D62" s="72"/>
    </row>
    <row r="63" spans="2:5" ht="14.25" customHeight="1">
      <c r="B63" s="21"/>
      <c r="C63" s="21"/>
      <c r="D63" s="72"/>
    </row>
    <row r="64" spans="2:5" ht="14.25" customHeight="1"/>
    <row r="65" spans="2:4" ht="14.25" customHeight="1">
      <c r="B65" s="403" t="s">
        <v>331</v>
      </c>
      <c r="C65" s="272"/>
      <c r="D65" s="272"/>
    </row>
    <row r="66" spans="2:4" ht="14.25" customHeight="1"/>
    <row r="67" spans="2:4" ht="14.25" customHeight="1"/>
    <row r="68" spans="2:4" ht="14.25" customHeight="1"/>
    <row r="69" spans="2:4" ht="14.25" customHeight="1"/>
    <row r="70" spans="2:4" ht="14.25" customHeight="1"/>
    <row r="71" spans="2:4" ht="14.25" customHeight="1"/>
    <row r="72" spans="2:4" ht="14.25" customHeight="1"/>
    <row r="73" spans="2:4" ht="14.25" customHeight="1"/>
    <row r="74" spans="2:4" ht="14.25" customHeight="1"/>
    <row r="75" spans="2:4" ht="14.25" customHeight="1"/>
    <row r="76" spans="2:4" ht="14.25" customHeight="1"/>
    <row r="77" spans="2:4" ht="14.25" customHeight="1"/>
    <row r="78" spans="2:4" ht="14.25" customHeight="1"/>
    <row r="79" spans="2:4" ht="14.25" customHeight="1"/>
    <row r="80" spans="2: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sheetData>
  <mergeCells count="11">
    <mergeCell ref="B65:D65"/>
    <mergeCell ref="C9:C11"/>
    <mergeCell ref="D9:D11"/>
    <mergeCell ref="E9:E11"/>
    <mergeCell ref="C1:D1"/>
    <mergeCell ref="C2:D2"/>
    <mergeCell ref="B3:D3"/>
    <mergeCell ref="B5:C6"/>
    <mergeCell ref="B7:C7"/>
    <mergeCell ref="B8:C8"/>
    <mergeCell ref="B9:B11"/>
  </mergeCells>
  <pageMargins left="0.56999999999999995" right="0.45" top="0.41666666666666702" bottom="0.5600000000000000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0"/>
  <sheetViews>
    <sheetView workbookViewId="0">
      <selection sqref="A1:I6"/>
    </sheetView>
  </sheetViews>
  <sheetFormatPr defaultColWidth="14.42578125" defaultRowHeight="15" customHeight="1"/>
  <cols>
    <col min="1" max="72" width="8.7109375" customWidth="1"/>
  </cols>
  <sheetData>
    <row r="1" spans="1:72" ht="15" customHeight="1">
      <c r="A1" s="430">
        <f>'IN - Stud_part'!H4</f>
        <v>0</v>
      </c>
      <c r="B1" s="431"/>
      <c r="C1" s="431"/>
      <c r="D1" s="431"/>
      <c r="E1" s="431"/>
      <c r="F1" s="431"/>
      <c r="G1" s="431"/>
      <c r="H1" s="431"/>
      <c r="I1" s="432"/>
      <c r="J1" s="430">
        <f>'IN - Stud_part'!H4</f>
        <v>0</v>
      </c>
      <c r="K1" s="431"/>
      <c r="L1" s="431"/>
      <c r="M1" s="431"/>
      <c r="N1" s="431"/>
      <c r="O1" s="431"/>
      <c r="P1" s="431"/>
      <c r="Q1" s="431"/>
      <c r="R1" s="432"/>
      <c r="S1" s="430">
        <f>'IN - Stud_part'!H4</f>
        <v>0</v>
      </c>
      <c r="T1" s="431"/>
      <c r="U1" s="431"/>
      <c r="V1" s="431"/>
      <c r="W1" s="431"/>
      <c r="X1" s="431"/>
      <c r="Y1" s="431"/>
      <c r="Z1" s="431"/>
      <c r="AA1" s="432"/>
      <c r="AB1" s="430">
        <f>'IN - Stud_part'!H4</f>
        <v>0</v>
      </c>
      <c r="AC1" s="431"/>
      <c r="AD1" s="431"/>
      <c r="AE1" s="431"/>
      <c r="AF1" s="431"/>
      <c r="AG1" s="431"/>
      <c r="AH1" s="431"/>
      <c r="AI1" s="431"/>
      <c r="AJ1" s="432"/>
      <c r="AK1" s="430">
        <f>'IN - Stud_part'!H4</f>
        <v>0</v>
      </c>
      <c r="AL1" s="431"/>
      <c r="AM1" s="431"/>
      <c r="AN1" s="431"/>
      <c r="AO1" s="431"/>
      <c r="AP1" s="431"/>
      <c r="AQ1" s="431"/>
      <c r="AR1" s="431"/>
      <c r="AS1" s="432"/>
      <c r="AT1" s="430">
        <f>'IN - Stud_part'!H4</f>
        <v>0</v>
      </c>
      <c r="AU1" s="431"/>
      <c r="AV1" s="431"/>
      <c r="AW1" s="431"/>
      <c r="AX1" s="431"/>
      <c r="AY1" s="431"/>
      <c r="AZ1" s="431"/>
      <c r="BA1" s="431"/>
      <c r="BB1" s="432"/>
      <c r="BC1" s="430">
        <f>'IN - Stud_part'!H4</f>
        <v>0</v>
      </c>
      <c r="BD1" s="431"/>
      <c r="BE1" s="431"/>
      <c r="BF1" s="431"/>
      <c r="BG1" s="431"/>
      <c r="BH1" s="431"/>
      <c r="BI1" s="431"/>
      <c r="BJ1" s="431"/>
      <c r="BK1" s="432"/>
      <c r="BL1" s="430">
        <f>'IN - Stud_part'!H4</f>
        <v>0</v>
      </c>
      <c r="BM1" s="431"/>
      <c r="BN1" s="431"/>
      <c r="BO1" s="431"/>
      <c r="BP1" s="431"/>
      <c r="BQ1" s="431"/>
      <c r="BR1" s="431"/>
      <c r="BS1" s="431"/>
      <c r="BT1" s="432"/>
    </row>
    <row r="2" spans="1:72" ht="14.25" customHeight="1">
      <c r="A2" s="433"/>
      <c r="B2" s="272"/>
      <c r="C2" s="272"/>
      <c r="D2" s="272"/>
      <c r="E2" s="272"/>
      <c r="F2" s="272"/>
      <c r="G2" s="272"/>
      <c r="H2" s="272"/>
      <c r="I2" s="434"/>
      <c r="J2" s="433"/>
      <c r="K2" s="272"/>
      <c r="L2" s="272"/>
      <c r="M2" s="272"/>
      <c r="N2" s="272"/>
      <c r="O2" s="272"/>
      <c r="P2" s="272"/>
      <c r="Q2" s="272"/>
      <c r="R2" s="434"/>
      <c r="S2" s="433"/>
      <c r="T2" s="272"/>
      <c r="U2" s="272"/>
      <c r="V2" s="272"/>
      <c r="W2" s="272"/>
      <c r="X2" s="272"/>
      <c r="Y2" s="272"/>
      <c r="Z2" s="272"/>
      <c r="AA2" s="434"/>
      <c r="AB2" s="433"/>
      <c r="AC2" s="272"/>
      <c r="AD2" s="272"/>
      <c r="AE2" s="272"/>
      <c r="AF2" s="272"/>
      <c r="AG2" s="272"/>
      <c r="AH2" s="272"/>
      <c r="AI2" s="272"/>
      <c r="AJ2" s="434"/>
      <c r="AK2" s="433"/>
      <c r="AL2" s="272"/>
      <c r="AM2" s="272"/>
      <c r="AN2" s="272"/>
      <c r="AO2" s="272"/>
      <c r="AP2" s="272"/>
      <c r="AQ2" s="272"/>
      <c r="AR2" s="272"/>
      <c r="AS2" s="434"/>
      <c r="AT2" s="433"/>
      <c r="AU2" s="272"/>
      <c r="AV2" s="272"/>
      <c r="AW2" s="272"/>
      <c r="AX2" s="272"/>
      <c r="AY2" s="272"/>
      <c r="AZ2" s="272"/>
      <c r="BA2" s="272"/>
      <c r="BB2" s="434"/>
      <c r="BC2" s="433"/>
      <c r="BD2" s="272"/>
      <c r="BE2" s="272"/>
      <c r="BF2" s="272"/>
      <c r="BG2" s="272"/>
      <c r="BH2" s="272"/>
      <c r="BI2" s="272"/>
      <c r="BJ2" s="272"/>
      <c r="BK2" s="434"/>
      <c r="BL2" s="433"/>
      <c r="BM2" s="272"/>
      <c r="BN2" s="272"/>
      <c r="BO2" s="272"/>
      <c r="BP2" s="272"/>
      <c r="BQ2" s="272"/>
      <c r="BR2" s="272"/>
      <c r="BS2" s="272"/>
      <c r="BT2" s="434"/>
    </row>
    <row r="3" spans="1:72" ht="14.25" customHeight="1">
      <c r="A3" s="433"/>
      <c r="B3" s="272"/>
      <c r="C3" s="272"/>
      <c r="D3" s="272"/>
      <c r="E3" s="272"/>
      <c r="F3" s="272"/>
      <c r="G3" s="272"/>
      <c r="H3" s="272"/>
      <c r="I3" s="434"/>
      <c r="J3" s="433"/>
      <c r="K3" s="272"/>
      <c r="L3" s="272"/>
      <c r="M3" s="272"/>
      <c r="N3" s="272"/>
      <c r="O3" s="272"/>
      <c r="P3" s="272"/>
      <c r="Q3" s="272"/>
      <c r="R3" s="434"/>
      <c r="S3" s="433"/>
      <c r="T3" s="272"/>
      <c r="U3" s="272"/>
      <c r="V3" s="272"/>
      <c r="W3" s="272"/>
      <c r="X3" s="272"/>
      <c r="Y3" s="272"/>
      <c r="Z3" s="272"/>
      <c r="AA3" s="434"/>
      <c r="AB3" s="433"/>
      <c r="AC3" s="272"/>
      <c r="AD3" s="272"/>
      <c r="AE3" s="272"/>
      <c r="AF3" s="272"/>
      <c r="AG3" s="272"/>
      <c r="AH3" s="272"/>
      <c r="AI3" s="272"/>
      <c r="AJ3" s="434"/>
      <c r="AK3" s="433"/>
      <c r="AL3" s="272"/>
      <c r="AM3" s="272"/>
      <c r="AN3" s="272"/>
      <c r="AO3" s="272"/>
      <c r="AP3" s="272"/>
      <c r="AQ3" s="272"/>
      <c r="AR3" s="272"/>
      <c r="AS3" s="434"/>
      <c r="AT3" s="433"/>
      <c r="AU3" s="272"/>
      <c r="AV3" s="272"/>
      <c r="AW3" s="272"/>
      <c r="AX3" s="272"/>
      <c r="AY3" s="272"/>
      <c r="AZ3" s="272"/>
      <c r="BA3" s="272"/>
      <c r="BB3" s="434"/>
      <c r="BC3" s="433"/>
      <c r="BD3" s="272"/>
      <c r="BE3" s="272"/>
      <c r="BF3" s="272"/>
      <c r="BG3" s="272"/>
      <c r="BH3" s="272"/>
      <c r="BI3" s="272"/>
      <c r="BJ3" s="272"/>
      <c r="BK3" s="434"/>
      <c r="BL3" s="433"/>
      <c r="BM3" s="272"/>
      <c r="BN3" s="272"/>
      <c r="BO3" s="272"/>
      <c r="BP3" s="272"/>
      <c r="BQ3" s="272"/>
      <c r="BR3" s="272"/>
      <c r="BS3" s="272"/>
      <c r="BT3" s="434"/>
    </row>
    <row r="4" spans="1:72" ht="14.25" customHeight="1">
      <c r="A4" s="433"/>
      <c r="B4" s="272"/>
      <c r="C4" s="272"/>
      <c r="D4" s="272"/>
      <c r="E4" s="272"/>
      <c r="F4" s="272"/>
      <c r="G4" s="272"/>
      <c r="H4" s="272"/>
      <c r="I4" s="434"/>
      <c r="J4" s="433"/>
      <c r="K4" s="272"/>
      <c r="L4" s="272"/>
      <c r="M4" s="272"/>
      <c r="N4" s="272"/>
      <c r="O4" s="272"/>
      <c r="P4" s="272"/>
      <c r="Q4" s="272"/>
      <c r="R4" s="434"/>
      <c r="S4" s="433"/>
      <c r="T4" s="272"/>
      <c r="U4" s="272"/>
      <c r="V4" s="272"/>
      <c r="W4" s="272"/>
      <c r="X4" s="272"/>
      <c r="Y4" s="272"/>
      <c r="Z4" s="272"/>
      <c r="AA4" s="434"/>
      <c r="AB4" s="433"/>
      <c r="AC4" s="272"/>
      <c r="AD4" s="272"/>
      <c r="AE4" s="272"/>
      <c r="AF4" s="272"/>
      <c r="AG4" s="272"/>
      <c r="AH4" s="272"/>
      <c r="AI4" s="272"/>
      <c r="AJ4" s="434"/>
      <c r="AK4" s="433"/>
      <c r="AL4" s="272"/>
      <c r="AM4" s="272"/>
      <c r="AN4" s="272"/>
      <c r="AO4" s="272"/>
      <c r="AP4" s="272"/>
      <c r="AQ4" s="272"/>
      <c r="AR4" s="272"/>
      <c r="AS4" s="434"/>
      <c r="AT4" s="433"/>
      <c r="AU4" s="272"/>
      <c r="AV4" s="272"/>
      <c r="AW4" s="272"/>
      <c r="AX4" s="272"/>
      <c r="AY4" s="272"/>
      <c r="AZ4" s="272"/>
      <c r="BA4" s="272"/>
      <c r="BB4" s="434"/>
      <c r="BC4" s="433"/>
      <c r="BD4" s="272"/>
      <c r="BE4" s="272"/>
      <c r="BF4" s="272"/>
      <c r="BG4" s="272"/>
      <c r="BH4" s="272"/>
      <c r="BI4" s="272"/>
      <c r="BJ4" s="272"/>
      <c r="BK4" s="434"/>
      <c r="BL4" s="433"/>
      <c r="BM4" s="272"/>
      <c r="BN4" s="272"/>
      <c r="BO4" s="272"/>
      <c r="BP4" s="272"/>
      <c r="BQ4" s="272"/>
      <c r="BR4" s="272"/>
      <c r="BS4" s="272"/>
      <c r="BT4" s="434"/>
    </row>
    <row r="5" spans="1:72" ht="14.25" customHeight="1">
      <c r="A5" s="433"/>
      <c r="B5" s="272"/>
      <c r="C5" s="272"/>
      <c r="D5" s="272"/>
      <c r="E5" s="272"/>
      <c r="F5" s="272"/>
      <c r="G5" s="272"/>
      <c r="H5" s="272"/>
      <c r="I5" s="434"/>
      <c r="J5" s="433"/>
      <c r="K5" s="272"/>
      <c r="L5" s="272"/>
      <c r="M5" s="272"/>
      <c r="N5" s="272"/>
      <c r="O5" s="272"/>
      <c r="P5" s="272"/>
      <c r="Q5" s="272"/>
      <c r="R5" s="434"/>
      <c r="S5" s="433"/>
      <c r="T5" s="272"/>
      <c r="U5" s="272"/>
      <c r="V5" s="272"/>
      <c r="W5" s="272"/>
      <c r="X5" s="272"/>
      <c r="Y5" s="272"/>
      <c r="Z5" s="272"/>
      <c r="AA5" s="434"/>
      <c r="AB5" s="433"/>
      <c r="AC5" s="272"/>
      <c r="AD5" s="272"/>
      <c r="AE5" s="272"/>
      <c r="AF5" s="272"/>
      <c r="AG5" s="272"/>
      <c r="AH5" s="272"/>
      <c r="AI5" s="272"/>
      <c r="AJ5" s="434"/>
      <c r="AK5" s="433"/>
      <c r="AL5" s="272"/>
      <c r="AM5" s="272"/>
      <c r="AN5" s="272"/>
      <c r="AO5" s="272"/>
      <c r="AP5" s="272"/>
      <c r="AQ5" s="272"/>
      <c r="AR5" s="272"/>
      <c r="AS5" s="434"/>
      <c r="AT5" s="433"/>
      <c r="AU5" s="272"/>
      <c r="AV5" s="272"/>
      <c r="AW5" s="272"/>
      <c r="AX5" s="272"/>
      <c r="AY5" s="272"/>
      <c r="AZ5" s="272"/>
      <c r="BA5" s="272"/>
      <c r="BB5" s="434"/>
      <c r="BC5" s="433"/>
      <c r="BD5" s="272"/>
      <c r="BE5" s="272"/>
      <c r="BF5" s="272"/>
      <c r="BG5" s="272"/>
      <c r="BH5" s="272"/>
      <c r="BI5" s="272"/>
      <c r="BJ5" s="272"/>
      <c r="BK5" s="434"/>
      <c r="BL5" s="433"/>
      <c r="BM5" s="272"/>
      <c r="BN5" s="272"/>
      <c r="BO5" s="272"/>
      <c r="BP5" s="272"/>
      <c r="BQ5" s="272"/>
      <c r="BR5" s="272"/>
      <c r="BS5" s="272"/>
      <c r="BT5" s="434"/>
    </row>
    <row r="6" spans="1:72" ht="14.25" customHeight="1">
      <c r="A6" s="433"/>
      <c r="B6" s="272"/>
      <c r="C6" s="272"/>
      <c r="D6" s="272"/>
      <c r="E6" s="272"/>
      <c r="F6" s="272"/>
      <c r="G6" s="272"/>
      <c r="H6" s="272"/>
      <c r="I6" s="434"/>
      <c r="J6" s="433"/>
      <c r="K6" s="272"/>
      <c r="L6" s="272"/>
      <c r="M6" s="272"/>
      <c r="N6" s="272"/>
      <c r="O6" s="272"/>
      <c r="P6" s="272"/>
      <c r="Q6" s="272"/>
      <c r="R6" s="434"/>
      <c r="S6" s="433"/>
      <c r="T6" s="272"/>
      <c r="U6" s="272"/>
      <c r="V6" s="272"/>
      <c r="W6" s="272"/>
      <c r="X6" s="272"/>
      <c r="Y6" s="272"/>
      <c r="Z6" s="272"/>
      <c r="AA6" s="434"/>
      <c r="AB6" s="433"/>
      <c r="AC6" s="272"/>
      <c r="AD6" s="272"/>
      <c r="AE6" s="272"/>
      <c r="AF6" s="272"/>
      <c r="AG6" s="272"/>
      <c r="AH6" s="272"/>
      <c r="AI6" s="272"/>
      <c r="AJ6" s="434"/>
      <c r="AK6" s="433"/>
      <c r="AL6" s="272"/>
      <c r="AM6" s="272"/>
      <c r="AN6" s="272"/>
      <c r="AO6" s="272"/>
      <c r="AP6" s="272"/>
      <c r="AQ6" s="272"/>
      <c r="AR6" s="272"/>
      <c r="AS6" s="434"/>
      <c r="AT6" s="433"/>
      <c r="AU6" s="272"/>
      <c r="AV6" s="272"/>
      <c r="AW6" s="272"/>
      <c r="AX6" s="272"/>
      <c r="AY6" s="272"/>
      <c r="AZ6" s="272"/>
      <c r="BA6" s="272"/>
      <c r="BB6" s="434"/>
      <c r="BC6" s="433"/>
      <c r="BD6" s="272"/>
      <c r="BE6" s="272"/>
      <c r="BF6" s="272"/>
      <c r="BG6" s="272"/>
      <c r="BH6" s="272"/>
      <c r="BI6" s="272"/>
      <c r="BJ6" s="272"/>
      <c r="BK6" s="434"/>
      <c r="BL6" s="433"/>
      <c r="BM6" s="272"/>
      <c r="BN6" s="272"/>
      <c r="BO6" s="272"/>
      <c r="BP6" s="272"/>
      <c r="BQ6" s="272"/>
      <c r="BR6" s="272"/>
      <c r="BS6" s="272"/>
      <c r="BT6" s="434"/>
    </row>
    <row r="7" spans="1:72" ht="7.5" customHeight="1">
      <c r="A7" s="211"/>
      <c r="I7" s="212"/>
      <c r="J7" s="211"/>
      <c r="R7" s="212"/>
      <c r="S7" s="211"/>
      <c r="AA7" s="212"/>
      <c r="AB7" s="211"/>
      <c r="AJ7" s="212"/>
      <c r="AK7" s="211"/>
      <c r="AS7" s="212"/>
      <c r="AT7" s="211"/>
      <c r="BB7" s="212"/>
      <c r="BC7" s="211"/>
      <c r="BK7" s="212"/>
      <c r="BL7" s="211"/>
      <c r="BT7" s="212"/>
    </row>
    <row r="8" spans="1:72" ht="14.25" customHeight="1">
      <c r="A8" s="436">
        <f>'IN - Stud_part'!H6</f>
        <v>0</v>
      </c>
      <c r="B8" s="272"/>
      <c r="C8" s="272"/>
      <c r="D8" s="272"/>
      <c r="E8" s="272"/>
      <c r="F8" s="272"/>
      <c r="G8" s="272"/>
      <c r="H8" s="272"/>
      <c r="I8" s="434"/>
      <c r="J8" s="435">
        <f>'IN - Stud_part'!H6</f>
        <v>0</v>
      </c>
      <c r="K8" s="272"/>
      <c r="L8" s="272"/>
      <c r="M8" s="272"/>
      <c r="N8" s="272"/>
      <c r="O8" s="272"/>
      <c r="P8" s="272"/>
      <c r="Q8" s="272"/>
      <c r="R8" s="434"/>
      <c r="S8" s="435">
        <f>'IN - Stud_part'!H6</f>
        <v>0</v>
      </c>
      <c r="T8" s="272"/>
      <c r="U8" s="272"/>
      <c r="V8" s="272"/>
      <c r="W8" s="272"/>
      <c r="X8" s="272"/>
      <c r="Y8" s="272"/>
      <c r="Z8" s="272"/>
      <c r="AA8" s="434"/>
      <c r="AB8" s="435">
        <f>'IN - Stud_part'!H6</f>
        <v>0</v>
      </c>
      <c r="AC8" s="272"/>
      <c r="AD8" s="272"/>
      <c r="AE8" s="272"/>
      <c r="AF8" s="272"/>
      <c r="AG8" s="272"/>
      <c r="AH8" s="272"/>
      <c r="AI8" s="272"/>
      <c r="AJ8" s="434"/>
      <c r="AK8" s="435">
        <f>'IN - Stud_part'!H6</f>
        <v>0</v>
      </c>
      <c r="AL8" s="272"/>
      <c r="AM8" s="272"/>
      <c r="AN8" s="272"/>
      <c r="AO8" s="272"/>
      <c r="AP8" s="272"/>
      <c r="AQ8" s="272"/>
      <c r="AR8" s="272"/>
      <c r="AS8" s="434"/>
      <c r="AT8" s="435">
        <f>'IN - Stud_part'!H6</f>
        <v>0</v>
      </c>
      <c r="AU8" s="272"/>
      <c r="AV8" s="272"/>
      <c r="AW8" s="272"/>
      <c r="AX8" s="272"/>
      <c r="AY8" s="272"/>
      <c r="AZ8" s="272"/>
      <c r="BA8" s="272"/>
      <c r="BB8" s="434"/>
      <c r="BC8" s="435">
        <f>'IN - Stud_part'!H6</f>
        <v>0</v>
      </c>
      <c r="BD8" s="272"/>
      <c r="BE8" s="272"/>
      <c r="BF8" s="272"/>
      <c r="BG8" s="272"/>
      <c r="BH8" s="272"/>
      <c r="BI8" s="272"/>
      <c r="BJ8" s="272"/>
      <c r="BK8" s="434"/>
      <c r="BL8" s="435">
        <f>'IN - Stud_part'!H6</f>
        <v>0</v>
      </c>
      <c r="BM8" s="272"/>
      <c r="BN8" s="272"/>
      <c r="BO8" s="272"/>
      <c r="BP8" s="272"/>
      <c r="BQ8" s="272"/>
      <c r="BR8" s="272"/>
      <c r="BS8" s="272"/>
      <c r="BT8" s="434"/>
    </row>
    <row r="9" spans="1:72" ht="14.25" customHeight="1">
      <c r="A9" s="433"/>
      <c r="B9" s="272"/>
      <c r="C9" s="272"/>
      <c r="D9" s="272"/>
      <c r="E9" s="272"/>
      <c r="F9" s="272"/>
      <c r="G9" s="272"/>
      <c r="H9" s="272"/>
      <c r="I9" s="434"/>
      <c r="J9" s="433"/>
      <c r="K9" s="272"/>
      <c r="L9" s="272"/>
      <c r="M9" s="272"/>
      <c r="N9" s="272"/>
      <c r="O9" s="272"/>
      <c r="P9" s="272"/>
      <c r="Q9" s="272"/>
      <c r="R9" s="434"/>
      <c r="S9" s="433"/>
      <c r="T9" s="272"/>
      <c r="U9" s="272"/>
      <c r="V9" s="272"/>
      <c r="W9" s="272"/>
      <c r="X9" s="272"/>
      <c r="Y9" s="272"/>
      <c r="Z9" s="272"/>
      <c r="AA9" s="434"/>
      <c r="AB9" s="433"/>
      <c r="AC9" s="272"/>
      <c r="AD9" s="272"/>
      <c r="AE9" s="272"/>
      <c r="AF9" s="272"/>
      <c r="AG9" s="272"/>
      <c r="AH9" s="272"/>
      <c r="AI9" s="272"/>
      <c r="AJ9" s="434"/>
      <c r="AK9" s="433"/>
      <c r="AL9" s="272"/>
      <c r="AM9" s="272"/>
      <c r="AN9" s="272"/>
      <c r="AO9" s="272"/>
      <c r="AP9" s="272"/>
      <c r="AQ9" s="272"/>
      <c r="AR9" s="272"/>
      <c r="AS9" s="434"/>
      <c r="AT9" s="433"/>
      <c r="AU9" s="272"/>
      <c r="AV9" s="272"/>
      <c r="AW9" s="272"/>
      <c r="AX9" s="272"/>
      <c r="AY9" s="272"/>
      <c r="AZ9" s="272"/>
      <c r="BA9" s="272"/>
      <c r="BB9" s="434"/>
      <c r="BC9" s="433"/>
      <c r="BD9" s="272"/>
      <c r="BE9" s="272"/>
      <c r="BF9" s="272"/>
      <c r="BG9" s="272"/>
      <c r="BH9" s="272"/>
      <c r="BI9" s="272"/>
      <c r="BJ9" s="272"/>
      <c r="BK9" s="434"/>
      <c r="BL9" s="433"/>
      <c r="BM9" s="272"/>
      <c r="BN9" s="272"/>
      <c r="BO9" s="272"/>
      <c r="BP9" s="272"/>
      <c r="BQ9" s="272"/>
      <c r="BR9" s="272"/>
      <c r="BS9" s="272"/>
      <c r="BT9" s="434"/>
    </row>
    <row r="10" spans="1:72" ht="14.25" customHeight="1">
      <c r="A10" s="211"/>
      <c r="I10" s="212"/>
      <c r="J10" s="211"/>
      <c r="R10" s="212"/>
      <c r="S10" s="211"/>
      <c r="AA10" s="212"/>
      <c r="AB10" s="211"/>
      <c r="AJ10" s="212"/>
      <c r="AK10" s="211"/>
      <c r="AS10" s="212"/>
      <c r="AT10" s="211"/>
      <c r="BB10" s="212"/>
      <c r="BC10" s="211"/>
      <c r="BK10" s="212"/>
      <c r="BL10" s="211"/>
      <c r="BT10" s="212"/>
    </row>
    <row r="11" spans="1:72" ht="14.25" customHeight="1">
      <c r="A11" s="437" t="s">
        <v>412</v>
      </c>
      <c r="B11" s="272"/>
      <c r="C11" s="272"/>
      <c r="D11" s="272"/>
      <c r="E11" s="272"/>
      <c r="F11" s="272"/>
      <c r="G11" s="272"/>
      <c r="H11" s="272"/>
      <c r="I11" s="434"/>
      <c r="J11" s="437" t="s">
        <v>413</v>
      </c>
      <c r="K11" s="272"/>
      <c r="L11" s="272"/>
      <c r="M11" s="272"/>
      <c r="N11" s="272"/>
      <c r="O11" s="272"/>
      <c r="P11" s="272"/>
      <c r="Q11" s="272"/>
      <c r="R11" s="434"/>
      <c r="S11" s="437" t="s">
        <v>414</v>
      </c>
      <c r="T11" s="272"/>
      <c r="U11" s="272"/>
      <c r="V11" s="272"/>
      <c r="W11" s="272"/>
      <c r="X11" s="272"/>
      <c r="Y11" s="272"/>
      <c r="Z11" s="272"/>
      <c r="AA11" s="434"/>
      <c r="AB11" s="437" t="s">
        <v>415</v>
      </c>
      <c r="AC11" s="272"/>
      <c r="AD11" s="272"/>
      <c r="AE11" s="272"/>
      <c r="AF11" s="272"/>
      <c r="AG11" s="272"/>
      <c r="AH11" s="272"/>
      <c r="AI11" s="272"/>
      <c r="AJ11" s="434"/>
      <c r="AK11" s="437" t="s">
        <v>395</v>
      </c>
      <c r="AL11" s="272"/>
      <c r="AM11" s="272"/>
      <c r="AN11" s="272"/>
      <c r="AO11" s="272"/>
      <c r="AP11" s="272"/>
      <c r="AQ11" s="272"/>
      <c r="AR11" s="272"/>
      <c r="AS11" s="434"/>
      <c r="AT11" s="437" t="s">
        <v>416</v>
      </c>
      <c r="AU11" s="272"/>
      <c r="AV11" s="272"/>
      <c r="AW11" s="272"/>
      <c r="AX11" s="272"/>
      <c r="AY11" s="272"/>
      <c r="AZ11" s="272"/>
      <c r="BA11" s="272"/>
      <c r="BB11" s="434"/>
      <c r="BC11" s="437" t="s">
        <v>417</v>
      </c>
      <c r="BD11" s="272"/>
      <c r="BE11" s="272"/>
      <c r="BF11" s="272"/>
      <c r="BG11" s="272"/>
      <c r="BH11" s="272"/>
      <c r="BI11" s="272"/>
      <c r="BJ11" s="272"/>
      <c r="BK11" s="434"/>
      <c r="BL11" s="437" t="s">
        <v>407</v>
      </c>
      <c r="BM11" s="272"/>
      <c r="BN11" s="272"/>
      <c r="BO11" s="272"/>
      <c r="BP11" s="272"/>
      <c r="BQ11" s="272"/>
      <c r="BR11" s="272"/>
      <c r="BS11" s="272"/>
      <c r="BT11" s="434"/>
    </row>
    <row r="12" spans="1:72" ht="14.25" customHeight="1">
      <c r="A12" s="433"/>
      <c r="B12" s="272"/>
      <c r="C12" s="272"/>
      <c r="D12" s="272"/>
      <c r="E12" s="272"/>
      <c r="F12" s="272"/>
      <c r="G12" s="272"/>
      <c r="H12" s="272"/>
      <c r="I12" s="434"/>
      <c r="J12" s="433"/>
      <c r="K12" s="272"/>
      <c r="L12" s="272"/>
      <c r="M12" s="272"/>
      <c r="N12" s="272"/>
      <c r="O12" s="272"/>
      <c r="P12" s="272"/>
      <c r="Q12" s="272"/>
      <c r="R12" s="434"/>
      <c r="S12" s="433"/>
      <c r="T12" s="272"/>
      <c r="U12" s="272"/>
      <c r="V12" s="272"/>
      <c r="W12" s="272"/>
      <c r="X12" s="272"/>
      <c r="Y12" s="272"/>
      <c r="Z12" s="272"/>
      <c r="AA12" s="434"/>
      <c r="AB12" s="433"/>
      <c r="AC12" s="272"/>
      <c r="AD12" s="272"/>
      <c r="AE12" s="272"/>
      <c r="AF12" s="272"/>
      <c r="AG12" s="272"/>
      <c r="AH12" s="272"/>
      <c r="AI12" s="272"/>
      <c r="AJ12" s="434"/>
      <c r="AK12" s="433"/>
      <c r="AL12" s="272"/>
      <c r="AM12" s="272"/>
      <c r="AN12" s="272"/>
      <c r="AO12" s="272"/>
      <c r="AP12" s="272"/>
      <c r="AQ12" s="272"/>
      <c r="AR12" s="272"/>
      <c r="AS12" s="434"/>
      <c r="AT12" s="433"/>
      <c r="AU12" s="272"/>
      <c r="AV12" s="272"/>
      <c r="AW12" s="272"/>
      <c r="AX12" s="272"/>
      <c r="AY12" s="272"/>
      <c r="AZ12" s="272"/>
      <c r="BA12" s="272"/>
      <c r="BB12" s="434"/>
      <c r="BC12" s="433"/>
      <c r="BD12" s="272"/>
      <c r="BE12" s="272"/>
      <c r="BF12" s="272"/>
      <c r="BG12" s="272"/>
      <c r="BH12" s="272"/>
      <c r="BI12" s="272"/>
      <c r="BJ12" s="272"/>
      <c r="BK12" s="434"/>
      <c r="BL12" s="433"/>
      <c r="BM12" s="272"/>
      <c r="BN12" s="272"/>
      <c r="BO12" s="272"/>
      <c r="BP12" s="272"/>
      <c r="BQ12" s="272"/>
      <c r="BR12" s="272"/>
      <c r="BS12" s="272"/>
      <c r="BT12" s="434"/>
    </row>
    <row r="13" spans="1:72" ht="14.25" customHeight="1">
      <c r="A13" s="433"/>
      <c r="B13" s="272"/>
      <c r="C13" s="272"/>
      <c r="D13" s="272"/>
      <c r="E13" s="272"/>
      <c r="F13" s="272"/>
      <c r="G13" s="272"/>
      <c r="H13" s="272"/>
      <c r="I13" s="434"/>
      <c r="J13" s="433"/>
      <c r="K13" s="272"/>
      <c r="L13" s="272"/>
      <c r="M13" s="272"/>
      <c r="N13" s="272"/>
      <c r="O13" s="272"/>
      <c r="P13" s="272"/>
      <c r="Q13" s="272"/>
      <c r="R13" s="434"/>
      <c r="S13" s="433"/>
      <c r="T13" s="272"/>
      <c r="U13" s="272"/>
      <c r="V13" s="272"/>
      <c r="W13" s="272"/>
      <c r="X13" s="272"/>
      <c r="Y13" s="272"/>
      <c r="Z13" s="272"/>
      <c r="AA13" s="434"/>
      <c r="AB13" s="433"/>
      <c r="AC13" s="272"/>
      <c r="AD13" s="272"/>
      <c r="AE13" s="272"/>
      <c r="AF13" s="272"/>
      <c r="AG13" s="272"/>
      <c r="AH13" s="272"/>
      <c r="AI13" s="272"/>
      <c r="AJ13" s="434"/>
      <c r="AK13" s="433"/>
      <c r="AL13" s="272"/>
      <c r="AM13" s="272"/>
      <c r="AN13" s="272"/>
      <c r="AO13" s="272"/>
      <c r="AP13" s="272"/>
      <c r="AQ13" s="272"/>
      <c r="AR13" s="272"/>
      <c r="AS13" s="434"/>
      <c r="AT13" s="433"/>
      <c r="AU13" s="272"/>
      <c r="AV13" s="272"/>
      <c r="AW13" s="272"/>
      <c r="AX13" s="272"/>
      <c r="AY13" s="272"/>
      <c r="AZ13" s="272"/>
      <c r="BA13" s="272"/>
      <c r="BB13" s="434"/>
      <c r="BC13" s="433"/>
      <c r="BD13" s="272"/>
      <c r="BE13" s="272"/>
      <c r="BF13" s="272"/>
      <c r="BG13" s="272"/>
      <c r="BH13" s="272"/>
      <c r="BI13" s="272"/>
      <c r="BJ13" s="272"/>
      <c r="BK13" s="434"/>
      <c r="BL13" s="433"/>
      <c r="BM13" s="272"/>
      <c r="BN13" s="272"/>
      <c r="BO13" s="272"/>
      <c r="BP13" s="272"/>
      <c r="BQ13" s="272"/>
      <c r="BR13" s="272"/>
      <c r="BS13" s="272"/>
      <c r="BT13" s="434"/>
    </row>
    <row r="14" spans="1:72" ht="14.25" customHeight="1">
      <c r="A14" s="433"/>
      <c r="B14" s="272"/>
      <c r="C14" s="272"/>
      <c r="D14" s="272"/>
      <c r="E14" s="272"/>
      <c r="F14" s="272"/>
      <c r="G14" s="272"/>
      <c r="H14" s="272"/>
      <c r="I14" s="434"/>
      <c r="J14" s="433"/>
      <c r="K14" s="272"/>
      <c r="L14" s="272"/>
      <c r="M14" s="272"/>
      <c r="N14" s="272"/>
      <c r="O14" s="272"/>
      <c r="P14" s="272"/>
      <c r="Q14" s="272"/>
      <c r="R14" s="434"/>
      <c r="S14" s="433"/>
      <c r="T14" s="272"/>
      <c r="U14" s="272"/>
      <c r="V14" s="272"/>
      <c r="W14" s="272"/>
      <c r="X14" s="272"/>
      <c r="Y14" s="272"/>
      <c r="Z14" s="272"/>
      <c r="AA14" s="434"/>
      <c r="AB14" s="433"/>
      <c r="AC14" s="272"/>
      <c r="AD14" s="272"/>
      <c r="AE14" s="272"/>
      <c r="AF14" s="272"/>
      <c r="AG14" s="272"/>
      <c r="AH14" s="272"/>
      <c r="AI14" s="272"/>
      <c r="AJ14" s="434"/>
      <c r="AK14" s="433"/>
      <c r="AL14" s="272"/>
      <c r="AM14" s="272"/>
      <c r="AN14" s="272"/>
      <c r="AO14" s="272"/>
      <c r="AP14" s="272"/>
      <c r="AQ14" s="272"/>
      <c r="AR14" s="272"/>
      <c r="AS14" s="434"/>
      <c r="AT14" s="433"/>
      <c r="AU14" s="272"/>
      <c r="AV14" s="272"/>
      <c r="AW14" s="272"/>
      <c r="AX14" s="272"/>
      <c r="AY14" s="272"/>
      <c r="AZ14" s="272"/>
      <c r="BA14" s="272"/>
      <c r="BB14" s="434"/>
      <c r="BC14" s="433"/>
      <c r="BD14" s="272"/>
      <c r="BE14" s="272"/>
      <c r="BF14" s="272"/>
      <c r="BG14" s="272"/>
      <c r="BH14" s="272"/>
      <c r="BI14" s="272"/>
      <c r="BJ14" s="272"/>
      <c r="BK14" s="434"/>
      <c r="BL14" s="433"/>
      <c r="BM14" s="272"/>
      <c r="BN14" s="272"/>
      <c r="BO14" s="272"/>
      <c r="BP14" s="272"/>
      <c r="BQ14" s="272"/>
      <c r="BR14" s="272"/>
      <c r="BS14" s="272"/>
      <c r="BT14" s="434"/>
    </row>
    <row r="15" spans="1:72" ht="14.25" customHeight="1">
      <c r="A15" s="433"/>
      <c r="B15" s="272"/>
      <c r="C15" s="272"/>
      <c r="D15" s="272"/>
      <c r="E15" s="272"/>
      <c r="F15" s="272"/>
      <c r="G15" s="272"/>
      <c r="H15" s="272"/>
      <c r="I15" s="434"/>
      <c r="J15" s="433"/>
      <c r="K15" s="272"/>
      <c r="L15" s="272"/>
      <c r="M15" s="272"/>
      <c r="N15" s="272"/>
      <c r="O15" s="272"/>
      <c r="P15" s="272"/>
      <c r="Q15" s="272"/>
      <c r="R15" s="434"/>
      <c r="S15" s="433"/>
      <c r="T15" s="272"/>
      <c r="U15" s="272"/>
      <c r="V15" s="272"/>
      <c r="W15" s="272"/>
      <c r="X15" s="272"/>
      <c r="Y15" s="272"/>
      <c r="Z15" s="272"/>
      <c r="AA15" s="434"/>
      <c r="AB15" s="433"/>
      <c r="AC15" s="272"/>
      <c r="AD15" s="272"/>
      <c r="AE15" s="272"/>
      <c r="AF15" s="272"/>
      <c r="AG15" s="272"/>
      <c r="AH15" s="272"/>
      <c r="AI15" s="272"/>
      <c r="AJ15" s="434"/>
      <c r="AK15" s="433"/>
      <c r="AL15" s="272"/>
      <c r="AM15" s="272"/>
      <c r="AN15" s="272"/>
      <c r="AO15" s="272"/>
      <c r="AP15" s="272"/>
      <c r="AQ15" s="272"/>
      <c r="AR15" s="272"/>
      <c r="AS15" s="434"/>
      <c r="AT15" s="433"/>
      <c r="AU15" s="272"/>
      <c r="AV15" s="272"/>
      <c r="AW15" s="272"/>
      <c r="AX15" s="272"/>
      <c r="AY15" s="272"/>
      <c r="AZ15" s="272"/>
      <c r="BA15" s="272"/>
      <c r="BB15" s="434"/>
      <c r="BC15" s="433"/>
      <c r="BD15" s="272"/>
      <c r="BE15" s="272"/>
      <c r="BF15" s="272"/>
      <c r="BG15" s="272"/>
      <c r="BH15" s="272"/>
      <c r="BI15" s="272"/>
      <c r="BJ15" s="272"/>
      <c r="BK15" s="434"/>
      <c r="BL15" s="433"/>
      <c r="BM15" s="272"/>
      <c r="BN15" s="272"/>
      <c r="BO15" s="272"/>
      <c r="BP15" s="272"/>
      <c r="BQ15" s="272"/>
      <c r="BR15" s="272"/>
      <c r="BS15" s="272"/>
      <c r="BT15" s="434"/>
    </row>
    <row r="16" spans="1:72" ht="14.25" customHeight="1">
      <c r="A16" s="433"/>
      <c r="B16" s="272"/>
      <c r="C16" s="272"/>
      <c r="D16" s="272"/>
      <c r="E16" s="272"/>
      <c r="F16" s="272"/>
      <c r="G16" s="272"/>
      <c r="H16" s="272"/>
      <c r="I16" s="434"/>
      <c r="J16" s="433"/>
      <c r="K16" s="272"/>
      <c r="L16" s="272"/>
      <c r="M16" s="272"/>
      <c r="N16" s="272"/>
      <c r="O16" s="272"/>
      <c r="P16" s="272"/>
      <c r="Q16" s="272"/>
      <c r="R16" s="434"/>
      <c r="S16" s="433"/>
      <c r="T16" s="272"/>
      <c r="U16" s="272"/>
      <c r="V16" s="272"/>
      <c r="W16" s="272"/>
      <c r="X16" s="272"/>
      <c r="Y16" s="272"/>
      <c r="Z16" s="272"/>
      <c r="AA16" s="434"/>
      <c r="AB16" s="433"/>
      <c r="AC16" s="272"/>
      <c r="AD16" s="272"/>
      <c r="AE16" s="272"/>
      <c r="AF16" s="272"/>
      <c r="AG16" s="272"/>
      <c r="AH16" s="272"/>
      <c r="AI16" s="272"/>
      <c r="AJ16" s="434"/>
      <c r="AK16" s="433"/>
      <c r="AL16" s="272"/>
      <c r="AM16" s="272"/>
      <c r="AN16" s="272"/>
      <c r="AO16" s="272"/>
      <c r="AP16" s="272"/>
      <c r="AQ16" s="272"/>
      <c r="AR16" s="272"/>
      <c r="AS16" s="434"/>
      <c r="AT16" s="433"/>
      <c r="AU16" s="272"/>
      <c r="AV16" s="272"/>
      <c r="AW16" s="272"/>
      <c r="AX16" s="272"/>
      <c r="AY16" s="272"/>
      <c r="AZ16" s="272"/>
      <c r="BA16" s="272"/>
      <c r="BB16" s="434"/>
      <c r="BC16" s="433"/>
      <c r="BD16" s="272"/>
      <c r="BE16" s="272"/>
      <c r="BF16" s="272"/>
      <c r="BG16" s="272"/>
      <c r="BH16" s="272"/>
      <c r="BI16" s="272"/>
      <c r="BJ16" s="272"/>
      <c r="BK16" s="434"/>
      <c r="BL16" s="433"/>
      <c r="BM16" s="272"/>
      <c r="BN16" s="272"/>
      <c r="BO16" s="272"/>
      <c r="BP16" s="272"/>
      <c r="BQ16" s="272"/>
      <c r="BR16" s="272"/>
      <c r="BS16" s="272"/>
      <c r="BT16" s="434"/>
    </row>
    <row r="17" spans="1:72" ht="14.25" customHeight="1">
      <c r="A17" s="433"/>
      <c r="B17" s="272"/>
      <c r="C17" s="272"/>
      <c r="D17" s="272"/>
      <c r="E17" s="272"/>
      <c r="F17" s="272"/>
      <c r="G17" s="272"/>
      <c r="H17" s="272"/>
      <c r="I17" s="434"/>
      <c r="J17" s="433"/>
      <c r="K17" s="272"/>
      <c r="L17" s="272"/>
      <c r="M17" s="272"/>
      <c r="N17" s="272"/>
      <c r="O17" s="272"/>
      <c r="P17" s="272"/>
      <c r="Q17" s="272"/>
      <c r="R17" s="434"/>
      <c r="S17" s="433"/>
      <c r="T17" s="272"/>
      <c r="U17" s="272"/>
      <c r="V17" s="272"/>
      <c r="W17" s="272"/>
      <c r="X17" s="272"/>
      <c r="Y17" s="272"/>
      <c r="Z17" s="272"/>
      <c r="AA17" s="434"/>
      <c r="AB17" s="433"/>
      <c r="AC17" s="272"/>
      <c r="AD17" s="272"/>
      <c r="AE17" s="272"/>
      <c r="AF17" s="272"/>
      <c r="AG17" s="272"/>
      <c r="AH17" s="272"/>
      <c r="AI17" s="272"/>
      <c r="AJ17" s="434"/>
      <c r="AK17" s="433"/>
      <c r="AL17" s="272"/>
      <c r="AM17" s="272"/>
      <c r="AN17" s="272"/>
      <c r="AO17" s="272"/>
      <c r="AP17" s="272"/>
      <c r="AQ17" s="272"/>
      <c r="AR17" s="272"/>
      <c r="AS17" s="434"/>
      <c r="AT17" s="433"/>
      <c r="AU17" s="272"/>
      <c r="AV17" s="272"/>
      <c r="AW17" s="272"/>
      <c r="AX17" s="272"/>
      <c r="AY17" s="272"/>
      <c r="AZ17" s="272"/>
      <c r="BA17" s="272"/>
      <c r="BB17" s="434"/>
      <c r="BC17" s="433"/>
      <c r="BD17" s="272"/>
      <c r="BE17" s="272"/>
      <c r="BF17" s="272"/>
      <c r="BG17" s="272"/>
      <c r="BH17" s="272"/>
      <c r="BI17" s="272"/>
      <c r="BJ17" s="272"/>
      <c r="BK17" s="434"/>
      <c r="BL17" s="433"/>
      <c r="BM17" s="272"/>
      <c r="BN17" s="272"/>
      <c r="BO17" s="272"/>
      <c r="BP17" s="272"/>
      <c r="BQ17" s="272"/>
      <c r="BR17" s="272"/>
      <c r="BS17" s="272"/>
      <c r="BT17" s="434"/>
    </row>
    <row r="18" spans="1:72" ht="14.25" customHeight="1">
      <c r="A18" s="433"/>
      <c r="B18" s="272"/>
      <c r="C18" s="272"/>
      <c r="D18" s="272"/>
      <c r="E18" s="272"/>
      <c r="F18" s="272"/>
      <c r="G18" s="272"/>
      <c r="H18" s="272"/>
      <c r="I18" s="434"/>
      <c r="J18" s="433"/>
      <c r="K18" s="272"/>
      <c r="L18" s="272"/>
      <c r="M18" s="272"/>
      <c r="N18" s="272"/>
      <c r="O18" s="272"/>
      <c r="P18" s="272"/>
      <c r="Q18" s="272"/>
      <c r="R18" s="434"/>
      <c r="S18" s="433"/>
      <c r="T18" s="272"/>
      <c r="U18" s="272"/>
      <c r="V18" s="272"/>
      <c r="W18" s="272"/>
      <c r="X18" s="272"/>
      <c r="Y18" s="272"/>
      <c r="Z18" s="272"/>
      <c r="AA18" s="434"/>
      <c r="AB18" s="433"/>
      <c r="AC18" s="272"/>
      <c r="AD18" s="272"/>
      <c r="AE18" s="272"/>
      <c r="AF18" s="272"/>
      <c r="AG18" s="272"/>
      <c r="AH18" s="272"/>
      <c r="AI18" s="272"/>
      <c r="AJ18" s="434"/>
      <c r="AK18" s="433"/>
      <c r="AL18" s="272"/>
      <c r="AM18" s="272"/>
      <c r="AN18" s="272"/>
      <c r="AO18" s="272"/>
      <c r="AP18" s="272"/>
      <c r="AQ18" s="272"/>
      <c r="AR18" s="272"/>
      <c r="AS18" s="434"/>
      <c r="AT18" s="433"/>
      <c r="AU18" s="272"/>
      <c r="AV18" s="272"/>
      <c r="AW18" s="272"/>
      <c r="AX18" s="272"/>
      <c r="AY18" s="272"/>
      <c r="AZ18" s="272"/>
      <c r="BA18" s="272"/>
      <c r="BB18" s="434"/>
      <c r="BC18" s="433"/>
      <c r="BD18" s="272"/>
      <c r="BE18" s="272"/>
      <c r="BF18" s="272"/>
      <c r="BG18" s="272"/>
      <c r="BH18" s="272"/>
      <c r="BI18" s="272"/>
      <c r="BJ18" s="272"/>
      <c r="BK18" s="434"/>
      <c r="BL18" s="433"/>
      <c r="BM18" s="272"/>
      <c r="BN18" s="272"/>
      <c r="BO18" s="272"/>
      <c r="BP18" s="272"/>
      <c r="BQ18" s="272"/>
      <c r="BR18" s="272"/>
      <c r="BS18" s="272"/>
      <c r="BT18" s="434"/>
    </row>
    <row r="19" spans="1:72" ht="14.25" customHeight="1">
      <c r="A19" s="433"/>
      <c r="B19" s="272"/>
      <c r="C19" s="272"/>
      <c r="D19" s="272"/>
      <c r="E19" s="272"/>
      <c r="F19" s="272"/>
      <c r="G19" s="272"/>
      <c r="H19" s="272"/>
      <c r="I19" s="434"/>
      <c r="J19" s="433"/>
      <c r="K19" s="272"/>
      <c r="L19" s="272"/>
      <c r="M19" s="272"/>
      <c r="N19" s="272"/>
      <c r="O19" s="272"/>
      <c r="P19" s="272"/>
      <c r="Q19" s="272"/>
      <c r="R19" s="434"/>
      <c r="S19" s="433"/>
      <c r="T19" s="272"/>
      <c r="U19" s="272"/>
      <c r="V19" s="272"/>
      <c r="W19" s="272"/>
      <c r="X19" s="272"/>
      <c r="Y19" s="272"/>
      <c r="Z19" s="272"/>
      <c r="AA19" s="434"/>
      <c r="AB19" s="433"/>
      <c r="AC19" s="272"/>
      <c r="AD19" s="272"/>
      <c r="AE19" s="272"/>
      <c r="AF19" s="272"/>
      <c r="AG19" s="272"/>
      <c r="AH19" s="272"/>
      <c r="AI19" s="272"/>
      <c r="AJ19" s="434"/>
      <c r="AK19" s="433"/>
      <c r="AL19" s="272"/>
      <c r="AM19" s="272"/>
      <c r="AN19" s="272"/>
      <c r="AO19" s="272"/>
      <c r="AP19" s="272"/>
      <c r="AQ19" s="272"/>
      <c r="AR19" s="272"/>
      <c r="AS19" s="434"/>
      <c r="AT19" s="433"/>
      <c r="AU19" s="272"/>
      <c r="AV19" s="272"/>
      <c r="AW19" s="272"/>
      <c r="AX19" s="272"/>
      <c r="AY19" s="272"/>
      <c r="AZ19" s="272"/>
      <c r="BA19" s="272"/>
      <c r="BB19" s="434"/>
      <c r="BC19" s="433"/>
      <c r="BD19" s="272"/>
      <c r="BE19" s="272"/>
      <c r="BF19" s="272"/>
      <c r="BG19" s="272"/>
      <c r="BH19" s="272"/>
      <c r="BI19" s="272"/>
      <c r="BJ19" s="272"/>
      <c r="BK19" s="434"/>
      <c r="BL19" s="433"/>
      <c r="BM19" s="272"/>
      <c r="BN19" s="272"/>
      <c r="BO19" s="272"/>
      <c r="BP19" s="272"/>
      <c r="BQ19" s="272"/>
      <c r="BR19" s="272"/>
      <c r="BS19" s="272"/>
      <c r="BT19" s="434"/>
    </row>
    <row r="20" spans="1:72" ht="14.25" customHeight="1">
      <c r="A20" s="433"/>
      <c r="B20" s="272"/>
      <c r="C20" s="272"/>
      <c r="D20" s="272"/>
      <c r="E20" s="272"/>
      <c r="F20" s="272"/>
      <c r="G20" s="272"/>
      <c r="H20" s="272"/>
      <c r="I20" s="434"/>
      <c r="J20" s="433"/>
      <c r="K20" s="272"/>
      <c r="L20" s="272"/>
      <c r="M20" s="272"/>
      <c r="N20" s="272"/>
      <c r="O20" s="272"/>
      <c r="P20" s="272"/>
      <c r="Q20" s="272"/>
      <c r="R20" s="434"/>
      <c r="S20" s="433"/>
      <c r="T20" s="272"/>
      <c r="U20" s="272"/>
      <c r="V20" s="272"/>
      <c r="W20" s="272"/>
      <c r="X20" s="272"/>
      <c r="Y20" s="272"/>
      <c r="Z20" s="272"/>
      <c r="AA20" s="434"/>
      <c r="AB20" s="433"/>
      <c r="AC20" s="272"/>
      <c r="AD20" s="272"/>
      <c r="AE20" s="272"/>
      <c r="AF20" s="272"/>
      <c r="AG20" s="272"/>
      <c r="AH20" s="272"/>
      <c r="AI20" s="272"/>
      <c r="AJ20" s="434"/>
      <c r="AK20" s="433"/>
      <c r="AL20" s="272"/>
      <c r="AM20" s="272"/>
      <c r="AN20" s="272"/>
      <c r="AO20" s="272"/>
      <c r="AP20" s="272"/>
      <c r="AQ20" s="272"/>
      <c r="AR20" s="272"/>
      <c r="AS20" s="434"/>
      <c r="AT20" s="433"/>
      <c r="AU20" s="272"/>
      <c r="AV20" s="272"/>
      <c r="AW20" s="272"/>
      <c r="AX20" s="272"/>
      <c r="AY20" s="272"/>
      <c r="AZ20" s="272"/>
      <c r="BA20" s="272"/>
      <c r="BB20" s="434"/>
      <c r="BC20" s="433"/>
      <c r="BD20" s="272"/>
      <c r="BE20" s="272"/>
      <c r="BF20" s="272"/>
      <c r="BG20" s="272"/>
      <c r="BH20" s="272"/>
      <c r="BI20" s="272"/>
      <c r="BJ20" s="272"/>
      <c r="BK20" s="434"/>
      <c r="BL20" s="433"/>
      <c r="BM20" s="272"/>
      <c r="BN20" s="272"/>
      <c r="BO20" s="272"/>
      <c r="BP20" s="272"/>
      <c r="BQ20" s="272"/>
      <c r="BR20" s="272"/>
      <c r="BS20" s="272"/>
      <c r="BT20" s="434"/>
    </row>
    <row r="21" spans="1:72" ht="14.25" customHeight="1">
      <c r="A21" s="433"/>
      <c r="B21" s="272"/>
      <c r="C21" s="272"/>
      <c r="D21" s="272"/>
      <c r="E21" s="272"/>
      <c r="F21" s="272"/>
      <c r="G21" s="272"/>
      <c r="H21" s="272"/>
      <c r="I21" s="434"/>
      <c r="J21" s="433"/>
      <c r="K21" s="272"/>
      <c r="L21" s="272"/>
      <c r="M21" s="272"/>
      <c r="N21" s="272"/>
      <c r="O21" s="272"/>
      <c r="P21" s="272"/>
      <c r="Q21" s="272"/>
      <c r="R21" s="434"/>
      <c r="S21" s="433"/>
      <c r="T21" s="272"/>
      <c r="U21" s="272"/>
      <c r="V21" s="272"/>
      <c r="W21" s="272"/>
      <c r="X21" s="272"/>
      <c r="Y21" s="272"/>
      <c r="Z21" s="272"/>
      <c r="AA21" s="434"/>
      <c r="AB21" s="433"/>
      <c r="AC21" s="272"/>
      <c r="AD21" s="272"/>
      <c r="AE21" s="272"/>
      <c r="AF21" s="272"/>
      <c r="AG21" s="272"/>
      <c r="AH21" s="272"/>
      <c r="AI21" s="272"/>
      <c r="AJ21" s="434"/>
      <c r="AK21" s="433"/>
      <c r="AL21" s="272"/>
      <c r="AM21" s="272"/>
      <c r="AN21" s="272"/>
      <c r="AO21" s="272"/>
      <c r="AP21" s="272"/>
      <c r="AQ21" s="272"/>
      <c r="AR21" s="272"/>
      <c r="AS21" s="434"/>
      <c r="AT21" s="433"/>
      <c r="AU21" s="272"/>
      <c r="AV21" s="272"/>
      <c r="AW21" s="272"/>
      <c r="AX21" s="272"/>
      <c r="AY21" s="272"/>
      <c r="AZ21" s="272"/>
      <c r="BA21" s="272"/>
      <c r="BB21" s="434"/>
      <c r="BC21" s="433"/>
      <c r="BD21" s="272"/>
      <c r="BE21" s="272"/>
      <c r="BF21" s="272"/>
      <c r="BG21" s="272"/>
      <c r="BH21" s="272"/>
      <c r="BI21" s="272"/>
      <c r="BJ21" s="272"/>
      <c r="BK21" s="434"/>
      <c r="BL21" s="433"/>
      <c r="BM21" s="272"/>
      <c r="BN21" s="272"/>
      <c r="BO21" s="272"/>
      <c r="BP21" s="272"/>
      <c r="BQ21" s="272"/>
      <c r="BR21" s="272"/>
      <c r="BS21" s="272"/>
      <c r="BT21" s="434"/>
    </row>
    <row r="22" spans="1:72" ht="14.25" customHeight="1">
      <c r="A22" s="433"/>
      <c r="B22" s="272"/>
      <c r="C22" s="272"/>
      <c r="D22" s="272"/>
      <c r="E22" s="272"/>
      <c r="F22" s="272"/>
      <c r="G22" s="272"/>
      <c r="H22" s="272"/>
      <c r="I22" s="434"/>
      <c r="J22" s="433"/>
      <c r="K22" s="272"/>
      <c r="L22" s="272"/>
      <c r="M22" s="272"/>
      <c r="N22" s="272"/>
      <c r="O22" s="272"/>
      <c r="P22" s="272"/>
      <c r="Q22" s="272"/>
      <c r="R22" s="434"/>
      <c r="S22" s="433"/>
      <c r="T22" s="272"/>
      <c r="U22" s="272"/>
      <c r="V22" s="272"/>
      <c r="W22" s="272"/>
      <c r="X22" s="272"/>
      <c r="Y22" s="272"/>
      <c r="Z22" s="272"/>
      <c r="AA22" s="434"/>
      <c r="AB22" s="433"/>
      <c r="AC22" s="272"/>
      <c r="AD22" s="272"/>
      <c r="AE22" s="272"/>
      <c r="AF22" s="272"/>
      <c r="AG22" s="272"/>
      <c r="AH22" s="272"/>
      <c r="AI22" s="272"/>
      <c r="AJ22" s="434"/>
      <c r="AK22" s="433"/>
      <c r="AL22" s="272"/>
      <c r="AM22" s="272"/>
      <c r="AN22" s="272"/>
      <c r="AO22" s="272"/>
      <c r="AP22" s="272"/>
      <c r="AQ22" s="272"/>
      <c r="AR22" s="272"/>
      <c r="AS22" s="434"/>
      <c r="AT22" s="433"/>
      <c r="AU22" s="272"/>
      <c r="AV22" s="272"/>
      <c r="AW22" s="272"/>
      <c r="AX22" s="272"/>
      <c r="AY22" s="272"/>
      <c r="AZ22" s="272"/>
      <c r="BA22" s="272"/>
      <c r="BB22" s="434"/>
      <c r="BC22" s="433"/>
      <c r="BD22" s="272"/>
      <c r="BE22" s="272"/>
      <c r="BF22" s="272"/>
      <c r="BG22" s="272"/>
      <c r="BH22" s="272"/>
      <c r="BI22" s="272"/>
      <c r="BJ22" s="272"/>
      <c r="BK22" s="434"/>
      <c r="BL22" s="433"/>
      <c r="BM22" s="272"/>
      <c r="BN22" s="272"/>
      <c r="BO22" s="272"/>
      <c r="BP22" s="272"/>
      <c r="BQ22" s="272"/>
      <c r="BR22" s="272"/>
      <c r="BS22" s="272"/>
      <c r="BT22" s="434"/>
    </row>
    <row r="23" spans="1:72" ht="14.25" customHeight="1">
      <c r="A23" s="433"/>
      <c r="B23" s="272"/>
      <c r="C23" s="272"/>
      <c r="D23" s="272"/>
      <c r="E23" s="272"/>
      <c r="F23" s="272"/>
      <c r="G23" s="272"/>
      <c r="H23" s="272"/>
      <c r="I23" s="434"/>
      <c r="J23" s="433"/>
      <c r="K23" s="272"/>
      <c r="L23" s="272"/>
      <c r="M23" s="272"/>
      <c r="N23" s="272"/>
      <c r="O23" s="272"/>
      <c r="P23" s="272"/>
      <c r="Q23" s="272"/>
      <c r="R23" s="434"/>
      <c r="S23" s="433"/>
      <c r="T23" s="272"/>
      <c r="U23" s="272"/>
      <c r="V23" s="272"/>
      <c r="W23" s="272"/>
      <c r="X23" s="272"/>
      <c r="Y23" s="272"/>
      <c r="Z23" s="272"/>
      <c r="AA23" s="434"/>
      <c r="AB23" s="433"/>
      <c r="AC23" s="272"/>
      <c r="AD23" s="272"/>
      <c r="AE23" s="272"/>
      <c r="AF23" s="272"/>
      <c r="AG23" s="272"/>
      <c r="AH23" s="272"/>
      <c r="AI23" s="272"/>
      <c r="AJ23" s="434"/>
      <c r="AK23" s="433"/>
      <c r="AL23" s="272"/>
      <c r="AM23" s="272"/>
      <c r="AN23" s="272"/>
      <c r="AO23" s="272"/>
      <c r="AP23" s="272"/>
      <c r="AQ23" s="272"/>
      <c r="AR23" s="272"/>
      <c r="AS23" s="434"/>
      <c r="AT23" s="433"/>
      <c r="AU23" s="272"/>
      <c r="AV23" s="272"/>
      <c r="AW23" s="272"/>
      <c r="AX23" s="272"/>
      <c r="AY23" s="272"/>
      <c r="AZ23" s="272"/>
      <c r="BA23" s="272"/>
      <c r="BB23" s="434"/>
      <c r="BC23" s="433"/>
      <c r="BD23" s="272"/>
      <c r="BE23" s="272"/>
      <c r="BF23" s="272"/>
      <c r="BG23" s="272"/>
      <c r="BH23" s="272"/>
      <c r="BI23" s="272"/>
      <c r="BJ23" s="272"/>
      <c r="BK23" s="434"/>
      <c r="BL23" s="433"/>
      <c r="BM23" s="272"/>
      <c r="BN23" s="272"/>
      <c r="BO23" s="272"/>
      <c r="BP23" s="272"/>
      <c r="BQ23" s="272"/>
      <c r="BR23" s="272"/>
      <c r="BS23" s="272"/>
      <c r="BT23" s="434"/>
    </row>
    <row r="24" spans="1:72" ht="14.25" customHeight="1">
      <c r="A24" s="433"/>
      <c r="B24" s="272"/>
      <c r="C24" s="272"/>
      <c r="D24" s="272"/>
      <c r="E24" s="272"/>
      <c r="F24" s="272"/>
      <c r="G24" s="272"/>
      <c r="H24" s="272"/>
      <c r="I24" s="434"/>
      <c r="J24" s="433"/>
      <c r="K24" s="272"/>
      <c r="L24" s="272"/>
      <c r="M24" s="272"/>
      <c r="N24" s="272"/>
      <c r="O24" s="272"/>
      <c r="P24" s="272"/>
      <c r="Q24" s="272"/>
      <c r="R24" s="434"/>
      <c r="S24" s="433"/>
      <c r="T24" s="272"/>
      <c r="U24" s="272"/>
      <c r="V24" s="272"/>
      <c r="W24" s="272"/>
      <c r="X24" s="272"/>
      <c r="Y24" s="272"/>
      <c r="Z24" s="272"/>
      <c r="AA24" s="434"/>
      <c r="AB24" s="433"/>
      <c r="AC24" s="272"/>
      <c r="AD24" s="272"/>
      <c r="AE24" s="272"/>
      <c r="AF24" s="272"/>
      <c r="AG24" s="272"/>
      <c r="AH24" s="272"/>
      <c r="AI24" s="272"/>
      <c r="AJ24" s="434"/>
      <c r="AK24" s="433"/>
      <c r="AL24" s="272"/>
      <c r="AM24" s="272"/>
      <c r="AN24" s="272"/>
      <c r="AO24" s="272"/>
      <c r="AP24" s="272"/>
      <c r="AQ24" s="272"/>
      <c r="AR24" s="272"/>
      <c r="AS24" s="434"/>
      <c r="AT24" s="433"/>
      <c r="AU24" s="272"/>
      <c r="AV24" s="272"/>
      <c r="AW24" s="272"/>
      <c r="AX24" s="272"/>
      <c r="AY24" s="272"/>
      <c r="AZ24" s="272"/>
      <c r="BA24" s="272"/>
      <c r="BB24" s="434"/>
      <c r="BC24" s="433"/>
      <c r="BD24" s="272"/>
      <c r="BE24" s="272"/>
      <c r="BF24" s="272"/>
      <c r="BG24" s="272"/>
      <c r="BH24" s="272"/>
      <c r="BI24" s="272"/>
      <c r="BJ24" s="272"/>
      <c r="BK24" s="434"/>
      <c r="BL24" s="433"/>
      <c r="BM24" s="272"/>
      <c r="BN24" s="272"/>
      <c r="BO24" s="272"/>
      <c r="BP24" s="272"/>
      <c r="BQ24" s="272"/>
      <c r="BR24" s="272"/>
      <c r="BS24" s="272"/>
      <c r="BT24" s="434"/>
    </row>
    <row r="25" spans="1:72" ht="14.25" customHeight="1">
      <c r="A25" s="433"/>
      <c r="B25" s="272"/>
      <c r="C25" s="272"/>
      <c r="D25" s="272"/>
      <c r="E25" s="272"/>
      <c r="F25" s="272"/>
      <c r="G25" s="272"/>
      <c r="H25" s="272"/>
      <c r="I25" s="434"/>
      <c r="J25" s="433"/>
      <c r="K25" s="272"/>
      <c r="L25" s="272"/>
      <c r="M25" s="272"/>
      <c r="N25" s="272"/>
      <c r="O25" s="272"/>
      <c r="P25" s="272"/>
      <c r="Q25" s="272"/>
      <c r="R25" s="434"/>
      <c r="S25" s="433"/>
      <c r="T25" s="272"/>
      <c r="U25" s="272"/>
      <c r="V25" s="272"/>
      <c r="W25" s="272"/>
      <c r="X25" s="272"/>
      <c r="Y25" s="272"/>
      <c r="Z25" s="272"/>
      <c r="AA25" s="434"/>
      <c r="AB25" s="433"/>
      <c r="AC25" s="272"/>
      <c r="AD25" s="272"/>
      <c r="AE25" s="272"/>
      <c r="AF25" s="272"/>
      <c r="AG25" s="272"/>
      <c r="AH25" s="272"/>
      <c r="AI25" s="272"/>
      <c r="AJ25" s="434"/>
      <c r="AK25" s="433"/>
      <c r="AL25" s="272"/>
      <c r="AM25" s="272"/>
      <c r="AN25" s="272"/>
      <c r="AO25" s="272"/>
      <c r="AP25" s="272"/>
      <c r="AQ25" s="272"/>
      <c r="AR25" s="272"/>
      <c r="AS25" s="434"/>
      <c r="AT25" s="433"/>
      <c r="AU25" s="272"/>
      <c r="AV25" s="272"/>
      <c r="AW25" s="272"/>
      <c r="AX25" s="272"/>
      <c r="AY25" s="272"/>
      <c r="AZ25" s="272"/>
      <c r="BA25" s="272"/>
      <c r="BB25" s="434"/>
      <c r="BC25" s="433"/>
      <c r="BD25" s="272"/>
      <c r="BE25" s="272"/>
      <c r="BF25" s="272"/>
      <c r="BG25" s="272"/>
      <c r="BH25" s="272"/>
      <c r="BI25" s="272"/>
      <c r="BJ25" s="272"/>
      <c r="BK25" s="434"/>
      <c r="BL25" s="433"/>
      <c r="BM25" s="272"/>
      <c r="BN25" s="272"/>
      <c r="BO25" s="272"/>
      <c r="BP25" s="272"/>
      <c r="BQ25" s="272"/>
      <c r="BR25" s="272"/>
      <c r="BS25" s="272"/>
      <c r="BT25" s="434"/>
    </row>
    <row r="26" spans="1:72" ht="14.25" customHeight="1">
      <c r="A26" s="433"/>
      <c r="B26" s="272"/>
      <c r="C26" s="272"/>
      <c r="D26" s="272"/>
      <c r="E26" s="272"/>
      <c r="F26" s="272"/>
      <c r="G26" s="272"/>
      <c r="H26" s="272"/>
      <c r="I26" s="434"/>
      <c r="J26" s="433"/>
      <c r="K26" s="272"/>
      <c r="L26" s="272"/>
      <c r="M26" s="272"/>
      <c r="N26" s="272"/>
      <c r="O26" s="272"/>
      <c r="P26" s="272"/>
      <c r="Q26" s="272"/>
      <c r="R26" s="434"/>
      <c r="S26" s="433"/>
      <c r="T26" s="272"/>
      <c r="U26" s="272"/>
      <c r="V26" s="272"/>
      <c r="W26" s="272"/>
      <c r="X26" s="272"/>
      <c r="Y26" s="272"/>
      <c r="Z26" s="272"/>
      <c r="AA26" s="434"/>
      <c r="AB26" s="433"/>
      <c r="AC26" s="272"/>
      <c r="AD26" s="272"/>
      <c r="AE26" s="272"/>
      <c r="AF26" s="272"/>
      <c r="AG26" s="272"/>
      <c r="AH26" s="272"/>
      <c r="AI26" s="272"/>
      <c r="AJ26" s="434"/>
      <c r="AK26" s="433"/>
      <c r="AL26" s="272"/>
      <c r="AM26" s="272"/>
      <c r="AN26" s="272"/>
      <c r="AO26" s="272"/>
      <c r="AP26" s="272"/>
      <c r="AQ26" s="272"/>
      <c r="AR26" s="272"/>
      <c r="AS26" s="434"/>
      <c r="AT26" s="433"/>
      <c r="AU26" s="272"/>
      <c r="AV26" s="272"/>
      <c r="AW26" s="272"/>
      <c r="AX26" s="272"/>
      <c r="AY26" s="272"/>
      <c r="AZ26" s="272"/>
      <c r="BA26" s="272"/>
      <c r="BB26" s="434"/>
      <c r="BC26" s="433"/>
      <c r="BD26" s="272"/>
      <c r="BE26" s="272"/>
      <c r="BF26" s="272"/>
      <c r="BG26" s="272"/>
      <c r="BH26" s="272"/>
      <c r="BI26" s="272"/>
      <c r="BJ26" s="272"/>
      <c r="BK26" s="434"/>
      <c r="BL26" s="433"/>
      <c r="BM26" s="272"/>
      <c r="BN26" s="272"/>
      <c r="BO26" s="272"/>
      <c r="BP26" s="272"/>
      <c r="BQ26" s="272"/>
      <c r="BR26" s="272"/>
      <c r="BS26" s="272"/>
      <c r="BT26" s="434"/>
    </row>
    <row r="27" spans="1:72" ht="14.25" customHeight="1">
      <c r="A27" s="433"/>
      <c r="B27" s="272"/>
      <c r="C27" s="272"/>
      <c r="D27" s="272"/>
      <c r="E27" s="272"/>
      <c r="F27" s="272"/>
      <c r="G27" s="272"/>
      <c r="H27" s="272"/>
      <c r="I27" s="434"/>
      <c r="J27" s="433"/>
      <c r="K27" s="272"/>
      <c r="L27" s="272"/>
      <c r="M27" s="272"/>
      <c r="N27" s="272"/>
      <c r="O27" s="272"/>
      <c r="P27" s="272"/>
      <c r="Q27" s="272"/>
      <c r="R27" s="434"/>
      <c r="S27" s="433"/>
      <c r="T27" s="272"/>
      <c r="U27" s="272"/>
      <c r="V27" s="272"/>
      <c r="W27" s="272"/>
      <c r="X27" s="272"/>
      <c r="Y27" s="272"/>
      <c r="Z27" s="272"/>
      <c r="AA27" s="434"/>
      <c r="AB27" s="433"/>
      <c r="AC27" s="272"/>
      <c r="AD27" s="272"/>
      <c r="AE27" s="272"/>
      <c r="AF27" s="272"/>
      <c r="AG27" s="272"/>
      <c r="AH27" s="272"/>
      <c r="AI27" s="272"/>
      <c r="AJ27" s="434"/>
      <c r="AK27" s="433"/>
      <c r="AL27" s="272"/>
      <c r="AM27" s="272"/>
      <c r="AN27" s="272"/>
      <c r="AO27" s="272"/>
      <c r="AP27" s="272"/>
      <c r="AQ27" s="272"/>
      <c r="AR27" s="272"/>
      <c r="AS27" s="434"/>
      <c r="AT27" s="433"/>
      <c r="AU27" s="272"/>
      <c r="AV27" s="272"/>
      <c r="AW27" s="272"/>
      <c r="AX27" s="272"/>
      <c r="AY27" s="272"/>
      <c r="AZ27" s="272"/>
      <c r="BA27" s="272"/>
      <c r="BB27" s="434"/>
      <c r="BC27" s="433"/>
      <c r="BD27" s="272"/>
      <c r="BE27" s="272"/>
      <c r="BF27" s="272"/>
      <c r="BG27" s="272"/>
      <c r="BH27" s="272"/>
      <c r="BI27" s="272"/>
      <c r="BJ27" s="272"/>
      <c r="BK27" s="434"/>
      <c r="BL27" s="433"/>
      <c r="BM27" s="272"/>
      <c r="BN27" s="272"/>
      <c r="BO27" s="272"/>
      <c r="BP27" s="272"/>
      <c r="BQ27" s="272"/>
      <c r="BR27" s="272"/>
      <c r="BS27" s="272"/>
      <c r="BT27" s="434"/>
    </row>
    <row r="28" spans="1:72" ht="14.25" customHeight="1">
      <c r="A28" s="433"/>
      <c r="B28" s="272"/>
      <c r="C28" s="272"/>
      <c r="D28" s="272"/>
      <c r="E28" s="272"/>
      <c r="F28" s="272"/>
      <c r="G28" s="272"/>
      <c r="H28" s="272"/>
      <c r="I28" s="434"/>
      <c r="J28" s="433"/>
      <c r="K28" s="272"/>
      <c r="L28" s="272"/>
      <c r="M28" s="272"/>
      <c r="N28" s="272"/>
      <c r="O28" s="272"/>
      <c r="P28" s="272"/>
      <c r="Q28" s="272"/>
      <c r="R28" s="434"/>
      <c r="S28" s="433"/>
      <c r="T28" s="272"/>
      <c r="U28" s="272"/>
      <c r="V28" s="272"/>
      <c r="W28" s="272"/>
      <c r="X28" s="272"/>
      <c r="Y28" s="272"/>
      <c r="Z28" s="272"/>
      <c r="AA28" s="434"/>
      <c r="AB28" s="433"/>
      <c r="AC28" s="272"/>
      <c r="AD28" s="272"/>
      <c r="AE28" s="272"/>
      <c r="AF28" s="272"/>
      <c r="AG28" s="272"/>
      <c r="AH28" s="272"/>
      <c r="AI28" s="272"/>
      <c r="AJ28" s="434"/>
      <c r="AK28" s="433"/>
      <c r="AL28" s="272"/>
      <c r="AM28" s="272"/>
      <c r="AN28" s="272"/>
      <c r="AO28" s="272"/>
      <c r="AP28" s="272"/>
      <c r="AQ28" s="272"/>
      <c r="AR28" s="272"/>
      <c r="AS28" s="434"/>
      <c r="AT28" s="433"/>
      <c r="AU28" s="272"/>
      <c r="AV28" s="272"/>
      <c r="AW28" s="272"/>
      <c r="AX28" s="272"/>
      <c r="AY28" s="272"/>
      <c r="AZ28" s="272"/>
      <c r="BA28" s="272"/>
      <c r="BB28" s="434"/>
      <c r="BC28" s="433"/>
      <c r="BD28" s="272"/>
      <c r="BE28" s="272"/>
      <c r="BF28" s="272"/>
      <c r="BG28" s="272"/>
      <c r="BH28" s="272"/>
      <c r="BI28" s="272"/>
      <c r="BJ28" s="272"/>
      <c r="BK28" s="434"/>
      <c r="BL28" s="433"/>
      <c r="BM28" s="272"/>
      <c r="BN28" s="272"/>
      <c r="BO28" s="272"/>
      <c r="BP28" s="272"/>
      <c r="BQ28" s="272"/>
      <c r="BR28" s="272"/>
      <c r="BS28" s="272"/>
      <c r="BT28" s="434"/>
    </row>
    <row r="29" spans="1:72" ht="14.25" customHeight="1">
      <c r="A29" s="433"/>
      <c r="B29" s="272"/>
      <c r="C29" s="272"/>
      <c r="D29" s="272"/>
      <c r="E29" s="272"/>
      <c r="F29" s="272"/>
      <c r="G29" s="272"/>
      <c r="H29" s="272"/>
      <c r="I29" s="434"/>
      <c r="J29" s="433"/>
      <c r="K29" s="272"/>
      <c r="L29" s="272"/>
      <c r="M29" s="272"/>
      <c r="N29" s="272"/>
      <c r="O29" s="272"/>
      <c r="P29" s="272"/>
      <c r="Q29" s="272"/>
      <c r="R29" s="434"/>
      <c r="S29" s="433"/>
      <c r="T29" s="272"/>
      <c r="U29" s="272"/>
      <c r="V29" s="272"/>
      <c r="W29" s="272"/>
      <c r="X29" s="272"/>
      <c r="Y29" s="272"/>
      <c r="Z29" s="272"/>
      <c r="AA29" s="434"/>
      <c r="AB29" s="433"/>
      <c r="AC29" s="272"/>
      <c r="AD29" s="272"/>
      <c r="AE29" s="272"/>
      <c r="AF29" s="272"/>
      <c r="AG29" s="272"/>
      <c r="AH29" s="272"/>
      <c r="AI29" s="272"/>
      <c r="AJ29" s="434"/>
      <c r="AK29" s="433"/>
      <c r="AL29" s="272"/>
      <c r="AM29" s="272"/>
      <c r="AN29" s="272"/>
      <c r="AO29" s="272"/>
      <c r="AP29" s="272"/>
      <c r="AQ29" s="272"/>
      <c r="AR29" s="272"/>
      <c r="AS29" s="434"/>
      <c r="AT29" s="433"/>
      <c r="AU29" s="272"/>
      <c r="AV29" s="272"/>
      <c r="AW29" s="272"/>
      <c r="AX29" s="272"/>
      <c r="AY29" s="272"/>
      <c r="AZ29" s="272"/>
      <c r="BA29" s="272"/>
      <c r="BB29" s="434"/>
      <c r="BC29" s="433"/>
      <c r="BD29" s="272"/>
      <c r="BE29" s="272"/>
      <c r="BF29" s="272"/>
      <c r="BG29" s="272"/>
      <c r="BH29" s="272"/>
      <c r="BI29" s="272"/>
      <c r="BJ29" s="272"/>
      <c r="BK29" s="434"/>
      <c r="BL29" s="433"/>
      <c r="BM29" s="272"/>
      <c r="BN29" s="272"/>
      <c r="BO29" s="272"/>
      <c r="BP29" s="272"/>
      <c r="BQ29" s="272"/>
      <c r="BR29" s="272"/>
      <c r="BS29" s="272"/>
      <c r="BT29" s="434"/>
    </row>
    <row r="30" spans="1:72" ht="14.25" customHeight="1">
      <c r="A30" s="433"/>
      <c r="B30" s="272"/>
      <c r="C30" s="272"/>
      <c r="D30" s="272"/>
      <c r="E30" s="272"/>
      <c r="F30" s="272"/>
      <c r="G30" s="272"/>
      <c r="H30" s="272"/>
      <c r="I30" s="434"/>
      <c r="J30" s="433"/>
      <c r="K30" s="272"/>
      <c r="L30" s="272"/>
      <c r="M30" s="272"/>
      <c r="N30" s="272"/>
      <c r="O30" s="272"/>
      <c r="P30" s="272"/>
      <c r="Q30" s="272"/>
      <c r="R30" s="434"/>
      <c r="S30" s="433"/>
      <c r="T30" s="272"/>
      <c r="U30" s="272"/>
      <c r="V30" s="272"/>
      <c r="W30" s="272"/>
      <c r="X30" s="272"/>
      <c r="Y30" s="272"/>
      <c r="Z30" s="272"/>
      <c r="AA30" s="434"/>
      <c r="AB30" s="433"/>
      <c r="AC30" s="272"/>
      <c r="AD30" s="272"/>
      <c r="AE30" s="272"/>
      <c r="AF30" s="272"/>
      <c r="AG30" s="272"/>
      <c r="AH30" s="272"/>
      <c r="AI30" s="272"/>
      <c r="AJ30" s="434"/>
      <c r="AK30" s="433"/>
      <c r="AL30" s="272"/>
      <c r="AM30" s="272"/>
      <c r="AN30" s="272"/>
      <c r="AO30" s="272"/>
      <c r="AP30" s="272"/>
      <c r="AQ30" s="272"/>
      <c r="AR30" s="272"/>
      <c r="AS30" s="434"/>
      <c r="AT30" s="433"/>
      <c r="AU30" s="272"/>
      <c r="AV30" s="272"/>
      <c r="AW30" s="272"/>
      <c r="AX30" s="272"/>
      <c r="AY30" s="272"/>
      <c r="AZ30" s="272"/>
      <c r="BA30" s="272"/>
      <c r="BB30" s="434"/>
      <c r="BC30" s="433"/>
      <c r="BD30" s="272"/>
      <c r="BE30" s="272"/>
      <c r="BF30" s="272"/>
      <c r="BG30" s="272"/>
      <c r="BH30" s="272"/>
      <c r="BI30" s="272"/>
      <c r="BJ30" s="272"/>
      <c r="BK30" s="434"/>
      <c r="BL30" s="433"/>
      <c r="BM30" s="272"/>
      <c r="BN30" s="272"/>
      <c r="BO30" s="272"/>
      <c r="BP30" s="272"/>
      <c r="BQ30" s="272"/>
      <c r="BR30" s="272"/>
      <c r="BS30" s="272"/>
      <c r="BT30" s="434"/>
    </row>
    <row r="31" spans="1:72" ht="14.25" customHeight="1">
      <c r="A31" s="433"/>
      <c r="B31" s="272"/>
      <c r="C31" s="272"/>
      <c r="D31" s="272"/>
      <c r="E31" s="272"/>
      <c r="F31" s="272"/>
      <c r="G31" s="272"/>
      <c r="H31" s="272"/>
      <c r="I31" s="434"/>
      <c r="J31" s="433"/>
      <c r="K31" s="272"/>
      <c r="L31" s="272"/>
      <c r="M31" s="272"/>
      <c r="N31" s="272"/>
      <c r="O31" s="272"/>
      <c r="P31" s="272"/>
      <c r="Q31" s="272"/>
      <c r="R31" s="434"/>
      <c r="S31" s="433"/>
      <c r="T31" s="272"/>
      <c r="U31" s="272"/>
      <c r="V31" s="272"/>
      <c r="W31" s="272"/>
      <c r="X31" s="272"/>
      <c r="Y31" s="272"/>
      <c r="Z31" s="272"/>
      <c r="AA31" s="434"/>
      <c r="AB31" s="433"/>
      <c r="AC31" s="272"/>
      <c r="AD31" s="272"/>
      <c r="AE31" s="272"/>
      <c r="AF31" s="272"/>
      <c r="AG31" s="272"/>
      <c r="AH31" s="272"/>
      <c r="AI31" s="272"/>
      <c r="AJ31" s="434"/>
      <c r="AK31" s="433"/>
      <c r="AL31" s="272"/>
      <c r="AM31" s="272"/>
      <c r="AN31" s="272"/>
      <c r="AO31" s="272"/>
      <c r="AP31" s="272"/>
      <c r="AQ31" s="272"/>
      <c r="AR31" s="272"/>
      <c r="AS31" s="434"/>
      <c r="AT31" s="433"/>
      <c r="AU31" s="272"/>
      <c r="AV31" s="272"/>
      <c r="AW31" s="272"/>
      <c r="AX31" s="272"/>
      <c r="AY31" s="272"/>
      <c r="AZ31" s="272"/>
      <c r="BA31" s="272"/>
      <c r="BB31" s="434"/>
      <c r="BC31" s="433"/>
      <c r="BD31" s="272"/>
      <c r="BE31" s="272"/>
      <c r="BF31" s="272"/>
      <c r="BG31" s="272"/>
      <c r="BH31" s="272"/>
      <c r="BI31" s="272"/>
      <c r="BJ31" s="272"/>
      <c r="BK31" s="434"/>
      <c r="BL31" s="433"/>
      <c r="BM31" s="272"/>
      <c r="BN31" s="272"/>
      <c r="BO31" s="272"/>
      <c r="BP31" s="272"/>
      <c r="BQ31" s="272"/>
      <c r="BR31" s="272"/>
      <c r="BS31" s="272"/>
      <c r="BT31" s="434"/>
    </row>
    <row r="32" spans="1:72" ht="14.25" customHeight="1">
      <c r="A32" s="433"/>
      <c r="B32" s="272"/>
      <c r="C32" s="272"/>
      <c r="D32" s="272"/>
      <c r="E32" s="272"/>
      <c r="F32" s="272"/>
      <c r="G32" s="272"/>
      <c r="H32" s="272"/>
      <c r="I32" s="434"/>
      <c r="J32" s="433"/>
      <c r="K32" s="272"/>
      <c r="L32" s="272"/>
      <c r="M32" s="272"/>
      <c r="N32" s="272"/>
      <c r="O32" s="272"/>
      <c r="P32" s="272"/>
      <c r="Q32" s="272"/>
      <c r="R32" s="434"/>
      <c r="S32" s="433"/>
      <c r="T32" s="272"/>
      <c r="U32" s="272"/>
      <c r="V32" s="272"/>
      <c r="W32" s="272"/>
      <c r="X32" s="272"/>
      <c r="Y32" s="272"/>
      <c r="Z32" s="272"/>
      <c r="AA32" s="434"/>
      <c r="AB32" s="433"/>
      <c r="AC32" s="272"/>
      <c r="AD32" s="272"/>
      <c r="AE32" s="272"/>
      <c r="AF32" s="272"/>
      <c r="AG32" s="272"/>
      <c r="AH32" s="272"/>
      <c r="AI32" s="272"/>
      <c r="AJ32" s="434"/>
      <c r="AK32" s="433"/>
      <c r="AL32" s="272"/>
      <c r="AM32" s="272"/>
      <c r="AN32" s="272"/>
      <c r="AO32" s="272"/>
      <c r="AP32" s="272"/>
      <c r="AQ32" s="272"/>
      <c r="AR32" s="272"/>
      <c r="AS32" s="434"/>
      <c r="AT32" s="433"/>
      <c r="AU32" s="272"/>
      <c r="AV32" s="272"/>
      <c r="AW32" s="272"/>
      <c r="AX32" s="272"/>
      <c r="AY32" s="272"/>
      <c r="AZ32" s="272"/>
      <c r="BA32" s="272"/>
      <c r="BB32" s="434"/>
      <c r="BC32" s="433"/>
      <c r="BD32" s="272"/>
      <c r="BE32" s="272"/>
      <c r="BF32" s="272"/>
      <c r="BG32" s="272"/>
      <c r="BH32" s="272"/>
      <c r="BI32" s="272"/>
      <c r="BJ32" s="272"/>
      <c r="BK32" s="434"/>
      <c r="BL32" s="433"/>
      <c r="BM32" s="272"/>
      <c r="BN32" s="272"/>
      <c r="BO32" s="272"/>
      <c r="BP32" s="272"/>
      <c r="BQ32" s="272"/>
      <c r="BR32" s="272"/>
      <c r="BS32" s="272"/>
      <c r="BT32" s="434"/>
    </row>
    <row r="33" spans="1:72" ht="14.25" customHeight="1">
      <c r="A33" s="433"/>
      <c r="B33" s="272"/>
      <c r="C33" s="272"/>
      <c r="D33" s="272"/>
      <c r="E33" s="272"/>
      <c r="F33" s="272"/>
      <c r="G33" s="272"/>
      <c r="H33" s="272"/>
      <c r="I33" s="434"/>
      <c r="J33" s="433"/>
      <c r="K33" s="272"/>
      <c r="L33" s="272"/>
      <c r="M33" s="272"/>
      <c r="N33" s="272"/>
      <c r="O33" s="272"/>
      <c r="P33" s="272"/>
      <c r="Q33" s="272"/>
      <c r="R33" s="434"/>
      <c r="S33" s="433"/>
      <c r="T33" s="272"/>
      <c r="U33" s="272"/>
      <c r="V33" s="272"/>
      <c r="W33" s="272"/>
      <c r="X33" s="272"/>
      <c r="Y33" s="272"/>
      <c r="Z33" s="272"/>
      <c r="AA33" s="434"/>
      <c r="AB33" s="433"/>
      <c r="AC33" s="272"/>
      <c r="AD33" s="272"/>
      <c r="AE33" s="272"/>
      <c r="AF33" s="272"/>
      <c r="AG33" s="272"/>
      <c r="AH33" s="272"/>
      <c r="AI33" s="272"/>
      <c r="AJ33" s="434"/>
      <c r="AK33" s="433"/>
      <c r="AL33" s="272"/>
      <c r="AM33" s="272"/>
      <c r="AN33" s="272"/>
      <c r="AO33" s="272"/>
      <c r="AP33" s="272"/>
      <c r="AQ33" s="272"/>
      <c r="AR33" s="272"/>
      <c r="AS33" s="434"/>
      <c r="AT33" s="433"/>
      <c r="AU33" s="272"/>
      <c r="AV33" s="272"/>
      <c r="AW33" s="272"/>
      <c r="AX33" s="272"/>
      <c r="AY33" s="272"/>
      <c r="AZ33" s="272"/>
      <c r="BA33" s="272"/>
      <c r="BB33" s="434"/>
      <c r="BC33" s="433"/>
      <c r="BD33" s="272"/>
      <c r="BE33" s="272"/>
      <c r="BF33" s="272"/>
      <c r="BG33" s="272"/>
      <c r="BH33" s="272"/>
      <c r="BI33" s="272"/>
      <c r="BJ33" s="272"/>
      <c r="BK33" s="434"/>
      <c r="BL33" s="433"/>
      <c r="BM33" s="272"/>
      <c r="BN33" s="272"/>
      <c r="BO33" s="272"/>
      <c r="BP33" s="272"/>
      <c r="BQ33" s="272"/>
      <c r="BR33" s="272"/>
      <c r="BS33" s="272"/>
      <c r="BT33" s="434"/>
    </row>
    <row r="34" spans="1:72" ht="14.25" customHeight="1">
      <c r="A34" s="433"/>
      <c r="B34" s="272"/>
      <c r="C34" s="272"/>
      <c r="D34" s="272"/>
      <c r="E34" s="272"/>
      <c r="F34" s="272"/>
      <c r="G34" s="272"/>
      <c r="H34" s="272"/>
      <c r="I34" s="434"/>
      <c r="J34" s="433"/>
      <c r="K34" s="272"/>
      <c r="L34" s="272"/>
      <c r="M34" s="272"/>
      <c r="N34" s="272"/>
      <c r="O34" s="272"/>
      <c r="P34" s="272"/>
      <c r="Q34" s="272"/>
      <c r="R34" s="434"/>
      <c r="S34" s="433"/>
      <c r="T34" s="272"/>
      <c r="U34" s="272"/>
      <c r="V34" s="272"/>
      <c r="W34" s="272"/>
      <c r="X34" s="272"/>
      <c r="Y34" s="272"/>
      <c r="Z34" s="272"/>
      <c r="AA34" s="434"/>
      <c r="AB34" s="433"/>
      <c r="AC34" s="272"/>
      <c r="AD34" s="272"/>
      <c r="AE34" s="272"/>
      <c r="AF34" s="272"/>
      <c r="AG34" s="272"/>
      <c r="AH34" s="272"/>
      <c r="AI34" s="272"/>
      <c r="AJ34" s="434"/>
      <c r="AK34" s="433"/>
      <c r="AL34" s="272"/>
      <c r="AM34" s="272"/>
      <c r="AN34" s="272"/>
      <c r="AO34" s="272"/>
      <c r="AP34" s="272"/>
      <c r="AQ34" s="272"/>
      <c r="AR34" s="272"/>
      <c r="AS34" s="434"/>
      <c r="AT34" s="433"/>
      <c r="AU34" s="272"/>
      <c r="AV34" s="272"/>
      <c r="AW34" s="272"/>
      <c r="AX34" s="272"/>
      <c r="AY34" s="272"/>
      <c r="AZ34" s="272"/>
      <c r="BA34" s="272"/>
      <c r="BB34" s="434"/>
      <c r="BC34" s="433"/>
      <c r="BD34" s="272"/>
      <c r="BE34" s="272"/>
      <c r="BF34" s="272"/>
      <c r="BG34" s="272"/>
      <c r="BH34" s="272"/>
      <c r="BI34" s="272"/>
      <c r="BJ34" s="272"/>
      <c r="BK34" s="434"/>
      <c r="BL34" s="433"/>
      <c r="BM34" s="272"/>
      <c r="BN34" s="272"/>
      <c r="BO34" s="272"/>
      <c r="BP34" s="272"/>
      <c r="BQ34" s="272"/>
      <c r="BR34" s="272"/>
      <c r="BS34" s="272"/>
      <c r="BT34" s="434"/>
    </row>
    <row r="35" spans="1:72" ht="14.25" customHeight="1">
      <c r="A35" s="433"/>
      <c r="B35" s="272"/>
      <c r="C35" s="272"/>
      <c r="D35" s="272"/>
      <c r="E35" s="272"/>
      <c r="F35" s="272"/>
      <c r="G35" s="272"/>
      <c r="H35" s="272"/>
      <c r="I35" s="434"/>
      <c r="J35" s="433"/>
      <c r="K35" s="272"/>
      <c r="L35" s="272"/>
      <c r="M35" s="272"/>
      <c r="N35" s="272"/>
      <c r="O35" s="272"/>
      <c r="P35" s="272"/>
      <c r="Q35" s="272"/>
      <c r="R35" s="434"/>
      <c r="S35" s="433"/>
      <c r="T35" s="272"/>
      <c r="U35" s="272"/>
      <c r="V35" s="272"/>
      <c r="W35" s="272"/>
      <c r="X35" s="272"/>
      <c r="Y35" s="272"/>
      <c r="Z35" s="272"/>
      <c r="AA35" s="434"/>
      <c r="AB35" s="433"/>
      <c r="AC35" s="272"/>
      <c r="AD35" s="272"/>
      <c r="AE35" s="272"/>
      <c r="AF35" s="272"/>
      <c r="AG35" s="272"/>
      <c r="AH35" s="272"/>
      <c r="AI35" s="272"/>
      <c r="AJ35" s="434"/>
      <c r="AK35" s="433"/>
      <c r="AL35" s="272"/>
      <c r="AM35" s="272"/>
      <c r="AN35" s="272"/>
      <c r="AO35" s="272"/>
      <c r="AP35" s="272"/>
      <c r="AQ35" s="272"/>
      <c r="AR35" s="272"/>
      <c r="AS35" s="434"/>
      <c r="AT35" s="433"/>
      <c r="AU35" s="272"/>
      <c r="AV35" s="272"/>
      <c r="AW35" s="272"/>
      <c r="AX35" s="272"/>
      <c r="AY35" s="272"/>
      <c r="AZ35" s="272"/>
      <c r="BA35" s="272"/>
      <c r="BB35" s="434"/>
      <c r="BC35" s="433"/>
      <c r="BD35" s="272"/>
      <c r="BE35" s="272"/>
      <c r="BF35" s="272"/>
      <c r="BG35" s="272"/>
      <c r="BH35" s="272"/>
      <c r="BI35" s="272"/>
      <c r="BJ35" s="272"/>
      <c r="BK35" s="434"/>
      <c r="BL35" s="433"/>
      <c r="BM35" s="272"/>
      <c r="BN35" s="272"/>
      <c r="BO35" s="272"/>
      <c r="BP35" s="272"/>
      <c r="BQ35" s="272"/>
      <c r="BR35" s="272"/>
      <c r="BS35" s="272"/>
      <c r="BT35" s="434"/>
    </row>
    <row r="36" spans="1:72" ht="14.25" customHeight="1">
      <c r="A36" s="433"/>
      <c r="B36" s="272"/>
      <c r="C36" s="272"/>
      <c r="D36" s="272"/>
      <c r="E36" s="272"/>
      <c r="F36" s="272"/>
      <c r="G36" s="272"/>
      <c r="H36" s="272"/>
      <c r="I36" s="434"/>
      <c r="J36" s="433"/>
      <c r="K36" s="272"/>
      <c r="L36" s="272"/>
      <c r="M36" s="272"/>
      <c r="N36" s="272"/>
      <c r="O36" s="272"/>
      <c r="P36" s="272"/>
      <c r="Q36" s="272"/>
      <c r="R36" s="434"/>
      <c r="S36" s="433"/>
      <c r="T36" s="272"/>
      <c r="U36" s="272"/>
      <c r="V36" s="272"/>
      <c r="W36" s="272"/>
      <c r="X36" s="272"/>
      <c r="Y36" s="272"/>
      <c r="Z36" s="272"/>
      <c r="AA36" s="434"/>
      <c r="AB36" s="433"/>
      <c r="AC36" s="272"/>
      <c r="AD36" s="272"/>
      <c r="AE36" s="272"/>
      <c r="AF36" s="272"/>
      <c r="AG36" s="272"/>
      <c r="AH36" s="272"/>
      <c r="AI36" s="272"/>
      <c r="AJ36" s="434"/>
      <c r="AK36" s="433"/>
      <c r="AL36" s="272"/>
      <c r="AM36" s="272"/>
      <c r="AN36" s="272"/>
      <c r="AO36" s="272"/>
      <c r="AP36" s="272"/>
      <c r="AQ36" s="272"/>
      <c r="AR36" s="272"/>
      <c r="AS36" s="434"/>
      <c r="AT36" s="433"/>
      <c r="AU36" s="272"/>
      <c r="AV36" s="272"/>
      <c r="AW36" s="272"/>
      <c r="AX36" s="272"/>
      <c r="AY36" s="272"/>
      <c r="AZ36" s="272"/>
      <c r="BA36" s="272"/>
      <c r="BB36" s="434"/>
      <c r="BC36" s="433"/>
      <c r="BD36" s="272"/>
      <c r="BE36" s="272"/>
      <c r="BF36" s="272"/>
      <c r="BG36" s="272"/>
      <c r="BH36" s="272"/>
      <c r="BI36" s="272"/>
      <c r="BJ36" s="272"/>
      <c r="BK36" s="434"/>
      <c r="BL36" s="433"/>
      <c r="BM36" s="272"/>
      <c r="BN36" s="272"/>
      <c r="BO36" s="272"/>
      <c r="BP36" s="272"/>
      <c r="BQ36" s="272"/>
      <c r="BR36" s="272"/>
      <c r="BS36" s="272"/>
      <c r="BT36" s="434"/>
    </row>
    <row r="37" spans="1:72" ht="14.25" customHeight="1">
      <c r="A37" s="433"/>
      <c r="B37" s="272"/>
      <c r="C37" s="272"/>
      <c r="D37" s="272"/>
      <c r="E37" s="272"/>
      <c r="F37" s="272"/>
      <c r="G37" s="272"/>
      <c r="H37" s="272"/>
      <c r="I37" s="434"/>
      <c r="J37" s="433"/>
      <c r="K37" s="272"/>
      <c r="L37" s="272"/>
      <c r="M37" s="272"/>
      <c r="N37" s="272"/>
      <c r="O37" s="272"/>
      <c r="P37" s="272"/>
      <c r="Q37" s="272"/>
      <c r="R37" s="434"/>
      <c r="S37" s="433"/>
      <c r="T37" s="272"/>
      <c r="U37" s="272"/>
      <c r="V37" s="272"/>
      <c r="W37" s="272"/>
      <c r="X37" s="272"/>
      <c r="Y37" s="272"/>
      <c r="Z37" s="272"/>
      <c r="AA37" s="434"/>
      <c r="AB37" s="433"/>
      <c r="AC37" s="272"/>
      <c r="AD37" s="272"/>
      <c r="AE37" s="272"/>
      <c r="AF37" s="272"/>
      <c r="AG37" s="272"/>
      <c r="AH37" s="272"/>
      <c r="AI37" s="272"/>
      <c r="AJ37" s="434"/>
      <c r="AK37" s="433"/>
      <c r="AL37" s="272"/>
      <c r="AM37" s="272"/>
      <c r="AN37" s="272"/>
      <c r="AO37" s="272"/>
      <c r="AP37" s="272"/>
      <c r="AQ37" s="272"/>
      <c r="AR37" s="272"/>
      <c r="AS37" s="434"/>
      <c r="AT37" s="433"/>
      <c r="AU37" s="272"/>
      <c r="AV37" s="272"/>
      <c r="AW37" s="272"/>
      <c r="AX37" s="272"/>
      <c r="AY37" s="272"/>
      <c r="AZ37" s="272"/>
      <c r="BA37" s="272"/>
      <c r="BB37" s="434"/>
      <c r="BC37" s="433"/>
      <c r="BD37" s="272"/>
      <c r="BE37" s="272"/>
      <c r="BF37" s="272"/>
      <c r="BG37" s="272"/>
      <c r="BH37" s="272"/>
      <c r="BI37" s="272"/>
      <c r="BJ37" s="272"/>
      <c r="BK37" s="434"/>
      <c r="BL37" s="433"/>
      <c r="BM37" s="272"/>
      <c r="BN37" s="272"/>
      <c r="BO37" s="272"/>
      <c r="BP37" s="272"/>
      <c r="BQ37" s="272"/>
      <c r="BR37" s="272"/>
      <c r="BS37" s="272"/>
      <c r="BT37" s="434"/>
    </row>
    <row r="38" spans="1:72" ht="14.25" customHeight="1">
      <c r="A38" s="433"/>
      <c r="B38" s="272"/>
      <c r="C38" s="272"/>
      <c r="D38" s="272"/>
      <c r="E38" s="272"/>
      <c r="F38" s="272"/>
      <c r="G38" s="272"/>
      <c r="H38" s="272"/>
      <c r="I38" s="434"/>
      <c r="J38" s="433"/>
      <c r="K38" s="272"/>
      <c r="L38" s="272"/>
      <c r="M38" s="272"/>
      <c r="N38" s="272"/>
      <c r="O38" s="272"/>
      <c r="P38" s="272"/>
      <c r="Q38" s="272"/>
      <c r="R38" s="434"/>
      <c r="S38" s="433"/>
      <c r="T38" s="272"/>
      <c r="U38" s="272"/>
      <c r="V38" s="272"/>
      <c r="W38" s="272"/>
      <c r="X38" s="272"/>
      <c r="Y38" s="272"/>
      <c r="Z38" s="272"/>
      <c r="AA38" s="434"/>
      <c r="AB38" s="433"/>
      <c r="AC38" s="272"/>
      <c r="AD38" s="272"/>
      <c r="AE38" s="272"/>
      <c r="AF38" s="272"/>
      <c r="AG38" s="272"/>
      <c r="AH38" s="272"/>
      <c r="AI38" s="272"/>
      <c r="AJ38" s="434"/>
      <c r="AK38" s="433"/>
      <c r="AL38" s="272"/>
      <c r="AM38" s="272"/>
      <c r="AN38" s="272"/>
      <c r="AO38" s="272"/>
      <c r="AP38" s="272"/>
      <c r="AQ38" s="272"/>
      <c r="AR38" s="272"/>
      <c r="AS38" s="434"/>
      <c r="AT38" s="433"/>
      <c r="AU38" s="272"/>
      <c r="AV38" s="272"/>
      <c r="AW38" s="272"/>
      <c r="AX38" s="272"/>
      <c r="AY38" s="272"/>
      <c r="AZ38" s="272"/>
      <c r="BA38" s="272"/>
      <c r="BB38" s="434"/>
      <c r="BC38" s="433"/>
      <c r="BD38" s="272"/>
      <c r="BE38" s="272"/>
      <c r="BF38" s="272"/>
      <c r="BG38" s="272"/>
      <c r="BH38" s="272"/>
      <c r="BI38" s="272"/>
      <c r="BJ38" s="272"/>
      <c r="BK38" s="434"/>
      <c r="BL38" s="433"/>
      <c r="BM38" s="272"/>
      <c r="BN38" s="272"/>
      <c r="BO38" s="272"/>
      <c r="BP38" s="272"/>
      <c r="BQ38" s="272"/>
      <c r="BR38" s="272"/>
      <c r="BS38" s="272"/>
      <c r="BT38" s="434"/>
    </row>
    <row r="39" spans="1:72" ht="14.25" customHeight="1">
      <c r="A39" s="433"/>
      <c r="B39" s="272"/>
      <c r="C39" s="272"/>
      <c r="D39" s="272"/>
      <c r="E39" s="272"/>
      <c r="F39" s="272"/>
      <c r="G39" s="272"/>
      <c r="H39" s="272"/>
      <c r="I39" s="434"/>
      <c r="J39" s="433"/>
      <c r="K39" s="272"/>
      <c r="L39" s="272"/>
      <c r="M39" s="272"/>
      <c r="N39" s="272"/>
      <c r="O39" s="272"/>
      <c r="P39" s="272"/>
      <c r="Q39" s="272"/>
      <c r="R39" s="434"/>
      <c r="S39" s="433"/>
      <c r="T39" s="272"/>
      <c r="U39" s="272"/>
      <c r="V39" s="272"/>
      <c r="W39" s="272"/>
      <c r="X39" s="272"/>
      <c r="Y39" s="272"/>
      <c r="Z39" s="272"/>
      <c r="AA39" s="434"/>
      <c r="AB39" s="433"/>
      <c r="AC39" s="272"/>
      <c r="AD39" s="272"/>
      <c r="AE39" s="272"/>
      <c r="AF39" s="272"/>
      <c r="AG39" s="272"/>
      <c r="AH39" s="272"/>
      <c r="AI39" s="272"/>
      <c r="AJ39" s="434"/>
      <c r="AK39" s="433"/>
      <c r="AL39" s="272"/>
      <c r="AM39" s="272"/>
      <c r="AN39" s="272"/>
      <c r="AO39" s="272"/>
      <c r="AP39" s="272"/>
      <c r="AQ39" s="272"/>
      <c r="AR39" s="272"/>
      <c r="AS39" s="434"/>
      <c r="AT39" s="433"/>
      <c r="AU39" s="272"/>
      <c r="AV39" s="272"/>
      <c r="AW39" s="272"/>
      <c r="AX39" s="272"/>
      <c r="AY39" s="272"/>
      <c r="AZ39" s="272"/>
      <c r="BA39" s="272"/>
      <c r="BB39" s="434"/>
      <c r="BC39" s="433"/>
      <c r="BD39" s="272"/>
      <c r="BE39" s="272"/>
      <c r="BF39" s="272"/>
      <c r="BG39" s="272"/>
      <c r="BH39" s="272"/>
      <c r="BI39" s="272"/>
      <c r="BJ39" s="272"/>
      <c r="BK39" s="434"/>
      <c r="BL39" s="433"/>
      <c r="BM39" s="272"/>
      <c r="BN39" s="272"/>
      <c r="BO39" s="272"/>
      <c r="BP39" s="272"/>
      <c r="BQ39" s="272"/>
      <c r="BR39" s="272"/>
      <c r="BS39" s="272"/>
      <c r="BT39" s="434"/>
    </row>
    <row r="40" spans="1:72" ht="14.25" customHeight="1">
      <c r="A40" s="433"/>
      <c r="B40" s="272"/>
      <c r="C40" s="272"/>
      <c r="D40" s="272"/>
      <c r="E40" s="272"/>
      <c r="F40" s="272"/>
      <c r="G40" s="272"/>
      <c r="H40" s="272"/>
      <c r="I40" s="434"/>
      <c r="J40" s="433"/>
      <c r="K40" s="272"/>
      <c r="L40" s="272"/>
      <c r="M40" s="272"/>
      <c r="N40" s="272"/>
      <c r="O40" s="272"/>
      <c r="P40" s="272"/>
      <c r="Q40" s="272"/>
      <c r="R40" s="434"/>
      <c r="S40" s="433"/>
      <c r="T40" s="272"/>
      <c r="U40" s="272"/>
      <c r="V40" s="272"/>
      <c r="W40" s="272"/>
      <c r="X40" s="272"/>
      <c r="Y40" s="272"/>
      <c r="Z40" s="272"/>
      <c r="AA40" s="434"/>
      <c r="AB40" s="433"/>
      <c r="AC40" s="272"/>
      <c r="AD40" s="272"/>
      <c r="AE40" s="272"/>
      <c r="AF40" s="272"/>
      <c r="AG40" s="272"/>
      <c r="AH40" s="272"/>
      <c r="AI40" s="272"/>
      <c r="AJ40" s="434"/>
      <c r="AK40" s="433"/>
      <c r="AL40" s="272"/>
      <c r="AM40" s="272"/>
      <c r="AN40" s="272"/>
      <c r="AO40" s="272"/>
      <c r="AP40" s="272"/>
      <c r="AQ40" s="272"/>
      <c r="AR40" s="272"/>
      <c r="AS40" s="434"/>
      <c r="AT40" s="433"/>
      <c r="AU40" s="272"/>
      <c r="AV40" s="272"/>
      <c r="AW40" s="272"/>
      <c r="AX40" s="272"/>
      <c r="AY40" s="272"/>
      <c r="AZ40" s="272"/>
      <c r="BA40" s="272"/>
      <c r="BB40" s="434"/>
      <c r="BC40" s="433"/>
      <c r="BD40" s="272"/>
      <c r="BE40" s="272"/>
      <c r="BF40" s="272"/>
      <c r="BG40" s="272"/>
      <c r="BH40" s="272"/>
      <c r="BI40" s="272"/>
      <c r="BJ40" s="272"/>
      <c r="BK40" s="434"/>
      <c r="BL40" s="433"/>
      <c r="BM40" s="272"/>
      <c r="BN40" s="272"/>
      <c r="BO40" s="272"/>
      <c r="BP40" s="272"/>
      <c r="BQ40" s="272"/>
      <c r="BR40" s="272"/>
      <c r="BS40" s="272"/>
      <c r="BT40" s="434"/>
    </row>
    <row r="41" spans="1:72" ht="14.25" customHeight="1">
      <c r="A41" s="433"/>
      <c r="B41" s="272"/>
      <c r="C41" s="272"/>
      <c r="D41" s="272"/>
      <c r="E41" s="272"/>
      <c r="F41" s="272"/>
      <c r="G41" s="272"/>
      <c r="H41" s="272"/>
      <c r="I41" s="434"/>
      <c r="J41" s="433"/>
      <c r="K41" s="272"/>
      <c r="L41" s="272"/>
      <c r="M41" s="272"/>
      <c r="N41" s="272"/>
      <c r="O41" s="272"/>
      <c r="P41" s="272"/>
      <c r="Q41" s="272"/>
      <c r="R41" s="434"/>
      <c r="S41" s="433"/>
      <c r="T41" s="272"/>
      <c r="U41" s="272"/>
      <c r="V41" s="272"/>
      <c r="W41" s="272"/>
      <c r="X41" s="272"/>
      <c r="Y41" s="272"/>
      <c r="Z41" s="272"/>
      <c r="AA41" s="434"/>
      <c r="AB41" s="433"/>
      <c r="AC41" s="272"/>
      <c r="AD41" s="272"/>
      <c r="AE41" s="272"/>
      <c r="AF41" s="272"/>
      <c r="AG41" s="272"/>
      <c r="AH41" s="272"/>
      <c r="AI41" s="272"/>
      <c r="AJ41" s="434"/>
      <c r="AK41" s="433"/>
      <c r="AL41" s="272"/>
      <c r="AM41" s="272"/>
      <c r="AN41" s="272"/>
      <c r="AO41" s="272"/>
      <c r="AP41" s="272"/>
      <c r="AQ41" s="272"/>
      <c r="AR41" s="272"/>
      <c r="AS41" s="434"/>
      <c r="AT41" s="433"/>
      <c r="AU41" s="272"/>
      <c r="AV41" s="272"/>
      <c r="AW41" s="272"/>
      <c r="AX41" s="272"/>
      <c r="AY41" s="272"/>
      <c r="AZ41" s="272"/>
      <c r="BA41" s="272"/>
      <c r="BB41" s="434"/>
      <c r="BC41" s="433"/>
      <c r="BD41" s="272"/>
      <c r="BE41" s="272"/>
      <c r="BF41" s="272"/>
      <c r="BG41" s="272"/>
      <c r="BH41" s="272"/>
      <c r="BI41" s="272"/>
      <c r="BJ41" s="272"/>
      <c r="BK41" s="434"/>
      <c r="BL41" s="433"/>
      <c r="BM41" s="272"/>
      <c r="BN41" s="272"/>
      <c r="BO41" s="272"/>
      <c r="BP41" s="272"/>
      <c r="BQ41" s="272"/>
      <c r="BR41" s="272"/>
      <c r="BS41" s="272"/>
      <c r="BT41" s="434"/>
    </row>
    <row r="42" spans="1:72" ht="14.25" customHeight="1">
      <c r="A42" s="438" t="str">
        <f>CONCATENATE('IN - Stud_part'!H7,"-",'IN - Stud_part'!H8)</f>
        <v>-</v>
      </c>
      <c r="B42" s="272"/>
      <c r="C42" s="272"/>
      <c r="D42" s="272"/>
      <c r="E42" s="272"/>
      <c r="F42" s="272"/>
      <c r="G42" s="272"/>
      <c r="H42" s="272"/>
      <c r="I42" s="434"/>
      <c r="J42" s="438" t="str">
        <f>CONCATENATE('IN - Stud_part'!H7,"-",'IN - Stud_part'!H8)</f>
        <v>-</v>
      </c>
      <c r="K42" s="272"/>
      <c r="L42" s="272"/>
      <c r="M42" s="272"/>
      <c r="N42" s="272"/>
      <c r="O42" s="272"/>
      <c r="P42" s="272"/>
      <c r="Q42" s="272"/>
      <c r="R42" s="434"/>
      <c r="S42" s="438" t="str">
        <f>CONCATENATE('IN - Stud_part'!H7,"-",'IN - Stud_part'!H8)</f>
        <v>-</v>
      </c>
      <c r="T42" s="272"/>
      <c r="U42" s="272"/>
      <c r="V42" s="272"/>
      <c r="W42" s="272"/>
      <c r="X42" s="272"/>
      <c r="Y42" s="272"/>
      <c r="Z42" s="272"/>
      <c r="AA42" s="434"/>
      <c r="AB42" s="438" t="str">
        <f>CONCATENATE('IN - Stud_part'!H7,"-",'IN - Stud_part'!H8)</f>
        <v>-</v>
      </c>
      <c r="AC42" s="272"/>
      <c r="AD42" s="272"/>
      <c r="AE42" s="272"/>
      <c r="AF42" s="272"/>
      <c r="AG42" s="272"/>
      <c r="AH42" s="272"/>
      <c r="AI42" s="272"/>
      <c r="AJ42" s="434"/>
      <c r="AK42" s="438" t="str">
        <f>CONCATENATE('IN - Stud_part'!H7,"-",'IN - Stud_part'!H8)</f>
        <v>-</v>
      </c>
      <c r="AL42" s="272"/>
      <c r="AM42" s="272"/>
      <c r="AN42" s="272"/>
      <c r="AO42" s="272"/>
      <c r="AP42" s="272"/>
      <c r="AQ42" s="272"/>
      <c r="AR42" s="272"/>
      <c r="AS42" s="434"/>
      <c r="AT42" s="438" t="str">
        <f>CONCATENATE('IN - Stud_part'!H7,"-",'IN - Stud_part'!H8)</f>
        <v>-</v>
      </c>
      <c r="AU42" s="272"/>
      <c r="AV42" s="272"/>
      <c r="AW42" s="272"/>
      <c r="AX42" s="272"/>
      <c r="AY42" s="272"/>
      <c r="AZ42" s="272"/>
      <c r="BA42" s="272"/>
      <c r="BB42" s="434"/>
      <c r="BC42" s="438" t="str">
        <f>CONCATENATE('IN - Stud_part'!H7,"-",'IN - Stud_part'!H8)</f>
        <v>-</v>
      </c>
      <c r="BD42" s="272"/>
      <c r="BE42" s="272"/>
      <c r="BF42" s="272"/>
      <c r="BG42" s="272"/>
      <c r="BH42" s="272"/>
      <c r="BI42" s="272"/>
      <c r="BJ42" s="272"/>
      <c r="BK42" s="434"/>
      <c r="BL42" s="438" t="str">
        <f>CONCATENATE('IN - Stud_part'!H7,"-",'IN - Stud_part'!H8)</f>
        <v>-</v>
      </c>
      <c r="BM42" s="272"/>
      <c r="BN42" s="272"/>
      <c r="BO42" s="272"/>
      <c r="BP42" s="272"/>
      <c r="BQ42" s="272"/>
      <c r="BR42" s="272"/>
      <c r="BS42" s="272"/>
      <c r="BT42" s="434"/>
    </row>
    <row r="43" spans="1:72" ht="14.25" customHeight="1">
      <c r="A43" s="433"/>
      <c r="B43" s="272"/>
      <c r="C43" s="272"/>
      <c r="D43" s="272"/>
      <c r="E43" s="272"/>
      <c r="F43" s="272"/>
      <c r="G43" s="272"/>
      <c r="H43" s="272"/>
      <c r="I43" s="434"/>
      <c r="J43" s="433"/>
      <c r="K43" s="272"/>
      <c r="L43" s="272"/>
      <c r="M43" s="272"/>
      <c r="N43" s="272"/>
      <c r="O43" s="272"/>
      <c r="P43" s="272"/>
      <c r="Q43" s="272"/>
      <c r="R43" s="434"/>
      <c r="S43" s="433"/>
      <c r="T43" s="272"/>
      <c r="U43" s="272"/>
      <c r="V43" s="272"/>
      <c r="W43" s="272"/>
      <c r="X43" s="272"/>
      <c r="Y43" s="272"/>
      <c r="Z43" s="272"/>
      <c r="AA43" s="434"/>
      <c r="AB43" s="433"/>
      <c r="AC43" s="272"/>
      <c r="AD43" s="272"/>
      <c r="AE43" s="272"/>
      <c r="AF43" s="272"/>
      <c r="AG43" s="272"/>
      <c r="AH43" s="272"/>
      <c r="AI43" s="272"/>
      <c r="AJ43" s="434"/>
      <c r="AK43" s="433"/>
      <c r="AL43" s="272"/>
      <c r="AM43" s="272"/>
      <c r="AN43" s="272"/>
      <c r="AO43" s="272"/>
      <c r="AP43" s="272"/>
      <c r="AQ43" s="272"/>
      <c r="AR43" s="272"/>
      <c r="AS43" s="434"/>
      <c r="AT43" s="433"/>
      <c r="AU43" s="272"/>
      <c r="AV43" s="272"/>
      <c r="AW43" s="272"/>
      <c r="AX43" s="272"/>
      <c r="AY43" s="272"/>
      <c r="AZ43" s="272"/>
      <c r="BA43" s="272"/>
      <c r="BB43" s="434"/>
      <c r="BC43" s="433"/>
      <c r="BD43" s="272"/>
      <c r="BE43" s="272"/>
      <c r="BF43" s="272"/>
      <c r="BG43" s="272"/>
      <c r="BH43" s="272"/>
      <c r="BI43" s="272"/>
      <c r="BJ43" s="272"/>
      <c r="BK43" s="434"/>
      <c r="BL43" s="433"/>
      <c r="BM43" s="272"/>
      <c r="BN43" s="272"/>
      <c r="BO43" s="272"/>
      <c r="BP43" s="272"/>
      <c r="BQ43" s="272"/>
      <c r="BR43" s="272"/>
      <c r="BS43" s="272"/>
      <c r="BT43" s="434"/>
    </row>
    <row r="44" spans="1:72" ht="14.25" customHeight="1">
      <c r="A44" s="433"/>
      <c r="B44" s="272"/>
      <c r="C44" s="272"/>
      <c r="D44" s="272"/>
      <c r="E44" s="272"/>
      <c r="F44" s="272"/>
      <c r="G44" s="272"/>
      <c r="H44" s="272"/>
      <c r="I44" s="434"/>
      <c r="J44" s="433"/>
      <c r="K44" s="272"/>
      <c r="L44" s="272"/>
      <c r="M44" s="272"/>
      <c r="N44" s="272"/>
      <c r="O44" s="272"/>
      <c r="P44" s="272"/>
      <c r="Q44" s="272"/>
      <c r="R44" s="434"/>
      <c r="S44" s="433"/>
      <c r="T44" s="272"/>
      <c r="U44" s="272"/>
      <c r="V44" s="272"/>
      <c r="W44" s="272"/>
      <c r="X44" s="272"/>
      <c r="Y44" s="272"/>
      <c r="Z44" s="272"/>
      <c r="AA44" s="434"/>
      <c r="AB44" s="433"/>
      <c r="AC44" s="272"/>
      <c r="AD44" s="272"/>
      <c r="AE44" s="272"/>
      <c r="AF44" s="272"/>
      <c r="AG44" s="272"/>
      <c r="AH44" s="272"/>
      <c r="AI44" s="272"/>
      <c r="AJ44" s="434"/>
      <c r="AK44" s="433"/>
      <c r="AL44" s="272"/>
      <c r="AM44" s="272"/>
      <c r="AN44" s="272"/>
      <c r="AO44" s="272"/>
      <c r="AP44" s="272"/>
      <c r="AQ44" s="272"/>
      <c r="AR44" s="272"/>
      <c r="AS44" s="434"/>
      <c r="AT44" s="433"/>
      <c r="AU44" s="272"/>
      <c r="AV44" s="272"/>
      <c r="AW44" s="272"/>
      <c r="AX44" s="272"/>
      <c r="AY44" s="272"/>
      <c r="AZ44" s="272"/>
      <c r="BA44" s="272"/>
      <c r="BB44" s="434"/>
      <c r="BC44" s="433"/>
      <c r="BD44" s="272"/>
      <c r="BE44" s="272"/>
      <c r="BF44" s="272"/>
      <c r="BG44" s="272"/>
      <c r="BH44" s="272"/>
      <c r="BI44" s="272"/>
      <c r="BJ44" s="272"/>
      <c r="BK44" s="434"/>
      <c r="BL44" s="433"/>
      <c r="BM44" s="272"/>
      <c r="BN44" s="272"/>
      <c r="BO44" s="272"/>
      <c r="BP44" s="272"/>
      <c r="BQ44" s="272"/>
      <c r="BR44" s="272"/>
      <c r="BS44" s="272"/>
      <c r="BT44" s="434"/>
    </row>
    <row r="45" spans="1:72" ht="14.25" customHeight="1">
      <c r="A45" s="439">
        <f>'IN - Stud_part'!H3</f>
        <v>0</v>
      </c>
      <c r="B45" s="272"/>
      <c r="C45" s="272"/>
      <c r="D45" s="272"/>
      <c r="E45" s="272"/>
      <c r="F45" s="272"/>
      <c r="G45" s="272"/>
      <c r="H45" s="272"/>
      <c r="I45" s="434"/>
      <c r="J45" s="439">
        <f>'IN - Stud_part'!H3</f>
        <v>0</v>
      </c>
      <c r="K45" s="272"/>
      <c r="L45" s="272"/>
      <c r="M45" s="272"/>
      <c r="N45" s="272"/>
      <c r="O45" s="272"/>
      <c r="P45" s="272"/>
      <c r="Q45" s="272"/>
      <c r="R45" s="434"/>
      <c r="S45" s="439">
        <f>'IN - Stud_part'!H3</f>
        <v>0</v>
      </c>
      <c r="T45" s="272"/>
      <c r="U45" s="272"/>
      <c r="V45" s="272"/>
      <c r="W45" s="272"/>
      <c r="X45" s="272"/>
      <c r="Y45" s="272"/>
      <c r="Z45" s="272"/>
      <c r="AA45" s="434"/>
      <c r="AB45" s="439">
        <f>'IN - Stud_part'!H3</f>
        <v>0</v>
      </c>
      <c r="AC45" s="272"/>
      <c r="AD45" s="272"/>
      <c r="AE45" s="272"/>
      <c r="AF45" s="272"/>
      <c r="AG45" s="272"/>
      <c r="AH45" s="272"/>
      <c r="AI45" s="272"/>
      <c r="AJ45" s="434"/>
      <c r="AK45" s="439">
        <f>'IN - Stud_part'!H3</f>
        <v>0</v>
      </c>
      <c r="AL45" s="272"/>
      <c r="AM45" s="272"/>
      <c r="AN45" s="272"/>
      <c r="AO45" s="272"/>
      <c r="AP45" s="272"/>
      <c r="AQ45" s="272"/>
      <c r="AR45" s="272"/>
      <c r="AS45" s="434"/>
      <c r="AT45" s="439">
        <f>'IN - Stud_part'!H3</f>
        <v>0</v>
      </c>
      <c r="AU45" s="272"/>
      <c r="AV45" s="272"/>
      <c r="AW45" s="272"/>
      <c r="AX45" s="272"/>
      <c r="AY45" s="272"/>
      <c r="AZ45" s="272"/>
      <c r="BA45" s="272"/>
      <c r="BB45" s="434"/>
      <c r="BC45" s="439">
        <f>'IN - Stud_part'!H3</f>
        <v>0</v>
      </c>
      <c r="BD45" s="272"/>
      <c r="BE45" s="272"/>
      <c r="BF45" s="272"/>
      <c r="BG45" s="272"/>
      <c r="BH45" s="272"/>
      <c r="BI45" s="272"/>
      <c r="BJ45" s="272"/>
      <c r="BK45" s="434"/>
      <c r="BL45" s="439">
        <f>'IN - Stud_part'!H3</f>
        <v>0</v>
      </c>
      <c r="BM45" s="272"/>
      <c r="BN45" s="272"/>
      <c r="BO45" s="272"/>
      <c r="BP45" s="272"/>
      <c r="BQ45" s="272"/>
      <c r="BR45" s="272"/>
      <c r="BS45" s="272"/>
      <c r="BT45" s="434"/>
    </row>
    <row r="46" spans="1:72" ht="14.25" customHeight="1">
      <c r="A46" s="433"/>
      <c r="B46" s="272"/>
      <c r="C46" s="272"/>
      <c r="D46" s="272"/>
      <c r="E46" s="272"/>
      <c r="F46" s="272"/>
      <c r="G46" s="272"/>
      <c r="H46" s="272"/>
      <c r="I46" s="434"/>
      <c r="J46" s="433"/>
      <c r="K46" s="272"/>
      <c r="L46" s="272"/>
      <c r="M46" s="272"/>
      <c r="N46" s="272"/>
      <c r="O46" s="272"/>
      <c r="P46" s="272"/>
      <c r="Q46" s="272"/>
      <c r="R46" s="434"/>
      <c r="S46" s="433"/>
      <c r="T46" s="272"/>
      <c r="U46" s="272"/>
      <c r="V46" s="272"/>
      <c r="W46" s="272"/>
      <c r="X46" s="272"/>
      <c r="Y46" s="272"/>
      <c r="Z46" s="272"/>
      <c r="AA46" s="434"/>
      <c r="AB46" s="433"/>
      <c r="AC46" s="272"/>
      <c r="AD46" s="272"/>
      <c r="AE46" s="272"/>
      <c r="AF46" s="272"/>
      <c r="AG46" s="272"/>
      <c r="AH46" s="272"/>
      <c r="AI46" s="272"/>
      <c r="AJ46" s="434"/>
      <c r="AK46" s="433"/>
      <c r="AL46" s="272"/>
      <c r="AM46" s="272"/>
      <c r="AN46" s="272"/>
      <c r="AO46" s="272"/>
      <c r="AP46" s="272"/>
      <c r="AQ46" s="272"/>
      <c r="AR46" s="272"/>
      <c r="AS46" s="434"/>
      <c r="AT46" s="433"/>
      <c r="AU46" s="272"/>
      <c r="AV46" s="272"/>
      <c r="AW46" s="272"/>
      <c r="AX46" s="272"/>
      <c r="AY46" s="272"/>
      <c r="AZ46" s="272"/>
      <c r="BA46" s="272"/>
      <c r="BB46" s="434"/>
      <c r="BC46" s="433"/>
      <c r="BD46" s="272"/>
      <c r="BE46" s="272"/>
      <c r="BF46" s="272"/>
      <c r="BG46" s="272"/>
      <c r="BH46" s="272"/>
      <c r="BI46" s="272"/>
      <c r="BJ46" s="272"/>
      <c r="BK46" s="434"/>
      <c r="BL46" s="433"/>
      <c r="BM46" s="272"/>
      <c r="BN46" s="272"/>
      <c r="BO46" s="272"/>
      <c r="BP46" s="272"/>
      <c r="BQ46" s="272"/>
      <c r="BR46" s="272"/>
      <c r="BS46" s="272"/>
      <c r="BT46" s="434"/>
    </row>
    <row r="47" spans="1:72" ht="14.25" customHeight="1">
      <c r="A47" s="433"/>
      <c r="B47" s="272"/>
      <c r="C47" s="272"/>
      <c r="D47" s="272"/>
      <c r="E47" s="272"/>
      <c r="F47" s="272"/>
      <c r="G47" s="272"/>
      <c r="H47" s="272"/>
      <c r="I47" s="434"/>
      <c r="J47" s="433"/>
      <c r="K47" s="272"/>
      <c r="L47" s="272"/>
      <c r="M47" s="272"/>
      <c r="N47" s="272"/>
      <c r="O47" s="272"/>
      <c r="P47" s="272"/>
      <c r="Q47" s="272"/>
      <c r="R47" s="434"/>
      <c r="S47" s="433"/>
      <c r="T47" s="272"/>
      <c r="U47" s="272"/>
      <c r="V47" s="272"/>
      <c r="W47" s="272"/>
      <c r="X47" s="272"/>
      <c r="Y47" s="272"/>
      <c r="Z47" s="272"/>
      <c r="AA47" s="434"/>
      <c r="AB47" s="433"/>
      <c r="AC47" s="272"/>
      <c r="AD47" s="272"/>
      <c r="AE47" s="272"/>
      <c r="AF47" s="272"/>
      <c r="AG47" s="272"/>
      <c r="AH47" s="272"/>
      <c r="AI47" s="272"/>
      <c r="AJ47" s="434"/>
      <c r="AK47" s="433"/>
      <c r="AL47" s="272"/>
      <c r="AM47" s="272"/>
      <c r="AN47" s="272"/>
      <c r="AO47" s="272"/>
      <c r="AP47" s="272"/>
      <c r="AQ47" s="272"/>
      <c r="AR47" s="272"/>
      <c r="AS47" s="434"/>
      <c r="AT47" s="433"/>
      <c r="AU47" s="272"/>
      <c r="AV47" s="272"/>
      <c r="AW47" s="272"/>
      <c r="AX47" s="272"/>
      <c r="AY47" s="272"/>
      <c r="AZ47" s="272"/>
      <c r="BA47" s="272"/>
      <c r="BB47" s="434"/>
      <c r="BC47" s="433"/>
      <c r="BD47" s="272"/>
      <c r="BE47" s="272"/>
      <c r="BF47" s="272"/>
      <c r="BG47" s="272"/>
      <c r="BH47" s="272"/>
      <c r="BI47" s="272"/>
      <c r="BJ47" s="272"/>
      <c r="BK47" s="434"/>
      <c r="BL47" s="433"/>
      <c r="BM47" s="272"/>
      <c r="BN47" s="272"/>
      <c r="BO47" s="272"/>
      <c r="BP47" s="272"/>
      <c r="BQ47" s="272"/>
      <c r="BR47" s="272"/>
      <c r="BS47" s="272"/>
      <c r="BT47" s="434"/>
    </row>
    <row r="48" spans="1:72" ht="14.25" customHeight="1">
      <c r="A48" s="211"/>
      <c r="I48" s="212"/>
      <c r="J48" s="211"/>
      <c r="R48" s="212"/>
      <c r="S48" s="211"/>
      <c r="AA48" s="212"/>
      <c r="AB48" s="211"/>
      <c r="AJ48" s="212"/>
      <c r="AK48" s="211"/>
      <c r="AS48" s="212"/>
      <c r="AT48" s="211"/>
      <c r="BB48" s="212"/>
      <c r="BC48" s="211"/>
      <c r="BK48" s="212"/>
      <c r="BL48" s="211"/>
      <c r="BT48" s="212"/>
    </row>
    <row r="49" spans="1:72" ht="14.25" customHeight="1">
      <c r="A49" s="211"/>
      <c r="I49" s="212"/>
      <c r="J49" s="211"/>
      <c r="R49" s="212"/>
      <c r="S49" s="211"/>
      <c r="AA49" s="212"/>
      <c r="AB49" s="211"/>
      <c r="AJ49" s="212"/>
      <c r="AK49" s="211"/>
      <c r="AS49" s="212"/>
      <c r="AT49" s="211"/>
      <c r="BB49" s="212"/>
      <c r="BC49" s="211"/>
      <c r="BK49" s="212"/>
      <c r="BL49" s="211"/>
      <c r="BT49" s="212"/>
    </row>
    <row r="50" spans="1:72" ht="14.25" customHeight="1">
      <c r="A50" s="213"/>
      <c r="B50" s="214"/>
      <c r="C50" s="214"/>
      <c r="D50" s="214"/>
      <c r="E50" s="214"/>
      <c r="F50" s="214"/>
      <c r="G50" s="214"/>
      <c r="H50" s="214"/>
      <c r="I50" s="215"/>
      <c r="J50" s="213"/>
      <c r="K50" s="214"/>
      <c r="L50" s="214"/>
      <c r="M50" s="214"/>
      <c r="N50" s="214"/>
      <c r="O50" s="214"/>
      <c r="P50" s="214"/>
      <c r="Q50" s="214"/>
      <c r="R50" s="215"/>
      <c r="S50" s="213"/>
      <c r="T50" s="214"/>
      <c r="U50" s="214"/>
      <c r="V50" s="214"/>
      <c r="W50" s="214"/>
      <c r="X50" s="214"/>
      <c r="Y50" s="214"/>
      <c r="Z50" s="214"/>
      <c r="AA50" s="215"/>
      <c r="AB50" s="213"/>
      <c r="AC50" s="214"/>
      <c r="AD50" s="214"/>
      <c r="AE50" s="214"/>
      <c r="AF50" s="214"/>
      <c r="AG50" s="214"/>
      <c r="AH50" s="214"/>
      <c r="AI50" s="214"/>
      <c r="AJ50" s="215"/>
      <c r="AK50" s="213"/>
      <c r="AL50" s="214"/>
      <c r="AM50" s="214"/>
      <c r="AN50" s="214"/>
      <c r="AO50" s="214"/>
      <c r="AP50" s="214"/>
      <c r="AQ50" s="214"/>
      <c r="AR50" s="214"/>
      <c r="AS50" s="215"/>
      <c r="AT50" s="213"/>
      <c r="AU50" s="214"/>
      <c r="AV50" s="214"/>
      <c r="AW50" s="214"/>
      <c r="AX50" s="214"/>
      <c r="AY50" s="214"/>
      <c r="AZ50" s="214"/>
      <c r="BA50" s="214"/>
      <c r="BB50" s="215"/>
      <c r="BC50" s="213"/>
      <c r="BD50" s="214"/>
      <c r="BE50" s="214"/>
      <c r="BF50" s="214"/>
      <c r="BG50" s="214"/>
      <c r="BH50" s="214"/>
      <c r="BI50" s="214"/>
      <c r="BJ50" s="214"/>
      <c r="BK50" s="215"/>
      <c r="BL50" s="213"/>
      <c r="BM50" s="214"/>
      <c r="BN50" s="214"/>
      <c r="BO50" s="214"/>
      <c r="BP50" s="214"/>
      <c r="BQ50" s="214"/>
      <c r="BR50" s="214"/>
      <c r="BS50" s="214"/>
      <c r="BT50" s="215"/>
    </row>
    <row r="52" spans="1:72" ht="14.25" customHeight="1"/>
    <row r="53" spans="1:72" ht="14.25" customHeight="1"/>
    <row r="54" spans="1:72" ht="14.25" customHeight="1"/>
    <row r="55" spans="1:72" ht="14.25" customHeight="1"/>
    <row r="56" spans="1:72" ht="14.25" customHeight="1"/>
    <row r="57" spans="1:72" ht="14.25" customHeight="1"/>
    <row r="58" spans="1:72" ht="14.25" customHeight="1"/>
    <row r="59" spans="1:72" ht="14.25" customHeight="1"/>
    <row r="60" spans="1:72" ht="14.25" customHeight="1"/>
    <row r="61" spans="1:72" ht="14.25" customHeight="1"/>
    <row r="62" spans="1:72" ht="14.25" customHeight="1"/>
    <row r="63" spans="1:72" ht="14.25" customHeight="1"/>
    <row r="64" spans="1:72"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
    <mergeCell ref="AB42:AJ44"/>
    <mergeCell ref="AK42:AS44"/>
    <mergeCell ref="AT42:BB44"/>
    <mergeCell ref="BC42:BK44"/>
    <mergeCell ref="BL42:BT44"/>
    <mergeCell ref="AB45:AJ47"/>
    <mergeCell ref="AK45:AS47"/>
    <mergeCell ref="AT45:BB47"/>
    <mergeCell ref="BC45:BK47"/>
    <mergeCell ref="BL45:BT47"/>
    <mergeCell ref="AB11:AJ41"/>
    <mergeCell ref="AK11:AS41"/>
    <mergeCell ref="AT11:BB41"/>
    <mergeCell ref="BC11:BK41"/>
    <mergeCell ref="BL11:BT41"/>
    <mergeCell ref="A11:I41"/>
    <mergeCell ref="A42:I44"/>
    <mergeCell ref="A45:I47"/>
    <mergeCell ref="J11:R41"/>
    <mergeCell ref="S11:AA41"/>
    <mergeCell ref="J45:R47"/>
    <mergeCell ref="S45:AA47"/>
    <mergeCell ref="J42:R44"/>
    <mergeCell ref="S42:AA44"/>
    <mergeCell ref="BC1:BK6"/>
    <mergeCell ref="BL1:BT6"/>
    <mergeCell ref="BC8:BK9"/>
    <mergeCell ref="BL8:BT9"/>
    <mergeCell ref="A1:I6"/>
    <mergeCell ref="A8:I9"/>
    <mergeCell ref="J8:R9"/>
    <mergeCell ref="S8:AA9"/>
    <mergeCell ref="AB8:AJ9"/>
    <mergeCell ref="AK8:AS9"/>
    <mergeCell ref="AT8:BB9"/>
    <mergeCell ref="J1:R6"/>
    <mergeCell ref="S1:AA6"/>
    <mergeCell ref="AB1:AJ6"/>
    <mergeCell ref="AK1:AS6"/>
    <mergeCell ref="AT1:BB6"/>
  </mergeCells>
  <pageMargins left="0.95" right="0.95"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53"/>
  <sheetViews>
    <sheetView workbookViewId="0"/>
  </sheetViews>
  <sheetFormatPr defaultColWidth="14.42578125" defaultRowHeight="15" customHeight="1"/>
  <cols>
    <col min="1" max="2" width="3.7109375" customWidth="1"/>
    <col min="3" max="3" width="7.7109375" customWidth="1"/>
    <col min="4" max="4" width="29.7109375" customWidth="1"/>
    <col min="5" max="29" width="3.7109375" customWidth="1"/>
    <col min="30" max="35" width="4" customWidth="1"/>
    <col min="36" max="36" width="3.7109375" customWidth="1"/>
    <col min="37" max="37" width="4.28515625" customWidth="1"/>
    <col min="38" max="38" width="24.5703125" customWidth="1"/>
    <col min="39" max="70" width="3.7109375" customWidth="1"/>
    <col min="71" max="71" width="3.140625" customWidth="1"/>
    <col min="72" max="72" width="25.140625" customWidth="1"/>
    <col min="73" max="87" width="3.7109375" customWidth="1"/>
    <col min="88" max="88" width="4" customWidth="1"/>
    <col min="89" max="97" width="4.5703125" customWidth="1"/>
    <col min="98" max="104" width="4.28515625" customWidth="1"/>
  </cols>
  <sheetData>
    <row r="1" spans="1:104" ht="14.25" customHeight="1">
      <c r="A1" s="110"/>
      <c r="B1" s="110"/>
      <c r="C1" s="110"/>
      <c r="D1" s="110"/>
      <c r="E1" s="448" t="s">
        <v>418</v>
      </c>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50"/>
      <c r="AK1" s="216"/>
      <c r="AL1" s="112"/>
      <c r="AM1" s="447" t="s">
        <v>419</v>
      </c>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9"/>
      <c r="BS1" s="216"/>
      <c r="BT1" s="217"/>
      <c r="BU1" s="451" t="s">
        <v>420</v>
      </c>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row>
    <row r="2" spans="1:104" ht="14.25" customHeight="1">
      <c r="A2" s="110"/>
      <c r="B2" s="110"/>
      <c r="C2" s="110"/>
      <c r="D2" s="110"/>
      <c r="E2" s="443" t="s">
        <v>421</v>
      </c>
      <c r="F2" s="248"/>
      <c r="G2" s="249"/>
      <c r="H2" s="443" t="s">
        <v>150</v>
      </c>
      <c r="I2" s="248"/>
      <c r="J2" s="249"/>
      <c r="K2" s="443" t="s">
        <v>86</v>
      </c>
      <c r="L2" s="248"/>
      <c r="M2" s="249"/>
      <c r="N2" s="443" t="s">
        <v>108</v>
      </c>
      <c r="O2" s="248"/>
      <c r="P2" s="249"/>
      <c r="Q2" s="443" t="s">
        <v>422</v>
      </c>
      <c r="R2" s="248"/>
      <c r="S2" s="249"/>
      <c r="T2" s="444" t="s">
        <v>423</v>
      </c>
      <c r="U2" s="445" t="s">
        <v>424</v>
      </c>
      <c r="V2" s="284"/>
      <c r="W2" s="285"/>
      <c r="X2" s="445" t="s">
        <v>425</v>
      </c>
      <c r="Y2" s="284"/>
      <c r="Z2" s="285"/>
      <c r="AA2" s="445" t="s">
        <v>426</v>
      </c>
      <c r="AB2" s="284"/>
      <c r="AC2" s="285"/>
      <c r="AD2" s="445" t="s">
        <v>427</v>
      </c>
      <c r="AE2" s="284"/>
      <c r="AF2" s="285"/>
      <c r="AG2" s="218"/>
      <c r="AH2" s="444" t="s">
        <v>428</v>
      </c>
      <c r="AI2" s="218"/>
      <c r="AJ2" s="444" t="s">
        <v>429</v>
      </c>
      <c r="AK2" s="216"/>
      <c r="AL2" s="216"/>
      <c r="AM2" s="447" t="s">
        <v>421</v>
      </c>
      <c r="AN2" s="248"/>
      <c r="AO2" s="249"/>
      <c r="AP2" s="447" t="s">
        <v>150</v>
      </c>
      <c r="AQ2" s="248"/>
      <c r="AR2" s="249"/>
      <c r="AS2" s="447" t="s">
        <v>86</v>
      </c>
      <c r="AT2" s="248"/>
      <c r="AU2" s="249"/>
      <c r="AV2" s="447" t="s">
        <v>108</v>
      </c>
      <c r="AW2" s="248"/>
      <c r="AX2" s="249"/>
      <c r="AY2" s="447" t="s">
        <v>422</v>
      </c>
      <c r="AZ2" s="248"/>
      <c r="BA2" s="249"/>
      <c r="BB2" s="452" t="s">
        <v>423</v>
      </c>
      <c r="BC2" s="446" t="s">
        <v>424</v>
      </c>
      <c r="BD2" s="284"/>
      <c r="BE2" s="285"/>
      <c r="BF2" s="446" t="s">
        <v>425</v>
      </c>
      <c r="BG2" s="284"/>
      <c r="BH2" s="285"/>
      <c r="BI2" s="446" t="s">
        <v>426</v>
      </c>
      <c r="BJ2" s="284"/>
      <c r="BK2" s="285"/>
      <c r="BL2" s="446" t="s">
        <v>427</v>
      </c>
      <c r="BM2" s="284"/>
      <c r="BN2" s="285"/>
      <c r="BO2" s="219"/>
      <c r="BP2" s="452" t="s">
        <v>428</v>
      </c>
      <c r="BQ2" s="219"/>
      <c r="BR2" s="452" t="s">
        <v>429</v>
      </c>
      <c r="BS2" s="216"/>
      <c r="BT2" s="112"/>
      <c r="BU2" s="441" t="s">
        <v>421</v>
      </c>
      <c r="BV2" s="248"/>
      <c r="BW2" s="249"/>
      <c r="BX2" s="441" t="s">
        <v>150</v>
      </c>
      <c r="BY2" s="248"/>
      <c r="BZ2" s="249"/>
      <c r="CA2" s="441" t="s">
        <v>86</v>
      </c>
      <c r="CB2" s="248"/>
      <c r="CC2" s="249"/>
      <c r="CD2" s="441" t="s">
        <v>108</v>
      </c>
      <c r="CE2" s="248"/>
      <c r="CF2" s="249"/>
      <c r="CG2" s="441" t="s">
        <v>422</v>
      </c>
      <c r="CH2" s="248"/>
      <c r="CI2" s="249"/>
      <c r="CJ2" s="440" t="s">
        <v>423</v>
      </c>
      <c r="CK2" s="442" t="s">
        <v>424</v>
      </c>
      <c r="CL2" s="284"/>
      <c r="CM2" s="285"/>
      <c r="CN2" s="442" t="s">
        <v>425</v>
      </c>
      <c r="CO2" s="284"/>
      <c r="CP2" s="285"/>
      <c r="CQ2" s="442" t="s">
        <v>426</v>
      </c>
      <c r="CR2" s="284"/>
      <c r="CS2" s="285"/>
      <c r="CT2" s="442" t="s">
        <v>427</v>
      </c>
      <c r="CU2" s="284"/>
      <c r="CV2" s="285"/>
      <c r="CW2" s="220"/>
      <c r="CX2" s="440" t="s">
        <v>428</v>
      </c>
      <c r="CY2" s="220"/>
      <c r="CZ2" s="440" t="s">
        <v>429</v>
      </c>
    </row>
    <row r="3" spans="1:104" ht="14.25" customHeight="1">
      <c r="A3" s="110"/>
      <c r="B3" s="110"/>
      <c r="C3" s="110"/>
      <c r="D3" s="110"/>
      <c r="E3" s="221" t="s">
        <v>430</v>
      </c>
      <c r="F3" s="221" t="s">
        <v>431</v>
      </c>
      <c r="G3" s="221" t="s">
        <v>432</v>
      </c>
      <c r="H3" s="221" t="s">
        <v>430</v>
      </c>
      <c r="I3" s="221" t="s">
        <v>431</v>
      </c>
      <c r="J3" s="221" t="s">
        <v>432</v>
      </c>
      <c r="K3" s="221" t="s">
        <v>430</v>
      </c>
      <c r="L3" s="221" t="s">
        <v>431</v>
      </c>
      <c r="M3" s="221" t="s">
        <v>432</v>
      </c>
      <c r="N3" s="221" t="s">
        <v>430</v>
      </c>
      <c r="O3" s="221" t="s">
        <v>431</v>
      </c>
      <c r="P3" s="221" t="s">
        <v>432</v>
      </c>
      <c r="Q3" s="221" t="s">
        <v>430</v>
      </c>
      <c r="R3" s="221" t="s">
        <v>431</v>
      </c>
      <c r="S3" s="222" t="s">
        <v>432</v>
      </c>
      <c r="T3" s="255"/>
      <c r="U3" s="286"/>
      <c r="V3" s="287"/>
      <c r="W3" s="288"/>
      <c r="X3" s="286"/>
      <c r="Y3" s="287"/>
      <c r="Z3" s="288"/>
      <c r="AA3" s="286"/>
      <c r="AB3" s="287"/>
      <c r="AC3" s="288"/>
      <c r="AD3" s="286"/>
      <c r="AE3" s="287"/>
      <c r="AF3" s="288"/>
      <c r="AG3" s="223"/>
      <c r="AH3" s="255"/>
      <c r="AI3" s="223"/>
      <c r="AJ3" s="255"/>
      <c r="AK3" s="110"/>
      <c r="AL3" s="110"/>
      <c r="AM3" s="224" t="s">
        <v>430</v>
      </c>
      <c r="AN3" s="224" t="s">
        <v>431</v>
      </c>
      <c r="AO3" s="224" t="s">
        <v>432</v>
      </c>
      <c r="AP3" s="224" t="s">
        <v>430</v>
      </c>
      <c r="AQ3" s="224" t="s">
        <v>431</v>
      </c>
      <c r="AR3" s="224" t="s">
        <v>432</v>
      </c>
      <c r="AS3" s="224" t="s">
        <v>430</v>
      </c>
      <c r="AT3" s="224" t="s">
        <v>431</v>
      </c>
      <c r="AU3" s="224" t="s">
        <v>432</v>
      </c>
      <c r="AV3" s="224" t="s">
        <v>430</v>
      </c>
      <c r="AW3" s="224" t="s">
        <v>431</v>
      </c>
      <c r="AX3" s="224" t="s">
        <v>432</v>
      </c>
      <c r="AY3" s="224" t="s">
        <v>430</v>
      </c>
      <c r="AZ3" s="224" t="s">
        <v>431</v>
      </c>
      <c r="BA3" s="224" t="s">
        <v>432</v>
      </c>
      <c r="BB3" s="255"/>
      <c r="BC3" s="286"/>
      <c r="BD3" s="287"/>
      <c r="BE3" s="288"/>
      <c r="BF3" s="286"/>
      <c r="BG3" s="287"/>
      <c r="BH3" s="288"/>
      <c r="BI3" s="286"/>
      <c r="BJ3" s="287"/>
      <c r="BK3" s="288"/>
      <c r="BL3" s="286"/>
      <c r="BM3" s="287"/>
      <c r="BN3" s="288"/>
      <c r="BO3" s="225"/>
      <c r="BP3" s="255"/>
      <c r="BQ3" s="225"/>
      <c r="BR3" s="255"/>
      <c r="BS3" s="110"/>
      <c r="BT3" s="110"/>
      <c r="BU3" s="226" t="s">
        <v>430</v>
      </c>
      <c r="BV3" s="226" t="s">
        <v>431</v>
      </c>
      <c r="BW3" s="226" t="s">
        <v>432</v>
      </c>
      <c r="BX3" s="226" t="s">
        <v>430</v>
      </c>
      <c r="BY3" s="226" t="s">
        <v>431</v>
      </c>
      <c r="BZ3" s="226" t="s">
        <v>432</v>
      </c>
      <c r="CA3" s="226" t="s">
        <v>430</v>
      </c>
      <c r="CB3" s="226" t="s">
        <v>431</v>
      </c>
      <c r="CC3" s="226" t="s">
        <v>432</v>
      </c>
      <c r="CD3" s="226" t="s">
        <v>430</v>
      </c>
      <c r="CE3" s="226" t="s">
        <v>431</v>
      </c>
      <c r="CF3" s="226" t="s">
        <v>432</v>
      </c>
      <c r="CG3" s="226" t="s">
        <v>430</v>
      </c>
      <c r="CH3" s="226" t="s">
        <v>431</v>
      </c>
      <c r="CI3" s="226" t="s">
        <v>432</v>
      </c>
      <c r="CJ3" s="255"/>
      <c r="CK3" s="286"/>
      <c r="CL3" s="287"/>
      <c r="CM3" s="288"/>
      <c r="CN3" s="286"/>
      <c r="CO3" s="287"/>
      <c r="CP3" s="288"/>
      <c r="CQ3" s="286"/>
      <c r="CR3" s="287"/>
      <c r="CS3" s="288"/>
      <c r="CT3" s="286"/>
      <c r="CU3" s="287"/>
      <c r="CV3" s="288"/>
      <c r="CW3" s="227"/>
      <c r="CX3" s="255"/>
      <c r="CY3" s="227"/>
      <c r="CZ3" s="255"/>
    </row>
    <row r="4" spans="1:104" ht="14.25" customHeight="1">
      <c r="A4" s="121"/>
      <c r="B4" s="121" t="str">
        <f>'OUT-PERIODICAL TEST 1 -SUB WISE'!A10</f>
        <v/>
      </c>
      <c r="C4" s="121" t="str">
        <f>'OUT-PERIODICAL TEST 1 -SUB WISE'!B10</f>
        <v/>
      </c>
      <c r="D4" s="121" t="str">
        <f>'OUT-PERIODICAL TEST 1 -SUB WISE'!C10</f>
        <v/>
      </c>
      <c r="E4" s="228" t="e">
        <f>'OUT-PERIODICAL TEST 1 -SUB WISE'!#REF!</f>
        <v>#REF!</v>
      </c>
      <c r="F4" s="228" t="e">
        <f>'OUT-PERIODICAL TEST 1 -SUB WISE'!#REF!</f>
        <v>#REF!</v>
      </c>
      <c r="G4" s="228">
        <f>'OUT-PERIODICAL TEST 1 -SUB WISE'!G10</f>
        <v>0</v>
      </c>
      <c r="H4" s="228" t="e">
        <f>'OUT-PERIODICAL TEST 1 -SUB WISE'!#REF!</f>
        <v>#REF!</v>
      </c>
      <c r="I4" s="228" t="e">
        <f>'OUT-PERIODICAL TEST 1 -SUB WISE'!#REF!</f>
        <v>#REF!</v>
      </c>
      <c r="J4" s="228">
        <f>'OUT-PERIODICAL TEST 1 -SUB WISE'!G87</f>
        <v>0</v>
      </c>
      <c r="K4" s="228" t="e">
        <f>'OUT-PERIODICAL TEST 1 -SUB WISE'!#REF!</f>
        <v>#REF!</v>
      </c>
      <c r="L4" s="228" t="e">
        <f>'OUT-PERIODICAL TEST 1 -SUB WISE'!#REF!</f>
        <v>#REF!</v>
      </c>
      <c r="M4" s="228">
        <f>'OUT-PERIODICAL TEST 1 -SUB WISE'!G164</f>
        <v>0</v>
      </c>
      <c r="N4" s="228" t="e">
        <f>'OUT-PERIODICAL TEST 1 -SUB WISE'!#REF!</f>
        <v>#REF!</v>
      </c>
      <c r="O4" s="228" t="e">
        <f>'OUT-PERIODICAL TEST 1 -SUB WISE'!#REF!</f>
        <v>#REF!</v>
      </c>
      <c r="P4" s="228">
        <f>'OUT-PERIODICAL TEST 1 -SUB WISE'!G241</f>
        <v>0</v>
      </c>
      <c r="Q4" s="228" t="e">
        <f>'OUT-PERIODICAL TEST 1 -SUB WISE'!#REF!</f>
        <v>#REF!</v>
      </c>
      <c r="R4" s="228" t="e">
        <f>'OUT-PERIODICAL TEST 1 -SUB WISE'!#REF!</f>
        <v>#REF!</v>
      </c>
      <c r="S4" s="228" t="e">
        <f>'OUT-PERIODICAL TEST 1 -SUB WISE'!#REF!</f>
        <v>#REF!</v>
      </c>
      <c r="T4" s="228" t="e">
        <f>'OUT- TERM 1 Cum_Mark'!#REF!</f>
        <v>#REF!</v>
      </c>
      <c r="U4" s="228" t="e">
        <f t="shared" ref="U4:U53" si="0">#REF!</f>
        <v>#REF!</v>
      </c>
      <c r="V4" s="228"/>
      <c r="W4" s="228"/>
      <c r="X4" s="228" t="e">
        <f t="shared" ref="X4:X53" si="1">#REF!</f>
        <v>#REF!</v>
      </c>
      <c r="Y4" s="228"/>
      <c r="Z4" s="228"/>
      <c r="AA4" s="228" t="e">
        <f t="shared" ref="AA4:AA53" si="2">#REF!</f>
        <v>#REF!</v>
      </c>
      <c r="AB4" s="228"/>
      <c r="AC4" s="228"/>
      <c r="AD4" s="228" t="e">
        <f t="shared" ref="AD4:AD53" si="3">#REF!</f>
        <v>#REF!</v>
      </c>
      <c r="AE4" s="228"/>
      <c r="AF4" s="228"/>
      <c r="AG4" s="228"/>
      <c r="AH4" s="228" t="str">
        <f>IF(OR('OUT- Attend'!J11=0,'OUT- Attend'!J11=""),"",'OUT- Attend'!J11)</f>
        <v/>
      </c>
      <c r="AI4" s="228"/>
      <c r="AJ4" s="228" t="str">
        <f>'OUT- Attend'!J12</f>
        <v/>
      </c>
      <c r="AK4" s="121">
        <v>1</v>
      </c>
      <c r="AL4" s="121">
        <f>'IN - Stud_part'!H13</f>
        <v>0</v>
      </c>
      <c r="AM4" s="229" t="e">
        <f t="shared" ref="AM4:BA4" si="4">#REF!</f>
        <v>#REF!</v>
      </c>
      <c r="AN4" s="229" t="e">
        <f t="shared" si="4"/>
        <v>#REF!</v>
      </c>
      <c r="AO4" s="229" t="e">
        <f t="shared" si="4"/>
        <v>#REF!</v>
      </c>
      <c r="AP4" s="229" t="e">
        <f t="shared" si="4"/>
        <v>#REF!</v>
      </c>
      <c r="AQ4" s="229" t="e">
        <f t="shared" si="4"/>
        <v>#REF!</v>
      </c>
      <c r="AR4" s="229" t="e">
        <f t="shared" si="4"/>
        <v>#REF!</v>
      </c>
      <c r="AS4" s="229" t="e">
        <f t="shared" si="4"/>
        <v>#REF!</v>
      </c>
      <c r="AT4" s="229" t="e">
        <f t="shared" si="4"/>
        <v>#REF!</v>
      </c>
      <c r="AU4" s="229" t="e">
        <f t="shared" si="4"/>
        <v>#REF!</v>
      </c>
      <c r="AV4" s="229" t="e">
        <f t="shared" si="4"/>
        <v>#REF!</v>
      </c>
      <c r="AW4" s="229" t="e">
        <f t="shared" si="4"/>
        <v>#REF!</v>
      </c>
      <c r="AX4" s="229" t="e">
        <f t="shared" si="4"/>
        <v>#REF!</v>
      </c>
      <c r="AY4" s="229" t="e">
        <f t="shared" si="4"/>
        <v>#REF!</v>
      </c>
      <c r="AZ4" s="229" t="e">
        <f t="shared" si="4"/>
        <v>#REF!</v>
      </c>
      <c r="BA4" s="229" t="e">
        <f t="shared" si="4"/>
        <v>#REF!</v>
      </c>
      <c r="BB4" s="229" t="e">
        <f>'OUT- TERM 1 Cum_Mark'!#REF!</f>
        <v>#REF!</v>
      </c>
      <c r="BC4" s="229" t="e">
        <f t="shared" ref="BC4:BC53" si="5">#REF!</f>
        <v>#REF!</v>
      </c>
      <c r="BD4" s="229"/>
      <c r="BE4" s="229"/>
      <c r="BF4" s="229" t="e">
        <f t="shared" ref="BF4:BF53" si="6">#REF!</f>
        <v>#REF!</v>
      </c>
      <c r="BG4" s="229"/>
      <c r="BH4" s="229"/>
      <c r="BI4" s="229" t="e">
        <f t="shared" ref="BI4:BI53" si="7">#REF!</f>
        <v>#REF!</v>
      </c>
      <c r="BJ4" s="229"/>
      <c r="BK4" s="229"/>
      <c r="BL4" s="229" t="e">
        <f t="shared" ref="BL4:BL53" si="8">#REF!</f>
        <v>#REF!</v>
      </c>
      <c r="BM4" s="229"/>
      <c r="BN4" s="229"/>
      <c r="BO4" s="229"/>
      <c r="BP4" s="229" t="str">
        <f>IF(OR('OUT- Attend'!U11=0,'OUT- Attend'!U11=""),"",'OUT- Attend'!U11)</f>
        <v/>
      </c>
      <c r="BQ4" s="229"/>
      <c r="BR4" s="229" t="str">
        <f>'OUT- Attend'!U12</f>
        <v/>
      </c>
      <c r="BS4" s="121">
        <v>1</v>
      </c>
      <c r="BT4" s="121">
        <f>'IN - Stud_part'!H13</f>
        <v>0</v>
      </c>
      <c r="BU4" s="230" t="e">
        <f t="shared" ref="BU4:CI4" si="9">#REF!</f>
        <v>#REF!</v>
      </c>
      <c r="BV4" s="230" t="e">
        <f t="shared" si="9"/>
        <v>#REF!</v>
      </c>
      <c r="BW4" s="230" t="e">
        <f t="shared" si="9"/>
        <v>#REF!</v>
      </c>
      <c r="BX4" s="230" t="e">
        <f t="shared" si="9"/>
        <v>#REF!</v>
      </c>
      <c r="BY4" s="230" t="e">
        <f t="shared" si="9"/>
        <v>#REF!</v>
      </c>
      <c r="BZ4" s="230" t="e">
        <f t="shared" si="9"/>
        <v>#REF!</v>
      </c>
      <c r="CA4" s="230" t="e">
        <f t="shared" si="9"/>
        <v>#REF!</v>
      </c>
      <c r="CB4" s="230" t="e">
        <f t="shared" si="9"/>
        <v>#REF!</v>
      </c>
      <c r="CC4" s="230" t="e">
        <f t="shared" si="9"/>
        <v>#REF!</v>
      </c>
      <c r="CD4" s="230" t="e">
        <f t="shared" si="9"/>
        <v>#REF!</v>
      </c>
      <c r="CE4" s="230" t="e">
        <f t="shared" si="9"/>
        <v>#REF!</v>
      </c>
      <c r="CF4" s="230" t="e">
        <f t="shared" si="9"/>
        <v>#REF!</v>
      </c>
      <c r="CG4" s="230" t="e">
        <f t="shared" si="9"/>
        <v>#REF!</v>
      </c>
      <c r="CH4" s="230" t="e">
        <f t="shared" si="9"/>
        <v>#REF!</v>
      </c>
      <c r="CI4" s="230" t="e">
        <f t="shared" si="9"/>
        <v>#REF!</v>
      </c>
      <c r="CJ4" s="231" t="e">
        <f>'OUT- TERM 1 Cum_Mark'!#REF!</f>
        <v>#REF!</v>
      </c>
      <c r="CK4" s="231" t="e">
        <f t="shared" ref="CK4:CK53" si="10">#REF!</f>
        <v>#REF!</v>
      </c>
      <c r="CL4" s="231"/>
      <c r="CM4" s="231"/>
      <c r="CN4" s="231" t="e">
        <f t="shared" ref="CN4:CN53" si="11">#REF!</f>
        <v>#REF!</v>
      </c>
      <c r="CO4" s="231"/>
      <c r="CP4" s="231"/>
      <c r="CQ4" s="231" t="e">
        <f t="shared" ref="CQ4:CQ53" si="12">#REF!</f>
        <v>#REF!</v>
      </c>
      <c r="CR4" s="231"/>
      <c r="CS4" s="231"/>
      <c r="CT4" s="231" t="e">
        <f t="shared" ref="CT4:CT53" si="13">#REF!</f>
        <v>#REF!</v>
      </c>
      <c r="CU4" s="230"/>
      <c r="CV4" s="230"/>
      <c r="CW4" s="230"/>
      <c r="CX4" s="230" t="e">
        <f>IF(OR('OUT- Attend'!#REF!=0,'OUT- Attend'!#REF!=""),"",'OUT- Attend'!#REF!)</f>
        <v>#REF!</v>
      </c>
      <c r="CY4" s="230"/>
      <c r="CZ4" s="230" t="e">
        <f>'OUT- Attend'!#REF!</f>
        <v>#REF!</v>
      </c>
    </row>
    <row r="5" spans="1:104" ht="14.25" customHeight="1">
      <c r="A5" s="121"/>
      <c r="B5" s="121" t="str">
        <f>'OUT-PERIODICAL TEST 1 -SUB WISE'!A11</f>
        <v/>
      </c>
      <c r="C5" s="121" t="str">
        <f>'OUT-PERIODICAL TEST 1 -SUB WISE'!B11</f>
        <v/>
      </c>
      <c r="D5" s="121" t="str">
        <f>'OUT-PERIODICAL TEST 1 -SUB WISE'!C11</f>
        <v/>
      </c>
      <c r="E5" s="228" t="e">
        <f>'OUT-PERIODICAL TEST 1 -SUB WISE'!#REF!</f>
        <v>#REF!</v>
      </c>
      <c r="F5" s="228" t="e">
        <f>'OUT-PERIODICAL TEST 1 -SUB WISE'!#REF!</f>
        <v>#REF!</v>
      </c>
      <c r="G5" s="228">
        <f>'OUT-PERIODICAL TEST 1 -SUB WISE'!G11</f>
        <v>0</v>
      </c>
      <c r="H5" s="228" t="e">
        <f>'OUT-PERIODICAL TEST 1 -SUB WISE'!#REF!</f>
        <v>#REF!</v>
      </c>
      <c r="I5" s="228" t="e">
        <f>'OUT-PERIODICAL TEST 1 -SUB WISE'!#REF!</f>
        <v>#REF!</v>
      </c>
      <c r="J5" s="228">
        <f>'OUT-PERIODICAL TEST 1 -SUB WISE'!G88</f>
        <v>0</v>
      </c>
      <c r="K5" s="228" t="e">
        <f>'OUT-PERIODICAL TEST 1 -SUB WISE'!#REF!</f>
        <v>#REF!</v>
      </c>
      <c r="L5" s="228" t="e">
        <f>'OUT-PERIODICAL TEST 1 -SUB WISE'!#REF!</f>
        <v>#REF!</v>
      </c>
      <c r="M5" s="228">
        <f>'OUT-PERIODICAL TEST 1 -SUB WISE'!G165</f>
        <v>0</v>
      </c>
      <c r="N5" s="228" t="e">
        <f>'OUT-PERIODICAL TEST 1 -SUB WISE'!#REF!</f>
        <v>#REF!</v>
      </c>
      <c r="O5" s="228" t="e">
        <f>'OUT-PERIODICAL TEST 1 -SUB WISE'!#REF!</f>
        <v>#REF!</v>
      </c>
      <c r="P5" s="228">
        <f>'OUT-PERIODICAL TEST 1 -SUB WISE'!G242</f>
        <v>0</v>
      </c>
      <c r="Q5" s="228" t="e">
        <f>'OUT-PERIODICAL TEST 1 -SUB WISE'!#REF!</f>
        <v>#REF!</v>
      </c>
      <c r="R5" s="228" t="e">
        <f>'OUT-PERIODICAL TEST 1 -SUB WISE'!#REF!</f>
        <v>#REF!</v>
      </c>
      <c r="S5" s="228" t="e">
        <f>'OUT-PERIODICAL TEST 1 -SUB WISE'!#REF!</f>
        <v>#REF!</v>
      </c>
      <c r="T5" s="228" t="e">
        <f>'OUT- TERM 1 Cum_Mark'!#REF!</f>
        <v>#REF!</v>
      </c>
      <c r="U5" s="228" t="e">
        <f t="shared" si="0"/>
        <v>#REF!</v>
      </c>
      <c r="V5" s="228"/>
      <c r="W5" s="228"/>
      <c r="X5" s="228" t="e">
        <f t="shared" si="1"/>
        <v>#REF!</v>
      </c>
      <c r="Y5" s="228"/>
      <c r="Z5" s="228"/>
      <c r="AA5" s="228" t="e">
        <f t="shared" si="2"/>
        <v>#REF!</v>
      </c>
      <c r="AB5" s="228"/>
      <c r="AC5" s="228"/>
      <c r="AD5" s="228" t="e">
        <f t="shared" si="3"/>
        <v>#REF!</v>
      </c>
      <c r="AE5" s="228"/>
      <c r="AF5" s="228"/>
      <c r="AG5" s="228"/>
      <c r="AH5" s="228" t="str">
        <f>IF(OR('OUT- Attend'!J11=0,'OUT- Attend'!J11=""),"",'OUT- Attend'!J11)</f>
        <v/>
      </c>
      <c r="AI5" s="228"/>
      <c r="AJ5" s="228" t="str">
        <f>'OUT- Attend'!J13</f>
        <v/>
      </c>
      <c r="AK5" s="121">
        <v>2</v>
      </c>
      <c r="AL5" s="121">
        <f>'IN - Stud_part'!H14</f>
        <v>0</v>
      </c>
      <c r="AM5" s="229" t="e">
        <f t="shared" ref="AM5:BA5" si="14">#REF!</f>
        <v>#REF!</v>
      </c>
      <c r="AN5" s="229" t="e">
        <f t="shared" si="14"/>
        <v>#REF!</v>
      </c>
      <c r="AO5" s="229" t="e">
        <f t="shared" si="14"/>
        <v>#REF!</v>
      </c>
      <c r="AP5" s="229" t="e">
        <f t="shared" si="14"/>
        <v>#REF!</v>
      </c>
      <c r="AQ5" s="229" t="e">
        <f t="shared" si="14"/>
        <v>#REF!</v>
      </c>
      <c r="AR5" s="229" t="e">
        <f t="shared" si="14"/>
        <v>#REF!</v>
      </c>
      <c r="AS5" s="229" t="e">
        <f t="shared" si="14"/>
        <v>#REF!</v>
      </c>
      <c r="AT5" s="229" t="e">
        <f t="shared" si="14"/>
        <v>#REF!</v>
      </c>
      <c r="AU5" s="229" t="e">
        <f t="shared" si="14"/>
        <v>#REF!</v>
      </c>
      <c r="AV5" s="229" t="e">
        <f t="shared" si="14"/>
        <v>#REF!</v>
      </c>
      <c r="AW5" s="229" t="e">
        <f t="shared" si="14"/>
        <v>#REF!</v>
      </c>
      <c r="AX5" s="229" t="e">
        <f t="shared" si="14"/>
        <v>#REF!</v>
      </c>
      <c r="AY5" s="229" t="e">
        <f t="shared" si="14"/>
        <v>#REF!</v>
      </c>
      <c r="AZ5" s="229" t="e">
        <f t="shared" si="14"/>
        <v>#REF!</v>
      </c>
      <c r="BA5" s="229" t="e">
        <f t="shared" si="14"/>
        <v>#REF!</v>
      </c>
      <c r="BB5" s="229" t="e">
        <f>'OUT- TERM 1 Cum_Mark'!#REF!</f>
        <v>#REF!</v>
      </c>
      <c r="BC5" s="229" t="e">
        <f t="shared" si="5"/>
        <v>#REF!</v>
      </c>
      <c r="BD5" s="229"/>
      <c r="BE5" s="229"/>
      <c r="BF5" s="229" t="e">
        <f t="shared" si="6"/>
        <v>#REF!</v>
      </c>
      <c r="BG5" s="229"/>
      <c r="BH5" s="229"/>
      <c r="BI5" s="229" t="e">
        <f t="shared" si="7"/>
        <v>#REF!</v>
      </c>
      <c r="BJ5" s="229"/>
      <c r="BK5" s="229"/>
      <c r="BL5" s="229" t="e">
        <f t="shared" si="8"/>
        <v>#REF!</v>
      </c>
      <c r="BM5" s="229"/>
      <c r="BN5" s="229"/>
      <c r="BO5" s="229"/>
      <c r="BP5" s="229" t="str">
        <f>IF(OR('OUT- Attend'!U11=0,'OUT- Attend'!U11=""),"",'OUT- Attend'!U11)</f>
        <v/>
      </c>
      <c r="BQ5" s="229"/>
      <c r="BR5" s="229" t="str">
        <f>'OUT- Attend'!U13</f>
        <v/>
      </c>
      <c r="BS5" s="121">
        <v>2</v>
      </c>
      <c r="BT5" s="121">
        <f>'IN - Stud_part'!H14</f>
        <v>0</v>
      </c>
      <c r="BU5" s="230" t="e">
        <f t="shared" ref="BU5:CI5" si="15">#REF!</f>
        <v>#REF!</v>
      </c>
      <c r="BV5" s="230" t="e">
        <f t="shared" si="15"/>
        <v>#REF!</v>
      </c>
      <c r="BW5" s="230" t="e">
        <f t="shared" si="15"/>
        <v>#REF!</v>
      </c>
      <c r="BX5" s="230" t="e">
        <f t="shared" si="15"/>
        <v>#REF!</v>
      </c>
      <c r="BY5" s="230" t="e">
        <f t="shared" si="15"/>
        <v>#REF!</v>
      </c>
      <c r="BZ5" s="230" t="e">
        <f t="shared" si="15"/>
        <v>#REF!</v>
      </c>
      <c r="CA5" s="230" t="e">
        <f t="shared" si="15"/>
        <v>#REF!</v>
      </c>
      <c r="CB5" s="230" t="e">
        <f t="shared" si="15"/>
        <v>#REF!</v>
      </c>
      <c r="CC5" s="230" t="e">
        <f t="shared" si="15"/>
        <v>#REF!</v>
      </c>
      <c r="CD5" s="230" t="e">
        <f t="shared" si="15"/>
        <v>#REF!</v>
      </c>
      <c r="CE5" s="230" t="e">
        <f t="shared" si="15"/>
        <v>#REF!</v>
      </c>
      <c r="CF5" s="230" t="e">
        <f t="shared" si="15"/>
        <v>#REF!</v>
      </c>
      <c r="CG5" s="230" t="e">
        <f t="shared" si="15"/>
        <v>#REF!</v>
      </c>
      <c r="CH5" s="230" t="e">
        <f t="shared" si="15"/>
        <v>#REF!</v>
      </c>
      <c r="CI5" s="230" t="e">
        <f t="shared" si="15"/>
        <v>#REF!</v>
      </c>
      <c r="CJ5" s="230" t="e">
        <f>'OUT- TERM 1 Cum_Mark'!#REF!</f>
        <v>#REF!</v>
      </c>
      <c r="CK5" s="230" t="e">
        <f t="shared" si="10"/>
        <v>#REF!</v>
      </c>
      <c r="CL5" s="230"/>
      <c r="CM5" s="230"/>
      <c r="CN5" s="230" t="e">
        <f t="shared" si="11"/>
        <v>#REF!</v>
      </c>
      <c r="CO5" s="230"/>
      <c r="CP5" s="230"/>
      <c r="CQ5" s="230" t="e">
        <f t="shared" si="12"/>
        <v>#REF!</v>
      </c>
      <c r="CR5" s="230"/>
      <c r="CS5" s="230"/>
      <c r="CT5" s="230" t="e">
        <f t="shared" si="13"/>
        <v>#REF!</v>
      </c>
      <c r="CU5" s="230"/>
      <c r="CV5" s="230"/>
      <c r="CW5" s="230"/>
      <c r="CX5" s="230" t="e">
        <f>IF(OR('OUT- Attend'!#REF!=0,'OUT- Attend'!#REF!=""),"",'OUT- Attend'!#REF!)</f>
        <v>#REF!</v>
      </c>
      <c r="CY5" s="230"/>
      <c r="CZ5" s="230" t="e">
        <f>'OUT- Attend'!#REF!</f>
        <v>#REF!</v>
      </c>
    </row>
    <row r="6" spans="1:104" ht="14.25" customHeight="1">
      <c r="A6" s="121"/>
      <c r="B6" s="121" t="str">
        <f>'OUT-PERIODICAL TEST 1 -SUB WISE'!A12</f>
        <v/>
      </c>
      <c r="C6" s="121" t="str">
        <f>'OUT-PERIODICAL TEST 1 -SUB WISE'!B12</f>
        <v/>
      </c>
      <c r="D6" s="121" t="str">
        <f>'OUT-PERIODICAL TEST 1 -SUB WISE'!C12</f>
        <v/>
      </c>
      <c r="E6" s="228" t="e">
        <f>'OUT-PERIODICAL TEST 1 -SUB WISE'!#REF!</f>
        <v>#REF!</v>
      </c>
      <c r="F6" s="228" t="e">
        <f>'OUT-PERIODICAL TEST 1 -SUB WISE'!#REF!</f>
        <v>#REF!</v>
      </c>
      <c r="G6" s="228">
        <f>'OUT-PERIODICAL TEST 1 -SUB WISE'!G12</f>
        <v>0</v>
      </c>
      <c r="H6" s="228" t="e">
        <f>'OUT-PERIODICAL TEST 1 -SUB WISE'!#REF!</f>
        <v>#REF!</v>
      </c>
      <c r="I6" s="228" t="e">
        <f>'OUT-PERIODICAL TEST 1 -SUB WISE'!#REF!</f>
        <v>#REF!</v>
      </c>
      <c r="J6" s="228">
        <f>'OUT-PERIODICAL TEST 1 -SUB WISE'!G89</f>
        <v>0</v>
      </c>
      <c r="K6" s="228" t="e">
        <f>'OUT-PERIODICAL TEST 1 -SUB WISE'!#REF!</f>
        <v>#REF!</v>
      </c>
      <c r="L6" s="228" t="e">
        <f>'OUT-PERIODICAL TEST 1 -SUB WISE'!#REF!</f>
        <v>#REF!</v>
      </c>
      <c r="M6" s="228">
        <f>'OUT-PERIODICAL TEST 1 -SUB WISE'!G166</f>
        <v>0</v>
      </c>
      <c r="N6" s="228" t="e">
        <f>'OUT-PERIODICAL TEST 1 -SUB WISE'!#REF!</f>
        <v>#REF!</v>
      </c>
      <c r="O6" s="228" t="e">
        <f>'OUT-PERIODICAL TEST 1 -SUB WISE'!#REF!</f>
        <v>#REF!</v>
      </c>
      <c r="P6" s="228">
        <f>'OUT-PERIODICAL TEST 1 -SUB WISE'!G243</f>
        <v>0</v>
      </c>
      <c r="Q6" s="228" t="e">
        <f>'OUT-PERIODICAL TEST 1 -SUB WISE'!#REF!</f>
        <v>#REF!</v>
      </c>
      <c r="R6" s="228" t="e">
        <f>'OUT-PERIODICAL TEST 1 -SUB WISE'!#REF!</f>
        <v>#REF!</v>
      </c>
      <c r="S6" s="228" t="e">
        <f>'OUT-PERIODICAL TEST 1 -SUB WISE'!#REF!</f>
        <v>#REF!</v>
      </c>
      <c r="T6" s="228" t="e">
        <f>'OUT- TERM 1 Cum_Mark'!#REF!</f>
        <v>#REF!</v>
      </c>
      <c r="U6" s="228" t="e">
        <f t="shared" si="0"/>
        <v>#REF!</v>
      </c>
      <c r="V6" s="228"/>
      <c r="W6" s="228"/>
      <c r="X6" s="228" t="e">
        <f t="shared" si="1"/>
        <v>#REF!</v>
      </c>
      <c r="Y6" s="228"/>
      <c r="Z6" s="228"/>
      <c r="AA6" s="228" t="e">
        <f t="shared" si="2"/>
        <v>#REF!</v>
      </c>
      <c r="AB6" s="228"/>
      <c r="AC6" s="228"/>
      <c r="AD6" s="228" t="e">
        <f t="shared" si="3"/>
        <v>#REF!</v>
      </c>
      <c r="AE6" s="228"/>
      <c r="AF6" s="228"/>
      <c r="AG6" s="228"/>
      <c r="AH6" s="228" t="str">
        <f>IF(OR('OUT- Attend'!J11=0,'OUT- Attend'!J11=""),"",'OUT- Attend'!J11)</f>
        <v/>
      </c>
      <c r="AI6" s="228"/>
      <c r="AJ6" s="228" t="str">
        <f>'OUT- Attend'!J14</f>
        <v/>
      </c>
      <c r="AK6" s="121">
        <v>3</v>
      </c>
      <c r="AL6" s="121">
        <f>'IN - Stud_part'!H15</f>
        <v>0</v>
      </c>
      <c r="AM6" s="229" t="e">
        <f t="shared" ref="AM6:BA6" si="16">#REF!</f>
        <v>#REF!</v>
      </c>
      <c r="AN6" s="229" t="e">
        <f t="shared" si="16"/>
        <v>#REF!</v>
      </c>
      <c r="AO6" s="229" t="e">
        <f t="shared" si="16"/>
        <v>#REF!</v>
      </c>
      <c r="AP6" s="229" t="e">
        <f t="shared" si="16"/>
        <v>#REF!</v>
      </c>
      <c r="AQ6" s="229" t="e">
        <f t="shared" si="16"/>
        <v>#REF!</v>
      </c>
      <c r="AR6" s="229" t="e">
        <f t="shared" si="16"/>
        <v>#REF!</v>
      </c>
      <c r="AS6" s="229" t="e">
        <f t="shared" si="16"/>
        <v>#REF!</v>
      </c>
      <c r="AT6" s="229" t="e">
        <f t="shared" si="16"/>
        <v>#REF!</v>
      </c>
      <c r="AU6" s="229" t="e">
        <f t="shared" si="16"/>
        <v>#REF!</v>
      </c>
      <c r="AV6" s="229" t="e">
        <f t="shared" si="16"/>
        <v>#REF!</v>
      </c>
      <c r="AW6" s="229" t="e">
        <f t="shared" si="16"/>
        <v>#REF!</v>
      </c>
      <c r="AX6" s="229" t="e">
        <f t="shared" si="16"/>
        <v>#REF!</v>
      </c>
      <c r="AY6" s="229" t="e">
        <f t="shared" si="16"/>
        <v>#REF!</v>
      </c>
      <c r="AZ6" s="229" t="e">
        <f t="shared" si="16"/>
        <v>#REF!</v>
      </c>
      <c r="BA6" s="229" t="e">
        <f t="shared" si="16"/>
        <v>#REF!</v>
      </c>
      <c r="BB6" s="229" t="e">
        <f>'OUT- TERM 1 Cum_Mark'!#REF!</f>
        <v>#REF!</v>
      </c>
      <c r="BC6" s="229" t="e">
        <f t="shared" si="5"/>
        <v>#REF!</v>
      </c>
      <c r="BD6" s="229"/>
      <c r="BE6" s="229"/>
      <c r="BF6" s="229" t="e">
        <f t="shared" si="6"/>
        <v>#REF!</v>
      </c>
      <c r="BG6" s="229"/>
      <c r="BH6" s="229"/>
      <c r="BI6" s="229" t="e">
        <f t="shared" si="7"/>
        <v>#REF!</v>
      </c>
      <c r="BJ6" s="229"/>
      <c r="BK6" s="229"/>
      <c r="BL6" s="229" t="e">
        <f t="shared" si="8"/>
        <v>#REF!</v>
      </c>
      <c r="BM6" s="229"/>
      <c r="BN6" s="229"/>
      <c r="BO6" s="229"/>
      <c r="BP6" s="229" t="str">
        <f>IF(OR('OUT- Attend'!U11=0,'OUT- Attend'!U11=""),"",'OUT- Attend'!U11)</f>
        <v/>
      </c>
      <c r="BQ6" s="229"/>
      <c r="BR6" s="229" t="str">
        <f>'OUT- Attend'!U14</f>
        <v/>
      </c>
      <c r="BS6" s="121">
        <v>3</v>
      </c>
      <c r="BT6" s="121">
        <f>'IN - Stud_part'!H15</f>
        <v>0</v>
      </c>
      <c r="BU6" s="230" t="e">
        <f t="shared" ref="BU6:CI6" si="17">#REF!</f>
        <v>#REF!</v>
      </c>
      <c r="BV6" s="230" t="e">
        <f t="shared" si="17"/>
        <v>#REF!</v>
      </c>
      <c r="BW6" s="230" t="e">
        <f t="shared" si="17"/>
        <v>#REF!</v>
      </c>
      <c r="BX6" s="230" t="e">
        <f t="shared" si="17"/>
        <v>#REF!</v>
      </c>
      <c r="BY6" s="230" t="e">
        <f t="shared" si="17"/>
        <v>#REF!</v>
      </c>
      <c r="BZ6" s="230" t="e">
        <f t="shared" si="17"/>
        <v>#REF!</v>
      </c>
      <c r="CA6" s="230" t="e">
        <f t="shared" si="17"/>
        <v>#REF!</v>
      </c>
      <c r="CB6" s="230" t="e">
        <f t="shared" si="17"/>
        <v>#REF!</v>
      </c>
      <c r="CC6" s="230" t="e">
        <f t="shared" si="17"/>
        <v>#REF!</v>
      </c>
      <c r="CD6" s="230" t="e">
        <f t="shared" si="17"/>
        <v>#REF!</v>
      </c>
      <c r="CE6" s="230" t="e">
        <f t="shared" si="17"/>
        <v>#REF!</v>
      </c>
      <c r="CF6" s="230" t="e">
        <f t="shared" si="17"/>
        <v>#REF!</v>
      </c>
      <c r="CG6" s="230" t="e">
        <f t="shared" si="17"/>
        <v>#REF!</v>
      </c>
      <c r="CH6" s="230" t="e">
        <f t="shared" si="17"/>
        <v>#REF!</v>
      </c>
      <c r="CI6" s="230" t="e">
        <f t="shared" si="17"/>
        <v>#REF!</v>
      </c>
      <c r="CJ6" s="230" t="e">
        <f>'OUT- TERM 1 Cum_Mark'!#REF!</f>
        <v>#REF!</v>
      </c>
      <c r="CK6" s="230" t="e">
        <f t="shared" si="10"/>
        <v>#REF!</v>
      </c>
      <c r="CL6" s="230"/>
      <c r="CM6" s="230"/>
      <c r="CN6" s="230" t="e">
        <f t="shared" si="11"/>
        <v>#REF!</v>
      </c>
      <c r="CO6" s="230"/>
      <c r="CP6" s="230"/>
      <c r="CQ6" s="230" t="e">
        <f t="shared" si="12"/>
        <v>#REF!</v>
      </c>
      <c r="CR6" s="230"/>
      <c r="CS6" s="230"/>
      <c r="CT6" s="230" t="e">
        <f t="shared" si="13"/>
        <v>#REF!</v>
      </c>
      <c r="CU6" s="230"/>
      <c r="CV6" s="230"/>
      <c r="CW6" s="230"/>
      <c r="CX6" s="230" t="e">
        <f>IF(OR('OUT- Attend'!#REF!=0,'OUT- Attend'!#REF!=""),"",'OUT- Attend'!#REF!)</f>
        <v>#REF!</v>
      </c>
      <c r="CY6" s="230"/>
      <c r="CZ6" s="230" t="e">
        <f>'OUT- Attend'!#REF!</f>
        <v>#REF!</v>
      </c>
    </row>
    <row r="7" spans="1:104" ht="14.25" customHeight="1">
      <c r="A7" s="121"/>
      <c r="B7" s="121" t="str">
        <f>'OUT-PERIODICAL TEST 1 -SUB WISE'!A13</f>
        <v/>
      </c>
      <c r="C7" s="121" t="str">
        <f>'OUT-PERIODICAL TEST 1 -SUB WISE'!B13</f>
        <v/>
      </c>
      <c r="D7" s="121" t="str">
        <f>'OUT-PERIODICAL TEST 1 -SUB WISE'!C13</f>
        <v/>
      </c>
      <c r="E7" s="228" t="e">
        <f>'OUT-PERIODICAL TEST 1 -SUB WISE'!#REF!</f>
        <v>#REF!</v>
      </c>
      <c r="F7" s="228" t="e">
        <f>'OUT-PERIODICAL TEST 1 -SUB WISE'!#REF!</f>
        <v>#REF!</v>
      </c>
      <c r="G7" s="228">
        <f>'OUT-PERIODICAL TEST 1 -SUB WISE'!G13</f>
        <v>0</v>
      </c>
      <c r="H7" s="228" t="e">
        <f>'OUT-PERIODICAL TEST 1 -SUB WISE'!#REF!</f>
        <v>#REF!</v>
      </c>
      <c r="I7" s="228" t="e">
        <f>'OUT-PERIODICAL TEST 1 -SUB WISE'!#REF!</f>
        <v>#REF!</v>
      </c>
      <c r="J7" s="228">
        <f>'OUT-PERIODICAL TEST 1 -SUB WISE'!G90</f>
        <v>0</v>
      </c>
      <c r="K7" s="228" t="e">
        <f>'OUT-PERIODICAL TEST 1 -SUB WISE'!#REF!</f>
        <v>#REF!</v>
      </c>
      <c r="L7" s="228" t="e">
        <f>'OUT-PERIODICAL TEST 1 -SUB WISE'!#REF!</f>
        <v>#REF!</v>
      </c>
      <c r="M7" s="228">
        <f>'OUT-PERIODICAL TEST 1 -SUB WISE'!G167</f>
        <v>0</v>
      </c>
      <c r="N7" s="228" t="e">
        <f>'OUT-PERIODICAL TEST 1 -SUB WISE'!#REF!</f>
        <v>#REF!</v>
      </c>
      <c r="O7" s="228" t="e">
        <f>'OUT-PERIODICAL TEST 1 -SUB WISE'!#REF!</f>
        <v>#REF!</v>
      </c>
      <c r="P7" s="228">
        <f>'OUT-PERIODICAL TEST 1 -SUB WISE'!G244</f>
        <v>0</v>
      </c>
      <c r="Q7" s="228" t="e">
        <f>'OUT-PERIODICAL TEST 1 -SUB WISE'!#REF!</f>
        <v>#REF!</v>
      </c>
      <c r="R7" s="228" t="e">
        <f>'OUT-PERIODICAL TEST 1 -SUB WISE'!#REF!</f>
        <v>#REF!</v>
      </c>
      <c r="S7" s="228" t="e">
        <f>'OUT-PERIODICAL TEST 1 -SUB WISE'!#REF!</f>
        <v>#REF!</v>
      </c>
      <c r="T7" s="228" t="e">
        <f>'OUT- TERM 1 Cum_Mark'!#REF!</f>
        <v>#REF!</v>
      </c>
      <c r="U7" s="228" t="e">
        <f t="shared" si="0"/>
        <v>#REF!</v>
      </c>
      <c r="V7" s="228"/>
      <c r="W7" s="228"/>
      <c r="X7" s="228" t="e">
        <f t="shared" si="1"/>
        <v>#REF!</v>
      </c>
      <c r="Y7" s="228"/>
      <c r="Z7" s="228"/>
      <c r="AA7" s="228" t="e">
        <f t="shared" si="2"/>
        <v>#REF!</v>
      </c>
      <c r="AB7" s="228"/>
      <c r="AC7" s="228"/>
      <c r="AD7" s="228" t="e">
        <f t="shared" si="3"/>
        <v>#REF!</v>
      </c>
      <c r="AE7" s="228"/>
      <c r="AF7" s="228"/>
      <c r="AG7" s="228"/>
      <c r="AH7" s="228" t="str">
        <f>IF(OR('OUT- Attend'!J11=0,'OUT- Attend'!J11=""),"",'OUT- Attend'!J11)</f>
        <v/>
      </c>
      <c r="AI7" s="228"/>
      <c r="AJ7" s="228" t="str">
        <f>'OUT- Attend'!J15</f>
        <v/>
      </c>
      <c r="AK7" s="121">
        <v>4</v>
      </c>
      <c r="AL7" s="121">
        <f>'IN - Stud_part'!H16</f>
        <v>0</v>
      </c>
      <c r="AM7" s="229" t="e">
        <f t="shared" ref="AM7:BA7" si="18">#REF!</f>
        <v>#REF!</v>
      </c>
      <c r="AN7" s="229" t="e">
        <f t="shared" si="18"/>
        <v>#REF!</v>
      </c>
      <c r="AO7" s="229" t="e">
        <f t="shared" si="18"/>
        <v>#REF!</v>
      </c>
      <c r="AP7" s="229" t="e">
        <f t="shared" si="18"/>
        <v>#REF!</v>
      </c>
      <c r="AQ7" s="229" t="e">
        <f t="shared" si="18"/>
        <v>#REF!</v>
      </c>
      <c r="AR7" s="229" t="e">
        <f t="shared" si="18"/>
        <v>#REF!</v>
      </c>
      <c r="AS7" s="229" t="e">
        <f t="shared" si="18"/>
        <v>#REF!</v>
      </c>
      <c r="AT7" s="229" t="e">
        <f t="shared" si="18"/>
        <v>#REF!</v>
      </c>
      <c r="AU7" s="229" t="e">
        <f t="shared" si="18"/>
        <v>#REF!</v>
      </c>
      <c r="AV7" s="229" t="e">
        <f t="shared" si="18"/>
        <v>#REF!</v>
      </c>
      <c r="AW7" s="229" t="e">
        <f t="shared" si="18"/>
        <v>#REF!</v>
      </c>
      <c r="AX7" s="229" t="e">
        <f t="shared" si="18"/>
        <v>#REF!</v>
      </c>
      <c r="AY7" s="229" t="e">
        <f t="shared" si="18"/>
        <v>#REF!</v>
      </c>
      <c r="AZ7" s="229" t="e">
        <f t="shared" si="18"/>
        <v>#REF!</v>
      </c>
      <c r="BA7" s="229" t="e">
        <f t="shared" si="18"/>
        <v>#REF!</v>
      </c>
      <c r="BB7" s="229" t="e">
        <f>'OUT- TERM 1 Cum_Mark'!#REF!</f>
        <v>#REF!</v>
      </c>
      <c r="BC7" s="229" t="e">
        <f t="shared" si="5"/>
        <v>#REF!</v>
      </c>
      <c r="BD7" s="229"/>
      <c r="BE7" s="229"/>
      <c r="BF7" s="229" t="e">
        <f t="shared" si="6"/>
        <v>#REF!</v>
      </c>
      <c r="BG7" s="229"/>
      <c r="BH7" s="229"/>
      <c r="BI7" s="229" t="e">
        <f t="shared" si="7"/>
        <v>#REF!</v>
      </c>
      <c r="BJ7" s="229"/>
      <c r="BK7" s="229"/>
      <c r="BL7" s="229" t="e">
        <f t="shared" si="8"/>
        <v>#REF!</v>
      </c>
      <c r="BM7" s="229"/>
      <c r="BN7" s="229"/>
      <c r="BO7" s="229"/>
      <c r="BP7" s="229" t="str">
        <f>IF(OR('OUT- Attend'!U11=0,'OUT- Attend'!U11=""),"",'OUT- Attend'!U11)</f>
        <v/>
      </c>
      <c r="BQ7" s="229"/>
      <c r="BR7" s="229" t="str">
        <f>'OUT- Attend'!U15</f>
        <v/>
      </c>
      <c r="BS7" s="121">
        <v>4</v>
      </c>
      <c r="BT7" s="121">
        <f>'IN - Stud_part'!H16</f>
        <v>0</v>
      </c>
      <c r="BU7" s="230" t="e">
        <f t="shared" ref="BU7:CI7" si="19">#REF!</f>
        <v>#REF!</v>
      </c>
      <c r="BV7" s="230" t="e">
        <f t="shared" si="19"/>
        <v>#REF!</v>
      </c>
      <c r="BW7" s="230" t="e">
        <f t="shared" si="19"/>
        <v>#REF!</v>
      </c>
      <c r="BX7" s="230" t="e">
        <f t="shared" si="19"/>
        <v>#REF!</v>
      </c>
      <c r="BY7" s="230" t="e">
        <f t="shared" si="19"/>
        <v>#REF!</v>
      </c>
      <c r="BZ7" s="230" t="e">
        <f t="shared" si="19"/>
        <v>#REF!</v>
      </c>
      <c r="CA7" s="230" t="e">
        <f t="shared" si="19"/>
        <v>#REF!</v>
      </c>
      <c r="CB7" s="230" t="e">
        <f t="shared" si="19"/>
        <v>#REF!</v>
      </c>
      <c r="CC7" s="230" t="e">
        <f t="shared" si="19"/>
        <v>#REF!</v>
      </c>
      <c r="CD7" s="230" t="e">
        <f t="shared" si="19"/>
        <v>#REF!</v>
      </c>
      <c r="CE7" s="230" t="e">
        <f t="shared" si="19"/>
        <v>#REF!</v>
      </c>
      <c r="CF7" s="230" t="e">
        <f t="shared" si="19"/>
        <v>#REF!</v>
      </c>
      <c r="CG7" s="230" t="e">
        <f t="shared" si="19"/>
        <v>#REF!</v>
      </c>
      <c r="CH7" s="230" t="e">
        <f t="shared" si="19"/>
        <v>#REF!</v>
      </c>
      <c r="CI7" s="230" t="e">
        <f t="shared" si="19"/>
        <v>#REF!</v>
      </c>
      <c r="CJ7" s="230" t="e">
        <f>'OUT- TERM 1 Cum_Mark'!#REF!</f>
        <v>#REF!</v>
      </c>
      <c r="CK7" s="230" t="e">
        <f t="shared" si="10"/>
        <v>#REF!</v>
      </c>
      <c r="CL7" s="230"/>
      <c r="CM7" s="230"/>
      <c r="CN7" s="230" t="e">
        <f t="shared" si="11"/>
        <v>#REF!</v>
      </c>
      <c r="CO7" s="230"/>
      <c r="CP7" s="230"/>
      <c r="CQ7" s="230" t="e">
        <f t="shared" si="12"/>
        <v>#REF!</v>
      </c>
      <c r="CR7" s="230"/>
      <c r="CS7" s="230"/>
      <c r="CT7" s="230" t="e">
        <f t="shared" si="13"/>
        <v>#REF!</v>
      </c>
      <c r="CU7" s="230"/>
      <c r="CV7" s="230"/>
      <c r="CW7" s="230"/>
      <c r="CX7" s="230" t="e">
        <f>IF(OR('OUT- Attend'!#REF!=0,'OUT- Attend'!#REF!=""),"",'OUT- Attend'!#REF!)</f>
        <v>#REF!</v>
      </c>
      <c r="CY7" s="230"/>
      <c r="CZ7" s="230" t="e">
        <f>'OUT- Attend'!#REF!</f>
        <v>#REF!</v>
      </c>
    </row>
    <row r="8" spans="1:104" ht="14.25" customHeight="1">
      <c r="A8" s="121"/>
      <c r="B8" s="121" t="str">
        <f>'OUT-PERIODICAL TEST 1 -SUB WISE'!A14</f>
        <v/>
      </c>
      <c r="C8" s="121" t="str">
        <f>'OUT-PERIODICAL TEST 1 -SUB WISE'!B14</f>
        <v/>
      </c>
      <c r="D8" s="121" t="str">
        <f>'OUT-PERIODICAL TEST 1 -SUB WISE'!C14</f>
        <v/>
      </c>
      <c r="E8" s="228" t="e">
        <f>'OUT-PERIODICAL TEST 1 -SUB WISE'!#REF!</f>
        <v>#REF!</v>
      </c>
      <c r="F8" s="228" t="e">
        <f>'OUT-PERIODICAL TEST 1 -SUB WISE'!#REF!</f>
        <v>#REF!</v>
      </c>
      <c r="G8" s="228">
        <f>'OUT-PERIODICAL TEST 1 -SUB WISE'!G14</f>
        <v>0</v>
      </c>
      <c r="H8" s="228" t="e">
        <f>'OUT-PERIODICAL TEST 1 -SUB WISE'!#REF!</f>
        <v>#REF!</v>
      </c>
      <c r="I8" s="228" t="e">
        <f>'OUT-PERIODICAL TEST 1 -SUB WISE'!#REF!</f>
        <v>#REF!</v>
      </c>
      <c r="J8" s="228">
        <f>'OUT-PERIODICAL TEST 1 -SUB WISE'!G91</f>
        <v>0</v>
      </c>
      <c r="K8" s="228" t="e">
        <f>'OUT-PERIODICAL TEST 1 -SUB WISE'!#REF!</f>
        <v>#REF!</v>
      </c>
      <c r="L8" s="228" t="e">
        <f>'OUT-PERIODICAL TEST 1 -SUB WISE'!#REF!</f>
        <v>#REF!</v>
      </c>
      <c r="M8" s="228">
        <f>'OUT-PERIODICAL TEST 1 -SUB WISE'!G168</f>
        <v>0</v>
      </c>
      <c r="N8" s="228" t="e">
        <f>'OUT-PERIODICAL TEST 1 -SUB WISE'!#REF!</f>
        <v>#REF!</v>
      </c>
      <c r="O8" s="228" t="e">
        <f>'OUT-PERIODICAL TEST 1 -SUB WISE'!#REF!</f>
        <v>#REF!</v>
      </c>
      <c r="P8" s="228">
        <f>'OUT-PERIODICAL TEST 1 -SUB WISE'!G245</f>
        <v>0</v>
      </c>
      <c r="Q8" s="228" t="e">
        <f>'OUT-PERIODICAL TEST 1 -SUB WISE'!#REF!</f>
        <v>#REF!</v>
      </c>
      <c r="R8" s="228" t="e">
        <f>'OUT-PERIODICAL TEST 1 -SUB WISE'!#REF!</f>
        <v>#REF!</v>
      </c>
      <c r="S8" s="228" t="e">
        <f>'OUT-PERIODICAL TEST 1 -SUB WISE'!#REF!</f>
        <v>#REF!</v>
      </c>
      <c r="T8" s="228" t="e">
        <f>'OUT- TERM 1 Cum_Mark'!#REF!</f>
        <v>#REF!</v>
      </c>
      <c r="U8" s="228" t="e">
        <f t="shared" si="0"/>
        <v>#REF!</v>
      </c>
      <c r="V8" s="228"/>
      <c r="W8" s="228"/>
      <c r="X8" s="228" t="e">
        <f t="shared" si="1"/>
        <v>#REF!</v>
      </c>
      <c r="Y8" s="228"/>
      <c r="Z8" s="228"/>
      <c r="AA8" s="228" t="e">
        <f t="shared" si="2"/>
        <v>#REF!</v>
      </c>
      <c r="AB8" s="228"/>
      <c r="AC8" s="228"/>
      <c r="AD8" s="228" t="e">
        <f t="shared" si="3"/>
        <v>#REF!</v>
      </c>
      <c r="AE8" s="228"/>
      <c r="AF8" s="228"/>
      <c r="AG8" s="228"/>
      <c r="AH8" s="228" t="str">
        <f>IF(OR('OUT- Attend'!J11=0,'OUT- Attend'!J11=""),"",'OUT- Attend'!J11)</f>
        <v/>
      </c>
      <c r="AI8" s="228"/>
      <c r="AJ8" s="228" t="str">
        <f>'OUT- Attend'!J16</f>
        <v/>
      </c>
      <c r="AK8" s="121">
        <v>5</v>
      </c>
      <c r="AL8" s="121">
        <f>'IN - Stud_part'!H17</f>
        <v>0</v>
      </c>
      <c r="AM8" s="229" t="e">
        <f t="shared" ref="AM8:BA8" si="20">#REF!</f>
        <v>#REF!</v>
      </c>
      <c r="AN8" s="229" t="e">
        <f t="shared" si="20"/>
        <v>#REF!</v>
      </c>
      <c r="AO8" s="229" t="e">
        <f t="shared" si="20"/>
        <v>#REF!</v>
      </c>
      <c r="AP8" s="229" t="e">
        <f t="shared" si="20"/>
        <v>#REF!</v>
      </c>
      <c r="AQ8" s="229" t="e">
        <f t="shared" si="20"/>
        <v>#REF!</v>
      </c>
      <c r="AR8" s="229" t="e">
        <f t="shared" si="20"/>
        <v>#REF!</v>
      </c>
      <c r="AS8" s="229" t="e">
        <f t="shared" si="20"/>
        <v>#REF!</v>
      </c>
      <c r="AT8" s="229" t="e">
        <f t="shared" si="20"/>
        <v>#REF!</v>
      </c>
      <c r="AU8" s="229" t="e">
        <f t="shared" si="20"/>
        <v>#REF!</v>
      </c>
      <c r="AV8" s="229" t="e">
        <f t="shared" si="20"/>
        <v>#REF!</v>
      </c>
      <c r="AW8" s="229" t="e">
        <f t="shared" si="20"/>
        <v>#REF!</v>
      </c>
      <c r="AX8" s="229" t="e">
        <f t="shared" si="20"/>
        <v>#REF!</v>
      </c>
      <c r="AY8" s="229" t="e">
        <f t="shared" si="20"/>
        <v>#REF!</v>
      </c>
      <c r="AZ8" s="229" t="e">
        <f t="shared" si="20"/>
        <v>#REF!</v>
      </c>
      <c r="BA8" s="229" t="e">
        <f t="shared" si="20"/>
        <v>#REF!</v>
      </c>
      <c r="BB8" s="229" t="e">
        <f>'OUT- TERM 1 Cum_Mark'!#REF!</f>
        <v>#REF!</v>
      </c>
      <c r="BC8" s="229" t="e">
        <f t="shared" si="5"/>
        <v>#REF!</v>
      </c>
      <c r="BD8" s="229"/>
      <c r="BE8" s="229"/>
      <c r="BF8" s="229" t="e">
        <f t="shared" si="6"/>
        <v>#REF!</v>
      </c>
      <c r="BG8" s="229"/>
      <c r="BH8" s="229"/>
      <c r="BI8" s="229" t="e">
        <f t="shared" si="7"/>
        <v>#REF!</v>
      </c>
      <c r="BJ8" s="229"/>
      <c r="BK8" s="229"/>
      <c r="BL8" s="229" t="e">
        <f t="shared" si="8"/>
        <v>#REF!</v>
      </c>
      <c r="BM8" s="229"/>
      <c r="BN8" s="229"/>
      <c r="BO8" s="229"/>
      <c r="BP8" s="229" t="str">
        <f>IF(OR('OUT- Attend'!U11=0,'OUT- Attend'!U11=""),"",'OUT- Attend'!U11)</f>
        <v/>
      </c>
      <c r="BQ8" s="229"/>
      <c r="BR8" s="229" t="str">
        <f>'OUT- Attend'!U16</f>
        <v/>
      </c>
      <c r="BS8" s="121">
        <v>5</v>
      </c>
      <c r="BT8" s="121">
        <f>'IN - Stud_part'!H17</f>
        <v>0</v>
      </c>
      <c r="BU8" s="230" t="e">
        <f t="shared" ref="BU8:CI8" si="21">#REF!</f>
        <v>#REF!</v>
      </c>
      <c r="BV8" s="230" t="e">
        <f t="shared" si="21"/>
        <v>#REF!</v>
      </c>
      <c r="BW8" s="230" t="e">
        <f t="shared" si="21"/>
        <v>#REF!</v>
      </c>
      <c r="BX8" s="230" t="e">
        <f t="shared" si="21"/>
        <v>#REF!</v>
      </c>
      <c r="BY8" s="230" t="e">
        <f t="shared" si="21"/>
        <v>#REF!</v>
      </c>
      <c r="BZ8" s="230" t="e">
        <f t="shared" si="21"/>
        <v>#REF!</v>
      </c>
      <c r="CA8" s="230" t="e">
        <f t="shared" si="21"/>
        <v>#REF!</v>
      </c>
      <c r="CB8" s="230" t="e">
        <f t="shared" si="21"/>
        <v>#REF!</v>
      </c>
      <c r="CC8" s="230" t="e">
        <f t="shared" si="21"/>
        <v>#REF!</v>
      </c>
      <c r="CD8" s="230" t="e">
        <f t="shared" si="21"/>
        <v>#REF!</v>
      </c>
      <c r="CE8" s="230" t="e">
        <f t="shared" si="21"/>
        <v>#REF!</v>
      </c>
      <c r="CF8" s="230" t="e">
        <f t="shared" si="21"/>
        <v>#REF!</v>
      </c>
      <c r="CG8" s="230" t="e">
        <f t="shared" si="21"/>
        <v>#REF!</v>
      </c>
      <c r="CH8" s="230" t="e">
        <f t="shared" si="21"/>
        <v>#REF!</v>
      </c>
      <c r="CI8" s="230" t="e">
        <f t="shared" si="21"/>
        <v>#REF!</v>
      </c>
      <c r="CJ8" s="230" t="e">
        <f>'OUT- TERM 1 Cum_Mark'!#REF!</f>
        <v>#REF!</v>
      </c>
      <c r="CK8" s="230" t="e">
        <f t="shared" si="10"/>
        <v>#REF!</v>
      </c>
      <c r="CL8" s="230"/>
      <c r="CM8" s="230"/>
      <c r="CN8" s="230" t="e">
        <f t="shared" si="11"/>
        <v>#REF!</v>
      </c>
      <c r="CO8" s="230"/>
      <c r="CP8" s="230"/>
      <c r="CQ8" s="230" t="e">
        <f t="shared" si="12"/>
        <v>#REF!</v>
      </c>
      <c r="CR8" s="230"/>
      <c r="CS8" s="230"/>
      <c r="CT8" s="230" t="e">
        <f t="shared" si="13"/>
        <v>#REF!</v>
      </c>
      <c r="CU8" s="230"/>
      <c r="CV8" s="230"/>
      <c r="CW8" s="230"/>
      <c r="CX8" s="230" t="e">
        <f>IF(OR('OUT- Attend'!#REF!=0,'OUT- Attend'!#REF!=""),"",'OUT- Attend'!#REF!)</f>
        <v>#REF!</v>
      </c>
      <c r="CY8" s="230"/>
      <c r="CZ8" s="230" t="e">
        <f>'OUT- Attend'!#REF!</f>
        <v>#REF!</v>
      </c>
    </row>
    <row r="9" spans="1:104" ht="14.25" customHeight="1">
      <c r="A9" s="121"/>
      <c r="B9" s="121" t="str">
        <f>'OUT-PERIODICAL TEST 1 -SUB WISE'!A15</f>
        <v/>
      </c>
      <c r="C9" s="121" t="str">
        <f>'OUT-PERIODICAL TEST 1 -SUB WISE'!B15</f>
        <v/>
      </c>
      <c r="D9" s="121" t="str">
        <f>'OUT-PERIODICAL TEST 1 -SUB WISE'!C15</f>
        <v/>
      </c>
      <c r="E9" s="228" t="e">
        <f>'OUT-PERIODICAL TEST 1 -SUB WISE'!#REF!</f>
        <v>#REF!</v>
      </c>
      <c r="F9" s="228" t="e">
        <f>'OUT-PERIODICAL TEST 1 -SUB WISE'!#REF!</f>
        <v>#REF!</v>
      </c>
      <c r="G9" s="228">
        <f>'OUT-PERIODICAL TEST 1 -SUB WISE'!G15</f>
        <v>0</v>
      </c>
      <c r="H9" s="228" t="e">
        <f>'OUT-PERIODICAL TEST 1 -SUB WISE'!#REF!</f>
        <v>#REF!</v>
      </c>
      <c r="I9" s="228" t="e">
        <f>'OUT-PERIODICAL TEST 1 -SUB WISE'!#REF!</f>
        <v>#REF!</v>
      </c>
      <c r="J9" s="228">
        <f>'OUT-PERIODICAL TEST 1 -SUB WISE'!G92</f>
        <v>0</v>
      </c>
      <c r="K9" s="228" t="e">
        <f>'OUT-PERIODICAL TEST 1 -SUB WISE'!#REF!</f>
        <v>#REF!</v>
      </c>
      <c r="L9" s="228" t="e">
        <f>'OUT-PERIODICAL TEST 1 -SUB WISE'!#REF!</f>
        <v>#REF!</v>
      </c>
      <c r="M9" s="228">
        <f>'OUT-PERIODICAL TEST 1 -SUB WISE'!G169</f>
        <v>0</v>
      </c>
      <c r="N9" s="228" t="e">
        <f>'OUT-PERIODICAL TEST 1 -SUB WISE'!#REF!</f>
        <v>#REF!</v>
      </c>
      <c r="O9" s="228" t="e">
        <f>'OUT-PERIODICAL TEST 1 -SUB WISE'!#REF!</f>
        <v>#REF!</v>
      </c>
      <c r="P9" s="228">
        <f>'OUT-PERIODICAL TEST 1 -SUB WISE'!G246</f>
        <v>0</v>
      </c>
      <c r="Q9" s="228" t="e">
        <f>'OUT-PERIODICAL TEST 1 -SUB WISE'!#REF!</f>
        <v>#REF!</v>
      </c>
      <c r="R9" s="228" t="e">
        <f>'OUT-PERIODICAL TEST 1 -SUB WISE'!#REF!</f>
        <v>#REF!</v>
      </c>
      <c r="S9" s="228" t="e">
        <f>'OUT-PERIODICAL TEST 1 -SUB WISE'!#REF!</f>
        <v>#REF!</v>
      </c>
      <c r="T9" s="228" t="e">
        <f>'OUT- TERM 1 Cum_Mark'!#REF!</f>
        <v>#REF!</v>
      </c>
      <c r="U9" s="228" t="e">
        <f t="shared" si="0"/>
        <v>#REF!</v>
      </c>
      <c r="V9" s="228"/>
      <c r="W9" s="228"/>
      <c r="X9" s="228" t="e">
        <f t="shared" si="1"/>
        <v>#REF!</v>
      </c>
      <c r="Y9" s="228"/>
      <c r="Z9" s="228"/>
      <c r="AA9" s="228" t="e">
        <f t="shared" si="2"/>
        <v>#REF!</v>
      </c>
      <c r="AB9" s="228"/>
      <c r="AC9" s="228"/>
      <c r="AD9" s="228" t="e">
        <f t="shared" si="3"/>
        <v>#REF!</v>
      </c>
      <c r="AE9" s="228"/>
      <c r="AF9" s="228"/>
      <c r="AG9" s="228"/>
      <c r="AH9" s="228" t="str">
        <f>IF(OR('OUT- Attend'!J11=0,'OUT- Attend'!J11=""),"",'OUT- Attend'!J11)</f>
        <v/>
      </c>
      <c r="AI9" s="228"/>
      <c r="AJ9" s="228" t="str">
        <f>'OUT- Attend'!J17</f>
        <v/>
      </c>
      <c r="AK9" s="121">
        <v>6</v>
      </c>
      <c r="AL9" s="121">
        <f>'IN - Stud_part'!H18</f>
        <v>0</v>
      </c>
      <c r="AM9" s="229" t="e">
        <f t="shared" ref="AM9:BA9" si="22">#REF!</f>
        <v>#REF!</v>
      </c>
      <c r="AN9" s="229" t="e">
        <f t="shared" si="22"/>
        <v>#REF!</v>
      </c>
      <c r="AO9" s="229" t="e">
        <f t="shared" si="22"/>
        <v>#REF!</v>
      </c>
      <c r="AP9" s="229" t="e">
        <f t="shared" si="22"/>
        <v>#REF!</v>
      </c>
      <c r="AQ9" s="229" t="e">
        <f t="shared" si="22"/>
        <v>#REF!</v>
      </c>
      <c r="AR9" s="229" t="e">
        <f t="shared" si="22"/>
        <v>#REF!</v>
      </c>
      <c r="AS9" s="229" t="e">
        <f t="shared" si="22"/>
        <v>#REF!</v>
      </c>
      <c r="AT9" s="229" t="e">
        <f t="shared" si="22"/>
        <v>#REF!</v>
      </c>
      <c r="AU9" s="229" t="e">
        <f t="shared" si="22"/>
        <v>#REF!</v>
      </c>
      <c r="AV9" s="229" t="e">
        <f t="shared" si="22"/>
        <v>#REF!</v>
      </c>
      <c r="AW9" s="229" t="e">
        <f t="shared" si="22"/>
        <v>#REF!</v>
      </c>
      <c r="AX9" s="229" t="e">
        <f t="shared" si="22"/>
        <v>#REF!</v>
      </c>
      <c r="AY9" s="229" t="e">
        <f t="shared" si="22"/>
        <v>#REF!</v>
      </c>
      <c r="AZ9" s="229" t="e">
        <f t="shared" si="22"/>
        <v>#REF!</v>
      </c>
      <c r="BA9" s="229" t="e">
        <f t="shared" si="22"/>
        <v>#REF!</v>
      </c>
      <c r="BB9" s="229" t="e">
        <f>'OUT- TERM 1 Cum_Mark'!#REF!</f>
        <v>#REF!</v>
      </c>
      <c r="BC9" s="229" t="e">
        <f t="shared" si="5"/>
        <v>#REF!</v>
      </c>
      <c r="BD9" s="229"/>
      <c r="BE9" s="229"/>
      <c r="BF9" s="229" t="e">
        <f t="shared" si="6"/>
        <v>#REF!</v>
      </c>
      <c r="BG9" s="229"/>
      <c r="BH9" s="229"/>
      <c r="BI9" s="229" t="e">
        <f t="shared" si="7"/>
        <v>#REF!</v>
      </c>
      <c r="BJ9" s="229"/>
      <c r="BK9" s="229"/>
      <c r="BL9" s="229" t="e">
        <f t="shared" si="8"/>
        <v>#REF!</v>
      </c>
      <c r="BM9" s="229"/>
      <c r="BN9" s="229"/>
      <c r="BO9" s="229"/>
      <c r="BP9" s="229" t="str">
        <f>IF(OR('OUT- Attend'!U11=0,'OUT- Attend'!U11=""),"",'OUT- Attend'!U11)</f>
        <v/>
      </c>
      <c r="BQ9" s="229"/>
      <c r="BR9" s="229" t="str">
        <f>'OUT- Attend'!U17</f>
        <v/>
      </c>
      <c r="BS9" s="121">
        <v>6</v>
      </c>
      <c r="BT9" s="121">
        <f>'IN - Stud_part'!H18</f>
        <v>0</v>
      </c>
      <c r="BU9" s="230" t="e">
        <f t="shared" ref="BU9:CI9" si="23">#REF!</f>
        <v>#REF!</v>
      </c>
      <c r="BV9" s="230" t="e">
        <f t="shared" si="23"/>
        <v>#REF!</v>
      </c>
      <c r="BW9" s="230" t="e">
        <f t="shared" si="23"/>
        <v>#REF!</v>
      </c>
      <c r="BX9" s="230" t="e">
        <f t="shared" si="23"/>
        <v>#REF!</v>
      </c>
      <c r="BY9" s="230" t="e">
        <f t="shared" si="23"/>
        <v>#REF!</v>
      </c>
      <c r="BZ9" s="230" t="e">
        <f t="shared" si="23"/>
        <v>#REF!</v>
      </c>
      <c r="CA9" s="230" t="e">
        <f t="shared" si="23"/>
        <v>#REF!</v>
      </c>
      <c r="CB9" s="230" t="e">
        <f t="shared" si="23"/>
        <v>#REF!</v>
      </c>
      <c r="CC9" s="230" t="e">
        <f t="shared" si="23"/>
        <v>#REF!</v>
      </c>
      <c r="CD9" s="230" t="e">
        <f t="shared" si="23"/>
        <v>#REF!</v>
      </c>
      <c r="CE9" s="230" t="e">
        <f t="shared" si="23"/>
        <v>#REF!</v>
      </c>
      <c r="CF9" s="230" t="e">
        <f t="shared" si="23"/>
        <v>#REF!</v>
      </c>
      <c r="CG9" s="230" t="e">
        <f t="shared" si="23"/>
        <v>#REF!</v>
      </c>
      <c r="CH9" s="230" t="e">
        <f t="shared" si="23"/>
        <v>#REF!</v>
      </c>
      <c r="CI9" s="230" t="e">
        <f t="shared" si="23"/>
        <v>#REF!</v>
      </c>
      <c r="CJ9" s="230" t="e">
        <f>'OUT- TERM 1 Cum_Mark'!#REF!</f>
        <v>#REF!</v>
      </c>
      <c r="CK9" s="230" t="e">
        <f t="shared" si="10"/>
        <v>#REF!</v>
      </c>
      <c r="CL9" s="230"/>
      <c r="CM9" s="230"/>
      <c r="CN9" s="230" t="e">
        <f t="shared" si="11"/>
        <v>#REF!</v>
      </c>
      <c r="CO9" s="230"/>
      <c r="CP9" s="230"/>
      <c r="CQ9" s="230" t="e">
        <f t="shared" si="12"/>
        <v>#REF!</v>
      </c>
      <c r="CR9" s="230"/>
      <c r="CS9" s="230"/>
      <c r="CT9" s="230" t="e">
        <f t="shared" si="13"/>
        <v>#REF!</v>
      </c>
      <c r="CU9" s="230"/>
      <c r="CV9" s="230"/>
      <c r="CW9" s="230"/>
      <c r="CX9" s="230" t="e">
        <f>IF(OR('OUT- Attend'!#REF!=0,'OUT- Attend'!#REF!=""),"",'OUT- Attend'!#REF!)</f>
        <v>#REF!</v>
      </c>
      <c r="CY9" s="230"/>
      <c r="CZ9" s="230" t="e">
        <f>'OUT- Attend'!#REF!</f>
        <v>#REF!</v>
      </c>
    </row>
    <row r="10" spans="1:104" ht="14.25" customHeight="1">
      <c r="A10" s="121"/>
      <c r="B10" s="121" t="str">
        <f>'OUT-PERIODICAL TEST 1 -SUB WISE'!A16</f>
        <v/>
      </c>
      <c r="C10" s="121" t="str">
        <f>'OUT-PERIODICAL TEST 1 -SUB WISE'!B16</f>
        <v/>
      </c>
      <c r="D10" s="121" t="str">
        <f>'OUT-PERIODICAL TEST 1 -SUB WISE'!C16</f>
        <v/>
      </c>
      <c r="E10" s="228" t="e">
        <f>'OUT-PERIODICAL TEST 1 -SUB WISE'!#REF!</f>
        <v>#REF!</v>
      </c>
      <c r="F10" s="228" t="e">
        <f>'OUT-PERIODICAL TEST 1 -SUB WISE'!#REF!</f>
        <v>#REF!</v>
      </c>
      <c r="G10" s="228">
        <f>'OUT-PERIODICAL TEST 1 -SUB WISE'!G16</f>
        <v>0</v>
      </c>
      <c r="H10" s="228" t="e">
        <f>'OUT-PERIODICAL TEST 1 -SUB WISE'!#REF!</f>
        <v>#REF!</v>
      </c>
      <c r="I10" s="228" t="e">
        <f>'OUT-PERIODICAL TEST 1 -SUB WISE'!#REF!</f>
        <v>#REF!</v>
      </c>
      <c r="J10" s="228">
        <f>'OUT-PERIODICAL TEST 1 -SUB WISE'!G93</f>
        <v>0</v>
      </c>
      <c r="K10" s="228" t="e">
        <f>'OUT-PERIODICAL TEST 1 -SUB WISE'!#REF!</f>
        <v>#REF!</v>
      </c>
      <c r="L10" s="228" t="e">
        <f>'OUT-PERIODICAL TEST 1 -SUB WISE'!#REF!</f>
        <v>#REF!</v>
      </c>
      <c r="M10" s="228">
        <f>'OUT-PERIODICAL TEST 1 -SUB WISE'!G170</f>
        <v>0</v>
      </c>
      <c r="N10" s="228" t="e">
        <f>'OUT-PERIODICAL TEST 1 -SUB WISE'!#REF!</f>
        <v>#REF!</v>
      </c>
      <c r="O10" s="228" t="e">
        <f>'OUT-PERIODICAL TEST 1 -SUB WISE'!#REF!</f>
        <v>#REF!</v>
      </c>
      <c r="P10" s="228">
        <f>'OUT-PERIODICAL TEST 1 -SUB WISE'!G247</f>
        <v>0</v>
      </c>
      <c r="Q10" s="228" t="e">
        <f>'OUT-PERIODICAL TEST 1 -SUB WISE'!#REF!</f>
        <v>#REF!</v>
      </c>
      <c r="R10" s="228" t="e">
        <f>'OUT-PERIODICAL TEST 1 -SUB WISE'!#REF!</f>
        <v>#REF!</v>
      </c>
      <c r="S10" s="228" t="e">
        <f>'OUT-PERIODICAL TEST 1 -SUB WISE'!#REF!</f>
        <v>#REF!</v>
      </c>
      <c r="T10" s="228" t="e">
        <f>'OUT- TERM 1 Cum_Mark'!#REF!</f>
        <v>#REF!</v>
      </c>
      <c r="U10" s="228" t="e">
        <f t="shared" si="0"/>
        <v>#REF!</v>
      </c>
      <c r="V10" s="228"/>
      <c r="W10" s="228"/>
      <c r="X10" s="228" t="e">
        <f t="shared" si="1"/>
        <v>#REF!</v>
      </c>
      <c r="Y10" s="228"/>
      <c r="Z10" s="228"/>
      <c r="AA10" s="228" t="e">
        <f t="shared" si="2"/>
        <v>#REF!</v>
      </c>
      <c r="AB10" s="228"/>
      <c r="AC10" s="228"/>
      <c r="AD10" s="228" t="e">
        <f t="shared" si="3"/>
        <v>#REF!</v>
      </c>
      <c r="AE10" s="228"/>
      <c r="AF10" s="228"/>
      <c r="AG10" s="228"/>
      <c r="AH10" s="228" t="str">
        <f>IF(OR('OUT- Attend'!J11=0,'OUT- Attend'!J11=""),"",'OUT- Attend'!J11)</f>
        <v/>
      </c>
      <c r="AI10" s="228"/>
      <c r="AJ10" s="228" t="str">
        <f>'OUT- Attend'!J18</f>
        <v/>
      </c>
      <c r="AK10" s="121">
        <v>7</v>
      </c>
      <c r="AL10" s="121">
        <f>'IN - Stud_part'!H19</f>
        <v>0</v>
      </c>
      <c r="AM10" s="229" t="e">
        <f t="shared" ref="AM10:BA10" si="24">#REF!</f>
        <v>#REF!</v>
      </c>
      <c r="AN10" s="229" t="e">
        <f t="shared" si="24"/>
        <v>#REF!</v>
      </c>
      <c r="AO10" s="229" t="e">
        <f t="shared" si="24"/>
        <v>#REF!</v>
      </c>
      <c r="AP10" s="229" t="e">
        <f t="shared" si="24"/>
        <v>#REF!</v>
      </c>
      <c r="AQ10" s="229" t="e">
        <f t="shared" si="24"/>
        <v>#REF!</v>
      </c>
      <c r="AR10" s="229" t="e">
        <f t="shared" si="24"/>
        <v>#REF!</v>
      </c>
      <c r="AS10" s="229" t="e">
        <f t="shared" si="24"/>
        <v>#REF!</v>
      </c>
      <c r="AT10" s="229" t="e">
        <f t="shared" si="24"/>
        <v>#REF!</v>
      </c>
      <c r="AU10" s="229" t="e">
        <f t="shared" si="24"/>
        <v>#REF!</v>
      </c>
      <c r="AV10" s="229" t="e">
        <f t="shared" si="24"/>
        <v>#REF!</v>
      </c>
      <c r="AW10" s="229" t="e">
        <f t="shared" si="24"/>
        <v>#REF!</v>
      </c>
      <c r="AX10" s="229" t="e">
        <f t="shared" si="24"/>
        <v>#REF!</v>
      </c>
      <c r="AY10" s="229" t="e">
        <f t="shared" si="24"/>
        <v>#REF!</v>
      </c>
      <c r="AZ10" s="229" t="e">
        <f t="shared" si="24"/>
        <v>#REF!</v>
      </c>
      <c r="BA10" s="229" t="e">
        <f t="shared" si="24"/>
        <v>#REF!</v>
      </c>
      <c r="BB10" s="229" t="e">
        <f>'OUT- TERM 1 Cum_Mark'!#REF!</f>
        <v>#REF!</v>
      </c>
      <c r="BC10" s="229" t="e">
        <f t="shared" si="5"/>
        <v>#REF!</v>
      </c>
      <c r="BD10" s="229"/>
      <c r="BE10" s="229"/>
      <c r="BF10" s="229" t="e">
        <f t="shared" si="6"/>
        <v>#REF!</v>
      </c>
      <c r="BG10" s="229"/>
      <c r="BH10" s="229"/>
      <c r="BI10" s="229" t="e">
        <f t="shared" si="7"/>
        <v>#REF!</v>
      </c>
      <c r="BJ10" s="229"/>
      <c r="BK10" s="229"/>
      <c r="BL10" s="229" t="e">
        <f t="shared" si="8"/>
        <v>#REF!</v>
      </c>
      <c r="BM10" s="229"/>
      <c r="BN10" s="229"/>
      <c r="BO10" s="229"/>
      <c r="BP10" s="229" t="str">
        <f>IF(OR('OUT- Attend'!U11=0,'OUT- Attend'!U11=""),"",'OUT- Attend'!U11)</f>
        <v/>
      </c>
      <c r="BQ10" s="229"/>
      <c r="BR10" s="229" t="str">
        <f>'OUT- Attend'!U18</f>
        <v/>
      </c>
      <c r="BS10" s="121">
        <v>7</v>
      </c>
      <c r="BT10" s="121">
        <f>'IN - Stud_part'!H19</f>
        <v>0</v>
      </c>
      <c r="BU10" s="230" t="e">
        <f t="shared" ref="BU10:CI10" si="25">#REF!</f>
        <v>#REF!</v>
      </c>
      <c r="BV10" s="230" t="e">
        <f t="shared" si="25"/>
        <v>#REF!</v>
      </c>
      <c r="BW10" s="230" t="e">
        <f t="shared" si="25"/>
        <v>#REF!</v>
      </c>
      <c r="BX10" s="230" t="e">
        <f t="shared" si="25"/>
        <v>#REF!</v>
      </c>
      <c r="BY10" s="230" t="e">
        <f t="shared" si="25"/>
        <v>#REF!</v>
      </c>
      <c r="BZ10" s="230" t="e">
        <f t="shared" si="25"/>
        <v>#REF!</v>
      </c>
      <c r="CA10" s="230" t="e">
        <f t="shared" si="25"/>
        <v>#REF!</v>
      </c>
      <c r="CB10" s="230" t="e">
        <f t="shared" si="25"/>
        <v>#REF!</v>
      </c>
      <c r="CC10" s="230" t="e">
        <f t="shared" si="25"/>
        <v>#REF!</v>
      </c>
      <c r="CD10" s="230" t="e">
        <f t="shared" si="25"/>
        <v>#REF!</v>
      </c>
      <c r="CE10" s="230" t="e">
        <f t="shared" si="25"/>
        <v>#REF!</v>
      </c>
      <c r="CF10" s="230" t="e">
        <f t="shared" si="25"/>
        <v>#REF!</v>
      </c>
      <c r="CG10" s="230" t="e">
        <f t="shared" si="25"/>
        <v>#REF!</v>
      </c>
      <c r="CH10" s="230" t="e">
        <f t="shared" si="25"/>
        <v>#REF!</v>
      </c>
      <c r="CI10" s="230" t="e">
        <f t="shared" si="25"/>
        <v>#REF!</v>
      </c>
      <c r="CJ10" s="230" t="e">
        <f>'OUT- TERM 1 Cum_Mark'!#REF!</f>
        <v>#REF!</v>
      </c>
      <c r="CK10" s="230" t="e">
        <f t="shared" si="10"/>
        <v>#REF!</v>
      </c>
      <c r="CL10" s="230"/>
      <c r="CM10" s="230"/>
      <c r="CN10" s="230" t="e">
        <f t="shared" si="11"/>
        <v>#REF!</v>
      </c>
      <c r="CO10" s="230"/>
      <c r="CP10" s="230"/>
      <c r="CQ10" s="230" t="e">
        <f t="shared" si="12"/>
        <v>#REF!</v>
      </c>
      <c r="CR10" s="230"/>
      <c r="CS10" s="230"/>
      <c r="CT10" s="230" t="e">
        <f t="shared" si="13"/>
        <v>#REF!</v>
      </c>
      <c r="CU10" s="230"/>
      <c r="CV10" s="230"/>
      <c r="CW10" s="230"/>
      <c r="CX10" s="230" t="e">
        <f>IF(OR('OUT- Attend'!#REF!=0,'OUT- Attend'!#REF!=""),"",'OUT- Attend'!#REF!)</f>
        <v>#REF!</v>
      </c>
      <c r="CY10" s="230"/>
      <c r="CZ10" s="230" t="e">
        <f>'OUT- Attend'!#REF!</f>
        <v>#REF!</v>
      </c>
    </row>
    <row r="11" spans="1:104" ht="14.25" customHeight="1">
      <c r="A11" s="121"/>
      <c r="B11" s="121" t="str">
        <f>'OUT-PERIODICAL TEST 1 -SUB WISE'!A17</f>
        <v/>
      </c>
      <c r="C11" s="121" t="str">
        <f>'OUT-PERIODICAL TEST 1 -SUB WISE'!B17</f>
        <v/>
      </c>
      <c r="D11" s="121" t="str">
        <f>'OUT-PERIODICAL TEST 1 -SUB WISE'!C17</f>
        <v/>
      </c>
      <c r="E11" s="228" t="e">
        <f>'OUT-PERIODICAL TEST 1 -SUB WISE'!#REF!</f>
        <v>#REF!</v>
      </c>
      <c r="F11" s="228" t="e">
        <f>'OUT-PERIODICAL TEST 1 -SUB WISE'!#REF!</f>
        <v>#REF!</v>
      </c>
      <c r="G11" s="228">
        <f>'OUT-PERIODICAL TEST 1 -SUB WISE'!G17</f>
        <v>0</v>
      </c>
      <c r="H11" s="228" t="e">
        <f>'OUT-PERIODICAL TEST 1 -SUB WISE'!#REF!</f>
        <v>#REF!</v>
      </c>
      <c r="I11" s="228" t="e">
        <f>'OUT-PERIODICAL TEST 1 -SUB WISE'!#REF!</f>
        <v>#REF!</v>
      </c>
      <c r="J11" s="228">
        <f>'OUT-PERIODICAL TEST 1 -SUB WISE'!G94</f>
        <v>0</v>
      </c>
      <c r="K11" s="228" t="e">
        <f>'OUT-PERIODICAL TEST 1 -SUB WISE'!#REF!</f>
        <v>#REF!</v>
      </c>
      <c r="L11" s="228" t="e">
        <f>'OUT-PERIODICAL TEST 1 -SUB WISE'!#REF!</f>
        <v>#REF!</v>
      </c>
      <c r="M11" s="228">
        <f>'OUT-PERIODICAL TEST 1 -SUB WISE'!G171</f>
        <v>0</v>
      </c>
      <c r="N11" s="228" t="e">
        <f>'OUT-PERIODICAL TEST 1 -SUB WISE'!#REF!</f>
        <v>#REF!</v>
      </c>
      <c r="O11" s="228" t="e">
        <f>'OUT-PERIODICAL TEST 1 -SUB WISE'!#REF!</f>
        <v>#REF!</v>
      </c>
      <c r="P11" s="228">
        <f>'OUT-PERIODICAL TEST 1 -SUB WISE'!G248</f>
        <v>0</v>
      </c>
      <c r="Q11" s="228" t="e">
        <f>'OUT-PERIODICAL TEST 1 -SUB WISE'!#REF!</f>
        <v>#REF!</v>
      </c>
      <c r="R11" s="228" t="e">
        <f>'OUT-PERIODICAL TEST 1 -SUB WISE'!#REF!</f>
        <v>#REF!</v>
      </c>
      <c r="S11" s="228" t="e">
        <f>'OUT-PERIODICAL TEST 1 -SUB WISE'!#REF!</f>
        <v>#REF!</v>
      </c>
      <c r="T11" s="228" t="e">
        <f>'OUT- TERM 1 Cum_Mark'!#REF!</f>
        <v>#REF!</v>
      </c>
      <c r="U11" s="228" t="e">
        <f t="shared" si="0"/>
        <v>#REF!</v>
      </c>
      <c r="V11" s="228"/>
      <c r="W11" s="228"/>
      <c r="X11" s="228" t="e">
        <f t="shared" si="1"/>
        <v>#REF!</v>
      </c>
      <c r="Y11" s="228"/>
      <c r="Z11" s="228"/>
      <c r="AA11" s="228" t="e">
        <f t="shared" si="2"/>
        <v>#REF!</v>
      </c>
      <c r="AB11" s="228"/>
      <c r="AC11" s="228"/>
      <c r="AD11" s="228" t="e">
        <f t="shared" si="3"/>
        <v>#REF!</v>
      </c>
      <c r="AE11" s="228"/>
      <c r="AF11" s="228"/>
      <c r="AG11" s="228"/>
      <c r="AH11" s="228" t="str">
        <f>IF(OR('OUT- Attend'!J11=0,'OUT- Attend'!J11=""),"",'OUT- Attend'!J11)</f>
        <v/>
      </c>
      <c r="AI11" s="228"/>
      <c r="AJ11" s="228" t="str">
        <f>'OUT- Attend'!J19</f>
        <v/>
      </c>
      <c r="AK11" s="121">
        <v>8</v>
      </c>
      <c r="AL11" s="121">
        <f>'IN - Stud_part'!H20</f>
        <v>0</v>
      </c>
      <c r="AM11" s="229" t="e">
        <f t="shared" ref="AM11:BA11" si="26">#REF!</f>
        <v>#REF!</v>
      </c>
      <c r="AN11" s="229" t="e">
        <f t="shared" si="26"/>
        <v>#REF!</v>
      </c>
      <c r="AO11" s="229" t="e">
        <f t="shared" si="26"/>
        <v>#REF!</v>
      </c>
      <c r="AP11" s="229" t="e">
        <f t="shared" si="26"/>
        <v>#REF!</v>
      </c>
      <c r="AQ11" s="229" t="e">
        <f t="shared" si="26"/>
        <v>#REF!</v>
      </c>
      <c r="AR11" s="229" t="e">
        <f t="shared" si="26"/>
        <v>#REF!</v>
      </c>
      <c r="AS11" s="229" t="e">
        <f t="shared" si="26"/>
        <v>#REF!</v>
      </c>
      <c r="AT11" s="229" t="e">
        <f t="shared" si="26"/>
        <v>#REF!</v>
      </c>
      <c r="AU11" s="229" t="e">
        <f t="shared" si="26"/>
        <v>#REF!</v>
      </c>
      <c r="AV11" s="229" t="e">
        <f t="shared" si="26"/>
        <v>#REF!</v>
      </c>
      <c r="AW11" s="229" t="e">
        <f t="shared" si="26"/>
        <v>#REF!</v>
      </c>
      <c r="AX11" s="229" t="e">
        <f t="shared" si="26"/>
        <v>#REF!</v>
      </c>
      <c r="AY11" s="229" t="e">
        <f t="shared" si="26"/>
        <v>#REF!</v>
      </c>
      <c r="AZ11" s="229" t="e">
        <f t="shared" si="26"/>
        <v>#REF!</v>
      </c>
      <c r="BA11" s="229" t="e">
        <f t="shared" si="26"/>
        <v>#REF!</v>
      </c>
      <c r="BB11" s="229" t="e">
        <f>'OUT- TERM 1 Cum_Mark'!#REF!</f>
        <v>#REF!</v>
      </c>
      <c r="BC11" s="229" t="e">
        <f t="shared" si="5"/>
        <v>#REF!</v>
      </c>
      <c r="BD11" s="229"/>
      <c r="BE11" s="229"/>
      <c r="BF11" s="229" t="e">
        <f t="shared" si="6"/>
        <v>#REF!</v>
      </c>
      <c r="BG11" s="229"/>
      <c r="BH11" s="229"/>
      <c r="BI11" s="229" t="e">
        <f t="shared" si="7"/>
        <v>#REF!</v>
      </c>
      <c r="BJ11" s="229"/>
      <c r="BK11" s="229"/>
      <c r="BL11" s="229" t="e">
        <f t="shared" si="8"/>
        <v>#REF!</v>
      </c>
      <c r="BM11" s="229"/>
      <c r="BN11" s="229"/>
      <c r="BO11" s="229"/>
      <c r="BP11" s="229" t="str">
        <f>IF(OR('OUT- Attend'!U11=0,'OUT- Attend'!U11=""),"",'OUT- Attend'!U11)</f>
        <v/>
      </c>
      <c r="BQ11" s="229"/>
      <c r="BR11" s="229" t="str">
        <f>'OUT- Attend'!U19</f>
        <v/>
      </c>
      <c r="BS11" s="121">
        <v>8</v>
      </c>
      <c r="BT11" s="121">
        <f>'IN - Stud_part'!H20</f>
        <v>0</v>
      </c>
      <c r="BU11" s="230" t="e">
        <f t="shared" ref="BU11:CI11" si="27">#REF!</f>
        <v>#REF!</v>
      </c>
      <c r="BV11" s="230" t="e">
        <f t="shared" si="27"/>
        <v>#REF!</v>
      </c>
      <c r="BW11" s="230" t="e">
        <f t="shared" si="27"/>
        <v>#REF!</v>
      </c>
      <c r="BX11" s="230" t="e">
        <f t="shared" si="27"/>
        <v>#REF!</v>
      </c>
      <c r="BY11" s="230" t="e">
        <f t="shared" si="27"/>
        <v>#REF!</v>
      </c>
      <c r="BZ11" s="230" t="e">
        <f t="shared" si="27"/>
        <v>#REF!</v>
      </c>
      <c r="CA11" s="230" t="e">
        <f t="shared" si="27"/>
        <v>#REF!</v>
      </c>
      <c r="CB11" s="230" t="e">
        <f t="shared" si="27"/>
        <v>#REF!</v>
      </c>
      <c r="CC11" s="230" t="e">
        <f t="shared" si="27"/>
        <v>#REF!</v>
      </c>
      <c r="CD11" s="230" t="e">
        <f t="shared" si="27"/>
        <v>#REF!</v>
      </c>
      <c r="CE11" s="230" t="e">
        <f t="shared" si="27"/>
        <v>#REF!</v>
      </c>
      <c r="CF11" s="230" t="e">
        <f t="shared" si="27"/>
        <v>#REF!</v>
      </c>
      <c r="CG11" s="230" t="e">
        <f t="shared" si="27"/>
        <v>#REF!</v>
      </c>
      <c r="CH11" s="230" t="e">
        <f t="shared" si="27"/>
        <v>#REF!</v>
      </c>
      <c r="CI11" s="230" t="e">
        <f t="shared" si="27"/>
        <v>#REF!</v>
      </c>
      <c r="CJ11" s="230" t="e">
        <f>'OUT- TERM 1 Cum_Mark'!#REF!</f>
        <v>#REF!</v>
      </c>
      <c r="CK11" s="230" t="e">
        <f t="shared" si="10"/>
        <v>#REF!</v>
      </c>
      <c r="CL11" s="230"/>
      <c r="CM11" s="230"/>
      <c r="CN11" s="230" t="e">
        <f t="shared" si="11"/>
        <v>#REF!</v>
      </c>
      <c r="CO11" s="230"/>
      <c r="CP11" s="230"/>
      <c r="CQ11" s="230" t="e">
        <f t="shared" si="12"/>
        <v>#REF!</v>
      </c>
      <c r="CR11" s="230"/>
      <c r="CS11" s="230"/>
      <c r="CT11" s="230" t="e">
        <f t="shared" si="13"/>
        <v>#REF!</v>
      </c>
      <c r="CU11" s="230"/>
      <c r="CV11" s="230"/>
      <c r="CW11" s="230"/>
      <c r="CX11" s="230" t="e">
        <f>IF(OR('OUT- Attend'!#REF!=0,'OUT- Attend'!#REF!=""),"",'OUT- Attend'!#REF!)</f>
        <v>#REF!</v>
      </c>
      <c r="CY11" s="230"/>
      <c r="CZ11" s="230" t="e">
        <f>'OUT- Attend'!#REF!</f>
        <v>#REF!</v>
      </c>
    </row>
    <row r="12" spans="1:104" ht="14.25" customHeight="1">
      <c r="A12" s="121"/>
      <c r="B12" s="121" t="str">
        <f>'OUT-PERIODICAL TEST 1 -SUB WISE'!A18</f>
        <v/>
      </c>
      <c r="C12" s="121" t="str">
        <f>'OUT-PERIODICAL TEST 1 -SUB WISE'!B18</f>
        <v/>
      </c>
      <c r="D12" s="121" t="str">
        <f>'OUT-PERIODICAL TEST 1 -SUB WISE'!C18</f>
        <v/>
      </c>
      <c r="E12" s="228" t="e">
        <f>'OUT-PERIODICAL TEST 1 -SUB WISE'!#REF!</f>
        <v>#REF!</v>
      </c>
      <c r="F12" s="228" t="e">
        <f>'OUT-PERIODICAL TEST 1 -SUB WISE'!#REF!</f>
        <v>#REF!</v>
      </c>
      <c r="G12" s="228">
        <f>'OUT-PERIODICAL TEST 1 -SUB WISE'!G18</f>
        <v>0</v>
      </c>
      <c r="H12" s="228" t="e">
        <f>'OUT-PERIODICAL TEST 1 -SUB WISE'!#REF!</f>
        <v>#REF!</v>
      </c>
      <c r="I12" s="228" t="e">
        <f>'OUT-PERIODICAL TEST 1 -SUB WISE'!#REF!</f>
        <v>#REF!</v>
      </c>
      <c r="J12" s="228">
        <f>'OUT-PERIODICAL TEST 1 -SUB WISE'!G95</f>
        <v>0</v>
      </c>
      <c r="K12" s="228" t="e">
        <f>'OUT-PERIODICAL TEST 1 -SUB WISE'!#REF!</f>
        <v>#REF!</v>
      </c>
      <c r="L12" s="228" t="e">
        <f>'OUT-PERIODICAL TEST 1 -SUB WISE'!#REF!</f>
        <v>#REF!</v>
      </c>
      <c r="M12" s="228">
        <f>'OUT-PERIODICAL TEST 1 -SUB WISE'!G172</f>
        <v>0</v>
      </c>
      <c r="N12" s="228" t="e">
        <f>'OUT-PERIODICAL TEST 1 -SUB WISE'!#REF!</f>
        <v>#REF!</v>
      </c>
      <c r="O12" s="228" t="e">
        <f>'OUT-PERIODICAL TEST 1 -SUB WISE'!#REF!</f>
        <v>#REF!</v>
      </c>
      <c r="P12" s="228">
        <f>'OUT-PERIODICAL TEST 1 -SUB WISE'!G249</f>
        <v>0</v>
      </c>
      <c r="Q12" s="228" t="e">
        <f>'OUT-PERIODICAL TEST 1 -SUB WISE'!#REF!</f>
        <v>#REF!</v>
      </c>
      <c r="R12" s="228" t="e">
        <f>'OUT-PERIODICAL TEST 1 -SUB WISE'!#REF!</f>
        <v>#REF!</v>
      </c>
      <c r="S12" s="228" t="e">
        <f>'OUT-PERIODICAL TEST 1 -SUB WISE'!#REF!</f>
        <v>#REF!</v>
      </c>
      <c r="T12" s="228" t="e">
        <f>'OUT- TERM 1 Cum_Mark'!#REF!</f>
        <v>#REF!</v>
      </c>
      <c r="U12" s="228" t="e">
        <f t="shared" si="0"/>
        <v>#REF!</v>
      </c>
      <c r="V12" s="228"/>
      <c r="W12" s="228"/>
      <c r="X12" s="228" t="e">
        <f t="shared" si="1"/>
        <v>#REF!</v>
      </c>
      <c r="Y12" s="228"/>
      <c r="Z12" s="228"/>
      <c r="AA12" s="228" t="e">
        <f t="shared" si="2"/>
        <v>#REF!</v>
      </c>
      <c r="AB12" s="228"/>
      <c r="AC12" s="228"/>
      <c r="AD12" s="228" t="e">
        <f t="shared" si="3"/>
        <v>#REF!</v>
      </c>
      <c r="AE12" s="228"/>
      <c r="AF12" s="228"/>
      <c r="AG12" s="228"/>
      <c r="AH12" s="228" t="str">
        <f>IF(OR('OUT- Attend'!J11=0,'OUT- Attend'!J11=""),"",'OUT- Attend'!J11)</f>
        <v/>
      </c>
      <c r="AI12" s="228"/>
      <c r="AJ12" s="228" t="str">
        <f>'OUT- Attend'!J20</f>
        <v/>
      </c>
      <c r="AK12" s="121">
        <v>9</v>
      </c>
      <c r="AL12" s="121">
        <f>'IN - Stud_part'!H21</f>
        <v>0</v>
      </c>
      <c r="AM12" s="229" t="e">
        <f t="shared" ref="AM12:BA12" si="28">#REF!</f>
        <v>#REF!</v>
      </c>
      <c r="AN12" s="229" t="e">
        <f t="shared" si="28"/>
        <v>#REF!</v>
      </c>
      <c r="AO12" s="229" t="e">
        <f t="shared" si="28"/>
        <v>#REF!</v>
      </c>
      <c r="AP12" s="229" t="e">
        <f t="shared" si="28"/>
        <v>#REF!</v>
      </c>
      <c r="AQ12" s="229" t="e">
        <f t="shared" si="28"/>
        <v>#REF!</v>
      </c>
      <c r="AR12" s="229" t="e">
        <f t="shared" si="28"/>
        <v>#REF!</v>
      </c>
      <c r="AS12" s="229" t="e">
        <f t="shared" si="28"/>
        <v>#REF!</v>
      </c>
      <c r="AT12" s="229" t="e">
        <f t="shared" si="28"/>
        <v>#REF!</v>
      </c>
      <c r="AU12" s="229" t="e">
        <f t="shared" si="28"/>
        <v>#REF!</v>
      </c>
      <c r="AV12" s="229" t="e">
        <f t="shared" si="28"/>
        <v>#REF!</v>
      </c>
      <c r="AW12" s="229" t="e">
        <f t="shared" si="28"/>
        <v>#REF!</v>
      </c>
      <c r="AX12" s="229" t="e">
        <f t="shared" si="28"/>
        <v>#REF!</v>
      </c>
      <c r="AY12" s="229" t="e">
        <f t="shared" si="28"/>
        <v>#REF!</v>
      </c>
      <c r="AZ12" s="229" t="e">
        <f t="shared" si="28"/>
        <v>#REF!</v>
      </c>
      <c r="BA12" s="229" t="e">
        <f t="shared" si="28"/>
        <v>#REF!</v>
      </c>
      <c r="BB12" s="229" t="e">
        <f>'OUT- TERM 1 Cum_Mark'!#REF!</f>
        <v>#REF!</v>
      </c>
      <c r="BC12" s="229" t="e">
        <f t="shared" si="5"/>
        <v>#REF!</v>
      </c>
      <c r="BD12" s="229"/>
      <c r="BE12" s="229"/>
      <c r="BF12" s="229" t="e">
        <f t="shared" si="6"/>
        <v>#REF!</v>
      </c>
      <c r="BG12" s="229"/>
      <c r="BH12" s="229"/>
      <c r="BI12" s="229" t="e">
        <f t="shared" si="7"/>
        <v>#REF!</v>
      </c>
      <c r="BJ12" s="229"/>
      <c r="BK12" s="229"/>
      <c r="BL12" s="229" t="e">
        <f t="shared" si="8"/>
        <v>#REF!</v>
      </c>
      <c r="BM12" s="229"/>
      <c r="BN12" s="229"/>
      <c r="BO12" s="229"/>
      <c r="BP12" s="229" t="str">
        <f>IF(OR('OUT- Attend'!U11=0,'OUT- Attend'!U11=""),"",'OUT- Attend'!U11)</f>
        <v/>
      </c>
      <c r="BQ12" s="229"/>
      <c r="BR12" s="229" t="str">
        <f>'OUT- Attend'!U20</f>
        <v/>
      </c>
      <c r="BS12" s="121">
        <v>9</v>
      </c>
      <c r="BT12" s="121">
        <f>'IN - Stud_part'!H21</f>
        <v>0</v>
      </c>
      <c r="BU12" s="230" t="e">
        <f t="shared" ref="BU12:CI12" si="29">#REF!</f>
        <v>#REF!</v>
      </c>
      <c r="BV12" s="230" t="e">
        <f t="shared" si="29"/>
        <v>#REF!</v>
      </c>
      <c r="BW12" s="230" t="e">
        <f t="shared" si="29"/>
        <v>#REF!</v>
      </c>
      <c r="BX12" s="230" t="e">
        <f t="shared" si="29"/>
        <v>#REF!</v>
      </c>
      <c r="BY12" s="230" t="e">
        <f t="shared" si="29"/>
        <v>#REF!</v>
      </c>
      <c r="BZ12" s="230" t="e">
        <f t="shared" si="29"/>
        <v>#REF!</v>
      </c>
      <c r="CA12" s="230" t="e">
        <f t="shared" si="29"/>
        <v>#REF!</v>
      </c>
      <c r="CB12" s="230" t="e">
        <f t="shared" si="29"/>
        <v>#REF!</v>
      </c>
      <c r="CC12" s="230" t="e">
        <f t="shared" si="29"/>
        <v>#REF!</v>
      </c>
      <c r="CD12" s="230" t="e">
        <f t="shared" si="29"/>
        <v>#REF!</v>
      </c>
      <c r="CE12" s="230" t="e">
        <f t="shared" si="29"/>
        <v>#REF!</v>
      </c>
      <c r="CF12" s="230" t="e">
        <f t="shared" si="29"/>
        <v>#REF!</v>
      </c>
      <c r="CG12" s="230" t="e">
        <f t="shared" si="29"/>
        <v>#REF!</v>
      </c>
      <c r="CH12" s="230" t="e">
        <f t="shared" si="29"/>
        <v>#REF!</v>
      </c>
      <c r="CI12" s="230" t="e">
        <f t="shared" si="29"/>
        <v>#REF!</v>
      </c>
      <c r="CJ12" s="230" t="e">
        <f>'OUT- TERM 1 Cum_Mark'!#REF!</f>
        <v>#REF!</v>
      </c>
      <c r="CK12" s="230" t="e">
        <f t="shared" si="10"/>
        <v>#REF!</v>
      </c>
      <c r="CL12" s="230"/>
      <c r="CM12" s="230"/>
      <c r="CN12" s="230" t="e">
        <f t="shared" si="11"/>
        <v>#REF!</v>
      </c>
      <c r="CO12" s="230"/>
      <c r="CP12" s="230"/>
      <c r="CQ12" s="230" t="e">
        <f t="shared" si="12"/>
        <v>#REF!</v>
      </c>
      <c r="CR12" s="230"/>
      <c r="CS12" s="230"/>
      <c r="CT12" s="230" t="e">
        <f t="shared" si="13"/>
        <v>#REF!</v>
      </c>
      <c r="CU12" s="230"/>
      <c r="CV12" s="230"/>
      <c r="CW12" s="230"/>
      <c r="CX12" s="230" t="e">
        <f>IF(OR('OUT- Attend'!#REF!=0,'OUT- Attend'!#REF!=""),"",'OUT- Attend'!#REF!)</f>
        <v>#REF!</v>
      </c>
      <c r="CY12" s="230"/>
      <c r="CZ12" s="230" t="e">
        <f>'OUT- Attend'!#REF!</f>
        <v>#REF!</v>
      </c>
    </row>
    <row r="13" spans="1:104" ht="14.25" customHeight="1">
      <c r="A13" s="121"/>
      <c r="B13" s="121" t="str">
        <f>'OUT-PERIODICAL TEST 1 -SUB WISE'!A19</f>
        <v/>
      </c>
      <c r="C13" s="121" t="str">
        <f>'OUT-PERIODICAL TEST 1 -SUB WISE'!B19</f>
        <v/>
      </c>
      <c r="D13" s="121" t="str">
        <f>'OUT-PERIODICAL TEST 1 -SUB WISE'!C19</f>
        <v/>
      </c>
      <c r="E13" s="228" t="e">
        <f>'OUT-PERIODICAL TEST 1 -SUB WISE'!#REF!</f>
        <v>#REF!</v>
      </c>
      <c r="F13" s="228" t="e">
        <f>'OUT-PERIODICAL TEST 1 -SUB WISE'!#REF!</f>
        <v>#REF!</v>
      </c>
      <c r="G13" s="228">
        <f>'OUT-PERIODICAL TEST 1 -SUB WISE'!G19</f>
        <v>0</v>
      </c>
      <c r="H13" s="228" t="e">
        <f>'OUT-PERIODICAL TEST 1 -SUB WISE'!#REF!</f>
        <v>#REF!</v>
      </c>
      <c r="I13" s="228" t="e">
        <f>'OUT-PERIODICAL TEST 1 -SUB WISE'!#REF!</f>
        <v>#REF!</v>
      </c>
      <c r="J13" s="228">
        <f>'OUT-PERIODICAL TEST 1 -SUB WISE'!G96</f>
        <v>0</v>
      </c>
      <c r="K13" s="228" t="e">
        <f>'OUT-PERIODICAL TEST 1 -SUB WISE'!#REF!</f>
        <v>#REF!</v>
      </c>
      <c r="L13" s="228" t="e">
        <f>'OUT-PERIODICAL TEST 1 -SUB WISE'!#REF!</f>
        <v>#REF!</v>
      </c>
      <c r="M13" s="228">
        <f>'OUT-PERIODICAL TEST 1 -SUB WISE'!G173</f>
        <v>0</v>
      </c>
      <c r="N13" s="228" t="e">
        <f>'OUT-PERIODICAL TEST 1 -SUB WISE'!#REF!</f>
        <v>#REF!</v>
      </c>
      <c r="O13" s="228" t="e">
        <f>'OUT-PERIODICAL TEST 1 -SUB WISE'!#REF!</f>
        <v>#REF!</v>
      </c>
      <c r="P13" s="228">
        <f>'OUT-PERIODICAL TEST 1 -SUB WISE'!G250</f>
        <v>0</v>
      </c>
      <c r="Q13" s="228" t="e">
        <f>'OUT-PERIODICAL TEST 1 -SUB WISE'!#REF!</f>
        <v>#REF!</v>
      </c>
      <c r="R13" s="228" t="e">
        <f>'OUT-PERIODICAL TEST 1 -SUB WISE'!#REF!</f>
        <v>#REF!</v>
      </c>
      <c r="S13" s="228" t="e">
        <f>'OUT-PERIODICAL TEST 1 -SUB WISE'!#REF!</f>
        <v>#REF!</v>
      </c>
      <c r="T13" s="228" t="e">
        <f>'OUT- TERM 1 Cum_Mark'!#REF!</f>
        <v>#REF!</v>
      </c>
      <c r="U13" s="228" t="e">
        <f t="shared" si="0"/>
        <v>#REF!</v>
      </c>
      <c r="V13" s="228"/>
      <c r="W13" s="228"/>
      <c r="X13" s="228" t="e">
        <f t="shared" si="1"/>
        <v>#REF!</v>
      </c>
      <c r="Y13" s="228"/>
      <c r="Z13" s="228"/>
      <c r="AA13" s="228" t="e">
        <f t="shared" si="2"/>
        <v>#REF!</v>
      </c>
      <c r="AB13" s="228"/>
      <c r="AC13" s="228"/>
      <c r="AD13" s="228" t="e">
        <f t="shared" si="3"/>
        <v>#REF!</v>
      </c>
      <c r="AE13" s="228"/>
      <c r="AF13" s="228"/>
      <c r="AG13" s="228"/>
      <c r="AH13" s="228" t="str">
        <f>IF(OR('OUT- Attend'!J11=0,'OUT- Attend'!J11=""),"",'OUT- Attend'!J11)</f>
        <v/>
      </c>
      <c r="AI13" s="228"/>
      <c r="AJ13" s="228" t="str">
        <f>'OUT- Attend'!J21</f>
        <v/>
      </c>
      <c r="AK13" s="121">
        <v>10</v>
      </c>
      <c r="AL13" s="121">
        <f>'IN - Stud_part'!H22</f>
        <v>0</v>
      </c>
      <c r="AM13" s="229" t="e">
        <f t="shared" ref="AM13:BA13" si="30">#REF!</f>
        <v>#REF!</v>
      </c>
      <c r="AN13" s="229" t="e">
        <f t="shared" si="30"/>
        <v>#REF!</v>
      </c>
      <c r="AO13" s="229" t="e">
        <f t="shared" si="30"/>
        <v>#REF!</v>
      </c>
      <c r="AP13" s="229" t="e">
        <f t="shared" si="30"/>
        <v>#REF!</v>
      </c>
      <c r="AQ13" s="229" t="e">
        <f t="shared" si="30"/>
        <v>#REF!</v>
      </c>
      <c r="AR13" s="229" t="e">
        <f t="shared" si="30"/>
        <v>#REF!</v>
      </c>
      <c r="AS13" s="229" t="e">
        <f t="shared" si="30"/>
        <v>#REF!</v>
      </c>
      <c r="AT13" s="229" t="e">
        <f t="shared" si="30"/>
        <v>#REF!</v>
      </c>
      <c r="AU13" s="229" t="e">
        <f t="shared" si="30"/>
        <v>#REF!</v>
      </c>
      <c r="AV13" s="229" t="e">
        <f t="shared" si="30"/>
        <v>#REF!</v>
      </c>
      <c r="AW13" s="229" t="e">
        <f t="shared" si="30"/>
        <v>#REF!</v>
      </c>
      <c r="AX13" s="229" t="e">
        <f t="shared" si="30"/>
        <v>#REF!</v>
      </c>
      <c r="AY13" s="229" t="e">
        <f t="shared" si="30"/>
        <v>#REF!</v>
      </c>
      <c r="AZ13" s="229" t="e">
        <f t="shared" si="30"/>
        <v>#REF!</v>
      </c>
      <c r="BA13" s="229" t="e">
        <f t="shared" si="30"/>
        <v>#REF!</v>
      </c>
      <c r="BB13" s="229" t="e">
        <f>'OUT- TERM 1 Cum_Mark'!#REF!</f>
        <v>#REF!</v>
      </c>
      <c r="BC13" s="229" t="e">
        <f t="shared" si="5"/>
        <v>#REF!</v>
      </c>
      <c r="BD13" s="229"/>
      <c r="BE13" s="229"/>
      <c r="BF13" s="229" t="e">
        <f t="shared" si="6"/>
        <v>#REF!</v>
      </c>
      <c r="BG13" s="229"/>
      <c r="BH13" s="229"/>
      <c r="BI13" s="229" t="e">
        <f t="shared" si="7"/>
        <v>#REF!</v>
      </c>
      <c r="BJ13" s="229"/>
      <c r="BK13" s="229"/>
      <c r="BL13" s="229" t="e">
        <f t="shared" si="8"/>
        <v>#REF!</v>
      </c>
      <c r="BM13" s="229"/>
      <c r="BN13" s="229"/>
      <c r="BO13" s="229"/>
      <c r="BP13" s="229" t="str">
        <f>IF(OR('OUT- Attend'!U11=0,'OUT- Attend'!U11=""),"",'OUT- Attend'!U11)</f>
        <v/>
      </c>
      <c r="BQ13" s="229"/>
      <c r="BR13" s="229" t="str">
        <f>'OUT- Attend'!U21</f>
        <v/>
      </c>
      <c r="BS13" s="121">
        <v>10</v>
      </c>
      <c r="BT13" s="121">
        <f>'IN - Stud_part'!H22</f>
        <v>0</v>
      </c>
      <c r="BU13" s="230" t="e">
        <f t="shared" ref="BU13:CI13" si="31">#REF!</f>
        <v>#REF!</v>
      </c>
      <c r="BV13" s="230" t="e">
        <f t="shared" si="31"/>
        <v>#REF!</v>
      </c>
      <c r="BW13" s="230" t="e">
        <f t="shared" si="31"/>
        <v>#REF!</v>
      </c>
      <c r="BX13" s="230" t="e">
        <f t="shared" si="31"/>
        <v>#REF!</v>
      </c>
      <c r="BY13" s="230" t="e">
        <f t="shared" si="31"/>
        <v>#REF!</v>
      </c>
      <c r="BZ13" s="230" t="e">
        <f t="shared" si="31"/>
        <v>#REF!</v>
      </c>
      <c r="CA13" s="230" t="e">
        <f t="shared" si="31"/>
        <v>#REF!</v>
      </c>
      <c r="CB13" s="230" t="e">
        <f t="shared" si="31"/>
        <v>#REF!</v>
      </c>
      <c r="CC13" s="230" t="e">
        <f t="shared" si="31"/>
        <v>#REF!</v>
      </c>
      <c r="CD13" s="230" t="e">
        <f t="shared" si="31"/>
        <v>#REF!</v>
      </c>
      <c r="CE13" s="230" t="e">
        <f t="shared" si="31"/>
        <v>#REF!</v>
      </c>
      <c r="CF13" s="230" t="e">
        <f t="shared" si="31"/>
        <v>#REF!</v>
      </c>
      <c r="CG13" s="230" t="e">
        <f t="shared" si="31"/>
        <v>#REF!</v>
      </c>
      <c r="CH13" s="230" t="e">
        <f t="shared" si="31"/>
        <v>#REF!</v>
      </c>
      <c r="CI13" s="230" t="e">
        <f t="shared" si="31"/>
        <v>#REF!</v>
      </c>
      <c r="CJ13" s="230" t="e">
        <f>'OUT- TERM 1 Cum_Mark'!#REF!</f>
        <v>#REF!</v>
      </c>
      <c r="CK13" s="230" t="e">
        <f t="shared" si="10"/>
        <v>#REF!</v>
      </c>
      <c r="CL13" s="230"/>
      <c r="CM13" s="230"/>
      <c r="CN13" s="230" t="e">
        <f t="shared" si="11"/>
        <v>#REF!</v>
      </c>
      <c r="CO13" s="230"/>
      <c r="CP13" s="230"/>
      <c r="CQ13" s="230" t="e">
        <f t="shared" si="12"/>
        <v>#REF!</v>
      </c>
      <c r="CR13" s="230"/>
      <c r="CS13" s="230"/>
      <c r="CT13" s="230" t="e">
        <f t="shared" si="13"/>
        <v>#REF!</v>
      </c>
      <c r="CU13" s="230"/>
      <c r="CV13" s="230"/>
      <c r="CW13" s="230"/>
      <c r="CX13" s="230" t="e">
        <f>IF(OR('OUT- Attend'!#REF!=0,'OUT- Attend'!#REF!=""),"",'OUT- Attend'!#REF!)</f>
        <v>#REF!</v>
      </c>
      <c r="CY13" s="230"/>
      <c r="CZ13" s="230" t="e">
        <f>'OUT- Attend'!#REF!</f>
        <v>#REF!</v>
      </c>
    </row>
    <row r="14" spans="1:104" ht="14.25" customHeight="1">
      <c r="A14" s="121"/>
      <c r="B14" s="121" t="str">
        <f>'OUT-PERIODICAL TEST 1 -SUB WISE'!A20</f>
        <v/>
      </c>
      <c r="C14" s="121" t="str">
        <f>'OUT-PERIODICAL TEST 1 -SUB WISE'!B20</f>
        <v/>
      </c>
      <c r="D14" s="121" t="str">
        <f>'OUT-PERIODICAL TEST 1 -SUB WISE'!C20</f>
        <v/>
      </c>
      <c r="E14" s="228" t="e">
        <f>'OUT-PERIODICAL TEST 1 -SUB WISE'!#REF!</f>
        <v>#REF!</v>
      </c>
      <c r="F14" s="228" t="e">
        <f>'OUT-PERIODICAL TEST 1 -SUB WISE'!#REF!</f>
        <v>#REF!</v>
      </c>
      <c r="G14" s="228">
        <f>'OUT-PERIODICAL TEST 1 -SUB WISE'!G20</f>
        <v>0</v>
      </c>
      <c r="H14" s="228" t="e">
        <f>'OUT-PERIODICAL TEST 1 -SUB WISE'!#REF!</f>
        <v>#REF!</v>
      </c>
      <c r="I14" s="228" t="e">
        <f>'OUT-PERIODICAL TEST 1 -SUB WISE'!#REF!</f>
        <v>#REF!</v>
      </c>
      <c r="J14" s="228">
        <f>'OUT-PERIODICAL TEST 1 -SUB WISE'!G97</f>
        <v>0</v>
      </c>
      <c r="K14" s="228" t="e">
        <f>'OUT-PERIODICAL TEST 1 -SUB WISE'!#REF!</f>
        <v>#REF!</v>
      </c>
      <c r="L14" s="228" t="e">
        <f>'OUT-PERIODICAL TEST 1 -SUB WISE'!#REF!</f>
        <v>#REF!</v>
      </c>
      <c r="M14" s="228">
        <f>'OUT-PERIODICAL TEST 1 -SUB WISE'!G174</f>
        <v>0</v>
      </c>
      <c r="N14" s="228" t="e">
        <f>'OUT-PERIODICAL TEST 1 -SUB WISE'!#REF!</f>
        <v>#REF!</v>
      </c>
      <c r="O14" s="228" t="e">
        <f>'OUT-PERIODICAL TEST 1 -SUB WISE'!#REF!</f>
        <v>#REF!</v>
      </c>
      <c r="P14" s="228">
        <f>'OUT-PERIODICAL TEST 1 -SUB WISE'!G251</f>
        <v>0</v>
      </c>
      <c r="Q14" s="228" t="e">
        <f>'OUT-PERIODICAL TEST 1 -SUB WISE'!#REF!</f>
        <v>#REF!</v>
      </c>
      <c r="R14" s="228" t="e">
        <f>'OUT-PERIODICAL TEST 1 -SUB WISE'!#REF!</f>
        <v>#REF!</v>
      </c>
      <c r="S14" s="228" t="e">
        <f>'OUT-PERIODICAL TEST 1 -SUB WISE'!#REF!</f>
        <v>#REF!</v>
      </c>
      <c r="T14" s="228" t="e">
        <f>'OUT- TERM 1 Cum_Mark'!#REF!</f>
        <v>#REF!</v>
      </c>
      <c r="U14" s="228" t="e">
        <f t="shared" si="0"/>
        <v>#REF!</v>
      </c>
      <c r="V14" s="228"/>
      <c r="W14" s="228"/>
      <c r="X14" s="228" t="e">
        <f t="shared" si="1"/>
        <v>#REF!</v>
      </c>
      <c r="Y14" s="228"/>
      <c r="Z14" s="228"/>
      <c r="AA14" s="228" t="e">
        <f t="shared" si="2"/>
        <v>#REF!</v>
      </c>
      <c r="AB14" s="228"/>
      <c r="AC14" s="228"/>
      <c r="AD14" s="228" t="e">
        <f t="shared" si="3"/>
        <v>#REF!</v>
      </c>
      <c r="AE14" s="228"/>
      <c r="AF14" s="228"/>
      <c r="AG14" s="228"/>
      <c r="AH14" s="228" t="str">
        <f>IF(OR('OUT- Attend'!J11=0,'OUT- Attend'!J11=""),"",'OUT- Attend'!J11)</f>
        <v/>
      </c>
      <c r="AI14" s="228"/>
      <c r="AJ14" s="228" t="str">
        <f>'OUT- Attend'!J22</f>
        <v/>
      </c>
      <c r="AK14" s="121">
        <v>11</v>
      </c>
      <c r="AL14" s="121">
        <f>'IN - Stud_part'!H23</f>
        <v>0</v>
      </c>
      <c r="AM14" s="229" t="e">
        <f t="shared" ref="AM14:BA14" si="32">#REF!</f>
        <v>#REF!</v>
      </c>
      <c r="AN14" s="229" t="e">
        <f t="shared" si="32"/>
        <v>#REF!</v>
      </c>
      <c r="AO14" s="229" t="e">
        <f t="shared" si="32"/>
        <v>#REF!</v>
      </c>
      <c r="AP14" s="229" t="e">
        <f t="shared" si="32"/>
        <v>#REF!</v>
      </c>
      <c r="AQ14" s="229" t="e">
        <f t="shared" si="32"/>
        <v>#REF!</v>
      </c>
      <c r="AR14" s="229" t="e">
        <f t="shared" si="32"/>
        <v>#REF!</v>
      </c>
      <c r="AS14" s="229" t="e">
        <f t="shared" si="32"/>
        <v>#REF!</v>
      </c>
      <c r="AT14" s="229" t="e">
        <f t="shared" si="32"/>
        <v>#REF!</v>
      </c>
      <c r="AU14" s="229" t="e">
        <f t="shared" si="32"/>
        <v>#REF!</v>
      </c>
      <c r="AV14" s="229" t="e">
        <f t="shared" si="32"/>
        <v>#REF!</v>
      </c>
      <c r="AW14" s="229" t="e">
        <f t="shared" si="32"/>
        <v>#REF!</v>
      </c>
      <c r="AX14" s="229" t="e">
        <f t="shared" si="32"/>
        <v>#REF!</v>
      </c>
      <c r="AY14" s="229" t="e">
        <f t="shared" si="32"/>
        <v>#REF!</v>
      </c>
      <c r="AZ14" s="229" t="e">
        <f t="shared" si="32"/>
        <v>#REF!</v>
      </c>
      <c r="BA14" s="229" t="e">
        <f t="shared" si="32"/>
        <v>#REF!</v>
      </c>
      <c r="BB14" s="229" t="e">
        <f>'OUT- TERM 1 Cum_Mark'!#REF!</f>
        <v>#REF!</v>
      </c>
      <c r="BC14" s="229" t="e">
        <f t="shared" si="5"/>
        <v>#REF!</v>
      </c>
      <c r="BD14" s="229"/>
      <c r="BE14" s="229"/>
      <c r="BF14" s="229" t="e">
        <f t="shared" si="6"/>
        <v>#REF!</v>
      </c>
      <c r="BG14" s="229"/>
      <c r="BH14" s="229"/>
      <c r="BI14" s="229" t="e">
        <f t="shared" si="7"/>
        <v>#REF!</v>
      </c>
      <c r="BJ14" s="229"/>
      <c r="BK14" s="229"/>
      <c r="BL14" s="229" t="e">
        <f t="shared" si="8"/>
        <v>#REF!</v>
      </c>
      <c r="BM14" s="229"/>
      <c r="BN14" s="229"/>
      <c r="BO14" s="229"/>
      <c r="BP14" s="229" t="str">
        <f>IF(OR('OUT- Attend'!U11=0,'OUT- Attend'!U11=""),"",'OUT- Attend'!U11)</f>
        <v/>
      </c>
      <c r="BQ14" s="229"/>
      <c r="BR14" s="229" t="str">
        <f>'OUT- Attend'!U22</f>
        <v/>
      </c>
      <c r="BS14" s="121">
        <v>11</v>
      </c>
      <c r="BT14" s="121">
        <f>'IN - Stud_part'!H23</f>
        <v>0</v>
      </c>
      <c r="BU14" s="230" t="e">
        <f t="shared" ref="BU14:CI14" si="33">#REF!</f>
        <v>#REF!</v>
      </c>
      <c r="BV14" s="230" t="e">
        <f t="shared" si="33"/>
        <v>#REF!</v>
      </c>
      <c r="BW14" s="230" t="e">
        <f t="shared" si="33"/>
        <v>#REF!</v>
      </c>
      <c r="BX14" s="230" t="e">
        <f t="shared" si="33"/>
        <v>#REF!</v>
      </c>
      <c r="BY14" s="230" t="e">
        <f t="shared" si="33"/>
        <v>#REF!</v>
      </c>
      <c r="BZ14" s="230" t="e">
        <f t="shared" si="33"/>
        <v>#REF!</v>
      </c>
      <c r="CA14" s="230" t="e">
        <f t="shared" si="33"/>
        <v>#REF!</v>
      </c>
      <c r="CB14" s="230" t="e">
        <f t="shared" si="33"/>
        <v>#REF!</v>
      </c>
      <c r="CC14" s="230" t="e">
        <f t="shared" si="33"/>
        <v>#REF!</v>
      </c>
      <c r="CD14" s="230" t="e">
        <f t="shared" si="33"/>
        <v>#REF!</v>
      </c>
      <c r="CE14" s="230" t="e">
        <f t="shared" si="33"/>
        <v>#REF!</v>
      </c>
      <c r="CF14" s="230" t="e">
        <f t="shared" si="33"/>
        <v>#REF!</v>
      </c>
      <c r="CG14" s="230" t="e">
        <f t="shared" si="33"/>
        <v>#REF!</v>
      </c>
      <c r="CH14" s="230" t="e">
        <f t="shared" si="33"/>
        <v>#REF!</v>
      </c>
      <c r="CI14" s="230" t="e">
        <f t="shared" si="33"/>
        <v>#REF!</v>
      </c>
      <c r="CJ14" s="230" t="e">
        <f>'OUT- TERM 1 Cum_Mark'!#REF!</f>
        <v>#REF!</v>
      </c>
      <c r="CK14" s="230" t="e">
        <f t="shared" si="10"/>
        <v>#REF!</v>
      </c>
      <c r="CL14" s="230"/>
      <c r="CM14" s="230"/>
      <c r="CN14" s="230" t="e">
        <f t="shared" si="11"/>
        <v>#REF!</v>
      </c>
      <c r="CO14" s="230"/>
      <c r="CP14" s="230"/>
      <c r="CQ14" s="230" t="e">
        <f t="shared" si="12"/>
        <v>#REF!</v>
      </c>
      <c r="CR14" s="230"/>
      <c r="CS14" s="230"/>
      <c r="CT14" s="230" t="e">
        <f t="shared" si="13"/>
        <v>#REF!</v>
      </c>
      <c r="CU14" s="230"/>
      <c r="CV14" s="230"/>
      <c r="CW14" s="230"/>
      <c r="CX14" s="230" t="e">
        <f>IF(OR('OUT- Attend'!#REF!=0,'OUT- Attend'!#REF!=""),"",'OUT- Attend'!#REF!)</f>
        <v>#REF!</v>
      </c>
      <c r="CY14" s="230"/>
      <c r="CZ14" s="230" t="e">
        <f>'OUT- Attend'!#REF!</f>
        <v>#REF!</v>
      </c>
    </row>
    <row r="15" spans="1:104" ht="14.25" customHeight="1">
      <c r="A15" s="121"/>
      <c r="B15" s="121" t="str">
        <f>'OUT-PERIODICAL TEST 1 -SUB WISE'!A21</f>
        <v/>
      </c>
      <c r="C15" s="121" t="str">
        <f>'OUT-PERIODICAL TEST 1 -SUB WISE'!B21</f>
        <v/>
      </c>
      <c r="D15" s="121" t="str">
        <f>'OUT-PERIODICAL TEST 1 -SUB WISE'!C21</f>
        <v/>
      </c>
      <c r="E15" s="228" t="e">
        <f>'OUT-PERIODICAL TEST 1 -SUB WISE'!#REF!</f>
        <v>#REF!</v>
      </c>
      <c r="F15" s="228" t="e">
        <f>'OUT-PERIODICAL TEST 1 -SUB WISE'!#REF!</f>
        <v>#REF!</v>
      </c>
      <c r="G15" s="228">
        <f>'OUT-PERIODICAL TEST 1 -SUB WISE'!G21</f>
        <v>0</v>
      </c>
      <c r="H15" s="228" t="e">
        <f>'OUT-PERIODICAL TEST 1 -SUB WISE'!#REF!</f>
        <v>#REF!</v>
      </c>
      <c r="I15" s="228" t="e">
        <f>'OUT-PERIODICAL TEST 1 -SUB WISE'!#REF!</f>
        <v>#REF!</v>
      </c>
      <c r="J15" s="228">
        <f>'OUT-PERIODICAL TEST 1 -SUB WISE'!G98</f>
        <v>0</v>
      </c>
      <c r="K15" s="228" t="e">
        <f>'OUT-PERIODICAL TEST 1 -SUB WISE'!#REF!</f>
        <v>#REF!</v>
      </c>
      <c r="L15" s="228" t="e">
        <f>'OUT-PERIODICAL TEST 1 -SUB WISE'!#REF!</f>
        <v>#REF!</v>
      </c>
      <c r="M15" s="228">
        <f>'OUT-PERIODICAL TEST 1 -SUB WISE'!G175</f>
        <v>0</v>
      </c>
      <c r="N15" s="228" t="e">
        <f>'OUT-PERIODICAL TEST 1 -SUB WISE'!#REF!</f>
        <v>#REF!</v>
      </c>
      <c r="O15" s="228" t="e">
        <f>'OUT-PERIODICAL TEST 1 -SUB WISE'!#REF!</f>
        <v>#REF!</v>
      </c>
      <c r="P15" s="228">
        <f>'OUT-PERIODICAL TEST 1 -SUB WISE'!G252</f>
        <v>0</v>
      </c>
      <c r="Q15" s="228" t="e">
        <f>'OUT-PERIODICAL TEST 1 -SUB WISE'!#REF!</f>
        <v>#REF!</v>
      </c>
      <c r="R15" s="228" t="e">
        <f>'OUT-PERIODICAL TEST 1 -SUB WISE'!#REF!</f>
        <v>#REF!</v>
      </c>
      <c r="S15" s="228" t="e">
        <f>'OUT-PERIODICAL TEST 1 -SUB WISE'!#REF!</f>
        <v>#REF!</v>
      </c>
      <c r="T15" s="228" t="e">
        <f>'OUT- TERM 1 Cum_Mark'!#REF!</f>
        <v>#REF!</v>
      </c>
      <c r="U15" s="228" t="e">
        <f t="shared" si="0"/>
        <v>#REF!</v>
      </c>
      <c r="V15" s="228"/>
      <c r="W15" s="228"/>
      <c r="X15" s="228" t="e">
        <f t="shared" si="1"/>
        <v>#REF!</v>
      </c>
      <c r="Y15" s="228"/>
      <c r="Z15" s="228"/>
      <c r="AA15" s="228" t="e">
        <f t="shared" si="2"/>
        <v>#REF!</v>
      </c>
      <c r="AB15" s="228"/>
      <c r="AC15" s="228"/>
      <c r="AD15" s="228" t="e">
        <f t="shared" si="3"/>
        <v>#REF!</v>
      </c>
      <c r="AE15" s="228"/>
      <c r="AF15" s="228"/>
      <c r="AG15" s="228"/>
      <c r="AH15" s="228" t="str">
        <f>IF(OR('OUT- Attend'!J11=0,'OUT- Attend'!J11=""),"",'OUT- Attend'!J11)</f>
        <v/>
      </c>
      <c r="AI15" s="228"/>
      <c r="AJ15" s="228" t="str">
        <f>'OUT- Attend'!J23</f>
        <v/>
      </c>
      <c r="AK15" s="121">
        <v>12</v>
      </c>
      <c r="AL15" s="121">
        <f>'IN - Stud_part'!H24</f>
        <v>0</v>
      </c>
      <c r="AM15" s="229" t="e">
        <f t="shared" ref="AM15:BA15" si="34">#REF!</f>
        <v>#REF!</v>
      </c>
      <c r="AN15" s="229" t="e">
        <f t="shared" si="34"/>
        <v>#REF!</v>
      </c>
      <c r="AO15" s="229" t="e">
        <f t="shared" si="34"/>
        <v>#REF!</v>
      </c>
      <c r="AP15" s="229" t="e">
        <f t="shared" si="34"/>
        <v>#REF!</v>
      </c>
      <c r="AQ15" s="229" t="e">
        <f t="shared" si="34"/>
        <v>#REF!</v>
      </c>
      <c r="AR15" s="229" t="e">
        <f t="shared" si="34"/>
        <v>#REF!</v>
      </c>
      <c r="AS15" s="229" t="e">
        <f t="shared" si="34"/>
        <v>#REF!</v>
      </c>
      <c r="AT15" s="229" t="e">
        <f t="shared" si="34"/>
        <v>#REF!</v>
      </c>
      <c r="AU15" s="229" t="e">
        <f t="shared" si="34"/>
        <v>#REF!</v>
      </c>
      <c r="AV15" s="229" t="e">
        <f t="shared" si="34"/>
        <v>#REF!</v>
      </c>
      <c r="AW15" s="229" t="e">
        <f t="shared" si="34"/>
        <v>#REF!</v>
      </c>
      <c r="AX15" s="229" t="e">
        <f t="shared" si="34"/>
        <v>#REF!</v>
      </c>
      <c r="AY15" s="229" t="e">
        <f t="shared" si="34"/>
        <v>#REF!</v>
      </c>
      <c r="AZ15" s="229" t="e">
        <f t="shared" si="34"/>
        <v>#REF!</v>
      </c>
      <c r="BA15" s="229" t="e">
        <f t="shared" si="34"/>
        <v>#REF!</v>
      </c>
      <c r="BB15" s="229" t="e">
        <f>'OUT- TERM 1 Cum_Mark'!#REF!</f>
        <v>#REF!</v>
      </c>
      <c r="BC15" s="229" t="e">
        <f t="shared" si="5"/>
        <v>#REF!</v>
      </c>
      <c r="BD15" s="229"/>
      <c r="BE15" s="229"/>
      <c r="BF15" s="229" t="e">
        <f t="shared" si="6"/>
        <v>#REF!</v>
      </c>
      <c r="BG15" s="229"/>
      <c r="BH15" s="229"/>
      <c r="BI15" s="229" t="e">
        <f t="shared" si="7"/>
        <v>#REF!</v>
      </c>
      <c r="BJ15" s="229"/>
      <c r="BK15" s="229"/>
      <c r="BL15" s="229" t="e">
        <f t="shared" si="8"/>
        <v>#REF!</v>
      </c>
      <c r="BM15" s="229"/>
      <c r="BN15" s="229"/>
      <c r="BO15" s="229"/>
      <c r="BP15" s="229" t="str">
        <f>IF(OR('OUT- Attend'!U11=0,'OUT- Attend'!U11=""),"",'OUT- Attend'!U11)</f>
        <v/>
      </c>
      <c r="BQ15" s="229"/>
      <c r="BR15" s="229" t="str">
        <f>'OUT- Attend'!U23</f>
        <v/>
      </c>
      <c r="BS15" s="121">
        <v>12</v>
      </c>
      <c r="BT15" s="121">
        <f>'IN - Stud_part'!H24</f>
        <v>0</v>
      </c>
      <c r="BU15" s="230" t="e">
        <f t="shared" ref="BU15:CI15" si="35">#REF!</f>
        <v>#REF!</v>
      </c>
      <c r="BV15" s="230" t="e">
        <f t="shared" si="35"/>
        <v>#REF!</v>
      </c>
      <c r="BW15" s="230" t="e">
        <f t="shared" si="35"/>
        <v>#REF!</v>
      </c>
      <c r="BX15" s="230" t="e">
        <f t="shared" si="35"/>
        <v>#REF!</v>
      </c>
      <c r="BY15" s="230" t="e">
        <f t="shared" si="35"/>
        <v>#REF!</v>
      </c>
      <c r="BZ15" s="230" t="e">
        <f t="shared" si="35"/>
        <v>#REF!</v>
      </c>
      <c r="CA15" s="230" t="e">
        <f t="shared" si="35"/>
        <v>#REF!</v>
      </c>
      <c r="CB15" s="230" t="e">
        <f t="shared" si="35"/>
        <v>#REF!</v>
      </c>
      <c r="CC15" s="230" t="e">
        <f t="shared" si="35"/>
        <v>#REF!</v>
      </c>
      <c r="CD15" s="230" t="e">
        <f t="shared" si="35"/>
        <v>#REF!</v>
      </c>
      <c r="CE15" s="230" t="e">
        <f t="shared" si="35"/>
        <v>#REF!</v>
      </c>
      <c r="CF15" s="230" t="e">
        <f t="shared" si="35"/>
        <v>#REF!</v>
      </c>
      <c r="CG15" s="230" t="e">
        <f t="shared" si="35"/>
        <v>#REF!</v>
      </c>
      <c r="CH15" s="230" t="e">
        <f t="shared" si="35"/>
        <v>#REF!</v>
      </c>
      <c r="CI15" s="230" t="e">
        <f t="shared" si="35"/>
        <v>#REF!</v>
      </c>
      <c r="CJ15" s="230" t="e">
        <f>'OUT- TERM 1 Cum_Mark'!#REF!</f>
        <v>#REF!</v>
      </c>
      <c r="CK15" s="230" t="e">
        <f t="shared" si="10"/>
        <v>#REF!</v>
      </c>
      <c r="CL15" s="230"/>
      <c r="CM15" s="230"/>
      <c r="CN15" s="230" t="e">
        <f t="shared" si="11"/>
        <v>#REF!</v>
      </c>
      <c r="CO15" s="230"/>
      <c r="CP15" s="230"/>
      <c r="CQ15" s="230" t="e">
        <f t="shared" si="12"/>
        <v>#REF!</v>
      </c>
      <c r="CR15" s="230"/>
      <c r="CS15" s="230"/>
      <c r="CT15" s="230" t="e">
        <f t="shared" si="13"/>
        <v>#REF!</v>
      </c>
      <c r="CU15" s="230"/>
      <c r="CV15" s="230"/>
      <c r="CW15" s="230"/>
      <c r="CX15" s="230" t="e">
        <f>IF(OR('OUT- Attend'!#REF!=0,'OUT- Attend'!#REF!=""),"",'OUT- Attend'!#REF!)</f>
        <v>#REF!</v>
      </c>
      <c r="CY15" s="230"/>
      <c r="CZ15" s="230" t="e">
        <f>'OUT- Attend'!#REF!</f>
        <v>#REF!</v>
      </c>
    </row>
    <row r="16" spans="1:104" ht="14.25" customHeight="1">
      <c r="A16" s="121"/>
      <c r="B16" s="121" t="str">
        <f>'OUT-PERIODICAL TEST 1 -SUB WISE'!A22</f>
        <v/>
      </c>
      <c r="C16" s="121" t="str">
        <f>'OUT-PERIODICAL TEST 1 -SUB WISE'!B22</f>
        <v/>
      </c>
      <c r="D16" s="121" t="str">
        <f>'OUT-PERIODICAL TEST 1 -SUB WISE'!C22</f>
        <v/>
      </c>
      <c r="E16" s="228" t="e">
        <f>'OUT-PERIODICAL TEST 1 -SUB WISE'!#REF!</f>
        <v>#REF!</v>
      </c>
      <c r="F16" s="228" t="e">
        <f>'OUT-PERIODICAL TEST 1 -SUB WISE'!#REF!</f>
        <v>#REF!</v>
      </c>
      <c r="G16" s="228">
        <f>'OUT-PERIODICAL TEST 1 -SUB WISE'!G22</f>
        <v>0</v>
      </c>
      <c r="H16" s="228" t="e">
        <f>'OUT-PERIODICAL TEST 1 -SUB WISE'!#REF!</f>
        <v>#REF!</v>
      </c>
      <c r="I16" s="228" t="e">
        <f>'OUT-PERIODICAL TEST 1 -SUB WISE'!#REF!</f>
        <v>#REF!</v>
      </c>
      <c r="J16" s="228">
        <f>'OUT-PERIODICAL TEST 1 -SUB WISE'!G99</f>
        <v>0</v>
      </c>
      <c r="K16" s="228" t="e">
        <f>'OUT-PERIODICAL TEST 1 -SUB WISE'!#REF!</f>
        <v>#REF!</v>
      </c>
      <c r="L16" s="228" t="e">
        <f>'OUT-PERIODICAL TEST 1 -SUB WISE'!#REF!</f>
        <v>#REF!</v>
      </c>
      <c r="M16" s="228">
        <f>'OUT-PERIODICAL TEST 1 -SUB WISE'!G176</f>
        <v>0</v>
      </c>
      <c r="N16" s="228" t="e">
        <f>'OUT-PERIODICAL TEST 1 -SUB WISE'!#REF!</f>
        <v>#REF!</v>
      </c>
      <c r="O16" s="228" t="e">
        <f>'OUT-PERIODICAL TEST 1 -SUB WISE'!#REF!</f>
        <v>#REF!</v>
      </c>
      <c r="P16" s="228">
        <f>'OUT-PERIODICAL TEST 1 -SUB WISE'!G253</f>
        <v>0</v>
      </c>
      <c r="Q16" s="228" t="e">
        <f>'OUT-PERIODICAL TEST 1 -SUB WISE'!#REF!</f>
        <v>#REF!</v>
      </c>
      <c r="R16" s="228" t="e">
        <f>'OUT-PERIODICAL TEST 1 -SUB WISE'!#REF!</f>
        <v>#REF!</v>
      </c>
      <c r="S16" s="228" t="e">
        <f>'OUT-PERIODICAL TEST 1 -SUB WISE'!#REF!</f>
        <v>#REF!</v>
      </c>
      <c r="T16" s="228" t="e">
        <f>'OUT- TERM 1 Cum_Mark'!#REF!</f>
        <v>#REF!</v>
      </c>
      <c r="U16" s="228" t="e">
        <f t="shared" si="0"/>
        <v>#REF!</v>
      </c>
      <c r="V16" s="228"/>
      <c r="W16" s="228"/>
      <c r="X16" s="228" t="e">
        <f t="shared" si="1"/>
        <v>#REF!</v>
      </c>
      <c r="Y16" s="228"/>
      <c r="Z16" s="228"/>
      <c r="AA16" s="228" t="e">
        <f t="shared" si="2"/>
        <v>#REF!</v>
      </c>
      <c r="AB16" s="228"/>
      <c r="AC16" s="228"/>
      <c r="AD16" s="228" t="e">
        <f t="shared" si="3"/>
        <v>#REF!</v>
      </c>
      <c r="AE16" s="228"/>
      <c r="AF16" s="228"/>
      <c r="AG16" s="228"/>
      <c r="AH16" s="228" t="str">
        <f>IF(OR('OUT- Attend'!J11=0,'OUT- Attend'!J11=""),"",'OUT- Attend'!J11)</f>
        <v/>
      </c>
      <c r="AI16" s="228"/>
      <c r="AJ16" s="228" t="str">
        <f>'OUT- Attend'!J24</f>
        <v/>
      </c>
      <c r="AK16" s="121">
        <v>13</v>
      </c>
      <c r="AL16" s="121">
        <f>'IN - Stud_part'!H25</f>
        <v>0</v>
      </c>
      <c r="AM16" s="229" t="e">
        <f t="shared" ref="AM16:BA16" si="36">#REF!</f>
        <v>#REF!</v>
      </c>
      <c r="AN16" s="229" t="e">
        <f t="shared" si="36"/>
        <v>#REF!</v>
      </c>
      <c r="AO16" s="229" t="e">
        <f t="shared" si="36"/>
        <v>#REF!</v>
      </c>
      <c r="AP16" s="229" t="e">
        <f t="shared" si="36"/>
        <v>#REF!</v>
      </c>
      <c r="AQ16" s="229" t="e">
        <f t="shared" si="36"/>
        <v>#REF!</v>
      </c>
      <c r="AR16" s="229" t="e">
        <f t="shared" si="36"/>
        <v>#REF!</v>
      </c>
      <c r="AS16" s="229" t="e">
        <f t="shared" si="36"/>
        <v>#REF!</v>
      </c>
      <c r="AT16" s="229" t="e">
        <f t="shared" si="36"/>
        <v>#REF!</v>
      </c>
      <c r="AU16" s="229" t="e">
        <f t="shared" si="36"/>
        <v>#REF!</v>
      </c>
      <c r="AV16" s="229" t="e">
        <f t="shared" si="36"/>
        <v>#REF!</v>
      </c>
      <c r="AW16" s="229" t="e">
        <f t="shared" si="36"/>
        <v>#REF!</v>
      </c>
      <c r="AX16" s="229" t="e">
        <f t="shared" si="36"/>
        <v>#REF!</v>
      </c>
      <c r="AY16" s="229" t="e">
        <f t="shared" si="36"/>
        <v>#REF!</v>
      </c>
      <c r="AZ16" s="229" t="e">
        <f t="shared" si="36"/>
        <v>#REF!</v>
      </c>
      <c r="BA16" s="229" t="e">
        <f t="shared" si="36"/>
        <v>#REF!</v>
      </c>
      <c r="BB16" s="229" t="e">
        <f>'OUT- TERM 1 Cum_Mark'!#REF!</f>
        <v>#REF!</v>
      </c>
      <c r="BC16" s="229" t="e">
        <f t="shared" si="5"/>
        <v>#REF!</v>
      </c>
      <c r="BD16" s="229"/>
      <c r="BE16" s="229"/>
      <c r="BF16" s="229" t="e">
        <f t="shared" si="6"/>
        <v>#REF!</v>
      </c>
      <c r="BG16" s="229"/>
      <c r="BH16" s="229"/>
      <c r="BI16" s="229" t="e">
        <f t="shared" si="7"/>
        <v>#REF!</v>
      </c>
      <c r="BJ16" s="229"/>
      <c r="BK16" s="229"/>
      <c r="BL16" s="229" t="e">
        <f t="shared" si="8"/>
        <v>#REF!</v>
      </c>
      <c r="BM16" s="229"/>
      <c r="BN16" s="229"/>
      <c r="BO16" s="229"/>
      <c r="BP16" s="229" t="str">
        <f>IF(OR('OUT- Attend'!U11=0,'OUT- Attend'!U11=""),"",'OUT- Attend'!U11)</f>
        <v/>
      </c>
      <c r="BQ16" s="229"/>
      <c r="BR16" s="229" t="str">
        <f>'OUT- Attend'!U24</f>
        <v/>
      </c>
      <c r="BS16" s="121">
        <v>13</v>
      </c>
      <c r="BT16" s="121">
        <f>'IN - Stud_part'!H25</f>
        <v>0</v>
      </c>
      <c r="BU16" s="230" t="e">
        <f t="shared" ref="BU16:CI16" si="37">#REF!</f>
        <v>#REF!</v>
      </c>
      <c r="BV16" s="230" t="e">
        <f t="shared" si="37"/>
        <v>#REF!</v>
      </c>
      <c r="BW16" s="230" t="e">
        <f t="shared" si="37"/>
        <v>#REF!</v>
      </c>
      <c r="BX16" s="230" t="e">
        <f t="shared" si="37"/>
        <v>#REF!</v>
      </c>
      <c r="BY16" s="230" t="e">
        <f t="shared" si="37"/>
        <v>#REF!</v>
      </c>
      <c r="BZ16" s="230" t="e">
        <f t="shared" si="37"/>
        <v>#REF!</v>
      </c>
      <c r="CA16" s="230" t="e">
        <f t="shared" si="37"/>
        <v>#REF!</v>
      </c>
      <c r="CB16" s="230" t="e">
        <f t="shared" si="37"/>
        <v>#REF!</v>
      </c>
      <c r="CC16" s="230" t="e">
        <f t="shared" si="37"/>
        <v>#REF!</v>
      </c>
      <c r="CD16" s="230" t="e">
        <f t="shared" si="37"/>
        <v>#REF!</v>
      </c>
      <c r="CE16" s="230" t="e">
        <f t="shared" si="37"/>
        <v>#REF!</v>
      </c>
      <c r="CF16" s="230" t="e">
        <f t="shared" si="37"/>
        <v>#REF!</v>
      </c>
      <c r="CG16" s="230" t="e">
        <f t="shared" si="37"/>
        <v>#REF!</v>
      </c>
      <c r="CH16" s="230" t="e">
        <f t="shared" si="37"/>
        <v>#REF!</v>
      </c>
      <c r="CI16" s="230" t="e">
        <f t="shared" si="37"/>
        <v>#REF!</v>
      </c>
      <c r="CJ16" s="230" t="e">
        <f>'OUT- TERM 1 Cum_Mark'!#REF!</f>
        <v>#REF!</v>
      </c>
      <c r="CK16" s="230" t="e">
        <f t="shared" si="10"/>
        <v>#REF!</v>
      </c>
      <c r="CL16" s="230"/>
      <c r="CM16" s="230"/>
      <c r="CN16" s="230" t="e">
        <f t="shared" si="11"/>
        <v>#REF!</v>
      </c>
      <c r="CO16" s="230"/>
      <c r="CP16" s="230"/>
      <c r="CQ16" s="230" t="e">
        <f t="shared" si="12"/>
        <v>#REF!</v>
      </c>
      <c r="CR16" s="230"/>
      <c r="CS16" s="230"/>
      <c r="CT16" s="230" t="e">
        <f t="shared" si="13"/>
        <v>#REF!</v>
      </c>
      <c r="CU16" s="230"/>
      <c r="CV16" s="230"/>
      <c r="CW16" s="230"/>
      <c r="CX16" s="230" t="e">
        <f>IF(OR('OUT- Attend'!#REF!=0,'OUT- Attend'!#REF!=""),"",'OUT- Attend'!#REF!)</f>
        <v>#REF!</v>
      </c>
      <c r="CY16" s="230"/>
      <c r="CZ16" s="230" t="e">
        <f>'OUT- Attend'!#REF!</f>
        <v>#REF!</v>
      </c>
    </row>
    <row r="17" spans="1:104" ht="14.25" customHeight="1">
      <c r="A17" s="121"/>
      <c r="B17" s="121" t="str">
        <f>'OUT-PERIODICAL TEST 1 -SUB WISE'!A23</f>
        <v/>
      </c>
      <c r="C17" s="121" t="str">
        <f>'OUT-PERIODICAL TEST 1 -SUB WISE'!B23</f>
        <v/>
      </c>
      <c r="D17" s="121" t="str">
        <f>'OUT-PERIODICAL TEST 1 -SUB WISE'!C23</f>
        <v/>
      </c>
      <c r="E17" s="228" t="e">
        <f>'OUT-PERIODICAL TEST 1 -SUB WISE'!#REF!</f>
        <v>#REF!</v>
      </c>
      <c r="F17" s="228" t="e">
        <f>'OUT-PERIODICAL TEST 1 -SUB WISE'!#REF!</f>
        <v>#REF!</v>
      </c>
      <c r="G17" s="228">
        <f>'OUT-PERIODICAL TEST 1 -SUB WISE'!G23</f>
        <v>0</v>
      </c>
      <c r="H17" s="228" t="e">
        <f>'OUT-PERIODICAL TEST 1 -SUB WISE'!#REF!</f>
        <v>#REF!</v>
      </c>
      <c r="I17" s="228" t="e">
        <f>'OUT-PERIODICAL TEST 1 -SUB WISE'!#REF!</f>
        <v>#REF!</v>
      </c>
      <c r="J17" s="228">
        <f>'OUT-PERIODICAL TEST 1 -SUB WISE'!G100</f>
        <v>0</v>
      </c>
      <c r="K17" s="228" t="e">
        <f>'OUT-PERIODICAL TEST 1 -SUB WISE'!#REF!</f>
        <v>#REF!</v>
      </c>
      <c r="L17" s="228" t="e">
        <f>'OUT-PERIODICAL TEST 1 -SUB WISE'!#REF!</f>
        <v>#REF!</v>
      </c>
      <c r="M17" s="228">
        <f>'OUT-PERIODICAL TEST 1 -SUB WISE'!G177</f>
        <v>0</v>
      </c>
      <c r="N17" s="228" t="e">
        <f>'OUT-PERIODICAL TEST 1 -SUB WISE'!#REF!</f>
        <v>#REF!</v>
      </c>
      <c r="O17" s="228" t="e">
        <f>'OUT-PERIODICAL TEST 1 -SUB WISE'!#REF!</f>
        <v>#REF!</v>
      </c>
      <c r="P17" s="228">
        <f>'OUT-PERIODICAL TEST 1 -SUB WISE'!G254</f>
        <v>0</v>
      </c>
      <c r="Q17" s="228" t="e">
        <f>'OUT-PERIODICAL TEST 1 -SUB WISE'!#REF!</f>
        <v>#REF!</v>
      </c>
      <c r="R17" s="228" t="e">
        <f>'OUT-PERIODICAL TEST 1 -SUB WISE'!#REF!</f>
        <v>#REF!</v>
      </c>
      <c r="S17" s="228" t="e">
        <f>'OUT-PERIODICAL TEST 1 -SUB WISE'!#REF!</f>
        <v>#REF!</v>
      </c>
      <c r="T17" s="228" t="e">
        <f>'OUT- TERM 1 Cum_Mark'!#REF!</f>
        <v>#REF!</v>
      </c>
      <c r="U17" s="228" t="e">
        <f t="shared" si="0"/>
        <v>#REF!</v>
      </c>
      <c r="V17" s="228"/>
      <c r="W17" s="228"/>
      <c r="X17" s="228" t="e">
        <f t="shared" si="1"/>
        <v>#REF!</v>
      </c>
      <c r="Y17" s="228"/>
      <c r="Z17" s="228"/>
      <c r="AA17" s="228" t="e">
        <f t="shared" si="2"/>
        <v>#REF!</v>
      </c>
      <c r="AB17" s="228"/>
      <c r="AC17" s="228"/>
      <c r="AD17" s="228" t="e">
        <f t="shared" si="3"/>
        <v>#REF!</v>
      </c>
      <c r="AE17" s="228"/>
      <c r="AF17" s="228"/>
      <c r="AG17" s="228"/>
      <c r="AH17" s="228" t="str">
        <f>IF(OR('OUT- Attend'!J11=0,'OUT- Attend'!J11=""),"",'OUT- Attend'!J11)</f>
        <v/>
      </c>
      <c r="AI17" s="228"/>
      <c r="AJ17" s="228" t="str">
        <f>'OUT- Attend'!J25</f>
        <v/>
      </c>
      <c r="AK17" s="121">
        <v>14</v>
      </c>
      <c r="AL17" s="121">
        <f>'IN - Stud_part'!H26</f>
        <v>0</v>
      </c>
      <c r="AM17" s="229" t="e">
        <f t="shared" ref="AM17:BA17" si="38">#REF!</f>
        <v>#REF!</v>
      </c>
      <c r="AN17" s="229" t="e">
        <f t="shared" si="38"/>
        <v>#REF!</v>
      </c>
      <c r="AO17" s="229" t="e">
        <f t="shared" si="38"/>
        <v>#REF!</v>
      </c>
      <c r="AP17" s="229" t="e">
        <f t="shared" si="38"/>
        <v>#REF!</v>
      </c>
      <c r="AQ17" s="229" t="e">
        <f t="shared" si="38"/>
        <v>#REF!</v>
      </c>
      <c r="AR17" s="229" t="e">
        <f t="shared" si="38"/>
        <v>#REF!</v>
      </c>
      <c r="AS17" s="229" t="e">
        <f t="shared" si="38"/>
        <v>#REF!</v>
      </c>
      <c r="AT17" s="229" t="e">
        <f t="shared" si="38"/>
        <v>#REF!</v>
      </c>
      <c r="AU17" s="229" t="e">
        <f t="shared" si="38"/>
        <v>#REF!</v>
      </c>
      <c r="AV17" s="229" t="e">
        <f t="shared" si="38"/>
        <v>#REF!</v>
      </c>
      <c r="AW17" s="229" t="e">
        <f t="shared" si="38"/>
        <v>#REF!</v>
      </c>
      <c r="AX17" s="229" t="e">
        <f t="shared" si="38"/>
        <v>#REF!</v>
      </c>
      <c r="AY17" s="229" t="e">
        <f t="shared" si="38"/>
        <v>#REF!</v>
      </c>
      <c r="AZ17" s="229" t="e">
        <f t="shared" si="38"/>
        <v>#REF!</v>
      </c>
      <c r="BA17" s="229" t="e">
        <f t="shared" si="38"/>
        <v>#REF!</v>
      </c>
      <c r="BB17" s="229" t="e">
        <f>'OUT- TERM 1 Cum_Mark'!#REF!</f>
        <v>#REF!</v>
      </c>
      <c r="BC17" s="229" t="e">
        <f t="shared" si="5"/>
        <v>#REF!</v>
      </c>
      <c r="BD17" s="229"/>
      <c r="BE17" s="229"/>
      <c r="BF17" s="229" t="e">
        <f t="shared" si="6"/>
        <v>#REF!</v>
      </c>
      <c r="BG17" s="229"/>
      <c r="BH17" s="229"/>
      <c r="BI17" s="229" t="e">
        <f t="shared" si="7"/>
        <v>#REF!</v>
      </c>
      <c r="BJ17" s="229"/>
      <c r="BK17" s="229"/>
      <c r="BL17" s="229" t="e">
        <f t="shared" si="8"/>
        <v>#REF!</v>
      </c>
      <c r="BM17" s="229"/>
      <c r="BN17" s="229"/>
      <c r="BO17" s="229"/>
      <c r="BP17" s="229" t="str">
        <f>IF(OR('OUT- Attend'!U11=0,'OUT- Attend'!U11=""),"",'OUT- Attend'!U11)</f>
        <v/>
      </c>
      <c r="BQ17" s="229"/>
      <c r="BR17" s="229" t="str">
        <f>'OUT- Attend'!U25</f>
        <v/>
      </c>
      <c r="BS17" s="121">
        <v>14</v>
      </c>
      <c r="BT17" s="121">
        <f>'IN - Stud_part'!H26</f>
        <v>0</v>
      </c>
      <c r="BU17" s="230" t="e">
        <f t="shared" ref="BU17:CI17" si="39">#REF!</f>
        <v>#REF!</v>
      </c>
      <c r="BV17" s="230" t="e">
        <f t="shared" si="39"/>
        <v>#REF!</v>
      </c>
      <c r="BW17" s="230" t="e">
        <f t="shared" si="39"/>
        <v>#REF!</v>
      </c>
      <c r="BX17" s="230" t="e">
        <f t="shared" si="39"/>
        <v>#REF!</v>
      </c>
      <c r="BY17" s="230" t="e">
        <f t="shared" si="39"/>
        <v>#REF!</v>
      </c>
      <c r="BZ17" s="230" t="e">
        <f t="shared" si="39"/>
        <v>#REF!</v>
      </c>
      <c r="CA17" s="230" t="e">
        <f t="shared" si="39"/>
        <v>#REF!</v>
      </c>
      <c r="CB17" s="230" t="e">
        <f t="shared" si="39"/>
        <v>#REF!</v>
      </c>
      <c r="CC17" s="230" t="e">
        <f t="shared" si="39"/>
        <v>#REF!</v>
      </c>
      <c r="CD17" s="230" t="e">
        <f t="shared" si="39"/>
        <v>#REF!</v>
      </c>
      <c r="CE17" s="230" t="e">
        <f t="shared" si="39"/>
        <v>#REF!</v>
      </c>
      <c r="CF17" s="230" t="e">
        <f t="shared" si="39"/>
        <v>#REF!</v>
      </c>
      <c r="CG17" s="230" t="e">
        <f t="shared" si="39"/>
        <v>#REF!</v>
      </c>
      <c r="CH17" s="230" t="e">
        <f t="shared" si="39"/>
        <v>#REF!</v>
      </c>
      <c r="CI17" s="230" t="e">
        <f t="shared" si="39"/>
        <v>#REF!</v>
      </c>
      <c r="CJ17" s="230" t="e">
        <f>'OUT- TERM 1 Cum_Mark'!#REF!</f>
        <v>#REF!</v>
      </c>
      <c r="CK17" s="230" t="e">
        <f t="shared" si="10"/>
        <v>#REF!</v>
      </c>
      <c r="CL17" s="230"/>
      <c r="CM17" s="230"/>
      <c r="CN17" s="230" t="e">
        <f t="shared" si="11"/>
        <v>#REF!</v>
      </c>
      <c r="CO17" s="230"/>
      <c r="CP17" s="230"/>
      <c r="CQ17" s="230" t="e">
        <f t="shared" si="12"/>
        <v>#REF!</v>
      </c>
      <c r="CR17" s="230"/>
      <c r="CS17" s="230"/>
      <c r="CT17" s="230" t="e">
        <f t="shared" si="13"/>
        <v>#REF!</v>
      </c>
      <c r="CU17" s="230"/>
      <c r="CV17" s="230"/>
      <c r="CW17" s="230"/>
      <c r="CX17" s="230" t="e">
        <f>IF(OR('OUT- Attend'!#REF!=0,'OUT- Attend'!#REF!=""),"",'OUT- Attend'!#REF!)</f>
        <v>#REF!</v>
      </c>
      <c r="CY17" s="230"/>
      <c r="CZ17" s="230" t="e">
        <f>'OUT- Attend'!#REF!</f>
        <v>#REF!</v>
      </c>
    </row>
    <row r="18" spans="1:104" ht="14.25" customHeight="1">
      <c r="A18" s="121"/>
      <c r="B18" s="121" t="str">
        <f>'OUT-PERIODICAL TEST 1 -SUB WISE'!A24</f>
        <v/>
      </c>
      <c r="C18" s="121" t="str">
        <f>'OUT-PERIODICAL TEST 1 -SUB WISE'!B24</f>
        <v/>
      </c>
      <c r="D18" s="121" t="str">
        <f>'OUT-PERIODICAL TEST 1 -SUB WISE'!C24</f>
        <v/>
      </c>
      <c r="E18" s="228" t="e">
        <f>'OUT-PERIODICAL TEST 1 -SUB WISE'!#REF!</f>
        <v>#REF!</v>
      </c>
      <c r="F18" s="228" t="e">
        <f>'OUT-PERIODICAL TEST 1 -SUB WISE'!#REF!</f>
        <v>#REF!</v>
      </c>
      <c r="G18" s="228">
        <f>'OUT-PERIODICAL TEST 1 -SUB WISE'!G24</f>
        <v>0</v>
      </c>
      <c r="H18" s="228" t="e">
        <f>'OUT-PERIODICAL TEST 1 -SUB WISE'!#REF!</f>
        <v>#REF!</v>
      </c>
      <c r="I18" s="228" t="e">
        <f>'OUT-PERIODICAL TEST 1 -SUB WISE'!#REF!</f>
        <v>#REF!</v>
      </c>
      <c r="J18" s="228">
        <f>'OUT-PERIODICAL TEST 1 -SUB WISE'!G101</f>
        <v>0</v>
      </c>
      <c r="K18" s="228" t="e">
        <f>'OUT-PERIODICAL TEST 1 -SUB WISE'!#REF!</f>
        <v>#REF!</v>
      </c>
      <c r="L18" s="228" t="e">
        <f>'OUT-PERIODICAL TEST 1 -SUB WISE'!#REF!</f>
        <v>#REF!</v>
      </c>
      <c r="M18" s="228">
        <f>'OUT-PERIODICAL TEST 1 -SUB WISE'!G178</f>
        <v>0</v>
      </c>
      <c r="N18" s="228" t="e">
        <f>'OUT-PERIODICAL TEST 1 -SUB WISE'!#REF!</f>
        <v>#REF!</v>
      </c>
      <c r="O18" s="228" t="e">
        <f>'OUT-PERIODICAL TEST 1 -SUB WISE'!#REF!</f>
        <v>#REF!</v>
      </c>
      <c r="P18" s="228">
        <f>'OUT-PERIODICAL TEST 1 -SUB WISE'!G255</f>
        <v>0</v>
      </c>
      <c r="Q18" s="228" t="e">
        <f>'OUT-PERIODICAL TEST 1 -SUB WISE'!#REF!</f>
        <v>#REF!</v>
      </c>
      <c r="R18" s="228" t="e">
        <f>'OUT-PERIODICAL TEST 1 -SUB WISE'!#REF!</f>
        <v>#REF!</v>
      </c>
      <c r="S18" s="228" t="e">
        <f>'OUT-PERIODICAL TEST 1 -SUB WISE'!#REF!</f>
        <v>#REF!</v>
      </c>
      <c r="T18" s="228" t="e">
        <f>'OUT- TERM 1 Cum_Mark'!#REF!</f>
        <v>#REF!</v>
      </c>
      <c r="U18" s="228" t="e">
        <f t="shared" si="0"/>
        <v>#REF!</v>
      </c>
      <c r="V18" s="228"/>
      <c r="W18" s="228"/>
      <c r="X18" s="228" t="e">
        <f t="shared" si="1"/>
        <v>#REF!</v>
      </c>
      <c r="Y18" s="228"/>
      <c r="Z18" s="228"/>
      <c r="AA18" s="228" t="e">
        <f t="shared" si="2"/>
        <v>#REF!</v>
      </c>
      <c r="AB18" s="228"/>
      <c r="AC18" s="228"/>
      <c r="AD18" s="228" t="e">
        <f t="shared" si="3"/>
        <v>#REF!</v>
      </c>
      <c r="AE18" s="228"/>
      <c r="AF18" s="228"/>
      <c r="AG18" s="228"/>
      <c r="AH18" s="228" t="str">
        <f>IF(OR('OUT- Attend'!J11=0,'OUT- Attend'!J11=""),"",'OUT- Attend'!J11)</f>
        <v/>
      </c>
      <c r="AI18" s="228"/>
      <c r="AJ18" s="228" t="str">
        <f>'OUT- Attend'!J26</f>
        <v/>
      </c>
      <c r="AK18" s="121">
        <v>15</v>
      </c>
      <c r="AL18" s="121">
        <f>'IN - Stud_part'!H27</f>
        <v>0</v>
      </c>
      <c r="AM18" s="229" t="e">
        <f t="shared" ref="AM18:BA18" si="40">#REF!</f>
        <v>#REF!</v>
      </c>
      <c r="AN18" s="229" t="e">
        <f t="shared" si="40"/>
        <v>#REF!</v>
      </c>
      <c r="AO18" s="229" t="e">
        <f t="shared" si="40"/>
        <v>#REF!</v>
      </c>
      <c r="AP18" s="229" t="e">
        <f t="shared" si="40"/>
        <v>#REF!</v>
      </c>
      <c r="AQ18" s="229" t="e">
        <f t="shared" si="40"/>
        <v>#REF!</v>
      </c>
      <c r="AR18" s="229" t="e">
        <f t="shared" si="40"/>
        <v>#REF!</v>
      </c>
      <c r="AS18" s="229" t="e">
        <f t="shared" si="40"/>
        <v>#REF!</v>
      </c>
      <c r="AT18" s="229" t="e">
        <f t="shared" si="40"/>
        <v>#REF!</v>
      </c>
      <c r="AU18" s="229" t="e">
        <f t="shared" si="40"/>
        <v>#REF!</v>
      </c>
      <c r="AV18" s="229" t="e">
        <f t="shared" si="40"/>
        <v>#REF!</v>
      </c>
      <c r="AW18" s="229" t="e">
        <f t="shared" si="40"/>
        <v>#REF!</v>
      </c>
      <c r="AX18" s="229" t="e">
        <f t="shared" si="40"/>
        <v>#REF!</v>
      </c>
      <c r="AY18" s="229" t="e">
        <f t="shared" si="40"/>
        <v>#REF!</v>
      </c>
      <c r="AZ18" s="229" t="e">
        <f t="shared" si="40"/>
        <v>#REF!</v>
      </c>
      <c r="BA18" s="229" t="e">
        <f t="shared" si="40"/>
        <v>#REF!</v>
      </c>
      <c r="BB18" s="229" t="e">
        <f>'OUT- TERM 1 Cum_Mark'!#REF!</f>
        <v>#REF!</v>
      </c>
      <c r="BC18" s="229" t="e">
        <f t="shared" si="5"/>
        <v>#REF!</v>
      </c>
      <c r="BD18" s="229"/>
      <c r="BE18" s="229"/>
      <c r="BF18" s="229" t="e">
        <f t="shared" si="6"/>
        <v>#REF!</v>
      </c>
      <c r="BG18" s="229"/>
      <c r="BH18" s="229"/>
      <c r="BI18" s="229" t="e">
        <f t="shared" si="7"/>
        <v>#REF!</v>
      </c>
      <c r="BJ18" s="229"/>
      <c r="BK18" s="229"/>
      <c r="BL18" s="229" t="e">
        <f t="shared" si="8"/>
        <v>#REF!</v>
      </c>
      <c r="BM18" s="229"/>
      <c r="BN18" s="229"/>
      <c r="BO18" s="229"/>
      <c r="BP18" s="229" t="str">
        <f>IF(OR('OUT- Attend'!U11=0,'OUT- Attend'!U11=""),"",'OUT- Attend'!U11)</f>
        <v/>
      </c>
      <c r="BQ18" s="229"/>
      <c r="BR18" s="229" t="str">
        <f>'OUT- Attend'!U26</f>
        <v/>
      </c>
      <c r="BS18" s="121">
        <v>15</v>
      </c>
      <c r="BT18" s="121">
        <f>'IN - Stud_part'!H27</f>
        <v>0</v>
      </c>
      <c r="BU18" s="230" t="e">
        <f t="shared" ref="BU18:CI18" si="41">#REF!</f>
        <v>#REF!</v>
      </c>
      <c r="BV18" s="230" t="e">
        <f t="shared" si="41"/>
        <v>#REF!</v>
      </c>
      <c r="BW18" s="230" t="e">
        <f t="shared" si="41"/>
        <v>#REF!</v>
      </c>
      <c r="BX18" s="230" t="e">
        <f t="shared" si="41"/>
        <v>#REF!</v>
      </c>
      <c r="BY18" s="230" t="e">
        <f t="shared" si="41"/>
        <v>#REF!</v>
      </c>
      <c r="BZ18" s="230" t="e">
        <f t="shared" si="41"/>
        <v>#REF!</v>
      </c>
      <c r="CA18" s="230" t="e">
        <f t="shared" si="41"/>
        <v>#REF!</v>
      </c>
      <c r="CB18" s="230" t="e">
        <f t="shared" si="41"/>
        <v>#REF!</v>
      </c>
      <c r="CC18" s="230" t="e">
        <f t="shared" si="41"/>
        <v>#REF!</v>
      </c>
      <c r="CD18" s="230" t="e">
        <f t="shared" si="41"/>
        <v>#REF!</v>
      </c>
      <c r="CE18" s="230" t="e">
        <f t="shared" si="41"/>
        <v>#REF!</v>
      </c>
      <c r="CF18" s="230" t="e">
        <f t="shared" si="41"/>
        <v>#REF!</v>
      </c>
      <c r="CG18" s="230" t="e">
        <f t="shared" si="41"/>
        <v>#REF!</v>
      </c>
      <c r="CH18" s="230" t="e">
        <f t="shared" si="41"/>
        <v>#REF!</v>
      </c>
      <c r="CI18" s="230" t="e">
        <f t="shared" si="41"/>
        <v>#REF!</v>
      </c>
      <c r="CJ18" s="230" t="e">
        <f>'OUT- TERM 1 Cum_Mark'!#REF!</f>
        <v>#REF!</v>
      </c>
      <c r="CK18" s="230" t="e">
        <f t="shared" si="10"/>
        <v>#REF!</v>
      </c>
      <c r="CL18" s="230"/>
      <c r="CM18" s="230"/>
      <c r="CN18" s="230" t="e">
        <f t="shared" si="11"/>
        <v>#REF!</v>
      </c>
      <c r="CO18" s="230"/>
      <c r="CP18" s="230"/>
      <c r="CQ18" s="230" t="e">
        <f t="shared" si="12"/>
        <v>#REF!</v>
      </c>
      <c r="CR18" s="230"/>
      <c r="CS18" s="230"/>
      <c r="CT18" s="230" t="e">
        <f t="shared" si="13"/>
        <v>#REF!</v>
      </c>
      <c r="CU18" s="230"/>
      <c r="CV18" s="230"/>
      <c r="CW18" s="230"/>
      <c r="CX18" s="230" t="e">
        <f>IF(OR('OUT- Attend'!#REF!=0,'OUT- Attend'!#REF!=""),"",'OUT- Attend'!#REF!)</f>
        <v>#REF!</v>
      </c>
      <c r="CY18" s="230"/>
      <c r="CZ18" s="230" t="e">
        <f>'OUT- Attend'!#REF!</f>
        <v>#REF!</v>
      </c>
    </row>
    <row r="19" spans="1:104" ht="14.25" customHeight="1">
      <c r="A19" s="121"/>
      <c r="B19" s="121" t="str">
        <f>'OUT-PERIODICAL TEST 1 -SUB WISE'!A25</f>
        <v/>
      </c>
      <c r="C19" s="121" t="str">
        <f>'OUT-PERIODICAL TEST 1 -SUB WISE'!B25</f>
        <v/>
      </c>
      <c r="D19" s="121" t="str">
        <f>'OUT-PERIODICAL TEST 1 -SUB WISE'!C25</f>
        <v/>
      </c>
      <c r="E19" s="228" t="e">
        <f>'OUT-PERIODICAL TEST 1 -SUB WISE'!#REF!</f>
        <v>#REF!</v>
      </c>
      <c r="F19" s="228" t="e">
        <f>'OUT-PERIODICAL TEST 1 -SUB WISE'!#REF!</f>
        <v>#REF!</v>
      </c>
      <c r="G19" s="228">
        <f>'OUT-PERIODICAL TEST 1 -SUB WISE'!G25</f>
        <v>0</v>
      </c>
      <c r="H19" s="228" t="e">
        <f>'OUT-PERIODICAL TEST 1 -SUB WISE'!#REF!</f>
        <v>#REF!</v>
      </c>
      <c r="I19" s="228" t="e">
        <f>'OUT-PERIODICAL TEST 1 -SUB WISE'!#REF!</f>
        <v>#REF!</v>
      </c>
      <c r="J19" s="228">
        <f>'OUT-PERIODICAL TEST 1 -SUB WISE'!G102</f>
        <v>0</v>
      </c>
      <c r="K19" s="228" t="e">
        <f>'OUT-PERIODICAL TEST 1 -SUB WISE'!#REF!</f>
        <v>#REF!</v>
      </c>
      <c r="L19" s="228" t="e">
        <f>'OUT-PERIODICAL TEST 1 -SUB WISE'!#REF!</f>
        <v>#REF!</v>
      </c>
      <c r="M19" s="228">
        <f>'OUT-PERIODICAL TEST 1 -SUB WISE'!G179</f>
        <v>0</v>
      </c>
      <c r="N19" s="228" t="e">
        <f>'OUT-PERIODICAL TEST 1 -SUB WISE'!#REF!</f>
        <v>#REF!</v>
      </c>
      <c r="O19" s="228" t="e">
        <f>'OUT-PERIODICAL TEST 1 -SUB WISE'!#REF!</f>
        <v>#REF!</v>
      </c>
      <c r="P19" s="228">
        <f>'OUT-PERIODICAL TEST 1 -SUB WISE'!G256</f>
        <v>0</v>
      </c>
      <c r="Q19" s="228" t="e">
        <f>'OUT-PERIODICAL TEST 1 -SUB WISE'!#REF!</f>
        <v>#REF!</v>
      </c>
      <c r="R19" s="228" t="e">
        <f>'OUT-PERIODICAL TEST 1 -SUB WISE'!#REF!</f>
        <v>#REF!</v>
      </c>
      <c r="S19" s="228" t="e">
        <f>'OUT-PERIODICAL TEST 1 -SUB WISE'!#REF!</f>
        <v>#REF!</v>
      </c>
      <c r="T19" s="228" t="e">
        <f>'OUT- TERM 1 Cum_Mark'!#REF!</f>
        <v>#REF!</v>
      </c>
      <c r="U19" s="228" t="e">
        <f t="shared" si="0"/>
        <v>#REF!</v>
      </c>
      <c r="V19" s="228"/>
      <c r="W19" s="228"/>
      <c r="X19" s="228" t="e">
        <f t="shared" si="1"/>
        <v>#REF!</v>
      </c>
      <c r="Y19" s="228"/>
      <c r="Z19" s="228"/>
      <c r="AA19" s="228" t="e">
        <f t="shared" si="2"/>
        <v>#REF!</v>
      </c>
      <c r="AB19" s="228"/>
      <c r="AC19" s="228"/>
      <c r="AD19" s="228" t="e">
        <f t="shared" si="3"/>
        <v>#REF!</v>
      </c>
      <c r="AE19" s="228"/>
      <c r="AF19" s="228"/>
      <c r="AG19" s="228"/>
      <c r="AH19" s="228" t="str">
        <f>IF(OR('OUT- Attend'!J11=0,'OUT- Attend'!J11=""),"",'OUT- Attend'!J11)</f>
        <v/>
      </c>
      <c r="AI19" s="228"/>
      <c r="AJ19" s="228" t="str">
        <f>'OUT- Attend'!J27</f>
        <v/>
      </c>
      <c r="AK19" s="121">
        <v>16</v>
      </c>
      <c r="AL19" s="121">
        <f>'IN - Stud_part'!H28</f>
        <v>0</v>
      </c>
      <c r="AM19" s="229" t="e">
        <f t="shared" ref="AM19:BA19" si="42">#REF!</f>
        <v>#REF!</v>
      </c>
      <c r="AN19" s="229" t="e">
        <f t="shared" si="42"/>
        <v>#REF!</v>
      </c>
      <c r="AO19" s="229" t="e">
        <f t="shared" si="42"/>
        <v>#REF!</v>
      </c>
      <c r="AP19" s="229" t="e">
        <f t="shared" si="42"/>
        <v>#REF!</v>
      </c>
      <c r="AQ19" s="229" t="e">
        <f t="shared" si="42"/>
        <v>#REF!</v>
      </c>
      <c r="AR19" s="229" t="e">
        <f t="shared" si="42"/>
        <v>#REF!</v>
      </c>
      <c r="AS19" s="229" t="e">
        <f t="shared" si="42"/>
        <v>#REF!</v>
      </c>
      <c r="AT19" s="229" t="e">
        <f t="shared" si="42"/>
        <v>#REF!</v>
      </c>
      <c r="AU19" s="229" t="e">
        <f t="shared" si="42"/>
        <v>#REF!</v>
      </c>
      <c r="AV19" s="229" t="e">
        <f t="shared" si="42"/>
        <v>#REF!</v>
      </c>
      <c r="AW19" s="229" t="e">
        <f t="shared" si="42"/>
        <v>#REF!</v>
      </c>
      <c r="AX19" s="229" t="e">
        <f t="shared" si="42"/>
        <v>#REF!</v>
      </c>
      <c r="AY19" s="229" t="e">
        <f t="shared" si="42"/>
        <v>#REF!</v>
      </c>
      <c r="AZ19" s="229" t="e">
        <f t="shared" si="42"/>
        <v>#REF!</v>
      </c>
      <c r="BA19" s="229" t="e">
        <f t="shared" si="42"/>
        <v>#REF!</v>
      </c>
      <c r="BB19" s="229" t="e">
        <f>'OUT- TERM 1 Cum_Mark'!#REF!</f>
        <v>#REF!</v>
      </c>
      <c r="BC19" s="229" t="e">
        <f t="shared" si="5"/>
        <v>#REF!</v>
      </c>
      <c r="BD19" s="229"/>
      <c r="BE19" s="229"/>
      <c r="BF19" s="229" t="e">
        <f t="shared" si="6"/>
        <v>#REF!</v>
      </c>
      <c r="BG19" s="229"/>
      <c r="BH19" s="229"/>
      <c r="BI19" s="229" t="e">
        <f t="shared" si="7"/>
        <v>#REF!</v>
      </c>
      <c r="BJ19" s="229"/>
      <c r="BK19" s="229"/>
      <c r="BL19" s="229" t="e">
        <f t="shared" si="8"/>
        <v>#REF!</v>
      </c>
      <c r="BM19" s="229"/>
      <c r="BN19" s="229"/>
      <c r="BO19" s="229"/>
      <c r="BP19" s="229" t="str">
        <f>IF(OR('OUT- Attend'!U11=0,'OUT- Attend'!U11=""),"",'OUT- Attend'!U11)</f>
        <v/>
      </c>
      <c r="BQ19" s="229"/>
      <c r="BR19" s="229" t="str">
        <f>'OUT- Attend'!U27</f>
        <v/>
      </c>
      <c r="BS19" s="121">
        <v>16</v>
      </c>
      <c r="BT19" s="121">
        <f>'IN - Stud_part'!H28</f>
        <v>0</v>
      </c>
      <c r="BU19" s="230" t="e">
        <f t="shared" ref="BU19:CI19" si="43">#REF!</f>
        <v>#REF!</v>
      </c>
      <c r="BV19" s="230" t="e">
        <f t="shared" si="43"/>
        <v>#REF!</v>
      </c>
      <c r="BW19" s="230" t="e">
        <f t="shared" si="43"/>
        <v>#REF!</v>
      </c>
      <c r="BX19" s="230" t="e">
        <f t="shared" si="43"/>
        <v>#REF!</v>
      </c>
      <c r="BY19" s="230" t="e">
        <f t="shared" si="43"/>
        <v>#REF!</v>
      </c>
      <c r="BZ19" s="230" t="e">
        <f t="shared" si="43"/>
        <v>#REF!</v>
      </c>
      <c r="CA19" s="230" t="e">
        <f t="shared" si="43"/>
        <v>#REF!</v>
      </c>
      <c r="CB19" s="230" t="e">
        <f t="shared" si="43"/>
        <v>#REF!</v>
      </c>
      <c r="CC19" s="230" t="e">
        <f t="shared" si="43"/>
        <v>#REF!</v>
      </c>
      <c r="CD19" s="230" t="e">
        <f t="shared" si="43"/>
        <v>#REF!</v>
      </c>
      <c r="CE19" s="230" t="e">
        <f t="shared" si="43"/>
        <v>#REF!</v>
      </c>
      <c r="CF19" s="230" t="e">
        <f t="shared" si="43"/>
        <v>#REF!</v>
      </c>
      <c r="CG19" s="230" t="e">
        <f t="shared" si="43"/>
        <v>#REF!</v>
      </c>
      <c r="CH19" s="230" t="e">
        <f t="shared" si="43"/>
        <v>#REF!</v>
      </c>
      <c r="CI19" s="230" t="e">
        <f t="shared" si="43"/>
        <v>#REF!</v>
      </c>
      <c r="CJ19" s="230" t="e">
        <f>'OUT- TERM 1 Cum_Mark'!#REF!</f>
        <v>#REF!</v>
      </c>
      <c r="CK19" s="230" t="e">
        <f t="shared" si="10"/>
        <v>#REF!</v>
      </c>
      <c r="CL19" s="230"/>
      <c r="CM19" s="230"/>
      <c r="CN19" s="230" t="e">
        <f t="shared" si="11"/>
        <v>#REF!</v>
      </c>
      <c r="CO19" s="230"/>
      <c r="CP19" s="230"/>
      <c r="CQ19" s="230" t="e">
        <f t="shared" si="12"/>
        <v>#REF!</v>
      </c>
      <c r="CR19" s="230"/>
      <c r="CS19" s="230"/>
      <c r="CT19" s="230" t="e">
        <f t="shared" si="13"/>
        <v>#REF!</v>
      </c>
      <c r="CU19" s="230"/>
      <c r="CV19" s="230"/>
      <c r="CW19" s="230"/>
      <c r="CX19" s="230" t="e">
        <f>IF(OR('OUT- Attend'!#REF!=0,'OUT- Attend'!#REF!=""),"",'OUT- Attend'!#REF!)</f>
        <v>#REF!</v>
      </c>
      <c r="CY19" s="230"/>
      <c r="CZ19" s="230" t="e">
        <f>'OUT- Attend'!#REF!</f>
        <v>#REF!</v>
      </c>
    </row>
    <row r="20" spans="1:104" ht="14.25" customHeight="1">
      <c r="A20" s="121"/>
      <c r="B20" s="121" t="str">
        <f>'OUT-PERIODICAL TEST 1 -SUB WISE'!A26</f>
        <v/>
      </c>
      <c r="C20" s="121" t="str">
        <f>'OUT-PERIODICAL TEST 1 -SUB WISE'!B26</f>
        <v/>
      </c>
      <c r="D20" s="121" t="str">
        <f>'OUT-PERIODICAL TEST 1 -SUB WISE'!C26</f>
        <v/>
      </c>
      <c r="E20" s="228" t="e">
        <f>'OUT-PERIODICAL TEST 1 -SUB WISE'!#REF!</f>
        <v>#REF!</v>
      </c>
      <c r="F20" s="228" t="e">
        <f>'OUT-PERIODICAL TEST 1 -SUB WISE'!#REF!</f>
        <v>#REF!</v>
      </c>
      <c r="G20" s="228">
        <f>'OUT-PERIODICAL TEST 1 -SUB WISE'!G26</f>
        <v>0</v>
      </c>
      <c r="H20" s="228" t="e">
        <f>'OUT-PERIODICAL TEST 1 -SUB WISE'!#REF!</f>
        <v>#REF!</v>
      </c>
      <c r="I20" s="228" t="e">
        <f>'OUT-PERIODICAL TEST 1 -SUB WISE'!#REF!</f>
        <v>#REF!</v>
      </c>
      <c r="J20" s="228">
        <f>'OUT-PERIODICAL TEST 1 -SUB WISE'!G103</f>
        <v>0</v>
      </c>
      <c r="K20" s="228" t="e">
        <f>'OUT-PERIODICAL TEST 1 -SUB WISE'!#REF!</f>
        <v>#REF!</v>
      </c>
      <c r="L20" s="228" t="e">
        <f>'OUT-PERIODICAL TEST 1 -SUB WISE'!#REF!</f>
        <v>#REF!</v>
      </c>
      <c r="M20" s="228">
        <f>'OUT-PERIODICAL TEST 1 -SUB WISE'!G180</f>
        <v>0</v>
      </c>
      <c r="N20" s="228" t="e">
        <f>'OUT-PERIODICAL TEST 1 -SUB WISE'!#REF!</f>
        <v>#REF!</v>
      </c>
      <c r="O20" s="228" t="e">
        <f>'OUT-PERIODICAL TEST 1 -SUB WISE'!#REF!</f>
        <v>#REF!</v>
      </c>
      <c r="P20" s="228">
        <f>'OUT-PERIODICAL TEST 1 -SUB WISE'!G257</f>
        <v>0</v>
      </c>
      <c r="Q20" s="228" t="e">
        <f>'OUT-PERIODICAL TEST 1 -SUB WISE'!#REF!</f>
        <v>#REF!</v>
      </c>
      <c r="R20" s="228" t="e">
        <f>'OUT-PERIODICAL TEST 1 -SUB WISE'!#REF!</f>
        <v>#REF!</v>
      </c>
      <c r="S20" s="228" t="e">
        <f>'OUT-PERIODICAL TEST 1 -SUB WISE'!#REF!</f>
        <v>#REF!</v>
      </c>
      <c r="T20" s="228" t="e">
        <f>'OUT- TERM 1 Cum_Mark'!#REF!</f>
        <v>#REF!</v>
      </c>
      <c r="U20" s="228" t="e">
        <f t="shared" si="0"/>
        <v>#REF!</v>
      </c>
      <c r="V20" s="228"/>
      <c r="W20" s="228"/>
      <c r="X20" s="228" t="e">
        <f t="shared" si="1"/>
        <v>#REF!</v>
      </c>
      <c r="Y20" s="228"/>
      <c r="Z20" s="228"/>
      <c r="AA20" s="228" t="e">
        <f t="shared" si="2"/>
        <v>#REF!</v>
      </c>
      <c r="AB20" s="228"/>
      <c r="AC20" s="228"/>
      <c r="AD20" s="228" t="e">
        <f t="shared" si="3"/>
        <v>#REF!</v>
      </c>
      <c r="AE20" s="228"/>
      <c r="AF20" s="228"/>
      <c r="AG20" s="228"/>
      <c r="AH20" s="228" t="str">
        <f>IF(OR('OUT- Attend'!J11=0,'OUT- Attend'!J11=""),"",'OUT- Attend'!J11)</f>
        <v/>
      </c>
      <c r="AI20" s="228"/>
      <c r="AJ20" s="228" t="str">
        <f>'OUT- Attend'!J28</f>
        <v/>
      </c>
      <c r="AK20" s="121">
        <v>17</v>
      </c>
      <c r="AL20" s="121">
        <f>'IN - Stud_part'!H29</f>
        <v>0</v>
      </c>
      <c r="AM20" s="229" t="e">
        <f t="shared" ref="AM20:BA20" si="44">#REF!</f>
        <v>#REF!</v>
      </c>
      <c r="AN20" s="229" t="e">
        <f t="shared" si="44"/>
        <v>#REF!</v>
      </c>
      <c r="AO20" s="229" t="e">
        <f t="shared" si="44"/>
        <v>#REF!</v>
      </c>
      <c r="AP20" s="229" t="e">
        <f t="shared" si="44"/>
        <v>#REF!</v>
      </c>
      <c r="AQ20" s="229" t="e">
        <f t="shared" si="44"/>
        <v>#REF!</v>
      </c>
      <c r="AR20" s="229" t="e">
        <f t="shared" si="44"/>
        <v>#REF!</v>
      </c>
      <c r="AS20" s="229" t="e">
        <f t="shared" si="44"/>
        <v>#REF!</v>
      </c>
      <c r="AT20" s="229" t="e">
        <f t="shared" si="44"/>
        <v>#REF!</v>
      </c>
      <c r="AU20" s="229" t="e">
        <f t="shared" si="44"/>
        <v>#REF!</v>
      </c>
      <c r="AV20" s="229" t="e">
        <f t="shared" si="44"/>
        <v>#REF!</v>
      </c>
      <c r="AW20" s="229" t="e">
        <f t="shared" si="44"/>
        <v>#REF!</v>
      </c>
      <c r="AX20" s="229" t="e">
        <f t="shared" si="44"/>
        <v>#REF!</v>
      </c>
      <c r="AY20" s="229" t="e">
        <f t="shared" si="44"/>
        <v>#REF!</v>
      </c>
      <c r="AZ20" s="229" t="e">
        <f t="shared" si="44"/>
        <v>#REF!</v>
      </c>
      <c r="BA20" s="229" t="e">
        <f t="shared" si="44"/>
        <v>#REF!</v>
      </c>
      <c r="BB20" s="229" t="e">
        <f>'OUT- TERM 1 Cum_Mark'!#REF!</f>
        <v>#REF!</v>
      </c>
      <c r="BC20" s="229" t="e">
        <f t="shared" si="5"/>
        <v>#REF!</v>
      </c>
      <c r="BD20" s="229"/>
      <c r="BE20" s="229"/>
      <c r="BF20" s="229" t="e">
        <f t="shared" si="6"/>
        <v>#REF!</v>
      </c>
      <c r="BG20" s="229"/>
      <c r="BH20" s="229"/>
      <c r="BI20" s="229" t="e">
        <f t="shared" si="7"/>
        <v>#REF!</v>
      </c>
      <c r="BJ20" s="229"/>
      <c r="BK20" s="229"/>
      <c r="BL20" s="229" t="e">
        <f t="shared" si="8"/>
        <v>#REF!</v>
      </c>
      <c r="BM20" s="229"/>
      <c r="BN20" s="229"/>
      <c r="BO20" s="229"/>
      <c r="BP20" s="229" t="str">
        <f>IF(OR('OUT- Attend'!U11=0,'OUT- Attend'!U11=""),"",'OUT- Attend'!U11)</f>
        <v/>
      </c>
      <c r="BQ20" s="229"/>
      <c r="BR20" s="229" t="str">
        <f>'OUT- Attend'!U28</f>
        <v/>
      </c>
      <c r="BS20" s="121">
        <v>17</v>
      </c>
      <c r="BT20" s="121">
        <f>'IN - Stud_part'!H29</f>
        <v>0</v>
      </c>
      <c r="BU20" s="230" t="e">
        <f t="shared" ref="BU20:CI20" si="45">#REF!</f>
        <v>#REF!</v>
      </c>
      <c r="BV20" s="230" t="e">
        <f t="shared" si="45"/>
        <v>#REF!</v>
      </c>
      <c r="BW20" s="230" t="e">
        <f t="shared" si="45"/>
        <v>#REF!</v>
      </c>
      <c r="BX20" s="230" t="e">
        <f t="shared" si="45"/>
        <v>#REF!</v>
      </c>
      <c r="BY20" s="230" t="e">
        <f t="shared" si="45"/>
        <v>#REF!</v>
      </c>
      <c r="BZ20" s="230" t="e">
        <f t="shared" si="45"/>
        <v>#REF!</v>
      </c>
      <c r="CA20" s="230" t="e">
        <f t="shared" si="45"/>
        <v>#REF!</v>
      </c>
      <c r="CB20" s="230" t="e">
        <f t="shared" si="45"/>
        <v>#REF!</v>
      </c>
      <c r="CC20" s="230" t="e">
        <f t="shared" si="45"/>
        <v>#REF!</v>
      </c>
      <c r="CD20" s="230" t="e">
        <f t="shared" si="45"/>
        <v>#REF!</v>
      </c>
      <c r="CE20" s="230" t="e">
        <f t="shared" si="45"/>
        <v>#REF!</v>
      </c>
      <c r="CF20" s="230" t="e">
        <f t="shared" si="45"/>
        <v>#REF!</v>
      </c>
      <c r="CG20" s="230" t="e">
        <f t="shared" si="45"/>
        <v>#REF!</v>
      </c>
      <c r="CH20" s="230" t="e">
        <f t="shared" si="45"/>
        <v>#REF!</v>
      </c>
      <c r="CI20" s="230" t="e">
        <f t="shared" si="45"/>
        <v>#REF!</v>
      </c>
      <c r="CJ20" s="230" t="e">
        <f>'OUT- TERM 1 Cum_Mark'!#REF!</f>
        <v>#REF!</v>
      </c>
      <c r="CK20" s="230" t="e">
        <f t="shared" si="10"/>
        <v>#REF!</v>
      </c>
      <c r="CL20" s="230"/>
      <c r="CM20" s="230"/>
      <c r="CN20" s="230" t="e">
        <f t="shared" si="11"/>
        <v>#REF!</v>
      </c>
      <c r="CO20" s="230"/>
      <c r="CP20" s="230"/>
      <c r="CQ20" s="230" t="e">
        <f t="shared" si="12"/>
        <v>#REF!</v>
      </c>
      <c r="CR20" s="230"/>
      <c r="CS20" s="230"/>
      <c r="CT20" s="230" t="e">
        <f t="shared" si="13"/>
        <v>#REF!</v>
      </c>
      <c r="CU20" s="230"/>
      <c r="CV20" s="230"/>
      <c r="CW20" s="230"/>
      <c r="CX20" s="230" t="e">
        <f>IF(OR('OUT- Attend'!#REF!=0,'OUT- Attend'!#REF!=""),"",'OUT- Attend'!#REF!)</f>
        <v>#REF!</v>
      </c>
      <c r="CY20" s="230"/>
      <c r="CZ20" s="230" t="e">
        <f>'OUT- Attend'!#REF!</f>
        <v>#REF!</v>
      </c>
    </row>
    <row r="21" spans="1:104" ht="14.25" customHeight="1">
      <c r="A21" s="121"/>
      <c r="B21" s="121" t="str">
        <f>'OUT-PERIODICAL TEST 1 -SUB WISE'!A27</f>
        <v/>
      </c>
      <c r="C21" s="121" t="str">
        <f>'OUT-PERIODICAL TEST 1 -SUB WISE'!B27</f>
        <v/>
      </c>
      <c r="D21" s="121" t="str">
        <f>'OUT-PERIODICAL TEST 1 -SUB WISE'!C27</f>
        <v/>
      </c>
      <c r="E21" s="228" t="e">
        <f>'OUT-PERIODICAL TEST 1 -SUB WISE'!#REF!</f>
        <v>#REF!</v>
      </c>
      <c r="F21" s="228" t="e">
        <f>'OUT-PERIODICAL TEST 1 -SUB WISE'!#REF!</f>
        <v>#REF!</v>
      </c>
      <c r="G21" s="228">
        <f>'OUT-PERIODICAL TEST 1 -SUB WISE'!G27</f>
        <v>0</v>
      </c>
      <c r="H21" s="228" t="e">
        <f>'OUT-PERIODICAL TEST 1 -SUB WISE'!#REF!</f>
        <v>#REF!</v>
      </c>
      <c r="I21" s="228" t="e">
        <f>'OUT-PERIODICAL TEST 1 -SUB WISE'!#REF!</f>
        <v>#REF!</v>
      </c>
      <c r="J21" s="228">
        <f>'OUT-PERIODICAL TEST 1 -SUB WISE'!G104</f>
        <v>0</v>
      </c>
      <c r="K21" s="228" t="e">
        <f>'OUT-PERIODICAL TEST 1 -SUB WISE'!#REF!</f>
        <v>#REF!</v>
      </c>
      <c r="L21" s="228" t="e">
        <f>'OUT-PERIODICAL TEST 1 -SUB WISE'!#REF!</f>
        <v>#REF!</v>
      </c>
      <c r="M21" s="228">
        <f>'OUT-PERIODICAL TEST 1 -SUB WISE'!G181</f>
        <v>0</v>
      </c>
      <c r="N21" s="228" t="e">
        <f>'OUT-PERIODICAL TEST 1 -SUB WISE'!#REF!</f>
        <v>#REF!</v>
      </c>
      <c r="O21" s="228" t="e">
        <f>'OUT-PERIODICAL TEST 1 -SUB WISE'!#REF!</f>
        <v>#REF!</v>
      </c>
      <c r="P21" s="228">
        <f>'OUT-PERIODICAL TEST 1 -SUB WISE'!G258</f>
        <v>0</v>
      </c>
      <c r="Q21" s="228" t="e">
        <f>'OUT-PERIODICAL TEST 1 -SUB WISE'!#REF!</f>
        <v>#REF!</v>
      </c>
      <c r="R21" s="228" t="e">
        <f>'OUT-PERIODICAL TEST 1 -SUB WISE'!#REF!</f>
        <v>#REF!</v>
      </c>
      <c r="S21" s="228" t="e">
        <f>'OUT-PERIODICAL TEST 1 -SUB WISE'!#REF!</f>
        <v>#REF!</v>
      </c>
      <c r="T21" s="228" t="e">
        <f>'OUT- TERM 1 Cum_Mark'!#REF!</f>
        <v>#REF!</v>
      </c>
      <c r="U21" s="228" t="e">
        <f t="shared" si="0"/>
        <v>#REF!</v>
      </c>
      <c r="V21" s="228"/>
      <c r="W21" s="228"/>
      <c r="X21" s="228" t="e">
        <f t="shared" si="1"/>
        <v>#REF!</v>
      </c>
      <c r="Y21" s="228"/>
      <c r="Z21" s="228"/>
      <c r="AA21" s="228" t="e">
        <f t="shared" si="2"/>
        <v>#REF!</v>
      </c>
      <c r="AB21" s="228"/>
      <c r="AC21" s="228"/>
      <c r="AD21" s="228" t="e">
        <f t="shared" si="3"/>
        <v>#REF!</v>
      </c>
      <c r="AE21" s="228"/>
      <c r="AF21" s="228"/>
      <c r="AG21" s="228"/>
      <c r="AH21" s="228" t="str">
        <f>IF(OR('OUT- Attend'!J11=0,'OUT- Attend'!J11=""),"",'OUT- Attend'!J11)</f>
        <v/>
      </c>
      <c r="AI21" s="228"/>
      <c r="AJ21" s="228" t="str">
        <f>'OUT- Attend'!J29</f>
        <v/>
      </c>
      <c r="AK21" s="121">
        <v>18</v>
      </c>
      <c r="AL21" s="121">
        <f>'IN - Stud_part'!H30</f>
        <v>0</v>
      </c>
      <c r="AM21" s="229" t="e">
        <f t="shared" ref="AM21:BA21" si="46">#REF!</f>
        <v>#REF!</v>
      </c>
      <c r="AN21" s="229" t="e">
        <f t="shared" si="46"/>
        <v>#REF!</v>
      </c>
      <c r="AO21" s="229" t="e">
        <f t="shared" si="46"/>
        <v>#REF!</v>
      </c>
      <c r="AP21" s="229" t="e">
        <f t="shared" si="46"/>
        <v>#REF!</v>
      </c>
      <c r="AQ21" s="229" t="e">
        <f t="shared" si="46"/>
        <v>#REF!</v>
      </c>
      <c r="AR21" s="229" t="e">
        <f t="shared" si="46"/>
        <v>#REF!</v>
      </c>
      <c r="AS21" s="229" t="e">
        <f t="shared" si="46"/>
        <v>#REF!</v>
      </c>
      <c r="AT21" s="229" t="e">
        <f t="shared" si="46"/>
        <v>#REF!</v>
      </c>
      <c r="AU21" s="229" t="e">
        <f t="shared" si="46"/>
        <v>#REF!</v>
      </c>
      <c r="AV21" s="229" t="e">
        <f t="shared" si="46"/>
        <v>#REF!</v>
      </c>
      <c r="AW21" s="229" t="e">
        <f t="shared" si="46"/>
        <v>#REF!</v>
      </c>
      <c r="AX21" s="229" t="e">
        <f t="shared" si="46"/>
        <v>#REF!</v>
      </c>
      <c r="AY21" s="229" t="e">
        <f t="shared" si="46"/>
        <v>#REF!</v>
      </c>
      <c r="AZ21" s="229" t="e">
        <f t="shared" si="46"/>
        <v>#REF!</v>
      </c>
      <c r="BA21" s="229" t="e">
        <f t="shared" si="46"/>
        <v>#REF!</v>
      </c>
      <c r="BB21" s="229" t="e">
        <f>'OUT- TERM 1 Cum_Mark'!#REF!</f>
        <v>#REF!</v>
      </c>
      <c r="BC21" s="229" t="e">
        <f t="shared" si="5"/>
        <v>#REF!</v>
      </c>
      <c r="BD21" s="229"/>
      <c r="BE21" s="229"/>
      <c r="BF21" s="229" t="e">
        <f t="shared" si="6"/>
        <v>#REF!</v>
      </c>
      <c r="BG21" s="229"/>
      <c r="BH21" s="229"/>
      <c r="BI21" s="229" t="e">
        <f t="shared" si="7"/>
        <v>#REF!</v>
      </c>
      <c r="BJ21" s="229"/>
      <c r="BK21" s="229"/>
      <c r="BL21" s="229" t="e">
        <f t="shared" si="8"/>
        <v>#REF!</v>
      </c>
      <c r="BM21" s="229"/>
      <c r="BN21" s="229"/>
      <c r="BO21" s="229"/>
      <c r="BP21" s="229" t="str">
        <f>IF(OR('OUT- Attend'!U11=0,'OUT- Attend'!U11=""),"",'OUT- Attend'!U11)</f>
        <v/>
      </c>
      <c r="BQ21" s="229"/>
      <c r="BR21" s="229" t="str">
        <f>'OUT- Attend'!U29</f>
        <v/>
      </c>
      <c r="BS21" s="121">
        <v>18</v>
      </c>
      <c r="BT21" s="121">
        <f>'IN - Stud_part'!H30</f>
        <v>0</v>
      </c>
      <c r="BU21" s="230" t="e">
        <f t="shared" ref="BU21:CI21" si="47">#REF!</f>
        <v>#REF!</v>
      </c>
      <c r="BV21" s="230" t="e">
        <f t="shared" si="47"/>
        <v>#REF!</v>
      </c>
      <c r="BW21" s="230" t="e">
        <f t="shared" si="47"/>
        <v>#REF!</v>
      </c>
      <c r="BX21" s="230" t="e">
        <f t="shared" si="47"/>
        <v>#REF!</v>
      </c>
      <c r="BY21" s="230" t="e">
        <f t="shared" si="47"/>
        <v>#REF!</v>
      </c>
      <c r="BZ21" s="230" t="e">
        <f t="shared" si="47"/>
        <v>#REF!</v>
      </c>
      <c r="CA21" s="230" t="e">
        <f t="shared" si="47"/>
        <v>#REF!</v>
      </c>
      <c r="CB21" s="230" t="e">
        <f t="shared" si="47"/>
        <v>#REF!</v>
      </c>
      <c r="CC21" s="230" t="e">
        <f t="shared" si="47"/>
        <v>#REF!</v>
      </c>
      <c r="CD21" s="230" t="e">
        <f t="shared" si="47"/>
        <v>#REF!</v>
      </c>
      <c r="CE21" s="230" t="e">
        <f t="shared" si="47"/>
        <v>#REF!</v>
      </c>
      <c r="CF21" s="230" t="e">
        <f t="shared" si="47"/>
        <v>#REF!</v>
      </c>
      <c r="CG21" s="230" t="e">
        <f t="shared" si="47"/>
        <v>#REF!</v>
      </c>
      <c r="CH21" s="230" t="e">
        <f t="shared" si="47"/>
        <v>#REF!</v>
      </c>
      <c r="CI21" s="230" t="e">
        <f t="shared" si="47"/>
        <v>#REF!</v>
      </c>
      <c r="CJ21" s="230" t="e">
        <f>'OUT- TERM 1 Cum_Mark'!#REF!</f>
        <v>#REF!</v>
      </c>
      <c r="CK21" s="230" t="e">
        <f t="shared" si="10"/>
        <v>#REF!</v>
      </c>
      <c r="CL21" s="230"/>
      <c r="CM21" s="230"/>
      <c r="CN21" s="230" t="e">
        <f t="shared" si="11"/>
        <v>#REF!</v>
      </c>
      <c r="CO21" s="230"/>
      <c r="CP21" s="230"/>
      <c r="CQ21" s="230" t="e">
        <f t="shared" si="12"/>
        <v>#REF!</v>
      </c>
      <c r="CR21" s="230"/>
      <c r="CS21" s="230"/>
      <c r="CT21" s="230" t="e">
        <f t="shared" si="13"/>
        <v>#REF!</v>
      </c>
      <c r="CU21" s="230"/>
      <c r="CV21" s="230"/>
      <c r="CW21" s="230"/>
      <c r="CX21" s="230" t="e">
        <f>IF(OR('OUT- Attend'!#REF!=0,'OUT- Attend'!#REF!=""),"",'OUT- Attend'!#REF!)</f>
        <v>#REF!</v>
      </c>
      <c r="CY21" s="230"/>
      <c r="CZ21" s="230" t="e">
        <f>'OUT- Attend'!#REF!</f>
        <v>#REF!</v>
      </c>
    </row>
    <row r="22" spans="1:104" ht="14.25" customHeight="1">
      <c r="A22" s="121"/>
      <c r="B22" s="121" t="str">
        <f>'OUT-PERIODICAL TEST 1 -SUB WISE'!A28</f>
        <v/>
      </c>
      <c r="C22" s="121" t="str">
        <f>'OUT-PERIODICAL TEST 1 -SUB WISE'!B28</f>
        <v/>
      </c>
      <c r="D22" s="121" t="str">
        <f>'OUT-PERIODICAL TEST 1 -SUB WISE'!C28</f>
        <v/>
      </c>
      <c r="E22" s="228" t="e">
        <f>'OUT-PERIODICAL TEST 1 -SUB WISE'!#REF!</f>
        <v>#REF!</v>
      </c>
      <c r="F22" s="228" t="e">
        <f>'OUT-PERIODICAL TEST 1 -SUB WISE'!#REF!</f>
        <v>#REF!</v>
      </c>
      <c r="G22" s="228">
        <f>'OUT-PERIODICAL TEST 1 -SUB WISE'!G28</f>
        <v>0</v>
      </c>
      <c r="H22" s="228" t="e">
        <f>'OUT-PERIODICAL TEST 1 -SUB WISE'!#REF!</f>
        <v>#REF!</v>
      </c>
      <c r="I22" s="228" t="e">
        <f>'OUT-PERIODICAL TEST 1 -SUB WISE'!#REF!</f>
        <v>#REF!</v>
      </c>
      <c r="J22" s="228">
        <f>'OUT-PERIODICAL TEST 1 -SUB WISE'!G105</f>
        <v>0</v>
      </c>
      <c r="K22" s="228" t="e">
        <f>'OUT-PERIODICAL TEST 1 -SUB WISE'!#REF!</f>
        <v>#REF!</v>
      </c>
      <c r="L22" s="228" t="e">
        <f>'OUT-PERIODICAL TEST 1 -SUB WISE'!#REF!</f>
        <v>#REF!</v>
      </c>
      <c r="M22" s="228">
        <f>'OUT-PERIODICAL TEST 1 -SUB WISE'!G182</f>
        <v>0</v>
      </c>
      <c r="N22" s="228" t="e">
        <f>'OUT-PERIODICAL TEST 1 -SUB WISE'!#REF!</f>
        <v>#REF!</v>
      </c>
      <c r="O22" s="228" t="e">
        <f>'OUT-PERIODICAL TEST 1 -SUB WISE'!#REF!</f>
        <v>#REF!</v>
      </c>
      <c r="P22" s="228">
        <f>'OUT-PERIODICAL TEST 1 -SUB WISE'!G259</f>
        <v>0</v>
      </c>
      <c r="Q22" s="228" t="e">
        <f>'OUT-PERIODICAL TEST 1 -SUB WISE'!#REF!</f>
        <v>#REF!</v>
      </c>
      <c r="R22" s="228" t="e">
        <f>'OUT-PERIODICAL TEST 1 -SUB WISE'!#REF!</f>
        <v>#REF!</v>
      </c>
      <c r="S22" s="228" t="e">
        <f>'OUT-PERIODICAL TEST 1 -SUB WISE'!#REF!</f>
        <v>#REF!</v>
      </c>
      <c r="T22" s="228" t="e">
        <f>'OUT- TERM 1 Cum_Mark'!#REF!</f>
        <v>#REF!</v>
      </c>
      <c r="U22" s="228" t="e">
        <f t="shared" si="0"/>
        <v>#REF!</v>
      </c>
      <c r="V22" s="228"/>
      <c r="W22" s="228"/>
      <c r="X22" s="228" t="e">
        <f t="shared" si="1"/>
        <v>#REF!</v>
      </c>
      <c r="Y22" s="228"/>
      <c r="Z22" s="228"/>
      <c r="AA22" s="228" t="e">
        <f t="shared" si="2"/>
        <v>#REF!</v>
      </c>
      <c r="AB22" s="228"/>
      <c r="AC22" s="228"/>
      <c r="AD22" s="228" t="e">
        <f t="shared" si="3"/>
        <v>#REF!</v>
      </c>
      <c r="AE22" s="228"/>
      <c r="AF22" s="228"/>
      <c r="AG22" s="228"/>
      <c r="AH22" s="228" t="str">
        <f>IF(OR('OUT- Attend'!J11=0,'OUT- Attend'!J11=""),"",'OUT- Attend'!J11)</f>
        <v/>
      </c>
      <c r="AI22" s="228"/>
      <c r="AJ22" s="228" t="str">
        <f>'OUT- Attend'!J30</f>
        <v/>
      </c>
      <c r="AK22" s="121">
        <v>19</v>
      </c>
      <c r="AL22" s="121">
        <f>'IN - Stud_part'!H31</f>
        <v>0</v>
      </c>
      <c r="AM22" s="229" t="e">
        <f t="shared" ref="AM22:BA22" si="48">#REF!</f>
        <v>#REF!</v>
      </c>
      <c r="AN22" s="229" t="e">
        <f t="shared" si="48"/>
        <v>#REF!</v>
      </c>
      <c r="AO22" s="229" t="e">
        <f t="shared" si="48"/>
        <v>#REF!</v>
      </c>
      <c r="AP22" s="229" t="e">
        <f t="shared" si="48"/>
        <v>#REF!</v>
      </c>
      <c r="AQ22" s="229" t="e">
        <f t="shared" si="48"/>
        <v>#REF!</v>
      </c>
      <c r="AR22" s="229" t="e">
        <f t="shared" si="48"/>
        <v>#REF!</v>
      </c>
      <c r="AS22" s="229" t="e">
        <f t="shared" si="48"/>
        <v>#REF!</v>
      </c>
      <c r="AT22" s="229" t="e">
        <f t="shared" si="48"/>
        <v>#REF!</v>
      </c>
      <c r="AU22" s="229" t="e">
        <f t="shared" si="48"/>
        <v>#REF!</v>
      </c>
      <c r="AV22" s="229" t="e">
        <f t="shared" si="48"/>
        <v>#REF!</v>
      </c>
      <c r="AW22" s="229" t="e">
        <f t="shared" si="48"/>
        <v>#REF!</v>
      </c>
      <c r="AX22" s="229" t="e">
        <f t="shared" si="48"/>
        <v>#REF!</v>
      </c>
      <c r="AY22" s="229" t="e">
        <f t="shared" si="48"/>
        <v>#REF!</v>
      </c>
      <c r="AZ22" s="229" t="e">
        <f t="shared" si="48"/>
        <v>#REF!</v>
      </c>
      <c r="BA22" s="229" t="e">
        <f t="shared" si="48"/>
        <v>#REF!</v>
      </c>
      <c r="BB22" s="229" t="e">
        <f>'OUT- TERM 1 Cum_Mark'!#REF!</f>
        <v>#REF!</v>
      </c>
      <c r="BC22" s="229" t="e">
        <f t="shared" si="5"/>
        <v>#REF!</v>
      </c>
      <c r="BD22" s="229"/>
      <c r="BE22" s="229"/>
      <c r="BF22" s="229" t="e">
        <f t="shared" si="6"/>
        <v>#REF!</v>
      </c>
      <c r="BG22" s="229"/>
      <c r="BH22" s="229"/>
      <c r="BI22" s="229" t="e">
        <f t="shared" si="7"/>
        <v>#REF!</v>
      </c>
      <c r="BJ22" s="229"/>
      <c r="BK22" s="229"/>
      <c r="BL22" s="229" t="e">
        <f t="shared" si="8"/>
        <v>#REF!</v>
      </c>
      <c r="BM22" s="229"/>
      <c r="BN22" s="229"/>
      <c r="BO22" s="229"/>
      <c r="BP22" s="229" t="str">
        <f>IF(OR('OUT- Attend'!U11=0,'OUT- Attend'!U11=""),"",'OUT- Attend'!U11)</f>
        <v/>
      </c>
      <c r="BQ22" s="229"/>
      <c r="BR22" s="229" t="str">
        <f>'OUT- Attend'!U30</f>
        <v/>
      </c>
      <c r="BS22" s="121">
        <v>19</v>
      </c>
      <c r="BT22" s="121">
        <f>'IN - Stud_part'!H31</f>
        <v>0</v>
      </c>
      <c r="BU22" s="230" t="e">
        <f t="shared" ref="BU22:CI22" si="49">#REF!</f>
        <v>#REF!</v>
      </c>
      <c r="BV22" s="230" t="e">
        <f t="shared" si="49"/>
        <v>#REF!</v>
      </c>
      <c r="BW22" s="230" t="e">
        <f t="shared" si="49"/>
        <v>#REF!</v>
      </c>
      <c r="BX22" s="230" t="e">
        <f t="shared" si="49"/>
        <v>#REF!</v>
      </c>
      <c r="BY22" s="230" t="e">
        <f t="shared" si="49"/>
        <v>#REF!</v>
      </c>
      <c r="BZ22" s="230" t="e">
        <f t="shared" si="49"/>
        <v>#REF!</v>
      </c>
      <c r="CA22" s="230" t="e">
        <f t="shared" si="49"/>
        <v>#REF!</v>
      </c>
      <c r="CB22" s="230" t="e">
        <f t="shared" si="49"/>
        <v>#REF!</v>
      </c>
      <c r="CC22" s="230" t="e">
        <f t="shared" si="49"/>
        <v>#REF!</v>
      </c>
      <c r="CD22" s="230" t="e">
        <f t="shared" si="49"/>
        <v>#REF!</v>
      </c>
      <c r="CE22" s="230" t="e">
        <f t="shared" si="49"/>
        <v>#REF!</v>
      </c>
      <c r="CF22" s="230" t="e">
        <f t="shared" si="49"/>
        <v>#REF!</v>
      </c>
      <c r="CG22" s="230" t="e">
        <f t="shared" si="49"/>
        <v>#REF!</v>
      </c>
      <c r="CH22" s="230" t="e">
        <f t="shared" si="49"/>
        <v>#REF!</v>
      </c>
      <c r="CI22" s="230" t="e">
        <f t="shared" si="49"/>
        <v>#REF!</v>
      </c>
      <c r="CJ22" s="230" t="e">
        <f>'OUT- TERM 1 Cum_Mark'!#REF!</f>
        <v>#REF!</v>
      </c>
      <c r="CK22" s="230" t="e">
        <f t="shared" si="10"/>
        <v>#REF!</v>
      </c>
      <c r="CL22" s="230"/>
      <c r="CM22" s="230"/>
      <c r="CN22" s="230" t="e">
        <f t="shared" si="11"/>
        <v>#REF!</v>
      </c>
      <c r="CO22" s="230"/>
      <c r="CP22" s="230"/>
      <c r="CQ22" s="230" t="e">
        <f t="shared" si="12"/>
        <v>#REF!</v>
      </c>
      <c r="CR22" s="230"/>
      <c r="CS22" s="230"/>
      <c r="CT22" s="230" t="e">
        <f t="shared" si="13"/>
        <v>#REF!</v>
      </c>
      <c r="CU22" s="230"/>
      <c r="CV22" s="230"/>
      <c r="CW22" s="230"/>
      <c r="CX22" s="230" t="e">
        <f>IF(OR('OUT- Attend'!#REF!=0,'OUT- Attend'!#REF!=""),"",'OUT- Attend'!#REF!)</f>
        <v>#REF!</v>
      </c>
      <c r="CY22" s="230"/>
      <c r="CZ22" s="230" t="e">
        <f>'OUT- Attend'!#REF!</f>
        <v>#REF!</v>
      </c>
    </row>
    <row r="23" spans="1:104" ht="14.25" customHeight="1">
      <c r="A23" s="121"/>
      <c r="B23" s="121" t="str">
        <f>'OUT-PERIODICAL TEST 1 -SUB WISE'!A29</f>
        <v/>
      </c>
      <c r="C23" s="121" t="str">
        <f>'OUT-PERIODICAL TEST 1 -SUB WISE'!B29</f>
        <v/>
      </c>
      <c r="D23" s="121" t="str">
        <f>'OUT-PERIODICAL TEST 1 -SUB WISE'!C29</f>
        <v/>
      </c>
      <c r="E23" s="228" t="e">
        <f>'OUT-PERIODICAL TEST 1 -SUB WISE'!#REF!</f>
        <v>#REF!</v>
      </c>
      <c r="F23" s="228" t="e">
        <f>'OUT-PERIODICAL TEST 1 -SUB WISE'!#REF!</f>
        <v>#REF!</v>
      </c>
      <c r="G23" s="228">
        <f>'OUT-PERIODICAL TEST 1 -SUB WISE'!G29</f>
        <v>0</v>
      </c>
      <c r="H23" s="228" t="e">
        <f>'OUT-PERIODICAL TEST 1 -SUB WISE'!#REF!</f>
        <v>#REF!</v>
      </c>
      <c r="I23" s="228" t="e">
        <f>'OUT-PERIODICAL TEST 1 -SUB WISE'!#REF!</f>
        <v>#REF!</v>
      </c>
      <c r="J23" s="228">
        <f>'OUT-PERIODICAL TEST 1 -SUB WISE'!G106</f>
        <v>0</v>
      </c>
      <c r="K23" s="228" t="e">
        <f>'OUT-PERIODICAL TEST 1 -SUB WISE'!#REF!</f>
        <v>#REF!</v>
      </c>
      <c r="L23" s="228" t="e">
        <f>'OUT-PERIODICAL TEST 1 -SUB WISE'!#REF!</f>
        <v>#REF!</v>
      </c>
      <c r="M23" s="228">
        <f>'OUT-PERIODICAL TEST 1 -SUB WISE'!G183</f>
        <v>0</v>
      </c>
      <c r="N23" s="228" t="e">
        <f>'OUT-PERIODICAL TEST 1 -SUB WISE'!#REF!</f>
        <v>#REF!</v>
      </c>
      <c r="O23" s="228" t="e">
        <f>'OUT-PERIODICAL TEST 1 -SUB WISE'!#REF!</f>
        <v>#REF!</v>
      </c>
      <c r="P23" s="228">
        <f>'OUT-PERIODICAL TEST 1 -SUB WISE'!G260</f>
        <v>0</v>
      </c>
      <c r="Q23" s="228" t="e">
        <f>'OUT-PERIODICAL TEST 1 -SUB WISE'!#REF!</f>
        <v>#REF!</v>
      </c>
      <c r="R23" s="228" t="e">
        <f>'OUT-PERIODICAL TEST 1 -SUB WISE'!#REF!</f>
        <v>#REF!</v>
      </c>
      <c r="S23" s="228" t="e">
        <f>'OUT-PERIODICAL TEST 1 -SUB WISE'!#REF!</f>
        <v>#REF!</v>
      </c>
      <c r="T23" s="228" t="e">
        <f>'OUT- TERM 1 Cum_Mark'!#REF!</f>
        <v>#REF!</v>
      </c>
      <c r="U23" s="228" t="e">
        <f t="shared" si="0"/>
        <v>#REF!</v>
      </c>
      <c r="V23" s="228"/>
      <c r="W23" s="228"/>
      <c r="X23" s="228" t="e">
        <f t="shared" si="1"/>
        <v>#REF!</v>
      </c>
      <c r="Y23" s="228"/>
      <c r="Z23" s="228"/>
      <c r="AA23" s="228" t="e">
        <f t="shared" si="2"/>
        <v>#REF!</v>
      </c>
      <c r="AB23" s="228"/>
      <c r="AC23" s="228"/>
      <c r="AD23" s="228" t="e">
        <f t="shared" si="3"/>
        <v>#REF!</v>
      </c>
      <c r="AE23" s="228"/>
      <c r="AF23" s="228"/>
      <c r="AG23" s="228"/>
      <c r="AH23" s="228" t="str">
        <f>IF(OR('OUT- Attend'!J11=0,'OUT- Attend'!J11=""),"",'OUT- Attend'!J11)</f>
        <v/>
      </c>
      <c r="AI23" s="228"/>
      <c r="AJ23" s="228" t="str">
        <f>'OUT- Attend'!J31</f>
        <v/>
      </c>
      <c r="AK23" s="121">
        <v>20</v>
      </c>
      <c r="AL23" s="121">
        <f>'IN - Stud_part'!H32</f>
        <v>0</v>
      </c>
      <c r="AM23" s="229" t="e">
        <f t="shared" ref="AM23:BA23" si="50">#REF!</f>
        <v>#REF!</v>
      </c>
      <c r="AN23" s="229" t="e">
        <f t="shared" si="50"/>
        <v>#REF!</v>
      </c>
      <c r="AO23" s="229" t="e">
        <f t="shared" si="50"/>
        <v>#REF!</v>
      </c>
      <c r="AP23" s="229" t="e">
        <f t="shared" si="50"/>
        <v>#REF!</v>
      </c>
      <c r="AQ23" s="229" t="e">
        <f t="shared" si="50"/>
        <v>#REF!</v>
      </c>
      <c r="AR23" s="229" t="e">
        <f t="shared" si="50"/>
        <v>#REF!</v>
      </c>
      <c r="AS23" s="229" t="e">
        <f t="shared" si="50"/>
        <v>#REF!</v>
      </c>
      <c r="AT23" s="229" t="e">
        <f t="shared" si="50"/>
        <v>#REF!</v>
      </c>
      <c r="AU23" s="229" t="e">
        <f t="shared" si="50"/>
        <v>#REF!</v>
      </c>
      <c r="AV23" s="229" t="e">
        <f t="shared" si="50"/>
        <v>#REF!</v>
      </c>
      <c r="AW23" s="229" t="e">
        <f t="shared" si="50"/>
        <v>#REF!</v>
      </c>
      <c r="AX23" s="229" t="e">
        <f t="shared" si="50"/>
        <v>#REF!</v>
      </c>
      <c r="AY23" s="229" t="e">
        <f t="shared" si="50"/>
        <v>#REF!</v>
      </c>
      <c r="AZ23" s="229" t="e">
        <f t="shared" si="50"/>
        <v>#REF!</v>
      </c>
      <c r="BA23" s="229" t="e">
        <f t="shared" si="50"/>
        <v>#REF!</v>
      </c>
      <c r="BB23" s="229" t="e">
        <f>'OUT- TERM 1 Cum_Mark'!#REF!</f>
        <v>#REF!</v>
      </c>
      <c r="BC23" s="229" t="e">
        <f t="shared" si="5"/>
        <v>#REF!</v>
      </c>
      <c r="BD23" s="229"/>
      <c r="BE23" s="229"/>
      <c r="BF23" s="229" t="e">
        <f t="shared" si="6"/>
        <v>#REF!</v>
      </c>
      <c r="BG23" s="229"/>
      <c r="BH23" s="229"/>
      <c r="BI23" s="229" t="e">
        <f t="shared" si="7"/>
        <v>#REF!</v>
      </c>
      <c r="BJ23" s="229"/>
      <c r="BK23" s="229"/>
      <c r="BL23" s="229" t="e">
        <f t="shared" si="8"/>
        <v>#REF!</v>
      </c>
      <c r="BM23" s="229"/>
      <c r="BN23" s="229"/>
      <c r="BO23" s="229"/>
      <c r="BP23" s="229" t="str">
        <f>IF(OR('OUT- Attend'!U11=0,'OUT- Attend'!U11=""),"",'OUT- Attend'!U11)</f>
        <v/>
      </c>
      <c r="BQ23" s="229"/>
      <c r="BR23" s="229" t="str">
        <f>'OUT- Attend'!U31</f>
        <v/>
      </c>
      <c r="BS23" s="121">
        <v>20</v>
      </c>
      <c r="BT23" s="121">
        <f>'IN - Stud_part'!H32</f>
        <v>0</v>
      </c>
      <c r="BU23" s="230" t="e">
        <f t="shared" ref="BU23:CI23" si="51">#REF!</f>
        <v>#REF!</v>
      </c>
      <c r="BV23" s="230" t="e">
        <f t="shared" si="51"/>
        <v>#REF!</v>
      </c>
      <c r="BW23" s="230" t="e">
        <f t="shared" si="51"/>
        <v>#REF!</v>
      </c>
      <c r="BX23" s="230" t="e">
        <f t="shared" si="51"/>
        <v>#REF!</v>
      </c>
      <c r="BY23" s="230" t="e">
        <f t="shared" si="51"/>
        <v>#REF!</v>
      </c>
      <c r="BZ23" s="230" t="e">
        <f t="shared" si="51"/>
        <v>#REF!</v>
      </c>
      <c r="CA23" s="230" t="e">
        <f t="shared" si="51"/>
        <v>#REF!</v>
      </c>
      <c r="CB23" s="230" t="e">
        <f t="shared" si="51"/>
        <v>#REF!</v>
      </c>
      <c r="CC23" s="230" t="e">
        <f t="shared" si="51"/>
        <v>#REF!</v>
      </c>
      <c r="CD23" s="230" t="e">
        <f t="shared" si="51"/>
        <v>#REF!</v>
      </c>
      <c r="CE23" s="230" t="e">
        <f t="shared" si="51"/>
        <v>#REF!</v>
      </c>
      <c r="CF23" s="230" t="e">
        <f t="shared" si="51"/>
        <v>#REF!</v>
      </c>
      <c r="CG23" s="230" t="e">
        <f t="shared" si="51"/>
        <v>#REF!</v>
      </c>
      <c r="CH23" s="230" t="e">
        <f t="shared" si="51"/>
        <v>#REF!</v>
      </c>
      <c r="CI23" s="230" t="e">
        <f t="shared" si="51"/>
        <v>#REF!</v>
      </c>
      <c r="CJ23" s="230" t="e">
        <f>'OUT- TERM 1 Cum_Mark'!#REF!</f>
        <v>#REF!</v>
      </c>
      <c r="CK23" s="230" t="e">
        <f t="shared" si="10"/>
        <v>#REF!</v>
      </c>
      <c r="CL23" s="230"/>
      <c r="CM23" s="230"/>
      <c r="CN23" s="230" t="e">
        <f t="shared" si="11"/>
        <v>#REF!</v>
      </c>
      <c r="CO23" s="230"/>
      <c r="CP23" s="230"/>
      <c r="CQ23" s="230" t="e">
        <f t="shared" si="12"/>
        <v>#REF!</v>
      </c>
      <c r="CR23" s="230"/>
      <c r="CS23" s="230"/>
      <c r="CT23" s="230" t="e">
        <f t="shared" si="13"/>
        <v>#REF!</v>
      </c>
      <c r="CU23" s="230"/>
      <c r="CV23" s="230"/>
      <c r="CW23" s="230"/>
      <c r="CX23" s="230" t="e">
        <f>IF(OR('OUT- Attend'!#REF!=0,'OUT- Attend'!#REF!=""),"",'OUT- Attend'!#REF!)</f>
        <v>#REF!</v>
      </c>
      <c r="CY23" s="230"/>
      <c r="CZ23" s="230" t="e">
        <f>'OUT- Attend'!#REF!</f>
        <v>#REF!</v>
      </c>
    </row>
    <row r="24" spans="1:104" ht="14.25" customHeight="1">
      <c r="A24" s="121"/>
      <c r="B24" s="121" t="str">
        <f>'OUT-PERIODICAL TEST 1 -SUB WISE'!A30</f>
        <v/>
      </c>
      <c r="C24" s="121" t="str">
        <f>'OUT-PERIODICAL TEST 1 -SUB WISE'!B30</f>
        <v/>
      </c>
      <c r="D24" s="121" t="str">
        <f>'OUT-PERIODICAL TEST 1 -SUB WISE'!C30</f>
        <v/>
      </c>
      <c r="E24" s="228" t="e">
        <f>'OUT-PERIODICAL TEST 1 -SUB WISE'!#REF!</f>
        <v>#REF!</v>
      </c>
      <c r="F24" s="228" t="e">
        <f>'OUT-PERIODICAL TEST 1 -SUB WISE'!#REF!</f>
        <v>#REF!</v>
      </c>
      <c r="G24" s="228">
        <f>'OUT-PERIODICAL TEST 1 -SUB WISE'!G30</f>
        <v>0</v>
      </c>
      <c r="H24" s="228" t="e">
        <f>'OUT-PERIODICAL TEST 1 -SUB WISE'!#REF!</f>
        <v>#REF!</v>
      </c>
      <c r="I24" s="228" t="e">
        <f>'OUT-PERIODICAL TEST 1 -SUB WISE'!#REF!</f>
        <v>#REF!</v>
      </c>
      <c r="J24" s="228">
        <f>'OUT-PERIODICAL TEST 1 -SUB WISE'!G107</f>
        <v>0</v>
      </c>
      <c r="K24" s="228" t="e">
        <f>'OUT-PERIODICAL TEST 1 -SUB WISE'!#REF!</f>
        <v>#REF!</v>
      </c>
      <c r="L24" s="228" t="e">
        <f>'OUT-PERIODICAL TEST 1 -SUB WISE'!#REF!</f>
        <v>#REF!</v>
      </c>
      <c r="M24" s="228">
        <f>'OUT-PERIODICAL TEST 1 -SUB WISE'!G184</f>
        <v>0</v>
      </c>
      <c r="N24" s="228" t="e">
        <f>'OUT-PERIODICAL TEST 1 -SUB WISE'!#REF!</f>
        <v>#REF!</v>
      </c>
      <c r="O24" s="228" t="e">
        <f>'OUT-PERIODICAL TEST 1 -SUB WISE'!#REF!</f>
        <v>#REF!</v>
      </c>
      <c r="P24" s="228">
        <f>'OUT-PERIODICAL TEST 1 -SUB WISE'!G261</f>
        <v>0</v>
      </c>
      <c r="Q24" s="228" t="e">
        <f>'OUT-PERIODICAL TEST 1 -SUB WISE'!#REF!</f>
        <v>#REF!</v>
      </c>
      <c r="R24" s="228" t="e">
        <f>'OUT-PERIODICAL TEST 1 -SUB WISE'!#REF!</f>
        <v>#REF!</v>
      </c>
      <c r="S24" s="228" t="e">
        <f>'OUT-PERIODICAL TEST 1 -SUB WISE'!#REF!</f>
        <v>#REF!</v>
      </c>
      <c r="T24" s="228" t="e">
        <f>'OUT- TERM 1 Cum_Mark'!#REF!</f>
        <v>#REF!</v>
      </c>
      <c r="U24" s="228" t="e">
        <f t="shared" si="0"/>
        <v>#REF!</v>
      </c>
      <c r="V24" s="228"/>
      <c r="W24" s="228"/>
      <c r="X24" s="228" t="e">
        <f t="shared" si="1"/>
        <v>#REF!</v>
      </c>
      <c r="Y24" s="228"/>
      <c r="Z24" s="228"/>
      <c r="AA24" s="228" t="e">
        <f t="shared" si="2"/>
        <v>#REF!</v>
      </c>
      <c r="AB24" s="228"/>
      <c r="AC24" s="228"/>
      <c r="AD24" s="228" t="e">
        <f t="shared" si="3"/>
        <v>#REF!</v>
      </c>
      <c r="AE24" s="228"/>
      <c r="AF24" s="228"/>
      <c r="AG24" s="228"/>
      <c r="AH24" s="228" t="str">
        <f>IF(OR('OUT- Attend'!J11=0,'OUT- Attend'!J11=""),"",'OUT- Attend'!J11)</f>
        <v/>
      </c>
      <c r="AI24" s="228"/>
      <c r="AJ24" s="228" t="str">
        <f>'OUT- Attend'!J32</f>
        <v/>
      </c>
      <c r="AK24" s="121">
        <v>21</v>
      </c>
      <c r="AL24" s="121">
        <f>'IN - Stud_part'!H33</f>
        <v>0</v>
      </c>
      <c r="AM24" s="229" t="e">
        <f t="shared" ref="AM24:BA24" si="52">#REF!</f>
        <v>#REF!</v>
      </c>
      <c r="AN24" s="229" t="e">
        <f t="shared" si="52"/>
        <v>#REF!</v>
      </c>
      <c r="AO24" s="229" t="e">
        <f t="shared" si="52"/>
        <v>#REF!</v>
      </c>
      <c r="AP24" s="229" t="e">
        <f t="shared" si="52"/>
        <v>#REF!</v>
      </c>
      <c r="AQ24" s="229" t="e">
        <f t="shared" si="52"/>
        <v>#REF!</v>
      </c>
      <c r="AR24" s="229" t="e">
        <f t="shared" si="52"/>
        <v>#REF!</v>
      </c>
      <c r="AS24" s="229" t="e">
        <f t="shared" si="52"/>
        <v>#REF!</v>
      </c>
      <c r="AT24" s="229" t="e">
        <f t="shared" si="52"/>
        <v>#REF!</v>
      </c>
      <c r="AU24" s="229" t="e">
        <f t="shared" si="52"/>
        <v>#REF!</v>
      </c>
      <c r="AV24" s="229" t="e">
        <f t="shared" si="52"/>
        <v>#REF!</v>
      </c>
      <c r="AW24" s="229" t="e">
        <f t="shared" si="52"/>
        <v>#REF!</v>
      </c>
      <c r="AX24" s="229" t="e">
        <f t="shared" si="52"/>
        <v>#REF!</v>
      </c>
      <c r="AY24" s="229" t="e">
        <f t="shared" si="52"/>
        <v>#REF!</v>
      </c>
      <c r="AZ24" s="229" t="e">
        <f t="shared" si="52"/>
        <v>#REF!</v>
      </c>
      <c r="BA24" s="229" t="e">
        <f t="shared" si="52"/>
        <v>#REF!</v>
      </c>
      <c r="BB24" s="229" t="e">
        <f>'OUT- TERM 1 Cum_Mark'!#REF!</f>
        <v>#REF!</v>
      </c>
      <c r="BC24" s="229" t="e">
        <f t="shared" si="5"/>
        <v>#REF!</v>
      </c>
      <c r="BD24" s="229"/>
      <c r="BE24" s="229"/>
      <c r="BF24" s="229" t="e">
        <f t="shared" si="6"/>
        <v>#REF!</v>
      </c>
      <c r="BG24" s="229"/>
      <c r="BH24" s="229"/>
      <c r="BI24" s="229" t="e">
        <f t="shared" si="7"/>
        <v>#REF!</v>
      </c>
      <c r="BJ24" s="229"/>
      <c r="BK24" s="229"/>
      <c r="BL24" s="229" t="e">
        <f t="shared" si="8"/>
        <v>#REF!</v>
      </c>
      <c r="BM24" s="229"/>
      <c r="BN24" s="229"/>
      <c r="BO24" s="229"/>
      <c r="BP24" s="229" t="str">
        <f>IF(OR('OUT- Attend'!U11=0,'OUT- Attend'!U11=""),"",'OUT- Attend'!U11)</f>
        <v/>
      </c>
      <c r="BQ24" s="229"/>
      <c r="BR24" s="229" t="str">
        <f>'OUT- Attend'!U32</f>
        <v/>
      </c>
      <c r="BS24" s="121">
        <v>21</v>
      </c>
      <c r="BT24" s="121">
        <f>'IN - Stud_part'!H33</f>
        <v>0</v>
      </c>
      <c r="BU24" s="230" t="e">
        <f t="shared" ref="BU24:CI24" si="53">#REF!</f>
        <v>#REF!</v>
      </c>
      <c r="BV24" s="230" t="e">
        <f t="shared" si="53"/>
        <v>#REF!</v>
      </c>
      <c r="BW24" s="230" t="e">
        <f t="shared" si="53"/>
        <v>#REF!</v>
      </c>
      <c r="BX24" s="230" t="e">
        <f t="shared" si="53"/>
        <v>#REF!</v>
      </c>
      <c r="BY24" s="230" t="e">
        <f t="shared" si="53"/>
        <v>#REF!</v>
      </c>
      <c r="BZ24" s="230" t="e">
        <f t="shared" si="53"/>
        <v>#REF!</v>
      </c>
      <c r="CA24" s="230" t="e">
        <f t="shared" si="53"/>
        <v>#REF!</v>
      </c>
      <c r="CB24" s="230" t="e">
        <f t="shared" si="53"/>
        <v>#REF!</v>
      </c>
      <c r="CC24" s="230" t="e">
        <f t="shared" si="53"/>
        <v>#REF!</v>
      </c>
      <c r="CD24" s="230" t="e">
        <f t="shared" si="53"/>
        <v>#REF!</v>
      </c>
      <c r="CE24" s="230" t="e">
        <f t="shared" si="53"/>
        <v>#REF!</v>
      </c>
      <c r="CF24" s="230" t="e">
        <f t="shared" si="53"/>
        <v>#REF!</v>
      </c>
      <c r="CG24" s="230" t="e">
        <f t="shared" si="53"/>
        <v>#REF!</v>
      </c>
      <c r="CH24" s="230" t="e">
        <f t="shared" si="53"/>
        <v>#REF!</v>
      </c>
      <c r="CI24" s="230" t="e">
        <f t="shared" si="53"/>
        <v>#REF!</v>
      </c>
      <c r="CJ24" s="230" t="e">
        <f>'OUT- TERM 1 Cum_Mark'!#REF!</f>
        <v>#REF!</v>
      </c>
      <c r="CK24" s="230" t="e">
        <f t="shared" si="10"/>
        <v>#REF!</v>
      </c>
      <c r="CL24" s="230"/>
      <c r="CM24" s="230"/>
      <c r="CN24" s="230" t="e">
        <f t="shared" si="11"/>
        <v>#REF!</v>
      </c>
      <c r="CO24" s="230"/>
      <c r="CP24" s="230"/>
      <c r="CQ24" s="230" t="e">
        <f t="shared" si="12"/>
        <v>#REF!</v>
      </c>
      <c r="CR24" s="230"/>
      <c r="CS24" s="230"/>
      <c r="CT24" s="230" t="e">
        <f t="shared" si="13"/>
        <v>#REF!</v>
      </c>
      <c r="CU24" s="230"/>
      <c r="CV24" s="230"/>
      <c r="CW24" s="230"/>
      <c r="CX24" s="230" t="e">
        <f>IF(OR('OUT- Attend'!#REF!=0,'OUT- Attend'!#REF!=""),"",'OUT- Attend'!#REF!)</f>
        <v>#REF!</v>
      </c>
      <c r="CY24" s="230"/>
      <c r="CZ24" s="230" t="e">
        <f>'OUT- Attend'!#REF!</f>
        <v>#REF!</v>
      </c>
    </row>
    <row r="25" spans="1:104" ht="14.25" customHeight="1">
      <c r="A25" s="121"/>
      <c r="B25" s="121" t="str">
        <f>'OUT-PERIODICAL TEST 1 -SUB WISE'!A31</f>
        <v/>
      </c>
      <c r="C25" s="121" t="str">
        <f>'OUT-PERIODICAL TEST 1 -SUB WISE'!B31</f>
        <v/>
      </c>
      <c r="D25" s="121" t="str">
        <f>'OUT-PERIODICAL TEST 1 -SUB WISE'!C31</f>
        <v/>
      </c>
      <c r="E25" s="228" t="e">
        <f>'OUT-PERIODICAL TEST 1 -SUB WISE'!#REF!</f>
        <v>#REF!</v>
      </c>
      <c r="F25" s="228" t="e">
        <f>'OUT-PERIODICAL TEST 1 -SUB WISE'!#REF!</f>
        <v>#REF!</v>
      </c>
      <c r="G25" s="228">
        <f>'OUT-PERIODICAL TEST 1 -SUB WISE'!G31</f>
        <v>0</v>
      </c>
      <c r="H25" s="228" t="e">
        <f>'OUT-PERIODICAL TEST 1 -SUB WISE'!#REF!</f>
        <v>#REF!</v>
      </c>
      <c r="I25" s="228" t="e">
        <f>'OUT-PERIODICAL TEST 1 -SUB WISE'!#REF!</f>
        <v>#REF!</v>
      </c>
      <c r="J25" s="228">
        <f>'OUT-PERIODICAL TEST 1 -SUB WISE'!G108</f>
        <v>0</v>
      </c>
      <c r="K25" s="228" t="e">
        <f>'OUT-PERIODICAL TEST 1 -SUB WISE'!#REF!</f>
        <v>#REF!</v>
      </c>
      <c r="L25" s="228" t="e">
        <f>'OUT-PERIODICAL TEST 1 -SUB WISE'!#REF!</f>
        <v>#REF!</v>
      </c>
      <c r="M25" s="228">
        <f>'OUT-PERIODICAL TEST 1 -SUB WISE'!G185</f>
        <v>0</v>
      </c>
      <c r="N25" s="228" t="e">
        <f>'OUT-PERIODICAL TEST 1 -SUB WISE'!#REF!</f>
        <v>#REF!</v>
      </c>
      <c r="O25" s="228" t="e">
        <f>'OUT-PERIODICAL TEST 1 -SUB WISE'!#REF!</f>
        <v>#REF!</v>
      </c>
      <c r="P25" s="228">
        <f>'OUT-PERIODICAL TEST 1 -SUB WISE'!G262</f>
        <v>0</v>
      </c>
      <c r="Q25" s="228" t="e">
        <f>'OUT-PERIODICAL TEST 1 -SUB WISE'!#REF!</f>
        <v>#REF!</v>
      </c>
      <c r="R25" s="228" t="e">
        <f>'OUT-PERIODICAL TEST 1 -SUB WISE'!#REF!</f>
        <v>#REF!</v>
      </c>
      <c r="S25" s="228" t="e">
        <f>'OUT-PERIODICAL TEST 1 -SUB WISE'!#REF!</f>
        <v>#REF!</v>
      </c>
      <c r="T25" s="228" t="e">
        <f>'OUT- TERM 1 Cum_Mark'!#REF!</f>
        <v>#REF!</v>
      </c>
      <c r="U25" s="228" t="e">
        <f t="shared" si="0"/>
        <v>#REF!</v>
      </c>
      <c r="V25" s="228"/>
      <c r="W25" s="228"/>
      <c r="X25" s="228" t="e">
        <f t="shared" si="1"/>
        <v>#REF!</v>
      </c>
      <c r="Y25" s="228"/>
      <c r="Z25" s="228"/>
      <c r="AA25" s="228" t="e">
        <f t="shared" si="2"/>
        <v>#REF!</v>
      </c>
      <c r="AB25" s="228"/>
      <c r="AC25" s="228"/>
      <c r="AD25" s="228" t="e">
        <f t="shared" si="3"/>
        <v>#REF!</v>
      </c>
      <c r="AE25" s="228"/>
      <c r="AF25" s="228"/>
      <c r="AG25" s="228"/>
      <c r="AH25" s="228" t="str">
        <f>IF(OR('OUT- Attend'!J11=0,'OUT- Attend'!J11=""),"",'OUT- Attend'!J11)</f>
        <v/>
      </c>
      <c r="AI25" s="228"/>
      <c r="AJ25" s="228" t="str">
        <f>'OUT- Attend'!J33</f>
        <v/>
      </c>
      <c r="AK25" s="121">
        <v>22</v>
      </c>
      <c r="AL25" s="121">
        <f>'IN - Stud_part'!H34</f>
        <v>0</v>
      </c>
      <c r="AM25" s="229" t="e">
        <f t="shared" ref="AM25:BA25" si="54">#REF!</f>
        <v>#REF!</v>
      </c>
      <c r="AN25" s="229" t="e">
        <f t="shared" si="54"/>
        <v>#REF!</v>
      </c>
      <c r="AO25" s="229" t="e">
        <f t="shared" si="54"/>
        <v>#REF!</v>
      </c>
      <c r="AP25" s="229" t="e">
        <f t="shared" si="54"/>
        <v>#REF!</v>
      </c>
      <c r="AQ25" s="229" t="e">
        <f t="shared" si="54"/>
        <v>#REF!</v>
      </c>
      <c r="AR25" s="229" t="e">
        <f t="shared" si="54"/>
        <v>#REF!</v>
      </c>
      <c r="AS25" s="229" t="e">
        <f t="shared" si="54"/>
        <v>#REF!</v>
      </c>
      <c r="AT25" s="229" t="e">
        <f t="shared" si="54"/>
        <v>#REF!</v>
      </c>
      <c r="AU25" s="229" t="e">
        <f t="shared" si="54"/>
        <v>#REF!</v>
      </c>
      <c r="AV25" s="229" t="e">
        <f t="shared" si="54"/>
        <v>#REF!</v>
      </c>
      <c r="AW25" s="229" t="e">
        <f t="shared" si="54"/>
        <v>#REF!</v>
      </c>
      <c r="AX25" s="229" t="e">
        <f t="shared" si="54"/>
        <v>#REF!</v>
      </c>
      <c r="AY25" s="229" t="e">
        <f t="shared" si="54"/>
        <v>#REF!</v>
      </c>
      <c r="AZ25" s="229" t="e">
        <f t="shared" si="54"/>
        <v>#REF!</v>
      </c>
      <c r="BA25" s="229" t="e">
        <f t="shared" si="54"/>
        <v>#REF!</v>
      </c>
      <c r="BB25" s="229" t="e">
        <f>'OUT- TERM 1 Cum_Mark'!#REF!</f>
        <v>#REF!</v>
      </c>
      <c r="BC25" s="229" t="e">
        <f t="shared" si="5"/>
        <v>#REF!</v>
      </c>
      <c r="BD25" s="229"/>
      <c r="BE25" s="229"/>
      <c r="BF25" s="229" t="e">
        <f t="shared" si="6"/>
        <v>#REF!</v>
      </c>
      <c r="BG25" s="229"/>
      <c r="BH25" s="229"/>
      <c r="BI25" s="229" t="e">
        <f t="shared" si="7"/>
        <v>#REF!</v>
      </c>
      <c r="BJ25" s="229"/>
      <c r="BK25" s="229"/>
      <c r="BL25" s="229" t="e">
        <f t="shared" si="8"/>
        <v>#REF!</v>
      </c>
      <c r="BM25" s="229"/>
      <c r="BN25" s="229"/>
      <c r="BO25" s="229"/>
      <c r="BP25" s="229" t="str">
        <f>IF(OR('OUT- Attend'!U11=0,'OUT- Attend'!U11=""),"",'OUT- Attend'!U11)</f>
        <v/>
      </c>
      <c r="BQ25" s="229"/>
      <c r="BR25" s="229" t="str">
        <f>'OUT- Attend'!U33</f>
        <v/>
      </c>
      <c r="BS25" s="121">
        <v>22</v>
      </c>
      <c r="BT25" s="121">
        <f>'IN - Stud_part'!H34</f>
        <v>0</v>
      </c>
      <c r="BU25" s="230" t="e">
        <f t="shared" ref="BU25:CI25" si="55">#REF!</f>
        <v>#REF!</v>
      </c>
      <c r="BV25" s="230" t="e">
        <f t="shared" si="55"/>
        <v>#REF!</v>
      </c>
      <c r="BW25" s="230" t="e">
        <f t="shared" si="55"/>
        <v>#REF!</v>
      </c>
      <c r="BX25" s="230" t="e">
        <f t="shared" si="55"/>
        <v>#REF!</v>
      </c>
      <c r="BY25" s="230" t="e">
        <f t="shared" si="55"/>
        <v>#REF!</v>
      </c>
      <c r="BZ25" s="230" t="e">
        <f t="shared" si="55"/>
        <v>#REF!</v>
      </c>
      <c r="CA25" s="230" t="e">
        <f t="shared" si="55"/>
        <v>#REF!</v>
      </c>
      <c r="CB25" s="230" t="e">
        <f t="shared" si="55"/>
        <v>#REF!</v>
      </c>
      <c r="CC25" s="230" t="e">
        <f t="shared" si="55"/>
        <v>#REF!</v>
      </c>
      <c r="CD25" s="230" t="e">
        <f t="shared" si="55"/>
        <v>#REF!</v>
      </c>
      <c r="CE25" s="230" t="e">
        <f t="shared" si="55"/>
        <v>#REF!</v>
      </c>
      <c r="CF25" s="230" t="e">
        <f t="shared" si="55"/>
        <v>#REF!</v>
      </c>
      <c r="CG25" s="230" t="e">
        <f t="shared" si="55"/>
        <v>#REF!</v>
      </c>
      <c r="CH25" s="230" t="e">
        <f t="shared" si="55"/>
        <v>#REF!</v>
      </c>
      <c r="CI25" s="230" t="e">
        <f t="shared" si="55"/>
        <v>#REF!</v>
      </c>
      <c r="CJ25" s="230" t="e">
        <f>'OUT- TERM 1 Cum_Mark'!#REF!</f>
        <v>#REF!</v>
      </c>
      <c r="CK25" s="230" t="e">
        <f t="shared" si="10"/>
        <v>#REF!</v>
      </c>
      <c r="CL25" s="230"/>
      <c r="CM25" s="230"/>
      <c r="CN25" s="230" t="e">
        <f t="shared" si="11"/>
        <v>#REF!</v>
      </c>
      <c r="CO25" s="230"/>
      <c r="CP25" s="230"/>
      <c r="CQ25" s="230" t="e">
        <f t="shared" si="12"/>
        <v>#REF!</v>
      </c>
      <c r="CR25" s="230"/>
      <c r="CS25" s="230"/>
      <c r="CT25" s="230" t="e">
        <f t="shared" si="13"/>
        <v>#REF!</v>
      </c>
      <c r="CU25" s="230"/>
      <c r="CV25" s="230"/>
      <c r="CW25" s="230"/>
      <c r="CX25" s="230" t="e">
        <f>IF(OR('OUT- Attend'!#REF!=0,'OUT- Attend'!#REF!=""),"",'OUT- Attend'!#REF!)</f>
        <v>#REF!</v>
      </c>
      <c r="CY25" s="230"/>
      <c r="CZ25" s="230" t="e">
        <f>'OUT- Attend'!#REF!</f>
        <v>#REF!</v>
      </c>
    </row>
    <row r="26" spans="1:104" ht="14.25" customHeight="1">
      <c r="A26" s="121"/>
      <c r="B26" s="121" t="str">
        <f>'OUT-PERIODICAL TEST 1 -SUB WISE'!A32</f>
        <v/>
      </c>
      <c r="C26" s="121" t="str">
        <f>'OUT-PERIODICAL TEST 1 -SUB WISE'!B32</f>
        <v/>
      </c>
      <c r="D26" s="121" t="str">
        <f>'OUT-PERIODICAL TEST 1 -SUB WISE'!C32</f>
        <v/>
      </c>
      <c r="E26" s="228" t="e">
        <f>'OUT-PERIODICAL TEST 1 -SUB WISE'!#REF!</f>
        <v>#REF!</v>
      </c>
      <c r="F26" s="228" t="e">
        <f>'OUT-PERIODICAL TEST 1 -SUB WISE'!#REF!</f>
        <v>#REF!</v>
      </c>
      <c r="G26" s="228">
        <f>'OUT-PERIODICAL TEST 1 -SUB WISE'!G32</f>
        <v>0</v>
      </c>
      <c r="H26" s="228" t="e">
        <f>'OUT-PERIODICAL TEST 1 -SUB WISE'!#REF!</f>
        <v>#REF!</v>
      </c>
      <c r="I26" s="228" t="e">
        <f>'OUT-PERIODICAL TEST 1 -SUB WISE'!#REF!</f>
        <v>#REF!</v>
      </c>
      <c r="J26" s="228">
        <f>'OUT-PERIODICAL TEST 1 -SUB WISE'!G109</f>
        <v>0</v>
      </c>
      <c r="K26" s="228" t="e">
        <f>'OUT-PERIODICAL TEST 1 -SUB WISE'!#REF!</f>
        <v>#REF!</v>
      </c>
      <c r="L26" s="228" t="e">
        <f>'OUT-PERIODICAL TEST 1 -SUB WISE'!#REF!</f>
        <v>#REF!</v>
      </c>
      <c r="M26" s="228">
        <f>'OUT-PERIODICAL TEST 1 -SUB WISE'!G186</f>
        <v>0</v>
      </c>
      <c r="N26" s="228" t="e">
        <f>'OUT-PERIODICAL TEST 1 -SUB WISE'!#REF!</f>
        <v>#REF!</v>
      </c>
      <c r="O26" s="228" t="e">
        <f>'OUT-PERIODICAL TEST 1 -SUB WISE'!#REF!</f>
        <v>#REF!</v>
      </c>
      <c r="P26" s="228">
        <f>'OUT-PERIODICAL TEST 1 -SUB WISE'!G263</f>
        <v>0</v>
      </c>
      <c r="Q26" s="228" t="e">
        <f>'OUT-PERIODICAL TEST 1 -SUB WISE'!#REF!</f>
        <v>#REF!</v>
      </c>
      <c r="R26" s="228" t="e">
        <f>'OUT-PERIODICAL TEST 1 -SUB WISE'!#REF!</f>
        <v>#REF!</v>
      </c>
      <c r="S26" s="228" t="e">
        <f>'OUT-PERIODICAL TEST 1 -SUB WISE'!#REF!</f>
        <v>#REF!</v>
      </c>
      <c r="T26" s="228" t="e">
        <f>'OUT- TERM 1 Cum_Mark'!#REF!</f>
        <v>#REF!</v>
      </c>
      <c r="U26" s="228" t="e">
        <f t="shared" si="0"/>
        <v>#REF!</v>
      </c>
      <c r="V26" s="228"/>
      <c r="W26" s="228"/>
      <c r="X26" s="228" t="e">
        <f t="shared" si="1"/>
        <v>#REF!</v>
      </c>
      <c r="Y26" s="228"/>
      <c r="Z26" s="228"/>
      <c r="AA26" s="228" t="e">
        <f t="shared" si="2"/>
        <v>#REF!</v>
      </c>
      <c r="AB26" s="228"/>
      <c r="AC26" s="228"/>
      <c r="AD26" s="228" t="e">
        <f t="shared" si="3"/>
        <v>#REF!</v>
      </c>
      <c r="AE26" s="228"/>
      <c r="AF26" s="228"/>
      <c r="AG26" s="228"/>
      <c r="AH26" s="228" t="str">
        <f>IF(OR('OUT- Attend'!J11=0,'OUT- Attend'!J11=""),"",'OUT- Attend'!J11)</f>
        <v/>
      </c>
      <c r="AI26" s="228"/>
      <c r="AJ26" s="228" t="str">
        <f>'OUT- Attend'!J34</f>
        <v/>
      </c>
      <c r="AK26" s="121">
        <v>23</v>
      </c>
      <c r="AL26" s="121">
        <f>'IN - Stud_part'!H35</f>
        <v>0</v>
      </c>
      <c r="AM26" s="229" t="e">
        <f t="shared" ref="AM26:BA26" si="56">#REF!</f>
        <v>#REF!</v>
      </c>
      <c r="AN26" s="229" t="e">
        <f t="shared" si="56"/>
        <v>#REF!</v>
      </c>
      <c r="AO26" s="229" t="e">
        <f t="shared" si="56"/>
        <v>#REF!</v>
      </c>
      <c r="AP26" s="229" t="e">
        <f t="shared" si="56"/>
        <v>#REF!</v>
      </c>
      <c r="AQ26" s="229" t="e">
        <f t="shared" si="56"/>
        <v>#REF!</v>
      </c>
      <c r="AR26" s="229" t="e">
        <f t="shared" si="56"/>
        <v>#REF!</v>
      </c>
      <c r="AS26" s="229" t="e">
        <f t="shared" si="56"/>
        <v>#REF!</v>
      </c>
      <c r="AT26" s="229" t="e">
        <f t="shared" si="56"/>
        <v>#REF!</v>
      </c>
      <c r="AU26" s="229" t="e">
        <f t="shared" si="56"/>
        <v>#REF!</v>
      </c>
      <c r="AV26" s="229" t="e">
        <f t="shared" si="56"/>
        <v>#REF!</v>
      </c>
      <c r="AW26" s="229" t="e">
        <f t="shared" si="56"/>
        <v>#REF!</v>
      </c>
      <c r="AX26" s="229" t="e">
        <f t="shared" si="56"/>
        <v>#REF!</v>
      </c>
      <c r="AY26" s="229" t="e">
        <f t="shared" si="56"/>
        <v>#REF!</v>
      </c>
      <c r="AZ26" s="229" t="e">
        <f t="shared" si="56"/>
        <v>#REF!</v>
      </c>
      <c r="BA26" s="229" t="e">
        <f t="shared" si="56"/>
        <v>#REF!</v>
      </c>
      <c r="BB26" s="229" t="e">
        <f>'OUT- TERM 1 Cum_Mark'!#REF!</f>
        <v>#REF!</v>
      </c>
      <c r="BC26" s="229" t="e">
        <f t="shared" si="5"/>
        <v>#REF!</v>
      </c>
      <c r="BD26" s="229"/>
      <c r="BE26" s="229"/>
      <c r="BF26" s="229" t="e">
        <f t="shared" si="6"/>
        <v>#REF!</v>
      </c>
      <c r="BG26" s="229"/>
      <c r="BH26" s="229"/>
      <c r="BI26" s="229" t="e">
        <f t="shared" si="7"/>
        <v>#REF!</v>
      </c>
      <c r="BJ26" s="229"/>
      <c r="BK26" s="229"/>
      <c r="BL26" s="229" t="e">
        <f t="shared" si="8"/>
        <v>#REF!</v>
      </c>
      <c r="BM26" s="229"/>
      <c r="BN26" s="229"/>
      <c r="BO26" s="229"/>
      <c r="BP26" s="229" t="str">
        <f>IF(OR('OUT- Attend'!U11=0,'OUT- Attend'!U11=""),"",'OUT- Attend'!U11)</f>
        <v/>
      </c>
      <c r="BQ26" s="229"/>
      <c r="BR26" s="229" t="str">
        <f>'OUT- Attend'!U34</f>
        <v/>
      </c>
      <c r="BS26" s="121">
        <v>23</v>
      </c>
      <c r="BT26" s="121">
        <f>'IN - Stud_part'!H35</f>
        <v>0</v>
      </c>
      <c r="BU26" s="230" t="e">
        <f t="shared" ref="BU26:CI26" si="57">#REF!</f>
        <v>#REF!</v>
      </c>
      <c r="BV26" s="230" t="e">
        <f t="shared" si="57"/>
        <v>#REF!</v>
      </c>
      <c r="BW26" s="230" t="e">
        <f t="shared" si="57"/>
        <v>#REF!</v>
      </c>
      <c r="BX26" s="230" t="e">
        <f t="shared" si="57"/>
        <v>#REF!</v>
      </c>
      <c r="BY26" s="230" t="e">
        <f t="shared" si="57"/>
        <v>#REF!</v>
      </c>
      <c r="BZ26" s="230" t="e">
        <f t="shared" si="57"/>
        <v>#REF!</v>
      </c>
      <c r="CA26" s="230" t="e">
        <f t="shared" si="57"/>
        <v>#REF!</v>
      </c>
      <c r="CB26" s="230" t="e">
        <f t="shared" si="57"/>
        <v>#REF!</v>
      </c>
      <c r="CC26" s="230" t="e">
        <f t="shared" si="57"/>
        <v>#REF!</v>
      </c>
      <c r="CD26" s="230" t="e">
        <f t="shared" si="57"/>
        <v>#REF!</v>
      </c>
      <c r="CE26" s="230" t="e">
        <f t="shared" si="57"/>
        <v>#REF!</v>
      </c>
      <c r="CF26" s="230" t="e">
        <f t="shared" si="57"/>
        <v>#REF!</v>
      </c>
      <c r="CG26" s="230" t="e">
        <f t="shared" si="57"/>
        <v>#REF!</v>
      </c>
      <c r="CH26" s="230" t="e">
        <f t="shared" si="57"/>
        <v>#REF!</v>
      </c>
      <c r="CI26" s="230" t="e">
        <f t="shared" si="57"/>
        <v>#REF!</v>
      </c>
      <c r="CJ26" s="230" t="e">
        <f>'OUT- TERM 1 Cum_Mark'!#REF!</f>
        <v>#REF!</v>
      </c>
      <c r="CK26" s="230" t="e">
        <f t="shared" si="10"/>
        <v>#REF!</v>
      </c>
      <c r="CL26" s="230"/>
      <c r="CM26" s="230"/>
      <c r="CN26" s="230" t="e">
        <f t="shared" si="11"/>
        <v>#REF!</v>
      </c>
      <c r="CO26" s="230"/>
      <c r="CP26" s="230"/>
      <c r="CQ26" s="230" t="e">
        <f t="shared" si="12"/>
        <v>#REF!</v>
      </c>
      <c r="CR26" s="230"/>
      <c r="CS26" s="230"/>
      <c r="CT26" s="230" t="e">
        <f t="shared" si="13"/>
        <v>#REF!</v>
      </c>
      <c r="CU26" s="230"/>
      <c r="CV26" s="230"/>
      <c r="CW26" s="230"/>
      <c r="CX26" s="230" t="e">
        <f>IF(OR('OUT- Attend'!#REF!=0,'OUT- Attend'!#REF!=""),"",'OUT- Attend'!#REF!)</f>
        <v>#REF!</v>
      </c>
      <c r="CY26" s="230"/>
      <c r="CZ26" s="230" t="e">
        <f>'OUT- Attend'!#REF!</f>
        <v>#REF!</v>
      </c>
    </row>
    <row r="27" spans="1:104" ht="14.25" customHeight="1">
      <c r="A27" s="121"/>
      <c r="B27" s="121" t="str">
        <f>'OUT-PERIODICAL TEST 1 -SUB WISE'!A33</f>
        <v/>
      </c>
      <c r="C27" s="121" t="str">
        <f>'OUT-PERIODICAL TEST 1 -SUB WISE'!B33</f>
        <v/>
      </c>
      <c r="D27" s="121" t="str">
        <f>'OUT-PERIODICAL TEST 1 -SUB WISE'!C33</f>
        <v/>
      </c>
      <c r="E27" s="228" t="e">
        <f>'OUT-PERIODICAL TEST 1 -SUB WISE'!#REF!</f>
        <v>#REF!</v>
      </c>
      <c r="F27" s="228" t="e">
        <f>'OUT-PERIODICAL TEST 1 -SUB WISE'!#REF!</f>
        <v>#REF!</v>
      </c>
      <c r="G27" s="228">
        <f>'OUT-PERIODICAL TEST 1 -SUB WISE'!G33</f>
        <v>0</v>
      </c>
      <c r="H27" s="228" t="e">
        <f>'OUT-PERIODICAL TEST 1 -SUB WISE'!#REF!</f>
        <v>#REF!</v>
      </c>
      <c r="I27" s="228" t="e">
        <f>'OUT-PERIODICAL TEST 1 -SUB WISE'!#REF!</f>
        <v>#REF!</v>
      </c>
      <c r="J27" s="228">
        <f>'OUT-PERIODICAL TEST 1 -SUB WISE'!G110</f>
        <v>0</v>
      </c>
      <c r="K27" s="228" t="e">
        <f>'OUT-PERIODICAL TEST 1 -SUB WISE'!#REF!</f>
        <v>#REF!</v>
      </c>
      <c r="L27" s="228" t="e">
        <f>'OUT-PERIODICAL TEST 1 -SUB WISE'!#REF!</f>
        <v>#REF!</v>
      </c>
      <c r="M27" s="228">
        <f>'OUT-PERIODICAL TEST 1 -SUB WISE'!G187</f>
        <v>0</v>
      </c>
      <c r="N27" s="228" t="e">
        <f>'OUT-PERIODICAL TEST 1 -SUB WISE'!#REF!</f>
        <v>#REF!</v>
      </c>
      <c r="O27" s="228" t="e">
        <f>'OUT-PERIODICAL TEST 1 -SUB WISE'!#REF!</f>
        <v>#REF!</v>
      </c>
      <c r="P27" s="228">
        <f>'OUT-PERIODICAL TEST 1 -SUB WISE'!G264</f>
        <v>0</v>
      </c>
      <c r="Q27" s="228" t="e">
        <f>'OUT-PERIODICAL TEST 1 -SUB WISE'!#REF!</f>
        <v>#REF!</v>
      </c>
      <c r="R27" s="228" t="e">
        <f>'OUT-PERIODICAL TEST 1 -SUB WISE'!#REF!</f>
        <v>#REF!</v>
      </c>
      <c r="S27" s="228" t="e">
        <f>'OUT-PERIODICAL TEST 1 -SUB WISE'!#REF!</f>
        <v>#REF!</v>
      </c>
      <c r="T27" s="228" t="e">
        <f>'OUT- TERM 1 Cum_Mark'!#REF!</f>
        <v>#REF!</v>
      </c>
      <c r="U27" s="228" t="e">
        <f t="shared" si="0"/>
        <v>#REF!</v>
      </c>
      <c r="V27" s="228"/>
      <c r="W27" s="228"/>
      <c r="X27" s="228" t="e">
        <f t="shared" si="1"/>
        <v>#REF!</v>
      </c>
      <c r="Y27" s="228"/>
      <c r="Z27" s="228"/>
      <c r="AA27" s="228" t="e">
        <f t="shared" si="2"/>
        <v>#REF!</v>
      </c>
      <c r="AB27" s="228"/>
      <c r="AC27" s="228"/>
      <c r="AD27" s="228" t="e">
        <f t="shared" si="3"/>
        <v>#REF!</v>
      </c>
      <c r="AE27" s="228"/>
      <c r="AF27" s="228"/>
      <c r="AG27" s="228"/>
      <c r="AH27" s="228" t="str">
        <f>IF(OR('OUT- Attend'!J11=0,'OUT- Attend'!J11=""),"",'OUT- Attend'!J11)</f>
        <v/>
      </c>
      <c r="AI27" s="228"/>
      <c r="AJ27" s="228" t="str">
        <f>'OUT- Attend'!J35</f>
        <v/>
      </c>
      <c r="AK27" s="121">
        <v>24</v>
      </c>
      <c r="AL27" s="121">
        <f>'IN - Stud_part'!H36</f>
        <v>0</v>
      </c>
      <c r="AM27" s="229" t="e">
        <f t="shared" ref="AM27:BA27" si="58">#REF!</f>
        <v>#REF!</v>
      </c>
      <c r="AN27" s="229" t="e">
        <f t="shared" si="58"/>
        <v>#REF!</v>
      </c>
      <c r="AO27" s="229" t="e">
        <f t="shared" si="58"/>
        <v>#REF!</v>
      </c>
      <c r="AP27" s="229" t="e">
        <f t="shared" si="58"/>
        <v>#REF!</v>
      </c>
      <c r="AQ27" s="229" t="e">
        <f t="shared" si="58"/>
        <v>#REF!</v>
      </c>
      <c r="AR27" s="229" t="e">
        <f t="shared" si="58"/>
        <v>#REF!</v>
      </c>
      <c r="AS27" s="229" t="e">
        <f t="shared" si="58"/>
        <v>#REF!</v>
      </c>
      <c r="AT27" s="229" t="e">
        <f t="shared" si="58"/>
        <v>#REF!</v>
      </c>
      <c r="AU27" s="229" t="e">
        <f t="shared" si="58"/>
        <v>#REF!</v>
      </c>
      <c r="AV27" s="229" t="e">
        <f t="shared" si="58"/>
        <v>#REF!</v>
      </c>
      <c r="AW27" s="229" t="e">
        <f t="shared" si="58"/>
        <v>#REF!</v>
      </c>
      <c r="AX27" s="229" t="e">
        <f t="shared" si="58"/>
        <v>#REF!</v>
      </c>
      <c r="AY27" s="229" t="e">
        <f t="shared" si="58"/>
        <v>#REF!</v>
      </c>
      <c r="AZ27" s="229" t="e">
        <f t="shared" si="58"/>
        <v>#REF!</v>
      </c>
      <c r="BA27" s="229" t="e">
        <f t="shared" si="58"/>
        <v>#REF!</v>
      </c>
      <c r="BB27" s="229" t="e">
        <f>'OUT- TERM 1 Cum_Mark'!#REF!</f>
        <v>#REF!</v>
      </c>
      <c r="BC27" s="229" t="e">
        <f t="shared" si="5"/>
        <v>#REF!</v>
      </c>
      <c r="BD27" s="229"/>
      <c r="BE27" s="229"/>
      <c r="BF27" s="229" t="e">
        <f t="shared" si="6"/>
        <v>#REF!</v>
      </c>
      <c r="BG27" s="229"/>
      <c r="BH27" s="229"/>
      <c r="BI27" s="229" t="e">
        <f t="shared" si="7"/>
        <v>#REF!</v>
      </c>
      <c r="BJ27" s="229"/>
      <c r="BK27" s="229"/>
      <c r="BL27" s="229" t="e">
        <f t="shared" si="8"/>
        <v>#REF!</v>
      </c>
      <c r="BM27" s="229"/>
      <c r="BN27" s="229"/>
      <c r="BO27" s="229"/>
      <c r="BP27" s="229" t="str">
        <f>IF(OR('OUT- Attend'!U11=0,'OUT- Attend'!U11=""),"",'OUT- Attend'!U11)</f>
        <v/>
      </c>
      <c r="BQ27" s="229"/>
      <c r="BR27" s="229" t="str">
        <f>'OUT- Attend'!U35</f>
        <v/>
      </c>
      <c r="BS27" s="121">
        <v>24</v>
      </c>
      <c r="BT27" s="121">
        <f>'IN - Stud_part'!H36</f>
        <v>0</v>
      </c>
      <c r="BU27" s="230" t="e">
        <f t="shared" ref="BU27:CI27" si="59">#REF!</f>
        <v>#REF!</v>
      </c>
      <c r="BV27" s="230" t="e">
        <f t="shared" si="59"/>
        <v>#REF!</v>
      </c>
      <c r="BW27" s="230" t="e">
        <f t="shared" si="59"/>
        <v>#REF!</v>
      </c>
      <c r="BX27" s="230" t="e">
        <f t="shared" si="59"/>
        <v>#REF!</v>
      </c>
      <c r="BY27" s="230" t="e">
        <f t="shared" si="59"/>
        <v>#REF!</v>
      </c>
      <c r="BZ27" s="230" t="e">
        <f t="shared" si="59"/>
        <v>#REF!</v>
      </c>
      <c r="CA27" s="230" t="e">
        <f t="shared" si="59"/>
        <v>#REF!</v>
      </c>
      <c r="CB27" s="230" t="e">
        <f t="shared" si="59"/>
        <v>#REF!</v>
      </c>
      <c r="CC27" s="230" t="e">
        <f t="shared" si="59"/>
        <v>#REF!</v>
      </c>
      <c r="CD27" s="230" t="e">
        <f t="shared" si="59"/>
        <v>#REF!</v>
      </c>
      <c r="CE27" s="230" t="e">
        <f t="shared" si="59"/>
        <v>#REF!</v>
      </c>
      <c r="CF27" s="230" t="e">
        <f t="shared" si="59"/>
        <v>#REF!</v>
      </c>
      <c r="CG27" s="230" t="e">
        <f t="shared" si="59"/>
        <v>#REF!</v>
      </c>
      <c r="CH27" s="230" t="e">
        <f t="shared" si="59"/>
        <v>#REF!</v>
      </c>
      <c r="CI27" s="230" t="e">
        <f t="shared" si="59"/>
        <v>#REF!</v>
      </c>
      <c r="CJ27" s="230" t="e">
        <f>'OUT- TERM 1 Cum_Mark'!#REF!</f>
        <v>#REF!</v>
      </c>
      <c r="CK27" s="230" t="e">
        <f t="shared" si="10"/>
        <v>#REF!</v>
      </c>
      <c r="CL27" s="230"/>
      <c r="CM27" s="230"/>
      <c r="CN27" s="230" t="e">
        <f t="shared" si="11"/>
        <v>#REF!</v>
      </c>
      <c r="CO27" s="230"/>
      <c r="CP27" s="230"/>
      <c r="CQ27" s="230" t="e">
        <f t="shared" si="12"/>
        <v>#REF!</v>
      </c>
      <c r="CR27" s="230"/>
      <c r="CS27" s="230"/>
      <c r="CT27" s="230" t="e">
        <f t="shared" si="13"/>
        <v>#REF!</v>
      </c>
      <c r="CU27" s="230"/>
      <c r="CV27" s="230"/>
      <c r="CW27" s="230"/>
      <c r="CX27" s="230" t="e">
        <f>IF(OR('OUT- Attend'!#REF!=0,'OUT- Attend'!#REF!=""),"",'OUT- Attend'!#REF!)</f>
        <v>#REF!</v>
      </c>
      <c r="CY27" s="230"/>
      <c r="CZ27" s="230" t="e">
        <f>'OUT- Attend'!#REF!</f>
        <v>#REF!</v>
      </c>
    </row>
    <row r="28" spans="1:104" ht="14.25" customHeight="1">
      <c r="A28" s="121"/>
      <c r="B28" s="121" t="str">
        <f>'OUT-PERIODICAL TEST 1 -SUB WISE'!A34</f>
        <v/>
      </c>
      <c r="C28" s="121" t="str">
        <f>'OUT-PERIODICAL TEST 1 -SUB WISE'!B34</f>
        <v/>
      </c>
      <c r="D28" s="121" t="str">
        <f>'OUT-PERIODICAL TEST 1 -SUB WISE'!C34</f>
        <v/>
      </c>
      <c r="E28" s="228" t="e">
        <f>'OUT-PERIODICAL TEST 1 -SUB WISE'!#REF!</f>
        <v>#REF!</v>
      </c>
      <c r="F28" s="228" t="e">
        <f>'OUT-PERIODICAL TEST 1 -SUB WISE'!#REF!</f>
        <v>#REF!</v>
      </c>
      <c r="G28" s="228">
        <f>'OUT-PERIODICAL TEST 1 -SUB WISE'!G34</f>
        <v>0</v>
      </c>
      <c r="H28" s="228" t="e">
        <f>'OUT-PERIODICAL TEST 1 -SUB WISE'!#REF!</f>
        <v>#REF!</v>
      </c>
      <c r="I28" s="228" t="e">
        <f>'OUT-PERIODICAL TEST 1 -SUB WISE'!#REF!</f>
        <v>#REF!</v>
      </c>
      <c r="J28" s="228">
        <f>'OUT-PERIODICAL TEST 1 -SUB WISE'!G111</f>
        <v>0</v>
      </c>
      <c r="K28" s="228" t="e">
        <f>'OUT-PERIODICAL TEST 1 -SUB WISE'!#REF!</f>
        <v>#REF!</v>
      </c>
      <c r="L28" s="228" t="e">
        <f>'OUT-PERIODICAL TEST 1 -SUB WISE'!#REF!</f>
        <v>#REF!</v>
      </c>
      <c r="M28" s="228">
        <f>'OUT-PERIODICAL TEST 1 -SUB WISE'!G188</f>
        <v>0</v>
      </c>
      <c r="N28" s="228" t="e">
        <f>'OUT-PERIODICAL TEST 1 -SUB WISE'!#REF!</f>
        <v>#REF!</v>
      </c>
      <c r="O28" s="228" t="e">
        <f>'OUT-PERIODICAL TEST 1 -SUB WISE'!#REF!</f>
        <v>#REF!</v>
      </c>
      <c r="P28" s="228">
        <f>'OUT-PERIODICAL TEST 1 -SUB WISE'!G265</f>
        <v>0</v>
      </c>
      <c r="Q28" s="228" t="e">
        <f>'OUT-PERIODICAL TEST 1 -SUB WISE'!#REF!</f>
        <v>#REF!</v>
      </c>
      <c r="R28" s="228" t="e">
        <f>'OUT-PERIODICAL TEST 1 -SUB WISE'!#REF!</f>
        <v>#REF!</v>
      </c>
      <c r="S28" s="228" t="e">
        <f>'OUT-PERIODICAL TEST 1 -SUB WISE'!#REF!</f>
        <v>#REF!</v>
      </c>
      <c r="T28" s="228" t="e">
        <f>'OUT- TERM 1 Cum_Mark'!#REF!</f>
        <v>#REF!</v>
      </c>
      <c r="U28" s="228" t="e">
        <f t="shared" si="0"/>
        <v>#REF!</v>
      </c>
      <c r="V28" s="228"/>
      <c r="W28" s="228"/>
      <c r="X28" s="228" t="e">
        <f t="shared" si="1"/>
        <v>#REF!</v>
      </c>
      <c r="Y28" s="228"/>
      <c r="Z28" s="228"/>
      <c r="AA28" s="228" t="e">
        <f t="shared" si="2"/>
        <v>#REF!</v>
      </c>
      <c r="AB28" s="228"/>
      <c r="AC28" s="228"/>
      <c r="AD28" s="228" t="e">
        <f t="shared" si="3"/>
        <v>#REF!</v>
      </c>
      <c r="AE28" s="228"/>
      <c r="AF28" s="228"/>
      <c r="AG28" s="228"/>
      <c r="AH28" s="228" t="str">
        <f>IF(OR('OUT- Attend'!J11=0,'OUT- Attend'!J11=""),"",'OUT- Attend'!J11)</f>
        <v/>
      </c>
      <c r="AI28" s="228"/>
      <c r="AJ28" s="228" t="str">
        <f>'OUT- Attend'!J36</f>
        <v/>
      </c>
      <c r="AK28" s="121">
        <v>25</v>
      </c>
      <c r="AL28" s="121">
        <f>'IN - Stud_part'!H37</f>
        <v>0</v>
      </c>
      <c r="AM28" s="229" t="e">
        <f t="shared" ref="AM28:BA28" si="60">#REF!</f>
        <v>#REF!</v>
      </c>
      <c r="AN28" s="229" t="e">
        <f t="shared" si="60"/>
        <v>#REF!</v>
      </c>
      <c r="AO28" s="229" t="e">
        <f t="shared" si="60"/>
        <v>#REF!</v>
      </c>
      <c r="AP28" s="229" t="e">
        <f t="shared" si="60"/>
        <v>#REF!</v>
      </c>
      <c r="AQ28" s="229" t="e">
        <f t="shared" si="60"/>
        <v>#REF!</v>
      </c>
      <c r="AR28" s="229" t="e">
        <f t="shared" si="60"/>
        <v>#REF!</v>
      </c>
      <c r="AS28" s="229" t="e">
        <f t="shared" si="60"/>
        <v>#REF!</v>
      </c>
      <c r="AT28" s="229" t="e">
        <f t="shared" si="60"/>
        <v>#REF!</v>
      </c>
      <c r="AU28" s="229" t="e">
        <f t="shared" si="60"/>
        <v>#REF!</v>
      </c>
      <c r="AV28" s="229" t="e">
        <f t="shared" si="60"/>
        <v>#REF!</v>
      </c>
      <c r="AW28" s="229" t="e">
        <f t="shared" si="60"/>
        <v>#REF!</v>
      </c>
      <c r="AX28" s="229" t="e">
        <f t="shared" si="60"/>
        <v>#REF!</v>
      </c>
      <c r="AY28" s="229" t="e">
        <f t="shared" si="60"/>
        <v>#REF!</v>
      </c>
      <c r="AZ28" s="229" t="e">
        <f t="shared" si="60"/>
        <v>#REF!</v>
      </c>
      <c r="BA28" s="229" t="e">
        <f t="shared" si="60"/>
        <v>#REF!</v>
      </c>
      <c r="BB28" s="229" t="e">
        <f>'OUT- TERM 1 Cum_Mark'!#REF!</f>
        <v>#REF!</v>
      </c>
      <c r="BC28" s="229" t="e">
        <f t="shared" si="5"/>
        <v>#REF!</v>
      </c>
      <c r="BD28" s="229"/>
      <c r="BE28" s="229"/>
      <c r="BF28" s="229" t="e">
        <f t="shared" si="6"/>
        <v>#REF!</v>
      </c>
      <c r="BG28" s="229"/>
      <c r="BH28" s="229"/>
      <c r="BI28" s="229" t="e">
        <f t="shared" si="7"/>
        <v>#REF!</v>
      </c>
      <c r="BJ28" s="229"/>
      <c r="BK28" s="229"/>
      <c r="BL28" s="229" t="e">
        <f t="shared" si="8"/>
        <v>#REF!</v>
      </c>
      <c r="BM28" s="229"/>
      <c r="BN28" s="229"/>
      <c r="BO28" s="229"/>
      <c r="BP28" s="229" t="str">
        <f>IF(OR('OUT- Attend'!U11=0,'OUT- Attend'!U11=""),"",'OUT- Attend'!U11)</f>
        <v/>
      </c>
      <c r="BQ28" s="229"/>
      <c r="BR28" s="229" t="str">
        <f>'OUT- Attend'!U36</f>
        <v/>
      </c>
      <c r="BS28" s="121">
        <v>25</v>
      </c>
      <c r="BT28" s="121">
        <f>'IN - Stud_part'!H37</f>
        <v>0</v>
      </c>
      <c r="BU28" s="230" t="e">
        <f t="shared" ref="BU28:CI28" si="61">#REF!</f>
        <v>#REF!</v>
      </c>
      <c r="BV28" s="230" t="e">
        <f t="shared" si="61"/>
        <v>#REF!</v>
      </c>
      <c r="BW28" s="230" t="e">
        <f t="shared" si="61"/>
        <v>#REF!</v>
      </c>
      <c r="BX28" s="230" t="e">
        <f t="shared" si="61"/>
        <v>#REF!</v>
      </c>
      <c r="BY28" s="230" t="e">
        <f t="shared" si="61"/>
        <v>#REF!</v>
      </c>
      <c r="BZ28" s="230" t="e">
        <f t="shared" si="61"/>
        <v>#REF!</v>
      </c>
      <c r="CA28" s="230" t="e">
        <f t="shared" si="61"/>
        <v>#REF!</v>
      </c>
      <c r="CB28" s="230" t="e">
        <f t="shared" si="61"/>
        <v>#REF!</v>
      </c>
      <c r="CC28" s="230" t="e">
        <f t="shared" si="61"/>
        <v>#REF!</v>
      </c>
      <c r="CD28" s="230" t="e">
        <f t="shared" si="61"/>
        <v>#REF!</v>
      </c>
      <c r="CE28" s="230" t="e">
        <f t="shared" si="61"/>
        <v>#REF!</v>
      </c>
      <c r="CF28" s="230" t="e">
        <f t="shared" si="61"/>
        <v>#REF!</v>
      </c>
      <c r="CG28" s="230" t="e">
        <f t="shared" si="61"/>
        <v>#REF!</v>
      </c>
      <c r="CH28" s="230" t="e">
        <f t="shared" si="61"/>
        <v>#REF!</v>
      </c>
      <c r="CI28" s="230" t="e">
        <f t="shared" si="61"/>
        <v>#REF!</v>
      </c>
      <c r="CJ28" s="230" t="e">
        <f>'OUT- TERM 1 Cum_Mark'!#REF!</f>
        <v>#REF!</v>
      </c>
      <c r="CK28" s="230" t="e">
        <f t="shared" si="10"/>
        <v>#REF!</v>
      </c>
      <c r="CL28" s="230"/>
      <c r="CM28" s="230"/>
      <c r="CN28" s="230" t="e">
        <f t="shared" si="11"/>
        <v>#REF!</v>
      </c>
      <c r="CO28" s="230"/>
      <c r="CP28" s="230"/>
      <c r="CQ28" s="230" t="e">
        <f t="shared" si="12"/>
        <v>#REF!</v>
      </c>
      <c r="CR28" s="230"/>
      <c r="CS28" s="230"/>
      <c r="CT28" s="230" t="e">
        <f t="shared" si="13"/>
        <v>#REF!</v>
      </c>
      <c r="CU28" s="230"/>
      <c r="CV28" s="230"/>
      <c r="CW28" s="230"/>
      <c r="CX28" s="230" t="e">
        <f>IF(OR('OUT- Attend'!#REF!=0,'OUT- Attend'!#REF!=""),"",'OUT- Attend'!#REF!)</f>
        <v>#REF!</v>
      </c>
      <c r="CY28" s="230"/>
      <c r="CZ28" s="230" t="e">
        <f>'OUT- Attend'!#REF!</f>
        <v>#REF!</v>
      </c>
    </row>
    <row r="29" spans="1:104" ht="14.25" customHeight="1">
      <c r="A29" s="121"/>
      <c r="B29" s="121" t="str">
        <f>'OUT-PERIODICAL TEST 1 -SUB WISE'!A35</f>
        <v/>
      </c>
      <c r="C29" s="121" t="str">
        <f>'OUT-PERIODICAL TEST 1 -SUB WISE'!B35</f>
        <v/>
      </c>
      <c r="D29" s="121" t="str">
        <f>'OUT-PERIODICAL TEST 1 -SUB WISE'!C35</f>
        <v/>
      </c>
      <c r="E29" s="228" t="e">
        <f>'OUT-PERIODICAL TEST 1 -SUB WISE'!#REF!</f>
        <v>#REF!</v>
      </c>
      <c r="F29" s="228" t="e">
        <f>'OUT-PERIODICAL TEST 1 -SUB WISE'!#REF!</f>
        <v>#REF!</v>
      </c>
      <c r="G29" s="228">
        <f>'OUT-PERIODICAL TEST 1 -SUB WISE'!G35</f>
        <v>0</v>
      </c>
      <c r="H29" s="228" t="e">
        <f>'OUT-PERIODICAL TEST 1 -SUB WISE'!#REF!</f>
        <v>#REF!</v>
      </c>
      <c r="I29" s="228" t="e">
        <f>'OUT-PERIODICAL TEST 1 -SUB WISE'!#REF!</f>
        <v>#REF!</v>
      </c>
      <c r="J29" s="228">
        <f>'OUT-PERIODICAL TEST 1 -SUB WISE'!G112</f>
        <v>0</v>
      </c>
      <c r="K29" s="228" t="e">
        <f>'OUT-PERIODICAL TEST 1 -SUB WISE'!#REF!</f>
        <v>#REF!</v>
      </c>
      <c r="L29" s="228" t="e">
        <f>'OUT-PERIODICAL TEST 1 -SUB WISE'!#REF!</f>
        <v>#REF!</v>
      </c>
      <c r="M29" s="228">
        <f>'OUT-PERIODICAL TEST 1 -SUB WISE'!G189</f>
        <v>0</v>
      </c>
      <c r="N29" s="228" t="e">
        <f>'OUT-PERIODICAL TEST 1 -SUB WISE'!#REF!</f>
        <v>#REF!</v>
      </c>
      <c r="O29" s="228" t="e">
        <f>'OUT-PERIODICAL TEST 1 -SUB WISE'!#REF!</f>
        <v>#REF!</v>
      </c>
      <c r="P29" s="228">
        <f>'OUT-PERIODICAL TEST 1 -SUB WISE'!G266</f>
        <v>0</v>
      </c>
      <c r="Q29" s="228" t="e">
        <f>'OUT-PERIODICAL TEST 1 -SUB WISE'!#REF!</f>
        <v>#REF!</v>
      </c>
      <c r="R29" s="228" t="e">
        <f>'OUT-PERIODICAL TEST 1 -SUB WISE'!#REF!</f>
        <v>#REF!</v>
      </c>
      <c r="S29" s="228" t="e">
        <f>'OUT-PERIODICAL TEST 1 -SUB WISE'!#REF!</f>
        <v>#REF!</v>
      </c>
      <c r="T29" s="228" t="e">
        <f>'OUT- TERM 1 Cum_Mark'!#REF!</f>
        <v>#REF!</v>
      </c>
      <c r="U29" s="228" t="e">
        <f t="shared" si="0"/>
        <v>#REF!</v>
      </c>
      <c r="V29" s="228"/>
      <c r="W29" s="228"/>
      <c r="X29" s="228" t="e">
        <f t="shared" si="1"/>
        <v>#REF!</v>
      </c>
      <c r="Y29" s="228"/>
      <c r="Z29" s="228"/>
      <c r="AA29" s="228" t="e">
        <f t="shared" si="2"/>
        <v>#REF!</v>
      </c>
      <c r="AB29" s="228"/>
      <c r="AC29" s="228"/>
      <c r="AD29" s="228" t="e">
        <f t="shared" si="3"/>
        <v>#REF!</v>
      </c>
      <c r="AE29" s="228"/>
      <c r="AF29" s="228"/>
      <c r="AG29" s="228"/>
      <c r="AH29" s="228" t="str">
        <f>IF(OR('OUT- Attend'!J11=0,'OUT- Attend'!J11=""),"",'OUT- Attend'!J11)</f>
        <v/>
      </c>
      <c r="AI29" s="228"/>
      <c r="AJ29" s="228" t="str">
        <f>'OUT- Attend'!J37</f>
        <v/>
      </c>
      <c r="AK29" s="121">
        <v>26</v>
      </c>
      <c r="AL29" s="121">
        <f>'IN - Stud_part'!H38</f>
        <v>0</v>
      </c>
      <c r="AM29" s="229" t="e">
        <f t="shared" ref="AM29:BA29" si="62">#REF!</f>
        <v>#REF!</v>
      </c>
      <c r="AN29" s="229" t="e">
        <f t="shared" si="62"/>
        <v>#REF!</v>
      </c>
      <c r="AO29" s="229" t="e">
        <f t="shared" si="62"/>
        <v>#REF!</v>
      </c>
      <c r="AP29" s="229" t="e">
        <f t="shared" si="62"/>
        <v>#REF!</v>
      </c>
      <c r="AQ29" s="229" t="e">
        <f t="shared" si="62"/>
        <v>#REF!</v>
      </c>
      <c r="AR29" s="229" t="e">
        <f t="shared" si="62"/>
        <v>#REF!</v>
      </c>
      <c r="AS29" s="229" t="e">
        <f t="shared" si="62"/>
        <v>#REF!</v>
      </c>
      <c r="AT29" s="229" t="e">
        <f t="shared" si="62"/>
        <v>#REF!</v>
      </c>
      <c r="AU29" s="229" t="e">
        <f t="shared" si="62"/>
        <v>#REF!</v>
      </c>
      <c r="AV29" s="229" t="e">
        <f t="shared" si="62"/>
        <v>#REF!</v>
      </c>
      <c r="AW29" s="229" t="e">
        <f t="shared" si="62"/>
        <v>#REF!</v>
      </c>
      <c r="AX29" s="229" t="e">
        <f t="shared" si="62"/>
        <v>#REF!</v>
      </c>
      <c r="AY29" s="229" t="e">
        <f t="shared" si="62"/>
        <v>#REF!</v>
      </c>
      <c r="AZ29" s="229" t="e">
        <f t="shared" si="62"/>
        <v>#REF!</v>
      </c>
      <c r="BA29" s="229" t="e">
        <f t="shared" si="62"/>
        <v>#REF!</v>
      </c>
      <c r="BB29" s="229" t="e">
        <f>'OUT- TERM 1 Cum_Mark'!#REF!</f>
        <v>#REF!</v>
      </c>
      <c r="BC29" s="229" t="e">
        <f t="shared" si="5"/>
        <v>#REF!</v>
      </c>
      <c r="BD29" s="229"/>
      <c r="BE29" s="229"/>
      <c r="BF29" s="229" t="e">
        <f t="shared" si="6"/>
        <v>#REF!</v>
      </c>
      <c r="BG29" s="229"/>
      <c r="BH29" s="229"/>
      <c r="BI29" s="229" t="e">
        <f t="shared" si="7"/>
        <v>#REF!</v>
      </c>
      <c r="BJ29" s="229"/>
      <c r="BK29" s="229"/>
      <c r="BL29" s="229" t="e">
        <f t="shared" si="8"/>
        <v>#REF!</v>
      </c>
      <c r="BM29" s="229"/>
      <c r="BN29" s="229"/>
      <c r="BO29" s="229"/>
      <c r="BP29" s="229" t="str">
        <f>IF(OR('OUT- Attend'!U11=0,'OUT- Attend'!U11=""),"",'OUT- Attend'!U11)</f>
        <v/>
      </c>
      <c r="BQ29" s="229"/>
      <c r="BR29" s="229" t="str">
        <f>'OUT- Attend'!U37</f>
        <v/>
      </c>
      <c r="BS29" s="121">
        <v>26</v>
      </c>
      <c r="BT29" s="121">
        <f>'IN - Stud_part'!H38</f>
        <v>0</v>
      </c>
      <c r="BU29" s="230" t="e">
        <f t="shared" ref="BU29:CI29" si="63">#REF!</f>
        <v>#REF!</v>
      </c>
      <c r="BV29" s="230" t="e">
        <f t="shared" si="63"/>
        <v>#REF!</v>
      </c>
      <c r="BW29" s="230" t="e">
        <f t="shared" si="63"/>
        <v>#REF!</v>
      </c>
      <c r="BX29" s="230" t="e">
        <f t="shared" si="63"/>
        <v>#REF!</v>
      </c>
      <c r="BY29" s="230" t="e">
        <f t="shared" si="63"/>
        <v>#REF!</v>
      </c>
      <c r="BZ29" s="230" t="e">
        <f t="shared" si="63"/>
        <v>#REF!</v>
      </c>
      <c r="CA29" s="230" t="e">
        <f t="shared" si="63"/>
        <v>#REF!</v>
      </c>
      <c r="CB29" s="230" t="e">
        <f t="shared" si="63"/>
        <v>#REF!</v>
      </c>
      <c r="CC29" s="230" t="e">
        <f t="shared" si="63"/>
        <v>#REF!</v>
      </c>
      <c r="CD29" s="230" t="e">
        <f t="shared" si="63"/>
        <v>#REF!</v>
      </c>
      <c r="CE29" s="230" t="e">
        <f t="shared" si="63"/>
        <v>#REF!</v>
      </c>
      <c r="CF29" s="230" t="e">
        <f t="shared" si="63"/>
        <v>#REF!</v>
      </c>
      <c r="CG29" s="230" t="e">
        <f t="shared" si="63"/>
        <v>#REF!</v>
      </c>
      <c r="CH29" s="230" t="e">
        <f t="shared" si="63"/>
        <v>#REF!</v>
      </c>
      <c r="CI29" s="230" t="e">
        <f t="shared" si="63"/>
        <v>#REF!</v>
      </c>
      <c r="CJ29" s="230" t="e">
        <f>'OUT- TERM 1 Cum_Mark'!#REF!</f>
        <v>#REF!</v>
      </c>
      <c r="CK29" s="230" t="e">
        <f t="shared" si="10"/>
        <v>#REF!</v>
      </c>
      <c r="CL29" s="230"/>
      <c r="CM29" s="230"/>
      <c r="CN29" s="230" t="e">
        <f t="shared" si="11"/>
        <v>#REF!</v>
      </c>
      <c r="CO29" s="230"/>
      <c r="CP29" s="230"/>
      <c r="CQ29" s="230" t="e">
        <f t="shared" si="12"/>
        <v>#REF!</v>
      </c>
      <c r="CR29" s="230"/>
      <c r="CS29" s="230"/>
      <c r="CT29" s="230" t="e">
        <f t="shared" si="13"/>
        <v>#REF!</v>
      </c>
      <c r="CU29" s="230"/>
      <c r="CV29" s="230"/>
      <c r="CW29" s="230"/>
      <c r="CX29" s="230" t="e">
        <f>IF(OR('OUT- Attend'!#REF!=0,'OUT- Attend'!#REF!=""),"",'OUT- Attend'!#REF!)</f>
        <v>#REF!</v>
      </c>
      <c r="CY29" s="230"/>
      <c r="CZ29" s="230" t="e">
        <f>'OUT- Attend'!#REF!</f>
        <v>#REF!</v>
      </c>
    </row>
    <row r="30" spans="1:104" ht="14.25" customHeight="1">
      <c r="A30" s="121"/>
      <c r="B30" s="121" t="str">
        <f>'OUT-PERIODICAL TEST 1 -SUB WISE'!A36</f>
        <v/>
      </c>
      <c r="C30" s="121" t="str">
        <f>'OUT-PERIODICAL TEST 1 -SUB WISE'!B36</f>
        <v/>
      </c>
      <c r="D30" s="121" t="str">
        <f>'OUT-PERIODICAL TEST 1 -SUB WISE'!C36</f>
        <v/>
      </c>
      <c r="E30" s="228" t="e">
        <f>'OUT-PERIODICAL TEST 1 -SUB WISE'!#REF!</f>
        <v>#REF!</v>
      </c>
      <c r="F30" s="228" t="e">
        <f>'OUT-PERIODICAL TEST 1 -SUB WISE'!#REF!</f>
        <v>#REF!</v>
      </c>
      <c r="G30" s="228">
        <f>'OUT-PERIODICAL TEST 1 -SUB WISE'!G36</f>
        <v>0</v>
      </c>
      <c r="H30" s="228" t="e">
        <f>'OUT-PERIODICAL TEST 1 -SUB WISE'!#REF!</f>
        <v>#REF!</v>
      </c>
      <c r="I30" s="228" t="e">
        <f>'OUT-PERIODICAL TEST 1 -SUB WISE'!#REF!</f>
        <v>#REF!</v>
      </c>
      <c r="J30" s="228">
        <f>'OUT-PERIODICAL TEST 1 -SUB WISE'!G113</f>
        <v>0</v>
      </c>
      <c r="K30" s="228" t="e">
        <f>'OUT-PERIODICAL TEST 1 -SUB WISE'!#REF!</f>
        <v>#REF!</v>
      </c>
      <c r="L30" s="228" t="e">
        <f>'OUT-PERIODICAL TEST 1 -SUB WISE'!#REF!</f>
        <v>#REF!</v>
      </c>
      <c r="M30" s="228">
        <f>'OUT-PERIODICAL TEST 1 -SUB WISE'!G190</f>
        <v>0</v>
      </c>
      <c r="N30" s="228" t="e">
        <f>'OUT-PERIODICAL TEST 1 -SUB WISE'!#REF!</f>
        <v>#REF!</v>
      </c>
      <c r="O30" s="228" t="e">
        <f>'OUT-PERIODICAL TEST 1 -SUB WISE'!#REF!</f>
        <v>#REF!</v>
      </c>
      <c r="P30" s="228">
        <f>'OUT-PERIODICAL TEST 1 -SUB WISE'!G267</f>
        <v>0</v>
      </c>
      <c r="Q30" s="228" t="e">
        <f>'OUT-PERIODICAL TEST 1 -SUB WISE'!#REF!</f>
        <v>#REF!</v>
      </c>
      <c r="R30" s="228" t="e">
        <f>'OUT-PERIODICAL TEST 1 -SUB WISE'!#REF!</f>
        <v>#REF!</v>
      </c>
      <c r="S30" s="228" t="e">
        <f>'OUT-PERIODICAL TEST 1 -SUB WISE'!#REF!</f>
        <v>#REF!</v>
      </c>
      <c r="T30" s="228" t="e">
        <f>'OUT- TERM 1 Cum_Mark'!#REF!</f>
        <v>#REF!</v>
      </c>
      <c r="U30" s="228" t="e">
        <f t="shared" si="0"/>
        <v>#REF!</v>
      </c>
      <c r="V30" s="228"/>
      <c r="W30" s="228"/>
      <c r="X30" s="228" t="e">
        <f t="shared" si="1"/>
        <v>#REF!</v>
      </c>
      <c r="Y30" s="228"/>
      <c r="Z30" s="228"/>
      <c r="AA30" s="228" t="e">
        <f t="shared" si="2"/>
        <v>#REF!</v>
      </c>
      <c r="AB30" s="228"/>
      <c r="AC30" s="228"/>
      <c r="AD30" s="228" t="e">
        <f t="shared" si="3"/>
        <v>#REF!</v>
      </c>
      <c r="AE30" s="228"/>
      <c r="AF30" s="228"/>
      <c r="AG30" s="228"/>
      <c r="AH30" s="228" t="str">
        <f>IF(OR('OUT- Attend'!J11=0,'OUT- Attend'!J11=""),"",'OUT- Attend'!J11)</f>
        <v/>
      </c>
      <c r="AI30" s="228"/>
      <c r="AJ30" s="228" t="str">
        <f>'OUT- Attend'!J38</f>
        <v/>
      </c>
      <c r="AK30" s="121">
        <v>27</v>
      </c>
      <c r="AL30" s="121">
        <f>'IN - Stud_part'!H39</f>
        <v>0</v>
      </c>
      <c r="AM30" s="229" t="e">
        <f t="shared" ref="AM30:BA30" si="64">#REF!</f>
        <v>#REF!</v>
      </c>
      <c r="AN30" s="229" t="e">
        <f t="shared" si="64"/>
        <v>#REF!</v>
      </c>
      <c r="AO30" s="229" t="e">
        <f t="shared" si="64"/>
        <v>#REF!</v>
      </c>
      <c r="AP30" s="229" t="e">
        <f t="shared" si="64"/>
        <v>#REF!</v>
      </c>
      <c r="AQ30" s="229" t="e">
        <f t="shared" si="64"/>
        <v>#REF!</v>
      </c>
      <c r="AR30" s="229" t="e">
        <f t="shared" si="64"/>
        <v>#REF!</v>
      </c>
      <c r="AS30" s="229" t="e">
        <f t="shared" si="64"/>
        <v>#REF!</v>
      </c>
      <c r="AT30" s="229" t="e">
        <f t="shared" si="64"/>
        <v>#REF!</v>
      </c>
      <c r="AU30" s="229" t="e">
        <f t="shared" si="64"/>
        <v>#REF!</v>
      </c>
      <c r="AV30" s="229" t="e">
        <f t="shared" si="64"/>
        <v>#REF!</v>
      </c>
      <c r="AW30" s="229" t="e">
        <f t="shared" si="64"/>
        <v>#REF!</v>
      </c>
      <c r="AX30" s="229" t="e">
        <f t="shared" si="64"/>
        <v>#REF!</v>
      </c>
      <c r="AY30" s="229" t="e">
        <f t="shared" si="64"/>
        <v>#REF!</v>
      </c>
      <c r="AZ30" s="229" t="e">
        <f t="shared" si="64"/>
        <v>#REF!</v>
      </c>
      <c r="BA30" s="229" t="e">
        <f t="shared" si="64"/>
        <v>#REF!</v>
      </c>
      <c r="BB30" s="229" t="e">
        <f>'OUT- TERM 1 Cum_Mark'!#REF!</f>
        <v>#REF!</v>
      </c>
      <c r="BC30" s="229" t="e">
        <f t="shared" si="5"/>
        <v>#REF!</v>
      </c>
      <c r="BD30" s="229"/>
      <c r="BE30" s="229"/>
      <c r="BF30" s="229" t="e">
        <f t="shared" si="6"/>
        <v>#REF!</v>
      </c>
      <c r="BG30" s="229"/>
      <c r="BH30" s="229"/>
      <c r="BI30" s="229" t="e">
        <f t="shared" si="7"/>
        <v>#REF!</v>
      </c>
      <c r="BJ30" s="229"/>
      <c r="BK30" s="229"/>
      <c r="BL30" s="229" t="e">
        <f t="shared" si="8"/>
        <v>#REF!</v>
      </c>
      <c r="BM30" s="229"/>
      <c r="BN30" s="229"/>
      <c r="BO30" s="229"/>
      <c r="BP30" s="229" t="str">
        <f>IF(OR('OUT- Attend'!U11=0,'OUT- Attend'!U11=""),"",'OUT- Attend'!U11)</f>
        <v/>
      </c>
      <c r="BQ30" s="229"/>
      <c r="BR30" s="229" t="str">
        <f>'OUT- Attend'!U38</f>
        <v/>
      </c>
      <c r="BS30" s="121">
        <v>27</v>
      </c>
      <c r="BT30" s="121">
        <f>'IN - Stud_part'!H39</f>
        <v>0</v>
      </c>
      <c r="BU30" s="230" t="e">
        <f t="shared" ref="BU30:CI30" si="65">#REF!</f>
        <v>#REF!</v>
      </c>
      <c r="BV30" s="230" t="e">
        <f t="shared" si="65"/>
        <v>#REF!</v>
      </c>
      <c r="BW30" s="230" t="e">
        <f t="shared" si="65"/>
        <v>#REF!</v>
      </c>
      <c r="BX30" s="230" t="e">
        <f t="shared" si="65"/>
        <v>#REF!</v>
      </c>
      <c r="BY30" s="230" t="e">
        <f t="shared" si="65"/>
        <v>#REF!</v>
      </c>
      <c r="BZ30" s="230" t="e">
        <f t="shared" si="65"/>
        <v>#REF!</v>
      </c>
      <c r="CA30" s="230" t="e">
        <f t="shared" si="65"/>
        <v>#REF!</v>
      </c>
      <c r="CB30" s="230" t="e">
        <f t="shared" si="65"/>
        <v>#REF!</v>
      </c>
      <c r="CC30" s="230" t="e">
        <f t="shared" si="65"/>
        <v>#REF!</v>
      </c>
      <c r="CD30" s="230" t="e">
        <f t="shared" si="65"/>
        <v>#REF!</v>
      </c>
      <c r="CE30" s="230" t="e">
        <f t="shared" si="65"/>
        <v>#REF!</v>
      </c>
      <c r="CF30" s="230" t="e">
        <f t="shared" si="65"/>
        <v>#REF!</v>
      </c>
      <c r="CG30" s="230" t="e">
        <f t="shared" si="65"/>
        <v>#REF!</v>
      </c>
      <c r="CH30" s="230" t="e">
        <f t="shared" si="65"/>
        <v>#REF!</v>
      </c>
      <c r="CI30" s="230" t="e">
        <f t="shared" si="65"/>
        <v>#REF!</v>
      </c>
      <c r="CJ30" s="230" t="e">
        <f>'OUT- TERM 1 Cum_Mark'!#REF!</f>
        <v>#REF!</v>
      </c>
      <c r="CK30" s="230" t="e">
        <f t="shared" si="10"/>
        <v>#REF!</v>
      </c>
      <c r="CL30" s="230"/>
      <c r="CM30" s="230"/>
      <c r="CN30" s="230" t="e">
        <f t="shared" si="11"/>
        <v>#REF!</v>
      </c>
      <c r="CO30" s="230"/>
      <c r="CP30" s="230"/>
      <c r="CQ30" s="230" t="e">
        <f t="shared" si="12"/>
        <v>#REF!</v>
      </c>
      <c r="CR30" s="230"/>
      <c r="CS30" s="230"/>
      <c r="CT30" s="230" t="e">
        <f t="shared" si="13"/>
        <v>#REF!</v>
      </c>
      <c r="CU30" s="230"/>
      <c r="CV30" s="230"/>
      <c r="CW30" s="230"/>
      <c r="CX30" s="230" t="e">
        <f>IF(OR('OUT- Attend'!#REF!=0,'OUT- Attend'!#REF!=""),"",'OUT- Attend'!#REF!)</f>
        <v>#REF!</v>
      </c>
      <c r="CY30" s="230"/>
      <c r="CZ30" s="230" t="e">
        <f>'OUT- Attend'!#REF!</f>
        <v>#REF!</v>
      </c>
    </row>
    <row r="31" spans="1:104" ht="14.25" customHeight="1">
      <c r="A31" s="121"/>
      <c r="B31" s="121" t="str">
        <f>'OUT-PERIODICAL TEST 1 -SUB WISE'!A37</f>
        <v/>
      </c>
      <c r="C31" s="121" t="str">
        <f>'OUT-PERIODICAL TEST 1 -SUB WISE'!B37</f>
        <v/>
      </c>
      <c r="D31" s="121" t="str">
        <f>'OUT-PERIODICAL TEST 1 -SUB WISE'!C37</f>
        <v/>
      </c>
      <c r="E31" s="228" t="e">
        <f>'OUT-PERIODICAL TEST 1 -SUB WISE'!#REF!</f>
        <v>#REF!</v>
      </c>
      <c r="F31" s="228" t="e">
        <f>'OUT-PERIODICAL TEST 1 -SUB WISE'!#REF!</f>
        <v>#REF!</v>
      </c>
      <c r="G31" s="228">
        <f>'OUT-PERIODICAL TEST 1 -SUB WISE'!G37</f>
        <v>0</v>
      </c>
      <c r="H31" s="228" t="e">
        <f>'OUT-PERIODICAL TEST 1 -SUB WISE'!#REF!</f>
        <v>#REF!</v>
      </c>
      <c r="I31" s="228" t="e">
        <f>'OUT-PERIODICAL TEST 1 -SUB WISE'!#REF!</f>
        <v>#REF!</v>
      </c>
      <c r="J31" s="228">
        <f>'OUT-PERIODICAL TEST 1 -SUB WISE'!G114</f>
        <v>0</v>
      </c>
      <c r="K31" s="228" t="e">
        <f>'OUT-PERIODICAL TEST 1 -SUB WISE'!#REF!</f>
        <v>#REF!</v>
      </c>
      <c r="L31" s="228" t="e">
        <f>'OUT-PERIODICAL TEST 1 -SUB WISE'!#REF!</f>
        <v>#REF!</v>
      </c>
      <c r="M31" s="228">
        <f>'OUT-PERIODICAL TEST 1 -SUB WISE'!G191</f>
        <v>0</v>
      </c>
      <c r="N31" s="228" t="e">
        <f>'OUT-PERIODICAL TEST 1 -SUB WISE'!#REF!</f>
        <v>#REF!</v>
      </c>
      <c r="O31" s="228" t="e">
        <f>'OUT-PERIODICAL TEST 1 -SUB WISE'!#REF!</f>
        <v>#REF!</v>
      </c>
      <c r="P31" s="228">
        <f>'OUT-PERIODICAL TEST 1 -SUB WISE'!G268</f>
        <v>0</v>
      </c>
      <c r="Q31" s="228" t="e">
        <f>'OUT-PERIODICAL TEST 1 -SUB WISE'!#REF!</f>
        <v>#REF!</v>
      </c>
      <c r="R31" s="228" t="e">
        <f>'OUT-PERIODICAL TEST 1 -SUB WISE'!#REF!</f>
        <v>#REF!</v>
      </c>
      <c r="S31" s="228" t="e">
        <f>'OUT-PERIODICAL TEST 1 -SUB WISE'!#REF!</f>
        <v>#REF!</v>
      </c>
      <c r="T31" s="228" t="e">
        <f>'OUT- TERM 1 Cum_Mark'!#REF!</f>
        <v>#REF!</v>
      </c>
      <c r="U31" s="228" t="e">
        <f t="shared" si="0"/>
        <v>#REF!</v>
      </c>
      <c r="V31" s="228"/>
      <c r="W31" s="228"/>
      <c r="X31" s="228" t="e">
        <f t="shared" si="1"/>
        <v>#REF!</v>
      </c>
      <c r="Y31" s="228"/>
      <c r="Z31" s="228"/>
      <c r="AA31" s="228" t="e">
        <f t="shared" si="2"/>
        <v>#REF!</v>
      </c>
      <c r="AB31" s="228"/>
      <c r="AC31" s="228"/>
      <c r="AD31" s="228" t="e">
        <f t="shared" si="3"/>
        <v>#REF!</v>
      </c>
      <c r="AE31" s="228"/>
      <c r="AF31" s="228"/>
      <c r="AG31" s="228"/>
      <c r="AH31" s="228" t="str">
        <f>IF(OR('OUT- Attend'!J11=0,'OUT- Attend'!J11=""),"",'OUT- Attend'!J11)</f>
        <v/>
      </c>
      <c r="AI31" s="228"/>
      <c r="AJ31" s="228" t="str">
        <f>'OUT- Attend'!J39</f>
        <v/>
      </c>
      <c r="AK31" s="121">
        <v>28</v>
      </c>
      <c r="AL31" s="121">
        <f>'IN - Stud_part'!H40</f>
        <v>0</v>
      </c>
      <c r="AM31" s="229" t="e">
        <f t="shared" ref="AM31:BA31" si="66">#REF!</f>
        <v>#REF!</v>
      </c>
      <c r="AN31" s="229" t="e">
        <f t="shared" si="66"/>
        <v>#REF!</v>
      </c>
      <c r="AO31" s="229" t="e">
        <f t="shared" si="66"/>
        <v>#REF!</v>
      </c>
      <c r="AP31" s="229" t="e">
        <f t="shared" si="66"/>
        <v>#REF!</v>
      </c>
      <c r="AQ31" s="229" t="e">
        <f t="shared" si="66"/>
        <v>#REF!</v>
      </c>
      <c r="AR31" s="229" t="e">
        <f t="shared" si="66"/>
        <v>#REF!</v>
      </c>
      <c r="AS31" s="229" t="e">
        <f t="shared" si="66"/>
        <v>#REF!</v>
      </c>
      <c r="AT31" s="229" t="e">
        <f t="shared" si="66"/>
        <v>#REF!</v>
      </c>
      <c r="AU31" s="229" t="e">
        <f t="shared" si="66"/>
        <v>#REF!</v>
      </c>
      <c r="AV31" s="229" t="e">
        <f t="shared" si="66"/>
        <v>#REF!</v>
      </c>
      <c r="AW31" s="229" t="e">
        <f t="shared" si="66"/>
        <v>#REF!</v>
      </c>
      <c r="AX31" s="229" t="e">
        <f t="shared" si="66"/>
        <v>#REF!</v>
      </c>
      <c r="AY31" s="229" t="e">
        <f t="shared" si="66"/>
        <v>#REF!</v>
      </c>
      <c r="AZ31" s="229" t="e">
        <f t="shared" si="66"/>
        <v>#REF!</v>
      </c>
      <c r="BA31" s="229" t="e">
        <f t="shared" si="66"/>
        <v>#REF!</v>
      </c>
      <c r="BB31" s="229" t="e">
        <f>'OUT- TERM 1 Cum_Mark'!#REF!</f>
        <v>#REF!</v>
      </c>
      <c r="BC31" s="229" t="e">
        <f t="shared" si="5"/>
        <v>#REF!</v>
      </c>
      <c r="BD31" s="229"/>
      <c r="BE31" s="229"/>
      <c r="BF31" s="229" t="e">
        <f t="shared" si="6"/>
        <v>#REF!</v>
      </c>
      <c r="BG31" s="229"/>
      <c r="BH31" s="229"/>
      <c r="BI31" s="229" t="e">
        <f t="shared" si="7"/>
        <v>#REF!</v>
      </c>
      <c r="BJ31" s="229"/>
      <c r="BK31" s="229"/>
      <c r="BL31" s="229" t="e">
        <f t="shared" si="8"/>
        <v>#REF!</v>
      </c>
      <c r="BM31" s="229"/>
      <c r="BN31" s="229"/>
      <c r="BO31" s="229"/>
      <c r="BP31" s="229" t="str">
        <f>IF(OR('OUT- Attend'!U11=0,'OUT- Attend'!U11=""),"",'OUT- Attend'!U11)</f>
        <v/>
      </c>
      <c r="BQ31" s="229"/>
      <c r="BR31" s="229" t="str">
        <f>'OUT- Attend'!U39</f>
        <v/>
      </c>
      <c r="BS31" s="121">
        <v>28</v>
      </c>
      <c r="BT31" s="121">
        <f>'IN - Stud_part'!H40</f>
        <v>0</v>
      </c>
      <c r="BU31" s="230" t="e">
        <f t="shared" ref="BU31:CI31" si="67">#REF!</f>
        <v>#REF!</v>
      </c>
      <c r="BV31" s="230" t="e">
        <f t="shared" si="67"/>
        <v>#REF!</v>
      </c>
      <c r="BW31" s="230" t="e">
        <f t="shared" si="67"/>
        <v>#REF!</v>
      </c>
      <c r="BX31" s="230" t="e">
        <f t="shared" si="67"/>
        <v>#REF!</v>
      </c>
      <c r="BY31" s="230" t="e">
        <f t="shared" si="67"/>
        <v>#REF!</v>
      </c>
      <c r="BZ31" s="230" t="e">
        <f t="shared" si="67"/>
        <v>#REF!</v>
      </c>
      <c r="CA31" s="230" t="e">
        <f t="shared" si="67"/>
        <v>#REF!</v>
      </c>
      <c r="CB31" s="230" t="e">
        <f t="shared" si="67"/>
        <v>#REF!</v>
      </c>
      <c r="CC31" s="230" t="e">
        <f t="shared" si="67"/>
        <v>#REF!</v>
      </c>
      <c r="CD31" s="230" t="e">
        <f t="shared" si="67"/>
        <v>#REF!</v>
      </c>
      <c r="CE31" s="230" t="e">
        <f t="shared" si="67"/>
        <v>#REF!</v>
      </c>
      <c r="CF31" s="230" t="e">
        <f t="shared" si="67"/>
        <v>#REF!</v>
      </c>
      <c r="CG31" s="230" t="e">
        <f t="shared" si="67"/>
        <v>#REF!</v>
      </c>
      <c r="CH31" s="230" t="e">
        <f t="shared" si="67"/>
        <v>#REF!</v>
      </c>
      <c r="CI31" s="230" t="e">
        <f t="shared" si="67"/>
        <v>#REF!</v>
      </c>
      <c r="CJ31" s="230" t="e">
        <f>'OUT- TERM 1 Cum_Mark'!#REF!</f>
        <v>#REF!</v>
      </c>
      <c r="CK31" s="230" t="e">
        <f t="shared" si="10"/>
        <v>#REF!</v>
      </c>
      <c r="CL31" s="230"/>
      <c r="CM31" s="230"/>
      <c r="CN31" s="230" t="e">
        <f t="shared" si="11"/>
        <v>#REF!</v>
      </c>
      <c r="CO31" s="230"/>
      <c r="CP31" s="230"/>
      <c r="CQ31" s="230" t="e">
        <f t="shared" si="12"/>
        <v>#REF!</v>
      </c>
      <c r="CR31" s="230"/>
      <c r="CS31" s="230"/>
      <c r="CT31" s="230" t="e">
        <f t="shared" si="13"/>
        <v>#REF!</v>
      </c>
      <c r="CU31" s="230"/>
      <c r="CV31" s="230"/>
      <c r="CW31" s="230"/>
      <c r="CX31" s="230" t="e">
        <f>IF(OR('OUT- Attend'!#REF!=0,'OUT- Attend'!#REF!=""),"",'OUT- Attend'!#REF!)</f>
        <v>#REF!</v>
      </c>
      <c r="CY31" s="230"/>
      <c r="CZ31" s="230" t="e">
        <f>'OUT- Attend'!#REF!</f>
        <v>#REF!</v>
      </c>
    </row>
    <row r="32" spans="1:104" ht="14.25" customHeight="1">
      <c r="A32" s="121"/>
      <c r="B32" s="121" t="str">
        <f>'OUT-PERIODICAL TEST 1 -SUB WISE'!A38</f>
        <v/>
      </c>
      <c r="C32" s="121" t="str">
        <f>'OUT-PERIODICAL TEST 1 -SUB WISE'!B38</f>
        <v/>
      </c>
      <c r="D32" s="121" t="str">
        <f>'OUT-PERIODICAL TEST 1 -SUB WISE'!C38</f>
        <v/>
      </c>
      <c r="E32" s="228" t="e">
        <f>'OUT-PERIODICAL TEST 1 -SUB WISE'!#REF!</f>
        <v>#REF!</v>
      </c>
      <c r="F32" s="228" t="e">
        <f>'OUT-PERIODICAL TEST 1 -SUB WISE'!#REF!</f>
        <v>#REF!</v>
      </c>
      <c r="G32" s="228">
        <f>'OUT-PERIODICAL TEST 1 -SUB WISE'!G38</f>
        <v>0</v>
      </c>
      <c r="H32" s="228" t="e">
        <f>'OUT-PERIODICAL TEST 1 -SUB WISE'!#REF!</f>
        <v>#REF!</v>
      </c>
      <c r="I32" s="228" t="e">
        <f>'OUT-PERIODICAL TEST 1 -SUB WISE'!#REF!</f>
        <v>#REF!</v>
      </c>
      <c r="J32" s="228">
        <f>'OUT-PERIODICAL TEST 1 -SUB WISE'!G115</f>
        <v>0</v>
      </c>
      <c r="K32" s="228" t="e">
        <f>'OUT-PERIODICAL TEST 1 -SUB WISE'!#REF!</f>
        <v>#REF!</v>
      </c>
      <c r="L32" s="228" t="e">
        <f>'OUT-PERIODICAL TEST 1 -SUB WISE'!#REF!</f>
        <v>#REF!</v>
      </c>
      <c r="M32" s="228">
        <f>'OUT-PERIODICAL TEST 1 -SUB WISE'!G192</f>
        <v>0</v>
      </c>
      <c r="N32" s="228" t="e">
        <f>'OUT-PERIODICAL TEST 1 -SUB WISE'!#REF!</f>
        <v>#REF!</v>
      </c>
      <c r="O32" s="228" t="e">
        <f>'OUT-PERIODICAL TEST 1 -SUB WISE'!#REF!</f>
        <v>#REF!</v>
      </c>
      <c r="P32" s="228">
        <f>'OUT-PERIODICAL TEST 1 -SUB WISE'!G269</f>
        <v>0</v>
      </c>
      <c r="Q32" s="228" t="e">
        <f>'OUT-PERIODICAL TEST 1 -SUB WISE'!#REF!</f>
        <v>#REF!</v>
      </c>
      <c r="R32" s="228" t="e">
        <f>'OUT-PERIODICAL TEST 1 -SUB WISE'!#REF!</f>
        <v>#REF!</v>
      </c>
      <c r="S32" s="228" t="e">
        <f>'OUT-PERIODICAL TEST 1 -SUB WISE'!#REF!</f>
        <v>#REF!</v>
      </c>
      <c r="T32" s="228" t="e">
        <f>'OUT- TERM 1 Cum_Mark'!#REF!</f>
        <v>#REF!</v>
      </c>
      <c r="U32" s="228" t="e">
        <f t="shared" si="0"/>
        <v>#REF!</v>
      </c>
      <c r="V32" s="228"/>
      <c r="W32" s="228"/>
      <c r="X32" s="228" t="e">
        <f t="shared" si="1"/>
        <v>#REF!</v>
      </c>
      <c r="Y32" s="228"/>
      <c r="Z32" s="228"/>
      <c r="AA32" s="228" t="e">
        <f t="shared" si="2"/>
        <v>#REF!</v>
      </c>
      <c r="AB32" s="228"/>
      <c r="AC32" s="228"/>
      <c r="AD32" s="228" t="e">
        <f t="shared" si="3"/>
        <v>#REF!</v>
      </c>
      <c r="AE32" s="228"/>
      <c r="AF32" s="228"/>
      <c r="AG32" s="228"/>
      <c r="AH32" s="228" t="str">
        <f>IF(OR('OUT- Attend'!J11=0,'OUT- Attend'!J11=""),"",'OUT- Attend'!J11)</f>
        <v/>
      </c>
      <c r="AI32" s="228"/>
      <c r="AJ32" s="228" t="str">
        <f>'OUT- Attend'!J40</f>
        <v/>
      </c>
      <c r="AK32" s="121">
        <v>29</v>
      </c>
      <c r="AL32" s="121">
        <f>'IN - Stud_part'!H41</f>
        <v>0</v>
      </c>
      <c r="AM32" s="229" t="e">
        <f t="shared" ref="AM32:BA32" si="68">#REF!</f>
        <v>#REF!</v>
      </c>
      <c r="AN32" s="229" t="e">
        <f t="shared" si="68"/>
        <v>#REF!</v>
      </c>
      <c r="AO32" s="229" t="e">
        <f t="shared" si="68"/>
        <v>#REF!</v>
      </c>
      <c r="AP32" s="229" t="e">
        <f t="shared" si="68"/>
        <v>#REF!</v>
      </c>
      <c r="AQ32" s="229" t="e">
        <f t="shared" si="68"/>
        <v>#REF!</v>
      </c>
      <c r="AR32" s="229" t="e">
        <f t="shared" si="68"/>
        <v>#REF!</v>
      </c>
      <c r="AS32" s="229" t="e">
        <f t="shared" si="68"/>
        <v>#REF!</v>
      </c>
      <c r="AT32" s="229" t="e">
        <f t="shared" si="68"/>
        <v>#REF!</v>
      </c>
      <c r="AU32" s="229" t="e">
        <f t="shared" si="68"/>
        <v>#REF!</v>
      </c>
      <c r="AV32" s="229" t="e">
        <f t="shared" si="68"/>
        <v>#REF!</v>
      </c>
      <c r="AW32" s="229" t="e">
        <f t="shared" si="68"/>
        <v>#REF!</v>
      </c>
      <c r="AX32" s="229" t="e">
        <f t="shared" si="68"/>
        <v>#REF!</v>
      </c>
      <c r="AY32" s="229" t="e">
        <f t="shared" si="68"/>
        <v>#REF!</v>
      </c>
      <c r="AZ32" s="229" t="e">
        <f t="shared" si="68"/>
        <v>#REF!</v>
      </c>
      <c r="BA32" s="229" t="e">
        <f t="shared" si="68"/>
        <v>#REF!</v>
      </c>
      <c r="BB32" s="229" t="e">
        <f>'OUT- TERM 1 Cum_Mark'!#REF!</f>
        <v>#REF!</v>
      </c>
      <c r="BC32" s="229" t="e">
        <f t="shared" si="5"/>
        <v>#REF!</v>
      </c>
      <c r="BD32" s="229"/>
      <c r="BE32" s="229"/>
      <c r="BF32" s="229" t="e">
        <f t="shared" si="6"/>
        <v>#REF!</v>
      </c>
      <c r="BG32" s="229"/>
      <c r="BH32" s="229"/>
      <c r="BI32" s="229" t="e">
        <f t="shared" si="7"/>
        <v>#REF!</v>
      </c>
      <c r="BJ32" s="229"/>
      <c r="BK32" s="229"/>
      <c r="BL32" s="229" t="e">
        <f t="shared" si="8"/>
        <v>#REF!</v>
      </c>
      <c r="BM32" s="229"/>
      <c r="BN32" s="229"/>
      <c r="BO32" s="229"/>
      <c r="BP32" s="229" t="str">
        <f>IF(OR('OUT- Attend'!U11=0,'OUT- Attend'!U11=""),"",'OUT- Attend'!U11)</f>
        <v/>
      </c>
      <c r="BQ32" s="229"/>
      <c r="BR32" s="229" t="str">
        <f>'OUT- Attend'!U40</f>
        <v/>
      </c>
      <c r="BS32" s="121">
        <v>29</v>
      </c>
      <c r="BT32" s="121">
        <f>'IN - Stud_part'!H41</f>
        <v>0</v>
      </c>
      <c r="BU32" s="230" t="e">
        <f t="shared" ref="BU32:CI32" si="69">#REF!</f>
        <v>#REF!</v>
      </c>
      <c r="BV32" s="230" t="e">
        <f t="shared" si="69"/>
        <v>#REF!</v>
      </c>
      <c r="BW32" s="230" t="e">
        <f t="shared" si="69"/>
        <v>#REF!</v>
      </c>
      <c r="BX32" s="230" t="e">
        <f t="shared" si="69"/>
        <v>#REF!</v>
      </c>
      <c r="BY32" s="230" t="e">
        <f t="shared" si="69"/>
        <v>#REF!</v>
      </c>
      <c r="BZ32" s="230" t="e">
        <f t="shared" si="69"/>
        <v>#REF!</v>
      </c>
      <c r="CA32" s="230" t="e">
        <f t="shared" si="69"/>
        <v>#REF!</v>
      </c>
      <c r="CB32" s="230" t="e">
        <f t="shared" si="69"/>
        <v>#REF!</v>
      </c>
      <c r="CC32" s="230" t="e">
        <f t="shared" si="69"/>
        <v>#REF!</v>
      </c>
      <c r="CD32" s="230" t="e">
        <f t="shared" si="69"/>
        <v>#REF!</v>
      </c>
      <c r="CE32" s="230" t="e">
        <f t="shared" si="69"/>
        <v>#REF!</v>
      </c>
      <c r="CF32" s="230" t="e">
        <f t="shared" si="69"/>
        <v>#REF!</v>
      </c>
      <c r="CG32" s="230" t="e">
        <f t="shared" si="69"/>
        <v>#REF!</v>
      </c>
      <c r="CH32" s="230" t="e">
        <f t="shared" si="69"/>
        <v>#REF!</v>
      </c>
      <c r="CI32" s="230" t="e">
        <f t="shared" si="69"/>
        <v>#REF!</v>
      </c>
      <c r="CJ32" s="230" t="e">
        <f>'OUT- TERM 1 Cum_Mark'!#REF!</f>
        <v>#REF!</v>
      </c>
      <c r="CK32" s="230" t="e">
        <f t="shared" si="10"/>
        <v>#REF!</v>
      </c>
      <c r="CL32" s="230"/>
      <c r="CM32" s="230"/>
      <c r="CN32" s="230" t="e">
        <f t="shared" si="11"/>
        <v>#REF!</v>
      </c>
      <c r="CO32" s="230"/>
      <c r="CP32" s="230"/>
      <c r="CQ32" s="230" t="e">
        <f t="shared" si="12"/>
        <v>#REF!</v>
      </c>
      <c r="CR32" s="230"/>
      <c r="CS32" s="230"/>
      <c r="CT32" s="230" t="e">
        <f t="shared" si="13"/>
        <v>#REF!</v>
      </c>
      <c r="CU32" s="230"/>
      <c r="CV32" s="230"/>
      <c r="CW32" s="230"/>
      <c r="CX32" s="230" t="e">
        <f>IF(OR('OUT- Attend'!#REF!=0,'OUT- Attend'!#REF!=""),"",'OUT- Attend'!#REF!)</f>
        <v>#REF!</v>
      </c>
      <c r="CY32" s="230"/>
      <c r="CZ32" s="230" t="e">
        <f>'OUT- Attend'!#REF!</f>
        <v>#REF!</v>
      </c>
    </row>
    <row r="33" spans="1:104" ht="14.25" customHeight="1">
      <c r="A33" s="121"/>
      <c r="B33" s="121" t="str">
        <f>'OUT-PERIODICAL TEST 1 -SUB WISE'!A39</f>
        <v/>
      </c>
      <c r="C33" s="121" t="str">
        <f>'OUT-PERIODICAL TEST 1 -SUB WISE'!B39</f>
        <v/>
      </c>
      <c r="D33" s="121" t="str">
        <f>'OUT-PERIODICAL TEST 1 -SUB WISE'!C39</f>
        <v/>
      </c>
      <c r="E33" s="228" t="e">
        <f>'OUT-PERIODICAL TEST 1 -SUB WISE'!#REF!</f>
        <v>#REF!</v>
      </c>
      <c r="F33" s="228" t="e">
        <f>'OUT-PERIODICAL TEST 1 -SUB WISE'!#REF!</f>
        <v>#REF!</v>
      </c>
      <c r="G33" s="228">
        <f>'OUT-PERIODICAL TEST 1 -SUB WISE'!G39</f>
        <v>0</v>
      </c>
      <c r="H33" s="228" t="e">
        <f>'OUT-PERIODICAL TEST 1 -SUB WISE'!#REF!</f>
        <v>#REF!</v>
      </c>
      <c r="I33" s="228" t="e">
        <f>'OUT-PERIODICAL TEST 1 -SUB WISE'!#REF!</f>
        <v>#REF!</v>
      </c>
      <c r="J33" s="228">
        <f>'OUT-PERIODICAL TEST 1 -SUB WISE'!G116</f>
        <v>0</v>
      </c>
      <c r="K33" s="228" t="e">
        <f>'OUT-PERIODICAL TEST 1 -SUB WISE'!#REF!</f>
        <v>#REF!</v>
      </c>
      <c r="L33" s="228" t="e">
        <f>'OUT-PERIODICAL TEST 1 -SUB WISE'!#REF!</f>
        <v>#REF!</v>
      </c>
      <c r="M33" s="228">
        <f>'OUT-PERIODICAL TEST 1 -SUB WISE'!G193</f>
        <v>0</v>
      </c>
      <c r="N33" s="228" t="e">
        <f>'OUT-PERIODICAL TEST 1 -SUB WISE'!#REF!</f>
        <v>#REF!</v>
      </c>
      <c r="O33" s="228" t="e">
        <f>'OUT-PERIODICAL TEST 1 -SUB WISE'!#REF!</f>
        <v>#REF!</v>
      </c>
      <c r="P33" s="228">
        <f>'OUT-PERIODICAL TEST 1 -SUB WISE'!G270</f>
        <v>0</v>
      </c>
      <c r="Q33" s="228" t="e">
        <f>'OUT-PERIODICAL TEST 1 -SUB WISE'!#REF!</f>
        <v>#REF!</v>
      </c>
      <c r="R33" s="228" t="e">
        <f>'OUT-PERIODICAL TEST 1 -SUB WISE'!#REF!</f>
        <v>#REF!</v>
      </c>
      <c r="S33" s="228" t="e">
        <f>'OUT-PERIODICAL TEST 1 -SUB WISE'!#REF!</f>
        <v>#REF!</v>
      </c>
      <c r="T33" s="228" t="e">
        <f>'OUT- TERM 1 Cum_Mark'!#REF!</f>
        <v>#REF!</v>
      </c>
      <c r="U33" s="228" t="e">
        <f t="shared" si="0"/>
        <v>#REF!</v>
      </c>
      <c r="V33" s="228"/>
      <c r="W33" s="228"/>
      <c r="X33" s="228" t="e">
        <f t="shared" si="1"/>
        <v>#REF!</v>
      </c>
      <c r="Y33" s="228"/>
      <c r="Z33" s="228"/>
      <c r="AA33" s="228" t="e">
        <f t="shared" si="2"/>
        <v>#REF!</v>
      </c>
      <c r="AB33" s="228"/>
      <c r="AC33" s="228"/>
      <c r="AD33" s="228" t="e">
        <f t="shared" si="3"/>
        <v>#REF!</v>
      </c>
      <c r="AE33" s="228"/>
      <c r="AF33" s="228"/>
      <c r="AG33" s="228"/>
      <c r="AH33" s="228" t="str">
        <f>IF(OR('OUT- Attend'!J11=0,'OUT- Attend'!J11=""),"",'OUT- Attend'!J11)</f>
        <v/>
      </c>
      <c r="AI33" s="228"/>
      <c r="AJ33" s="228" t="str">
        <f>'OUT- Attend'!J41</f>
        <v/>
      </c>
      <c r="AK33" s="121">
        <v>30</v>
      </c>
      <c r="AL33" s="121">
        <f>'IN - Stud_part'!H42</f>
        <v>0</v>
      </c>
      <c r="AM33" s="229" t="e">
        <f t="shared" ref="AM33:BA33" si="70">#REF!</f>
        <v>#REF!</v>
      </c>
      <c r="AN33" s="229" t="e">
        <f t="shared" si="70"/>
        <v>#REF!</v>
      </c>
      <c r="AO33" s="229" t="e">
        <f t="shared" si="70"/>
        <v>#REF!</v>
      </c>
      <c r="AP33" s="229" t="e">
        <f t="shared" si="70"/>
        <v>#REF!</v>
      </c>
      <c r="AQ33" s="229" t="e">
        <f t="shared" si="70"/>
        <v>#REF!</v>
      </c>
      <c r="AR33" s="229" t="e">
        <f t="shared" si="70"/>
        <v>#REF!</v>
      </c>
      <c r="AS33" s="229" t="e">
        <f t="shared" si="70"/>
        <v>#REF!</v>
      </c>
      <c r="AT33" s="229" t="e">
        <f t="shared" si="70"/>
        <v>#REF!</v>
      </c>
      <c r="AU33" s="229" t="e">
        <f t="shared" si="70"/>
        <v>#REF!</v>
      </c>
      <c r="AV33" s="229" t="e">
        <f t="shared" si="70"/>
        <v>#REF!</v>
      </c>
      <c r="AW33" s="229" t="e">
        <f t="shared" si="70"/>
        <v>#REF!</v>
      </c>
      <c r="AX33" s="229" t="e">
        <f t="shared" si="70"/>
        <v>#REF!</v>
      </c>
      <c r="AY33" s="229" t="e">
        <f t="shared" si="70"/>
        <v>#REF!</v>
      </c>
      <c r="AZ33" s="229" t="e">
        <f t="shared" si="70"/>
        <v>#REF!</v>
      </c>
      <c r="BA33" s="229" t="e">
        <f t="shared" si="70"/>
        <v>#REF!</v>
      </c>
      <c r="BB33" s="229" t="e">
        <f>'OUT- TERM 1 Cum_Mark'!#REF!</f>
        <v>#REF!</v>
      </c>
      <c r="BC33" s="229" t="e">
        <f t="shared" si="5"/>
        <v>#REF!</v>
      </c>
      <c r="BD33" s="229"/>
      <c r="BE33" s="229"/>
      <c r="BF33" s="229" t="e">
        <f t="shared" si="6"/>
        <v>#REF!</v>
      </c>
      <c r="BG33" s="229"/>
      <c r="BH33" s="229"/>
      <c r="BI33" s="229" t="e">
        <f t="shared" si="7"/>
        <v>#REF!</v>
      </c>
      <c r="BJ33" s="229"/>
      <c r="BK33" s="229"/>
      <c r="BL33" s="229" t="e">
        <f t="shared" si="8"/>
        <v>#REF!</v>
      </c>
      <c r="BM33" s="229"/>
      <c r="BN33" s="229"/>
      <c r="BO33" s="229"/>
      <c r="BP33" s="229" t="str">
        <f>IF(OR('OUT- Attend'!U11=0,'OUT- Attend'!U11=""),"",'OUT- Attend'!U11)</f>
        <v/>
      </c>
      <c r="BQ33" s="229"/>
      <c r="BR33" s="229" t="str">
        <f>'OUT- Attend'!U41</f>
        <v/>
      </c>
      <c r="BS33" s="121">
        <v>30</v>
      </c>
      <c r="BT33" s="121">
        <f>'IN - Stud_part'!H42</f>
        <v>0</v>
      </c>
      <c r="BU33" s="230" t="e">
        <f t="shared" ref="BU33:CI33" si="71">#REF!</f>
        <v>#REF!</v>
      </c>
      <c r="BV33" s="230" t="e">
        <f t="shared" si="71"/>
        <v>#REF!</v>
      </c>
      <c r="BW33" s="230" t="e">
        <f t="shared" si="71"/>
        <v>#REF!</v>
      </c>
      <c r="BX33" s="230" t="e">
        <f t="shared" si="71"/>
        <v>#REF!</v>
      </c>
      <c r="BY33" s="230" t="e">
        <f t="shared" si="71"/>
        <v>#REF!</v>
      </c>
      <c r="BZ33" s="230" t="e">
        <f t="shared" si="71"/>
        <v>#REF!</v>
      </c>
      <c r="CA33" s="230" t="e">
        <f t="shared" si="71"/>
        <v>#REF!</v>
      </c>
      <c r="CB33" s="230" t="e">
        <f t="shared" si="71"/>
        <v>#REF!</v>
      </c>
      <c r="CC33" s="230" t="e">
        <f t="shared" si="71"/>
        <v>#REF!</v>
      </c>
      <c r="CD33" s="230" t="e">
        <f t="shared" si="71"/>
        <v>#REF!</v>
      </c>
      <c r="CE33" s="230" t="e">
        <f t="shared" si="71"/>
        <v>#REF!</v>
      </c>
      <c r="CF33" s="230" t="e">
        <f t="shared" si="71"/>
        <v>#REF!</v>
      </c>
      <c r="CG33" s="230" t="e">
        <f t="shared" si="71"/>
        <v>#REF!</v>
      </c>
      <c r="CH33" s="230" t="e">
        <f t="shared" si="71"/>
        <v>#REF!</v>
      </c>
      <c r="CI33" s="230" t="e">
        <f t="shared" si="71"/>
        <v>#REF!</v>
      </c>
      <c r="CJ33" s="230" t="e">
        <f>'OUT- TERM 1 Cum_Mark'!#REF!</f>
        <v>#REF!</v>
      </c>
      <c r="CK33" s="230" t="e">
        <f t="shared" si="10"/>
        <v>#REF!</v>
      </c>
      <c r="CL33" s="230"/>
      <c r="CM33" s="230"/>
      <c r="CN33" s="230" t="e">
        <f t="shared" si="11"/>
        <v>#REF!</v>
      </c>
      <c r="CO33" s="230"/>
      <c r="CP33" s="230"/>
      <c r="CQ33" s="230" t="e">
        <f t="shared" si="12"/>
        <v>#REF!</v>
      </c>
      <c r="CR33" s="230"/>
      <c r="CS33" s="230"/>
      <c r="CT33" s="230" t="e">
        <f t="shared" si="13"/>
        <v>#REF!</v>
      </c>
      <c r="CU33" s="230"/>
      <c r="CV33" s="230"/>
      <c r="CW33" s="230"/>
      <c r="CX33" s="230" t="e">
        <f>IF(OR('OUT- Attend'!#REF!=0,'OUT- Attend'!#REF!=""),"",'OUT- Attend'!#REF!)</f>
        <v>#REF!</v>
      </c>
      <c r="CY33" s="230"/>
      <c r="CZ33" s="230" t="e">
        <f>'OUT- Attend'!#REF!</f>
        <v>#REF!</v>
      </c>
    </row>
    <row r="34" spans="1:104" ht="14.25" customHeight="1">
      <c r="A34" s="121"/>
      <c r="B34" s="121" t="str">
        <f>'OUT-PERIODICAL TEST 1 -SUB WISE'!A48</f>
        <v/>
      </c>
      <c r="C34" s="121" t="str">
        <f>'OUT-PERIODICAL TEST 1 -SUB WISE'!B48</f>
        <v/>
      </c>
      <c r="D34" s="121" t="str">
        <f>'OUT-PERIODICAL TEST 1 -SUB WISE'!C48</f>
        <v/>
      </c>
      <c r="E34" s="228" t="e">
        <f>'OUT-PERIODICAL TEST 1 -SUB WISE'!#REF!</f>
        <v>#REF!</v>
      </c>
      <c r="F34" s="228" t="e">
        <f>'OUT-PERIODICAL TEST 1 -SUB WISE'!#REF!</f>
        <v>#REF!</v>
      </c>
      <c r="G34" s="228">
        <f>'OUT-PERIODICAL TEST 1 -SUB WISE'!G48</f>
        <v>0</v>
      </c>
      <c r="H34" s="228" t="e">
        <f>'OUT-PERIODICAL TEST 1 -SUB WISE'!#REF!</f>
        <v>#REF!</v>
      </c>
      <c r="I34" s="228" t="e">
        <f>'OUT-PERIODICAL TEST 1 -SUB WISE'!#REF!</f>
        <v>#REF!</v>
      </c>
      <c r="J34" s="228">
        <f>'OUT-PERIODICAL TEST 1 -SUB WISE'!G125</f>
        <v>0</v>
      </c>
      <c r="K34" s="228" t="e">
        <f>'OUT-PERIODICAL TEST 1 -SUB WISE'!#REF!</f>
        <v>#REF!</v>
      </c>
      <c r="L34" s="228" t="e">
        <f>'OUT-PERIODICAL TEST 1 -SUB WISE'!#REF!</f>
        <v>#REF!</v>
      </c>
      <c r="M34" s="228">
        <f>'OUT-PERIODICAL TEST 1 -SUB WISE'!G202</f>
        <v>0</v>
      </c>
      <c r="N34" s="228" t="e">
        <f>'OUT-PERIODICAL TEST 1 -SUB WISE'!#REF!</f>
        <v>#REF!</v>
      </c>
      <c r="O34" s="228" t="e">
        <f>'OUT-PERIODICAL TEST 1 -SUB WISE'!#REF!</f>
        <v>#REF!</v>
      </c>
      <c r="P34" s="228">
        <f>'OUT-PERIODICAL TEST 1 -SUB WISE'!G279</f>
        <v>0</v>
      </c>
      <c r="Q34" s="228" t="e">
        <f>'OUT-PERIODICAL TEST 1 -SUB WISE'!#REF!</f>
        <v>#REF!</v>
      </c>
      <c r="R34" s="228" t="e">
        <f>'OUT-PERIODICAL TEST 1 -SUB WISE'!#REF!</f>
        <v>#REF!</v>
      </c>
      <c r="S34" s="228" t="e">
        <f>'OUT-PERIODICAL TEST 1 -SUB WISE'!#REF!</f>
        <v>#REF!</v>
      </c>
      <c r="T34" s="228" t="e">
        <f>'OUT- TERM 1 Cum_Mark'!#REF!</f>
        <v>#REF!</v>
      </c>
      <c r="U34" s="228" t="e">
        <f t="shared" si="0"/>
        <v>#REF!</v>
      </c>
      <c r="V34" s="228"/>
      <c r="W34" s="228"/>
      <c r="X34" s="228" t="e">
        <f t="shared" si="1"/>
        <v>#REF!</v>
      </c>
      <c r="Y34" s="228"/>
      <c r="Z34" s="228"/>
      <c r="AA34" s="228" t="e">
        <f t="shared" si="2"/>
        <v>#REF!</v>
      </c>
      <c r="AB34" s="228"/>
      <c r="AC34" s="228"/>
      <c r="AD34" s="228" t="e">
        <f t="shared" si="3"/>
        <v>#REF!</v>
      </c>
      <c r="AE34" s="228"/>
      <c r="AF34" s="228"/>
      <c r="AG34" s="228"/>
      <c r="AH34" s="228" t="str">
        <f>IF(OR('OUT- Attend'!J11=0,'OUT- Attend'!J11=""),"",'OUT- Attend'!J11)</f>
        <v/>
      </c>
      <c r="AI34" s="228"/>
      <c r="AJ34" s="228" t="str">
        <f>'OUT- Attend'!J42</f>
        <v/>
      </c>
      <c r="AK34" s="121">
        <v>31</v>
      </c>
      <c r="AL34" s="121">
        <f>'IN - Stud_part'!H43</f>
        <v>0</v>
      </c>
      <c r="AM34" s="229" t="e">
        <f t="shared" ref="AM34:BA34" si="72">#REF!</f>
        <v>#REF!</v>
      </c>
      <c r="AN34" s="229" t="e">
        <f t="shared" si="72"/>
        <v>#REF!</v>
      </c>
      <c r="AO34" s="229" t="e">
        <f t="shared" si="72"/>
        <v>#REF!</v>
      </c>
      <c r="AP34" s="229" t="e">
        <f t="shared" si="72"/>
        <v>#REF!</v>
      </c>
      <c r="AQ34" s="229" t="e">
        <f t="shared" si="72"/>
        <v>#REF!</v>
      </c>
      <c r="AR34" s="229" t="e">
        <f t="shared" si="72"/>
        <v>#REF!</v>
      </c>
      <c r="AS34" s="229" t="e">
        <f t="shared" si="72"/>
        <v>#REF!</v>
      </c>
      <c r="AT34" s="229" t="e">
        <f t="shared" si="72"/>
        <v>#REF!</v>
      </c>
      <c r="AU34" s="229" t="e">
        <f t="shared" si="72"/>
        <v>#REF!</v>
      </c>
      <c r="AV34" s="229" t="e">
        <f t="shared" si="72"/>
        <v>#REF!</v>
      </c>
      <c r="AW34" s="229" t="e">
        <f t="shared" si="72"/>
        <v>#REF!</v>
      </c>
      <c r="AX34" s="229" t="e">
        <f t="shared" si="72"/>
        <v>#REF!</v>
      </c>
      <c r="AY34" s="229" t="e">
        <f t="shared" si="72"/>
        <v>#REF!</v>
      </c>
      <c r="AZ34" s="229" t="e">
        <f t="shared" si="72"/>
        <v>#REF!</v>
      </c>
      <c r="BA34" s="229" t="e">
        <f t="shared" si="72"/>
        <v>#REF!</v>
      </c>
      <c r="BB34" s="229" t="e">
        <f>'OUT- TERM 1 Cum_Mark'!#REF!</f>
        <v>#REF!</v>
      </c>
      <c r="BC34" s="229" t="e">
        <f t="shared" si="5"/>
        <v>#REF!</v>
      </c>
      <c r="BD34" s="229"/>
      <c r="BE34" s="229"/>
      <c r="BF34" s="229" t="e">
        <f t="shared" si="6"/>
        <v>#REF!</v>
      </c>
      <c r="BG34" s="229"/>
      <c r="BH34" s="229"/>
      <c r="BI34" s="229" t="e">
        <f t="shared" si="7"/>
        <v>#REF!</v>
      </c>
      <c r="BJ34" s="229"/>
      <c r="BK34" s="229"/>
      <c r="BL34" s="229" t="e">
        <f t="shared" si="8"/>
        <v>#REF!</v>
      </c>
      <c r="BM34" s="229"/>
      <c r="BN34" s="229"/>
      <c r="BO34" s="229"/>
      <c r="BP34" s="229" t="str">
        <f>IF(OR('OUT- Attend'!U11=0,'OUT- Attend'!U11=""),"",'OUT- Attend'!U11)</f>
        <v/>
      </c>
      <c r="BQ34" s="229"/>
      <c r="BR34" s="229" t="str">
        <f>'OUT- Attend'!U42</f>
        <v/>
      </c>
      <c r="BS34" s="121">
        <v>31</v>
      </c>
      <c r="BT34" s="121">
        <f>'IN - Stud_part'!H43</f>
        <v>0</v>
      </c>
      <c r="BU34" s="230" t="e">
        <f t="shared" ref="BU34:CI34" si="73">#REF!</f>
        <v>#REF!</v>
      </c>
      <c r="BV34" s="230" t="e">
        <f t="shared" si="73"/>
        <v>#REF!</v>
      </c>
      <c r="BW34" s="230" t="e">
        <f t="shared" si="73"/>
        <v>#REF!</v>
      </c>
      <c r="BX34" s="230" t="e">
        <f t="shared" si="73"/>
        <v>#REF!</v>
      </c>
      <c r="BY34" s="230" t="e">
        <f t="shared" si="73"/>
        <v>#REF!</v>
      </c>
      <c r="BZ34" s="230" t="e">
        <f t="shared" si="73"/>
        <v>#REF!</v>
      </c>
      <c r="CA34" s="230" t="e">
        <f t="shared" si="73"/>
        <v>#REF!</v>
      </c>
      <c r="CB34" s="230" t="e">
        <f t="shared" si="73"/>
        <v>#REF!</v>
      </c>
      <c r="CC34" s="230" t="e">
        <f t="shared" si="73"/>
        <v>#REF!</v>
      </c>
      <c r="CD34" s="230" t="e">
        <f t="shared" si="73"/>
        <v>#REF!</v>
      </c>
      <c r="CE34" s="230" t="e">
        <f t="shared" si="73"/>
        <v>#REF!</v>
      </c>
      <c r="CF34" s="230" t="e">
        <f t="shared" si="73"/>
        <v>#REF!</v>
      </c>
      <c r="CG34" s="230" t="e">
        <f t="shared" si="73"/>
        <v>#REF!</v>
      </c>
      <c r="CH34" s="230" t="e">
        <f t="shared" si="73"/>
        <v>#REF!</v>
      </c>
      <c r="CI34" s="230" t="e">
        <f t="shared" si="73"/>
        <v>#REF!</v>
      </c>
      <c r="CJ34" s="230" t="e">
        <f>'OUT- TERM 1 Cum_Mark'!#REF!</f>
        <v>#REF!</v>
      </c>
      <c r="CK34" s="230" t="e">
        <f t="shared" si="10"/>
        <v>#REF!</v>
      </c>
      <c r="CL34" s="230"/>
      <c r="CM34" s="230"/>
      <c r="CN34" s="230" t="e">
        <f t="shared" si="11"/>
        <v>#REF!</v>
      </c>
      <c r="CO34" s="230"/>
      <c r="CP34" s="230"/>
      <c r="CQ34" s="230" t="e">
        <f t="shared" si="12"/>
        <v>#REF!</v>
      </c>
      <c r="CR34" s="230"/>
      <c r="CS34" s="230"/>
      <c r="CT34" s="230" t="e">
        <f t="shared" si="13"/>
        <v>#REF!</v>
      </c>
      <c r="CU34" s="230"/>
      <c r="CV34" s="230"/>
      <c r="CW34" s="230"/>
      <c r="CX34" s="230" t="e">
        <f>IF(OR('OUT- Attend'!#REF!=0,'OUT- Attend'!#REF!=""),"",'OUT- Attend'!#REF!)</f>
        <v>#REF!</v>
      </c>
      <c r="CY34" s="230"/>
      <c r="CZ34" s="230" t="e">
        <f>'OUT- Attend'!#REF!</f>
        <v>#REF!</v>
      </c>
    </row>
    <row r="35" spans="1:104" ht="14.25" customHeight="1">
      <c r="A35" s="121"/>
      <c r="B35" s="121" t="str">
        <f>'OUT-PERIODICAL TEST 1 -SUB WISE'!A49</f>
        <v/>
      </c>
      <c r="C35" s="121" t="str">
        <f>'OUT-PERIODICAL TEST 1 -SUB WISE'!B49</f>
        <v/>
      </c>
      <c r="D35" s="121" t="str">
        <f>'OUT-PERIODICAL TEST 1 -SUB WISE'!C49</f>
        <v/>
      </c>
      <c r="E35" s="228" t="e">
        <f>'OUT-PERIODICAL TEST 1 -SUB WISE'!#REF!</f>
        <v>#REF!</v>
      </c>
      <c r="F35" s="228" t="e">
        <f>'OUT-PERIODICAL TEST 1 -SUB WISE'!#REF!</f>
        <v>#REF!</v>
      </c>
      <c r="G35" s="228">
        <f>'OUT-PERIODICAL TEST 1 -SUB WISE'!G49</f>
        <v>0</v>
      </c>
      <c r="H35" s="228" t="e">
        <f>'OUT-PERIODICAL TEST 1 -SUB WISE'!#REF!</f>
        <v>#REF!</v>
      </c>
      <c r="I35" s="228" t="e">
        <f>'OUT-PERIODICAL TEST 1 -SUB WISE'!#REF!</f>
        <v>#REF!</v>
      </c>
      <c r="J35" s="228">
        <f>'OUT-PERIODICAL TEST 1 -SUB WISE'!G126</f>
        <v>0</v>
      </c>
      <c r="K35" s="228" t="e">
        <f>'OUT-PERIODICAL TEST 1 -SUB WISE'!#REF!</f>
        <v>#REF!</v>
      </c>
      <c r="L35" s="228" t="e">
        <f>'OUT-PERIODICAL TEST 1 -SUB WISE'!#REF!</f>
        <v>#REF!</v>
      </c>
      <c r="M35" s="228">
        <f>'OUT-PERIODICAL TEST 1 -SUB WISE'!G203</f>
        <v>0</v>
      </c>
      <c r="N35" s="228" t="e">
        <f>'OUT-PERIODICAL TEST 1 -SUB WISE'!#REF!</f>
        <v>#REF!</v>
      </c>
      <c r="O35" s="228" t="e">
        <f>'OUT-PERIODICAL TEST 1 -SUB WISE'!#REF!</f>
        <v>#REF!</v>
      </c>
      <c r="P35" s="228">
        <f>'OUT-PERIODICAL TEST 1 -SUB WISE'!G280</f>
        <v>0</v>
      </c>
      <c r="Q35" s="228" t="e">
        <f>'OUT-PERIODICAL TEST 1 -SUB WISE'!#REF!</f>
        <v>#REF!</v>
      </c>
      <c r="R35" s="228" t="e">
        <f>'OUT-PERIODICAL TEST 1 -SUB WISE'!#REF!</f>
        <v>#REF!</v>
      </c>
      <c r="S35" s="228" t="e">
        <f>'OUT-PERIODICAL TEST 1 -SUB WISE'!#REF!</f>
        <v>#REF!</v>
      </c>
      <c r="T35" s="228" t="e">
        <f>'OUT- TERM 1 Cum_Mark'!#REF!</f>
        <v>#REF!</v>
      </c>
      <c r="U35" s="228" t="e">
        <f t="shared" si="0"/>
        <v>#REF!</v>
      </c>
      <c r="V35" s="228"/>
      <c r="W35" s="228"/>
      <c r="X35" s="228" t="e">
        <f t="shared" si="1"/>
        <v>#REF!</v>
      </c>
      <c r="Y35" s="228"/>
      <c r="Z35" s="228"/>
      <c r="AA35" s="228" t="e">
        <f t="shared" si="2"/>
        <v>#REF!</v>
      </c>
      <c r="AB35" s="228"/>
      <c r="AC35" s="228"/>
      <c r="AD35" s="228" t="e">
        <f t="shared" si="3"/>
        <v>#REF!</v>
      </c>
      <c r="AE35" s="228"/>
      <c r="AF35" s="228"/>
      <c r="AG35" s="228"/>
      <c r="AH35" s="228" t="str">
        <f>IF(OR('OUT- Attend'!J11=0,'OUT- Attend'!J11=""),"",'OUT- Attend'!J11)</f>
        <v/>
      </c>
      <c r="AI35" s="228"/>
      <c r="AJ35" s="228" t="str">
        <f>'OUT- Attend'!J43</f>
        <v/>
      </c>
      <c r="AK35" s="121">
        <v>32</v>
      </c>
      <c r="AL35" s="121">
        <f>'IN - Stud_part'!H44</f>
        <v>0</v>
      </c>
      <c r="AM35" s="229" t="e">
        <f t="shared" ref="AM35:BA35" si="74">#REF!</f>
        <v>#REF!</v>
      </c>
      <c r="AN35" s="229" t="e">
        <f t="shared" si="74"/>
        <v>#REF!</v>
      </c>
      <c r="AO35" s="229" t="e">
        <f t="shared" si="74"/>
        <v>#REF!</v>
      </c>
      <c r="AP35" s="229" t="e">
        <f t="shared" si="74"/>
        <v>#REF!</v>
      </c>
      <c r="AQ35" s="229" t="e">
        <f t="shared" si="74"/>
        <v>#REF!</v>
      </c>
      <c r="AR35" s="229" t="e">
        <f t="shared" si="74"/>
        <v>#REF!</v>
      </c>
      <c r="AS35" s="229" t="e">
        <f t="shared" si="74"/>
        <v>#REF!</v>
      </c>
      <c r="AT35" s="229" t="e">
        <f t="shared" si="74"/>
        <v>#REF!</v>
      </c>
      <c r="AU35" s="229" t="e">
        <f t="shared" si="74"/>
        <v>#REF!</v>
      </c>
      <c r="AV35" s="229" t="e">
        <f t="shared" si="74"/>
        <v>#REF!</v>
      </c>
      <c r="AW35" s="229" t="e">
        <f t="shared" si="74"/>
        <v>#REF!</v>
      </c>
      <c r="AX35" s="229" t="e">
        <f t="shared" si="74"/>
        <v>#REF!</v>
      </c>
      <c r="AY35" s="229" t="e">
        <f t="shared" si="74"/>
        <v>#REF!</v>
      </c>
      <c r="AZ35" s="229" t="e">
        <f t="shared" si="74"/>
        <v>#REF!</v>
      </c>
      <c r="BA35" s="229" t="e">
        <f t="shared" si="74"/>
        <v>#REF!</v>
      </c>
      <c r="BB35" s="229" t="e">
        <f>'OUT- TERM 1 Cum_Mark'!#REF!</f>
        <v>#REF!</v>
      </c>
      <c r="BC35" s="229" t="e">
        <f t="shared" si="5"/>
        <v>#REF!</v>
      </c>
      <c r="BD35" s="229"/>
      <c r="BE35" s="229"/>
      <c r="BF35" s="229" t="e">
        <f t="shared" si="6"/>
        <v>#REF!</v>
      </c>
      <c r="BG35" s="229"/>
      <c r="BH35" s="229"/>
      <c r="BI35" s="229" t="e">
        <f t="shared" si="7"/>
        <v>#REF!</v>
      </c>
      <c r="BJ35" s="229"/>
      <c r="BK35" s="229"/>
      <c r="BL35" s="229" t="e">
        <f t="shared" si="8"/>
        <v>#REF!</v>
      </c>
      <c r="BM35" s="229"/>
      <c r="BN35" s="229"/>
      <c r="BO35" s="229"/>
      <c r="BP35" s="229" t="str">
        <f>IF(OR('OUT- Attend'!U11=0,'OUT- Attend'!U11=""),"",'OUT- Attend'!U11)</f>
        <v/>
      </c>
      <c r="BQ35" s="229"/>
      <c r="BR35" s="229" t="str">
        <f>'OUT- Attend'!U43</f>
        <v/>
      </c>
      <c r="BS35" s="121">
        <v>32</v>
      </c>
      <c r="BT35" s="121">
        <f>'IN - Stud_part'!H44</f>
        <v>0</v>
      </c>
      <c r="BU35" s="230" t="e">
        <f t="shared" ref="BU35:CI35" si="75">#REF!</f>
        <v>#REF!</v>
      </c>
      <c r="BV35" s="230" t="e">
        <f t="shared" si="75"/>
        <v>#REF!</v>
      </c>
      <c r="BW35" s="230" t="e">
        <f t="shared" si="75"/>
        <v>#REF!</v>
      </c>
      <c r="BX35" s="230" t="e">
        <f t="shared" si="75"/>
        <v>#REF!</v>
      </c>
      <c r="BY35" s="230" t="e">
        <f t="shared" si="75"/>
        <v>#REF!</v>
      </c>
      <c r="BZ35" s="230" t="e">
        <f t="shared" si="75"/>
        <v>#REF!</v>
      </c>
      <c r="CA35" s="230" t="e">
        <f t="shared" si="75"/>
        <v>#REF!</v>
      </c>
      <c r="CB35" s="230" t="e">
        <f t="shared" si="75"/>
        <v>#REF!</v>
      </c>
      <c r="CC35" s="230" t="e">
        <f t="shared" si="75"/>
        <v>#REF!</v>
      </c>
      <c r="CD35" s="230" t="e">
        <f t="shared" si="75"/>
        <v>#REF!</v>
      </c>
      <c r="CE35" s="230" t="e">
        <f t="shared" si="75"/>
        <v>#REF!</v>
      </c>
      <c r="CF35" s="230" t="e">
        <f t="shared" si="75"/>
        <v>#REF!</v>
      </c>
      <c r="CG35" s="230" t="e">
        <f t="shared" si="75"/>
        <v>#REF!</v>
      </c>
      <c r="CH35" s="230" t="e">
        <f t="shared" si="75"/>
        <v>#REF!</v>
      </c>
      <c r="CI35" s="230" t="e">
        <f t="shared" si="75"/>
        <v>#REF!</v>
      </c>
      <c r="CJ35" s="230" t="e">
        <f>'OUT- TERM 1 Cum_Mark'!#REF!</f>
        <v>#REF!</v>
      </c>
      <c r="CK35" s="230" t="e">
        <f t="shared" si="10"/>
        <v>#REF!</v>
      </c>
      <c r="CL35" s="230"/>
      <c r="CM35" s="230"/>
      <c r="CN35" s="230" t="e">
        <f t="shared" si="11"/>
        <v>#REF!</v>
      </c>
      <c r="CO35" s="230"/>
      <c r="CP35" s="230"/>
      <c r="CQ35" s="230" t="e">
        <f t="shared" si="12"/>
        <v>#REF!</v>
      </c>
      <c r="CR35" s="230"/>
      <c r="CS35" s="230"/>
      <c r="CT35" s="230" t="e">
        <f t="shared" si="13"/>
        <v>#REF!</v>
      </c>
      <c r="CU35" s="230"/>
      <c r="CV35" s="230"/>
      <c r="CW35" s="230"/>
      <c r="CX35" s="230" t="e">
        <f>IF(OR('OUT- Attend'!#REF!=0,'OUT- Attend'!#REF!=""),"",'OUT- Attend'!#REF!)</f>
        <v>#REF!</v>
      </c>
      <c r="CY35" s="230"/>
      <c r="CZ35" s="230" t="e">
        <f>'OUT- Attend'!#REF!</f>
        <v>#REF!</v>
      </c>
    </row>
    <row r="36" spans="1:104" ht="14.25" customHeight="1">
      <c r="A36" s="121"/>
      <c r="B36" s="121" t="str">
        <f>'OUT-PERIODICAL TEST 1 -SUB WISE'!A50</f>
        <v/>
      </c>
      <c r="C36" s="121" t="str">
        <f>'OUT-PERIODICAL TEST 1 -SUB WISE'!B50</f>
        <v/>
      </c>
      <c r="D36" s="121" t="str">
        <f>'OUT-PERIODICAL TEST 1 -SUB WISE'!C50</f>
        <v/>
      </c>
      <c r="E36" s="228" t="e">
        <f>'OUT-PERIODICAL TEST 1 -SUB WISE'!#REF!</f>
        <v>#REF!</v>
      </c>
      <c r="F36" s="228" t="e">
        <f>'OUT-PERIODICAL TEST 1 -SUB WISE'!#REF!</f>
        <v>#REF!</v>
      </c>
      <c r="G36" s="228">
        <f>'OUT-PERIODICAL TEST 1 -SUB WISE'!G50</f>
        <v>0</v>
      </c>
      <c r="H36" s="228" t="e">
        <f>'OUT-PERIODICAL TEST 1 -SUB WISE'!#REF!</f>
        <v>#REF!</v>
      </c>
      <c r="I36" s="228" t="e">
        <f>'OUT-PERIODICAL TEST 1 -SUB WISE'!#REF!</f>
        <v>#REF!</v>
      </c>
      <c r="J36" s="228">
        <f>'OUT-PERIODICAL TEST 1 -SUB WISE'!G127</f>
        <v>0</v>
      </c>
      <c r="K36" s="228" t="e">
        <f>'OUT-PERIODICAL TEST 1 -SUB WISE'!#REF!</f>
        <v>#REF!</v>
      </c>
      <c r="L36" s="228" t="e">
        <f>'OUT-PERIODICAL TEST 1 -SUB WISE'!#REF!</f>
        <v>#REF!</v>
      </c>
      <c r="M36" s="228">
        <f>'OUT-PERIODICAL TEST 1 -SUB WISE'!G204</f>
        <v>0</v>
      </c>
      <c r="N36" s="228" t="e">
        <f>'OUT-PERIODICAL TEST 1 -SUB WISE'!#REF!</f>
        <v>#REF!</v>
      </c>
      <c r="O36" s="228" t="e">
        <f>'OUT-PERIODICAL TEST 1 -SUB WISE'!#REF!</f>
        <v>#REF!</v>
      </c>
      <c r="P36" s="228">
        <f>'OUT-PERIODICAL TEST 1 -SUB WISE'!G281</f>
        <v>0</v>
      </c>
      <c r="Q36" s="228" t="e">
        <f>'OUT-PERIODICAL TEST 1 -SUB WISE'!#REF!</f>
        <v>#REF!</v>
      </c>
      <c r="R36" s="228" t="e">
        <f>'OUT-PERIODICAL TEST 1 -SUB WISE'!#REF!</f>
        <v>#REF!</v>
      </c>
      <c r="S36" s="228" t="e">
        <f>'OUT-PERIODICAL TEST 1 -SUB WISE'!#REF!</f>
        <v>#REF!</v>
      </c>
      <c r="T36" s="228" t="e">
        <f>'OUT- TERM 1 Cum_Mark'!#REF!</f>
        <v>#REF!</v>
      </c>
      <c r="U36" s="228" t="e">
        <f t="shared" si="0"/>
        <v>#REF!</v>
      </c>
      <c r="V36" s="228"/>
      <c r="W36" s="228"/>
      <c r="X36" s="228" t="e">
        <f t="shared" si="1"/>
        <v>#REF!</v>
      </c>
      <c r="Y36" s="228"/>
      <c r="Z36" s="228"/>
      <c r="AA36" s="228" t="e">
        <f t="shared" si="2"/>
        <v>#REF!</v>
      </c>
      <c r="AB36" s="228"/>
      <c r="AC36" s="228"/>
      <c r="AD36" s="228" t="e">
        <f t="shared" si="3"/>
        <v>#REF!</v>
      </c>
      <c r="AE36" s="228"/>
      <c r="AF36" s="228"/>
      <c r="AG36" s="228"/>
      <c r="AH36" s="228" t="str">
        <f>IF(OR('OUT- Attend'!J11=0,'OUT- Attend'!J11=""),"",'OUT- Attend'!J11)</f>
        <v/>
      </c>
      <c r="AI36" s="228"/>
      <c r="AJ36" s="228" t="str">
        <f>'OUT- Attend'!J44</f>
        <v/>
      </c>
      <c r="AK36" s="121">
        <v>33</v>
      </c>
      <c r="AL36" s="121">
        <f>'IN - Stud_part'!H45</f>
        <v>0</v>
      </c>
      <c r="AM36" s="229" t="e">
        <f t="shared" ref="AM36:BA36" si="76">#REF!</f>
        <v>#REF!</v>
      </c>
      <c r="AN36" s="229" t="e">
        <f t="shared" si="76"/>
        <v>#REF!</v>
      </c>
      <c r="AO36" s="229" t="e">
        <f t="shared" si="76"/>
        <v>#REF!</v>
      </c>
      <c r="AP36" s="229" t="e">
        <f t="shared" si="76"/>
        <v>#REF!</v>
      </c>
      <c r="AQ36" s="229" t="e">
        <f t="shared" si="76"/>
        <v>#REF!</v>
      </c>
      <c r="AR36" s="229" t="e">
        <f t="shared" si="76"/>
        <v>#REF!</v>
      </c>
      <c r="AS36" s="229" t="e">
        <f t="shared" si="76"/>
        <v>#REF!</v>
      </c>
      <c r="AT36" s="229" t="e">
        <f t="shared" si="76"/>
        <v>#REF!</v>
      </c>
      <c r="AU36" s="229" t="e">
        <f t="shared" si="76"/>
        <v>#REF!</v>
      </c>
      <c r="AV36" s="229" t="e">
        <f t="shared" si="76"/>
        <v>#REF!</v>
      </c>
      <c r="AW36" s="229" t="e">
        <f t="shared" si="76"/>
        <v>#REF!</v>
      </c>
      <c r="AX36" s="229" t="e">
        <f t="shared" si="76"/>
        <v>#REF!</v>
      </c>
      <c r="AY36" s="229" t="e">
        <f t="shared" si="76"/>
        <v>#REF!</v>
      </c>
      <c r="AZ36" s="229" t="e">
        <f t="shared" si="76"/>
        <v>#REF!</v>
      </c>
      <c r="BA36" s="229" t="e">
        <f t="shared" si="76"/>
        <v>#REF!</v>
      </c>
      <c r="BB36" s="229" t="e">
        <f>'OUT- TERM 1 Cum_Mark'!#REF!</f>
        <v>#REF!</v>
      </c>
      <c r="BC36" s="229" t="e">
        <f t="shared" si="5"/>
        <v>#REF!</v>
      </c>
      <c r="BD36" s="229"/>
      <c r="BE36" s="229"/>
      <c r="BF36" s="229" t="e">
        <f t="shared" si="6"/>
        <v>#REF!</v>
      </c>
      <c r="BG36" s="229"/>
      <c r="BH36" s="229"/>
      <c r="BI36" s="229" t="e">
        <f t="shared" si="7"/>
        <v>#REF!</v>
      </c>
      <c r="BJ36" s="229"/>
      <c r="BK36" s="229"/>
      <c r="BL36" s="229" t="e">
        <f t="shared" si="8"/>
        <v>#REF!</v>
      </c>
      <c r="BM36" s="229"/>
      <c r="BN36" s="229"/>
      <c r="BO36" s="229"/>
      <c r="BP36" s="229" t="str">
        <f>IF(OR('OUT- Attend'!U11=0,'OUT- Attend'!U11=""),"",'OUT- Attend'!U11)</f>
        <v/>
      </c>
      <c r="BQ36" s="229"/>
      <c r="BR36" s="229" t="str">
        <f>'OUT- Attend'!U44</f>
        <v/>
      </c>
      <c r="BS36" s="121">
        <v>33</v>
      </c>
      <c r="BT36" s="121">
        <f>'IN - Stud_part'!H45</f>
        <v>0</v>
      </c>
      <c r="BU36" s="230" t="e">
        <f t="shared" ref="BU36:CI36" si="77">#REF!</f>
        <v>#REF!</v>
      </c>
      <c r="BV36" s="230" t="e">
        <f t="shared" si="77"/>
        <v>#REF!</v>
      </c>
      <c r="BW36" s="230" t="e">
        <f t="shared" si="77"/>
        <v>#REF!</v>
      </c>
      <c r="BX36" s="230" t="e">
        <f t="shared" si="77"/>
        <v>#REF!</v>
      </c>
      <c r="BY36" s="230" t="e">
        <f t="shared" si="77"/>
        <v>#REF!</v>
      </c>
      <c r="BZ36" s="230" t="e">
        <f t="shared" si="77"/>
        <v>#REF!</v>
      </c>
      <c r="CA36" s="230" t="e">
        <f t="shared" si="77"/>
        <v>#REF!</v>
      </c>
      <c r="CB36" s="230" t="e">
        <f t="shared" si="77"/>
        <v>#REF!</v>
      </c>
      <c r="CC36" s="230" t="e">
        <f t="shared" si="77"/>
        <v>#REF!</v>
      </c>
      <c r="CD36" s="230" t="e">
        <f t="shared" si="77"/>
        <v>#REF!</v>
      </c>
      <c r="CE36" s="230" t="e">
        <f t="shared" si="77"/>
        <v>#REF!</v>
      </c>
      <c r="CF36" s="230" t="e">
        <f t="shared" si="77"/>
        <v>#REF!</v>
      </c>
      <c r="CG36" s="230" t="e">
        <f t="shared" si="77"/>
        <v>#REF!</v>
      </c>
      <c r="CH36" s="230" t="e">
        <f t="shared" si="77"/>
        <v>#REF!</v>
      </c>
      <c r="CI36" s="230" t="e">
        <f t="shared" si="77"/>
        <v>#REF!</v>
      </c>
      <c r="CJ36" s="230" t="e">
        <f>'OUT- TERM 1 Cum_Mark'!#REF!</f>
        <v>#REF!</v>
      </c>
      <c r="CK36" s="230" t="e">
        <f t="shared" si="10"/>
        <v>#REF!</v>
      </c>
      <c r="CL36" s="230"/>
      <c r="CM36" s="230"/>
      <c r="CN36" s="230" t="e">
        <f t="shared" si="11"/>
        <v>#REF!</v>
      </c>
      <c r="CO36" s="230"/>
      <c r="CP36" s="230"/>
      <c r="CQ36" s="230" t="e">
        <f t="shared" si="12"/>
        <v>#REF!</v>
      </c>
      <c r="CR36" s="230"/>
      <c r="CS36" s="230"/>
      <c r="CT36" s="230" t="e">
        <f t="shared" si="13"/>
        <v>#REF!</v>
      </c>
      <c r="CU36" s="230"/>
      <c r="CV36" s="230"/>
      <c r="CW36" s="230"/>
      <c r="CX36" s="230" t="e">
        <f>IF(OR('OUT- Attend'!#REF!=0,'OUT- Attend'!#REF!=""),"",'OUT- Attend'!#REF!)</f>
        <v>#REF!</v>
      </c>
      <c r="CY36" s="230"/>
      <c r="CZ36" s="230" t="e">
        <f>'OUT- Attend'!#REF!</f>
        <v>#REF!</v>
      </c>
    </row>
    <row r="37" spans="1:104" ht="14.25" customHeight="1">
      <c r="A37" s="121"/>
      <c r="B37" s="121" t="str">
        <f>'OUT-PERIODICAL TEST 1 -SUB WISE'!A51</f>
        <v/>
      </c>
      <c r="C37" s="121" t="str">
        <f>'OUT-PERIODICAL TEST 1 -SUB WISE'!B51</f>
        <v/>
      </c>
      <c r="D37" s="121" t="str">
        <f>'OUT-PERIODICAL TEST 1 -SUB WISE'!C51</f>
        <v/>
      </c>
      <c r="E37" s="228" t="e">
        <f>'OUT-PERIODICAL TEST 1 -SUB WISE'!#REF!</f>
        <v>#REF!</v>
      </c>
      <c r="F37" s="228" t="e">
        <f>'OUT-PERIODICAL TEST 1 -SUB WISE'!#REF!</f>
        <v>#REF!</v>
      </c>
      <c r="G37" s="228">
        <f>'OUT-PERIODICAL TEST 1 -SUB WISE'!G51</f>
        <v>0</v>
      </c>
      <c r="H37" s="228" t="e">
        <f>'OUT-PERIODICAL TEST 1 -SUB WISE'!#REF!</f>
        <v>#REF!</v>
      </c>
      <c r="I37" s="228" t="e">
        <f>'OUT-PERIODICAL TEST 1 -SUB WISE'!#REF!</f>
        <v>#REF!</v>
      </c>
      <c r="J37" s="228">
        <f>'OUT-PERIODICAL TEST 1 -SUB WISE'!G128</f>
        <v>0</v>
      </c>
      <c r="K37" s="228" t="e">
        <f>'OUT-PERIODICAL TEST 1 -SUB WISE'!#REF!</f>
        <v>#REF!</v>
      </c>
      <c r="L37" s="228" t="e">
        <f>'OUT-PERIODICAL TEST 1 -SUB WISE'!#REF!</f>
        <v>#REF!</v>
      </c>
      <c r="M37" s="228">
        <f>'OUT-PERIODICAL TEST 1 -SUB WISE'!G205</f>
        <v>0</v>
      </c>
      <c r="N37" s="228" t="e">
        <f>'OUT-PERIODICAL TEST 1 -SUB WISE'!#REF!</f>
        <v>#REF!</v>
      </c>
      <c r="O37" s="228" t="e">
        <f>'OUT-PERIODICAL TEST 1 -SUB WISE'!#REF!</f>
        <v>#REF!</v>
      </c>
      <c r="P37" s="228">
        <f>'OUT-PERIODICAL TEST 1 -SUB WISE'!G282</f>
        <v>0</v>
      </c>
      <c r="Q37" s="228" t="e">
        <f>'OUT-PERIODICAL TEST 1 -SUB WISE'!#REF!</f>
        <v>#REF!</v>
      </c>
      <c r="R37" s="228" t="e">
        <f>'OUT-PERIODICAL TEST 1 -SUB WISE'!#REF!</f>
        <v>#REF!</v>
      </c>
      <c r="S37" s="228" t="e">
        <f>'OUT-PERIODICAL TEST 1 -SUB WISE'!#REF!</f>
        <v>#REF!</v>
      </c>
      <c r="T37" s="228" t="e">
        <f>'OUT- TERM 1 Cum_Mark'!#REF!</f>
        <v>#REF!</v>
      </c>
      <c r="U37" s="228" t="e">
        <f t="shared" si="0"/>
        <v>#REF!</v>
      </c>
      <c r="V37" s="228"/>
      <c r="W37" s="228"/>
      <c r="X37" s="228" t="e">
        <f t="shared" si="1"/>
        <v>#REF!</v>
      </c>
      <c r="Y37" s="228"/>
      <c r="Z37" s="228"/>
      <c r="AA37" s="228" t="e">
        <f t="shared" si="2"/>
        <v>#REF!</v>
      </c>
      <c r="AB37" s="228"/>
      <c r="AC37" s="228"/>
      <c r="AD37" s="228" t="e">
        <f t="shared" si="3"/>
        <v>#REF!</v>
      </c>
      <c r="AE37" s="228"/>
      <c r="AF37" s="228"/>
      <c r="AG37" s="228"/>
      <c r="AH37" s="228" t="str">
        <f>IF(OR('OUT- Attend'!J11=0,'OUT- Attend'!J11=""),"",'OUT- Attend'!J11)</f>
        <v/>
      </c>
      <c r="AI37" s="228"/>
      <c r="AJ37" s="228" t="str">
        <f>'OUT- Attend'!J45</f>
        <v/>
      </c>
      <c r="AK37" s="121">
        <v>34</v>
      </c>
      <c r="AL37" s="121">
        <f>'IN - Stud_part'!H46</f>
        <v>0</v>
      </c>
      <c r="AM37" s="229" t="e">
        <f t="shared" ref="AM37:BA37" si="78">#REF!</f>
        <v>#REF!</v>
      </c>
      <c r="AN37" s="229" t="e">
        <f t="shared" si="78"/>
        <v>#REF!</v>
      </c>
      <c r="AO37" s="229" t="e">
        <f t="shared" si="78"/>
        <v>#REF!</v>
      </c>
      <c r="AP37" s="229" t="e">
        <f t="shared" si="78"/>
        <v>#REF!</v>
      </c>
      <c r="AQ37" s="229" t="e">
        <f t="shared" si="78"/>
        <v>#REF!</v>
      </c>
      <c r="AR37" s="229" t="e">
        <f t="shared" si="78"/>
        <v>#REF!</v>
      </c>
      <c r="AS37" s="229" t="e">
        <f t="shared" si="78"/>
        <v>#REF!</v>
      </c>
      <c r="AT37" s="229" t="e">
        <f t="shared" si="78"/>
        <v>#REF!</v>
      </c>
      <c r="AU37" s="229" t="e">
        <f t="shared" si="78"/>
        <v>#REF!</v>
      </c>
      <c r="AV37" s="229" t="e">
        <f t="shared" si="78"/>
        <v>#REF!</v>
      </c>
      <c r="AW37" s="229" t="e">
        <f t="shared" si="78"/>
        <v>#REF!</v>
      </c>
      <c r="AX37" s="229" t="e">
        <f t="shared" si="78"/>
        <v>#REF!</v>
      </c>
      <c r="AY37" s="229" t="e">
        <f t="shared" si="78"/>
        <v>#REF!</v>
      </c>
      <c r="AZ37" s="229" t="e">
        <f t="shared" si="78"/>
        <v>#REF!</v>
      </c>
      <c r="BA37" s="229" t="e">
        <f t="shared" si="78"/>
        <v>#REF!</v>
      </c>
      <c r="BB37" s="229" t="e">
        <f>'OUT- TERM 1 Cum_Mark'!#REF!</f>
        <v>#REF!</v>
      </c>
      <c r="BC37" s="229" t="e">
        <f t="shared" si="5"/>
        <v>#REF!</v>
      </c>
      <c r="BD37" s="229"/>
      <c r="BE37" s="229"/>
      <c r="BF37" s="229" t="e">
        <f t="shared" si="6"/>
        <v>#REF!</v>
      </c>
      <c r="BG37" s="229"/>
      <c r="BH37" s="229"/>
      <c r="BI37" s="229" t="e">
        <f t="shared" si="7"/>
        <v>#REF!</v>
      </c>
      <c r="BJ37" s="229"/>
      <c r="BK37" s="229"/>
      <c r="BL37" s="229" t="e">
        <f t="shared" si="8"/>
        <v>#REF!</v>
      </c>
      <c r="BM37" s="229"/>
      <c r="BN37" s="229"/>
      <c r="BO37" s="229"/>
      <c r="BP37" s="229" t="str">
        <f>IF(OR('OUT- Attend'!U11=0,'OUT- Attend'!U11=""),"",'OUT- Attend'!U11)</f>
        <v/>
      </c>
      <c r="BQ37" s="229"/>
      <c r="BR37" s="229" t="str">
        <f>'OUT- Attend'!U45</f>
        <v/>
      </c>
      <c r="BS37" s="121">
        <v>34</v>
      </c>
      <c r="BT37" s="121">
        <f>'IN - Stud_part'!H46</f>
        <v>0</v>
      </c>
      <c r="BU37" s="230" t="e">
        <f t="shared" ref="BU37:CI37" si="79">#REF!</f>
        <v>#REF!</v>
      </c>
      <c r="BV37" s="230" t="e">
        <f t="shared" si="79"/>
        <v>#REF!</v>
      </c>
      <c r="BW37" s="230" t="e">
        <f t="shared" si="79"/>
        <v>#REF!</v>
      </c>
      <c r="BX37" s="230" t="e">
        <f t="shared" si="79"/>
        <v>#REF!</v>
      </c>
      <c r="BY37" s="230" t="e">
        <f t="shared" si="79"/>
        <v>#REF!</v>
      </c>
      <c r="BZ37" s="230" t="e">
        <f t="shared" si="79"/>
        <v>#REF!</v>
      </c>
      <c r="CA37" s="230" t="e">
        <f t="shared" si="79"/>
        <v>#REF!</v>
      </c>
      <c r="CB37" s="230" t="e">
        <f t="shared" si="79"/>
        <v>#REF!</v>
      </c>
      <c r="CC37" s="230" t="e">
        <f t="shared" si="79"/>
        <v>#REF!</v>
      </c>
      <c r="CD37" s="230" t="e">
        <f t="shared" si="79"/>
        <v>#REF!</v>
      </c>
      <c r="CE37" s="230" t="e">
        <f t="shared" si="79"/>
        <v>#REF!</v>
      </c>
      <c r="CF37" s="230" t="e">
        <f t="shared" si="79"/>
        <v>#REF!</v>
      </c>
      <c r="CG37" s="230" t="e">
        <f t="shared" si="79"/>
        <v>#REF!</v>
      </c>
      <c r="CH37" s="230" t="e">
        <f t="shared" si="79"/>
        <v>#REF!</v>
      </c>
      <c r="CI37" s="230" t="e">
        <f t="shared" si="79"/>
        <v>#REF!</v>
      </c>
      <c r="CJ37" s="230" t="e">
        <f>'OUT- TERM 1 Cum_Mark'!#REF!</f>
        <v>#REF!</v>
      </c>
      <c r="CK37" s="230" t="e">
        <f t="shared" si="10"/>
        <v>#REF!</v>
      </c>
      <c r="CL37" s="230"/>
      <c r="CM37" s="230"/>
      <c r="CN37" s="230" t="e">
        <f t="shared" si="11"/>
        <v>#REF!</v>
      </c>
      <c r="CO37" s="230"/>
      <c r="CP37" s="230"/>
      <c r="CQ37" s="230" t="e">
        <f t="shared" si="12"/>
        <v>#REF!</v>
      </c>
      <c r="CR37" s="230"/>
      <c r="CS37" s="230"/>
      <c r="CT37" s="230" t="e">
        <f t="shared" si="13"/>
        <v>#REF!</v>
      </c>
      <c r="CU37" s="230"/>
      <c r="CV37" s="230"/>
      <c r="CW37" s="230"/>
      <c r="CX37" s="230" t="e">
        <f>IF(OR('OUT- Attend'!#REF!=0,'OUT- Attend'!#REF!=""),"",'OUT- Attend'!#REF!)</f>
        <v>#REF!</v>
      </c>
      <c r="CY37" s="230"/>
      <c r="CZ37" s="230" t="e">
        <f>'OUT- Attend'!#REF!</f>
        <v>#REF!</v>
      </c>
    </row>
    <row r="38" spans="1:104" ht="14.25" customHeight="1">
      <c r="A38" s="121"/>
      <c r="B38" s="121" t="str">
        <f>'OUT-PERIODICAL TEST 1 -SUB WISE'!A52</f>
        <v/>
      </c>
      <c r="C38" s="121" t="str">
        <f>'OUT-PERIODICAL TEST 1 -SUB WISE'!B52</f>
        <v/>
      </c>
      <c r="D38" s="121" t="str">
        <f>'OUT-PERIODICAL TEST 1 -SUB WISE'!C52</f>
        <v/>
      </c>
      <c r="E38" s="228" t="e">
        <f>'OUT-PERIODICAL TEST 1 -SUB WISE'!#REF!</f>
        <v>#REF!</v>
      </c>
      <c r="F38" s="228" t="e">
        <f>'OUT-PERIODICAL TEST 1 -SUB WISE'!#REF!</f>
        <v>#REF!</v>
      </c>
      <c r="G38" s="228">
        <f>'OUT-PERIODICAL TEST 1 -SUB WISE'!G52</f>
        <v>0</v>
      </c>
      <c r="H38" s="228" t="e">
        <f>'OUT-PERIODICAL TEST 1 -SUB WISE'!#REF!</f>
        <v>#REF!</v>
      </c>
      <c r="I38" s="228" t="e">
        <f>'OUT-PERIODICAL TEST 1 -SUB WISE'!#REF!</f>
        <v>#REF!</v>
      </c>
      <c r="J38" s="228">
        <f>'OUT-PERIODICAL TEST 1 -SUB WISE'!G129</f>
        <v>0</v>
      </c>
      <c r="K38" s="228" t="e">
        <f>'OUT-PERIODICAL TEST 1 -SUB WISE'!#REF!</f>
        <v>#REF!</v>
      </c>
      <c r="L38" s="228" t="e">
        <f>'OUT-PERIODICAL TEST 1 -SUB WISE'!#REF!</f>
        <v>#REF!</v>
      </c>
      <c r="M38" s="228">
        <f>'OUT-PERIODICAL TEST 1 -SUB WISE'!G206</f>
        <v>0</v>
      </c>
      <c r="N38" s="228" t="e">
        <f>'OUT-PERIODICAL TEST 1 -SUB WISE'!#REF!</f>
        <v>#REF!</v>
      </c>
      <c r="O38" s="228" t="e">
        <f>'OUT-PERIODICAL TEST 1 -SUB WISE'!#REF!</f>
        <v>#REF!</v>
      </c>
      <c r="P38" s="228">
        <f>'OUT-PERIODICAL TEST 1 -SUB WISE'!G283</f>
        <v>0</v>
      </c>
      <c r="Q38" s="228" t="e">
        <f>'OUT-PERIODICAL TEST 1 -SUB WISE'!#REF!</f>
        <v>#REF!</v>
      </c>
      <c r="R38" s="228" t="e">
        <f>'OUT-PERIODICAL TEST 1 -SUB WISE'!#REF!</f>
        <v>#REF!</v>
      </c>
      <c r="S38" s="228" t="e">
        <f>'OUT-PERIODICAL TEST 1 -SUB WISE'!#REF!</f>
        <v>#REF!</v>
      </c>
      <c r="T38" s="228" t="e">
        <f>'OUT- TERM 1 Cum_Mark'!#REF!</f>
        <v>#REF!</v>
      </c>
      <c r="U38" s="228" t="e">
        <f t="shared" si="0"/>
        <v>#REF!</v>
      </c>
      <c r="V38" s="228"/>
      <c r="W38" s="228"/>
      <c r="X38" s="228" t="e">
        <f t="shared" si="1"/>
        <v>#REF!</v>
      </c>
      <c r="Y38" s="228"/>
      <c r="Z38" s="228"/>
      <c r="AA38" s="228" t="e">
        <f t="shared" si="2"/>
        <v>#REF!</v>
      </c>
      <c r="AB38" s="228"/>
      <c r="AC38" s="228"/>
      <c r="AD38" s="228" t="e">
        <f t="shared" si="3"/>
        <v>#REF!</v>
      </c>
      <c r="AE38" s="228"/>
      <c r="AF38" s="228"/>
      <c r="AG38" s="228"/>
      <c r="AH38" s="228" t="str">
        <f>IF(OR('OUT- Attend'!J11=0,'OUT- Attend'!J11=""),"",'OUT- Attend'!J11)</f>
        <v/>
      </c>
      <c r="AI38" s="228"/>
      <c r="AJ38" s="228" t="str">
        <f>'OUT- Attend'!J46</f>
        <v/>
      </c>
      <c r="AK38" s="121">
        <v>35</v>
      </c>
      <c r="AL38" s="121">
        <f>'IN - Stud_part'!H47</f>
        <v>0</v>
      </c>
      <c r="AM38" s="229" t="e">
        <f t="shared" ref="AM38:BA38" si="80">#REF!</f>
        <v>#REF!</v>
      </c>
      <c r="AN38" s="229" t="e">
        <f t="shared" si="80"/>
        <v>#REF!</v>
      </c>
      <c r="AO38" s="229" t="e">
        <f t="shared" si="80"/>
        <v>#REF!</v>
      </c>
      <c r="AP38" s="229" t="e">
        <f t="shared" si="80"/>
        <v>#REF!</v>
      </c>
      <c r="AQ38" s="229" t="e">
        <f t="shared" si="80"/>
        <v>#REF!</v>
      </c>
      <c r="AR38" s="229" t="e">
        <f t="shared" si="80"/>
        <v>#REF!</v>
      </c>
      <c r="AS38" s="229" t="e">
        <f t="shared" si="80"/>
        <v>#REF!</v>
      </c>
      <c r="AT38" s="229" t="e">
        <f t="shared" si="80"/>
        <v>#REF!</v>
      </c>
      <c r="AU38" s="229" t="e">
        <f t="shared" si="80"/>
        <v>#REF!</v>
      </c>
      <c r="AV38" s="229" t="e">
        <f t="shared" si="80"/>
        <v>#REF!</v>
      </c>
      <c r="AW38" s="229" t="e">
        <f t="shared" si="80"/>
        <v>#REF!</v>
      </c>
      <c r="AX38" s="229" t="e">
        <f t="shared" si="80"/>
        <v>#REF!</v>
      </c>
      <c r="AY38" s="229" t="e">
        <f t="shared" si="80"/>
        <v>#REF!</v>
      </c>
      <c r="AZ38" s="229" t="e">
        <f t="shared" si="80"/>
        <v>#REF!</v>
      </c>
      <c r="BA38" s="229" t="e">
        <f t="shared" si="80"/>
        <v>#REF!</v>
      </c>
      <c r="BB38" s="229" t="e">
        <f>'OUT- TERM 1 Cum_Mark'!#REF!</f>
        <v>#REF!</v>
      </c>
      <c r="BC38" s="229" t="e">
        <f t="shared" si="5"/>
        <v>#REF!</v>
      </c>
      <c r="BD38" s="229"/>
      <c r="BE38" s="229"/>
      <c r="BF38" s="229" t="e">
        <f t="shared" si="6"/>
        <v>#REF!</v>
      </c>
      <c r="BG38" s="229"/>
      <c r="BH38" s="229"/>
      <c r="BI38" s="229" t="e">
        <f t="shared" si="7"/>
        <v>#REF!</v>
      </c>
      <c r="BJ38" s="229"/>
      <c r="BK38" s="229"/>
      <c r="BL38" s="229" t="e">
        <f t="shared" si="8"/>
        <v>#REF!</v>
      </c>
      <c r="BM38" s="229"/>
      <c r="BN38" s="229"/>
      <c r="BO38" s="229"/>
      <c r="BP38" s="229" t="str">
        <f>IF(OR('OUT- Attend'!U11=0,'OUT- Attend'!U11=""),"",'OUT- Attend'!U11)</f>
        <v/>
      </c>
      <c r="BQ38" s="229"/>
      <c r="BR38" s="229" t="str">
        <f>'OUT- Attend'!U46</f>
        <v/>
      </c>
      <c r="BS38" s="121">
        <v>35</v>
      </c>
      <c r="BT38" s="121">
        <f>'IN - Stud_part'!H47</f>
        <v>0</v>
      </c>
      <c r="BU38" s="230" t="e">
        <f t="shared" ref="BU38:CI38" si="81">#REF!</f>
        <v>#REF!</v>
      </c>
      <c r="BV38" s="230" t="e">
        <f t="shared" si="81"/>
        <v>#REF!</v>
      </c>
      <c r="BW38" s="230" t="e">
        <f t="shared" si="81"/>
        <v>#REF!</v>
      </c>
      <c r="BX38" s="230" t="e">
        <f t="shared" si="81"/>
        <v>#REF!</v>
      </c>
      <c r="BY38" s="230" t="e">
        <f t="shared" si="81"/>
        <v>#REF!</v>
      </c>
      <c r="BZ38" s="230" t="e">
        <f t="shared" si="81"/>
        <v>#REF!</v>
      </c>
      <c r="CA38" s="230" t="e">
        <f t="shared" si="81"/>
        <v>#REF!</v>
      </c>
      <c r="CB38" s="230" t="e">
        <f t="shared" si="81"/>
        <v>#REF!</v>
      </c>
      <c r="CC38" s="230" t="e">
        <f t="shared" si="81"/>
        <v>#REF!</v>
      </c>
      <c r="CD38" s="230" t="e">
        <f t="shared" si="81"/>
        <v>#REF!</v>
      </c>
      <c r="CE38" s="230" t="e">
        <f t="shared" si="81"/>
        <v>#REF!</v>
      </c>
      <c r="CF38" s="230" t="e">
        <f t="shared" si="81"/>
        <v>#REF!</v>
      </c>
      <c r="CG38" s="230" t="e">
        <f t="shared" si="81"/>
        <v>#REF!</v>
      </c>
      <c r="CH38" s="230" t="e">
        <f t="shared" si="81"/>
        <v>#REF!</v>
      </c>
      <c r="CI38" s="230" t="e">
        <f t="shared" si="81"/>
        <v>#REF!</v>
      </c>
      <c r="CJ38" s="230" t="e">
        <f>'OUT- TERM 1 Cum_Mark'!#REF!</f>
        <v>#REF!</v>
      </c>
      <c r="CK38" s="230" t="e">
        <f t="shared" si="10"/>
        <v>#REF!</v>
      </c>
      <c r="CL38" s="230"/>
      <c r="CM38" s="230"/>
      <c r="CN38" s="230" t="e">
        <f t="shared" si="11"/>
        <v>#REF!</v>
      </c>
      <c r="CO38" s="230"/>
      <c r="CP38" s="230"/>
      <c r="CQ38" s="230" t="e">
        <f t="shared" si="12"/>
        <v>#REF!</v>
      </c>
      <c r="CR38" s="230"/>
      <c r="CS38" s="230"/>
      <c r="CT38" s="230" t="e">
        <f t="shared" si="13"/>
        <v>#REF!</v>
      </c>
      <c r="CU38" s="230"/>
      <c r="CV38" s="230"/>
      <c r="CW38" s="230"/>
      <c r="CX38" s="230" t="e">
        <f>IF(OR('OUT- Attend'!#REF!=0,'OUT- Attend'!#REF!=""),"",'OUT- Attend'!#REF!)</f>
        <v>#REF!</v>
      </c>
      <c r="CY38" s="230"/>
      <c r="CZ38" s="230" t="e">
        <f>'OUT- Attend'!#REF!</f>
        <v>#REF!</v>
      </c>
    </row>
    <row r="39" spans="1:104" ht="14.25" customHeight="1">
      <c r="A39" s="121"/>
      <c r="B39" s="121" t="str">
        <f>'OUT-PERIODICAL TEST 1 -SUB WISE'!A53</f>
        <v/>
      </c>
      <c r="C39" s="121" t="str">
        <f>'OUT-PERIODICAL TEST 1 -SUB WISE'!B53</f>
        <v/>
      </c>
      <c r="D39" s="121" t="str">
        <f>'OUT-PERIODICAL TEST 1 -SUB WISE'!C53</f>
        <v/>
      </c>
      <c r="E39" s="228" t="e">
        <f>'OUT-PERIODICAL TEST 1 -SUB WISE'!#REF!</f>
        <v>#REF!</v>
      </c>
      <c r="F39" s="228" t="e">
        <f>'OUT-PERIODICAL TEST 1 -SUB WISE'!#REF!</f>
        <v>#REF!</v>
      </c>
      <c r="G39" s="228">
        <f>'OUT-PERIODICAL TEST 1 -SUB WISE'!G53</f>
        <v>0</v>
      </c>
      <c r="H39" s="228" t="e">
        <f>'OUT-PERIODICAL TEST 1 -SUB WISE'!#REF!</f>
        <v>#REF!</v>
      </c>
      <c r="I39" s="228" t="e">
        <f>'OUT-PERIODICAL TEST 1 -SUB WISE'!#REF!</f>
        <v>#REF!</v>
      </c>
      <c r="J39" s="228">
        <f>'OUT-PERIODICAL TEST 1 -SUB WISE'!G130</f>
        <v>0</v>
      </c>
      <c r="K39" s="228" t="e">
        <f>'OUT-PERIODICAL TEST 1 -SUB WISE'!#REF!</f>
        <v>#REF!</v>
      </c>
      <c r="L39" s="228" t="e">
        <f>'OUT-PERIODICAL TEST 1 -SUB WISE'!#REF!</f>
        <v>#REF!</v>
      </c>
      <c r="M39" s="228">
        <f>'OUT-PERIODICAL TEST 1 -SUB WISE'!G207</f>
        <v>0</v>
      </c>
      <c r="N39" s="228" t="e">
        <f>'OUT-PERIODICAL TEST 1 -SUB WISE'!#REF!</f>
        <v>#REF!</v>
      </c>
      <c r="O39" s="228" t="e">
        <f>'OUT-PERIODICAL TEST 1 -SUB WISE'!#REF!</f>
        <v>#REF!</v>
      </c>
      <c r="P39" s="228">
        <f>'OUT-PERIODICAL TEST 1 -SUB WISE'!G284</f>
        <v>0</v>
      </c>
      <c r="Q39" s="228" t="e">
        <f>'OUT-PERIODICAL TEST 1 -SUB WISE'!#REF!</f>
        <v>#REF!</v>
      </c>
      <c r="R39" s="228" t="e">
        <f>'OUT-PERIODICAL TEST 1 -SUB WISE'!#REF!</f>
        <v>#REF!</v>
      </c>
      <c r="S39" s="228" t="e">
        <f>'OUT-PERIODICAL TEST 1 -SUB WISE'!#REF!</f>
        <v>#REF!</v>
      </c>
      <c r="T39" s="228" t="e">
        <f>'OUT- TERM 1 Cum_Mark'!#REF!</f>
        <v>#REF!</v>
      </c>
      <c r="U39" s="228" t="e">
        <f t="shared" si="0"/>
        <v>#REF!</v>
      </c>
      <c r="V39" s="228"/>
      <c r="W39" s="228"/>
      <c r="X39" s="228" t="e">
        <f t="shared" si="1"/>
        <v>#REF!</v>
      </c>
      <c r="Y39" s="228"/>
      <c r="Z39" s="228"/>
      <c r="AA39" s="228" t="e">
        <f t="shared" si="2"/>
        <v>#REF!</v>
      </c>
      <c r="AB39" s="228"/>
      <c r="AC39" s="228"/>
      <c r="AD39" s="228" t="e">
        <f t="shared" si="3"/>
        <v>#REF!</v>
      </c>
      <c r="AE39" s="228"/>
      <c r="AF39" s="228"/>
      <c r="AG39" s="228"/>
      <c r="AH39" s="228" t="str">
        <f>IF(OR('OUT- Attend'!J11=0,'OUT- Attend'!J11=""),"",'OUT- Attend'!J11)</f>
        <v/>
      </c>
      <c r="AI39" s="228"/>
      <c r="AJ39" s="228" t="str">
        <f>'OUT- Attend'!J51</f>
        <v/>
      </c>
      <c r="AK39" s="121">
        <v>36</v>
      </c>
      <c r="AL39" s="121">
        <f>'IN - Stud_part'!H48</f>
        <v>0</v>
      </c>
      <c r="AM39" s="229" t="e">
        <f t="shared" ref="AM39:BA39" si="82">#REF!</f>
        <v>#REF!</v>
      </c>
      <c r="AN39" s="229" t="e">
        <f t="shared" si="82"/>
        <v>#REF!</v>
      </c>
      <c r="AO39" s="229" t="e">
        <f t="shared" si="82"/>
        <v>#REF!</v>
      </c>
      <c r="AP39" s="229" t="e">
        <f t="shared" si="82"/>
        <v>#REF!</v>
      </c>
      <c r="AQ39" s="229" t="e">
        <f t="shared" si="82"/>
        <v>#REF!</v>
      </c>
      <c r="AR39" s="229" t="e">
        <f t="shared" si="82"/>
        <v>#REF!</v>
      </c>
      <c r="AS39" s="229" t="e">
        <f t="shared" si="82"/>
        <v>#REF!</v>
      </c>
      <c r="AT39" s="229" t="e">
        <f t="shared" si="82"/>
        <v>#REF!</v>
      </c>
      <c r="AU39" s="229" t="e">
        <f t="shared" si="82"/>
        <v>#REF!</v>
      </c>
      <c r="AV39" s="229" t="e">
        <f t="shared" si="82"/>
        <v>#REF!</v>
      </c>
      <c r="AW39" s="229" t="e">
        <f t="shared" si="82"/>
        <v>#REF!</v>
      </c>
      <c r="AX39" s="229" t="e">
        <f t="shared" si="82"/>
        <v>#REF!</v>
      </c>
      <c r="AY39" s="229" t="e">
        <f t="shared" si="82"/>
        <v>#REF!</v>
      </c>
      <c r="AZ39" s="229" t="e">
        <f t="shared" si="82"/>
        <v>#REF!</v>
      </c>
      <c r="BA39" s="229" t="e">
        <f t="shared" si="82"/>
        <v>#REF!</v>
      </c>
      <c r="BB39" s="229" t="e">
        <f>'OUT- TERM 1 Cum_Mark'!#REF!</f>
        <v>#REF!</v>
      </c>
      <c r="BC39" s="229" t="e">
        <f t="shared" si="5"/>
        <v>#REF!</v>
      </c>
      <c r="BD39" s="229"/>
      <c r="BE39" s="229"/>
      <c r="BF39" s="229" t="e">
        <f t="shared" si="6"/>
        <v>#REF!</v>
      </c>
      <c r="BG39" s="229"/>
      <c r="BH39" s="229"/>
      <c r="BI39" s="229" t="e">
        <f t="shared" si="7"/>
        <v>#REF!</v>
      </c>
      <c r="BJ39" s="229"/>
      <c r="BK39" s="229"/>
      <c r="BL39" s="229" t="e">
        <f t="shared" si="8"/>
        <v>#REF!</v>
      </c>
      <c r="BM39" s="229"/>
      <c r="BN39" s="229"/>
      <c r="BO39" s="229"/>
      <c r="BP39" s="229" t="str">
        <f>IF(OR('OUT- Attend'!U11=0,'OUT- Attend'!U11=""),"",'OUT- Attend'!U11)</f>
        <v/>
      </c>
      <c r="BQ39" s="229"/>
      <c r="BR39" s="229" t="str">
        <f>'OUT- Attend'!U51</f>
        <v/>
      </c>
      <c r="BS39" s="121">
        <v>36</v>
      </c>
      <c r="BT39" s="121">
        <f>'IN - Stud_part'!H48</f>
        <v>0</v>
      </c>
      <c r="BU39" s="230" t="e">
        <f t="shared" ref="BU39:CI39" si="83">#REF!</f>
        <v>#REF!</v>
      </c>
      <c r="BV39" s="230" t="e">
        <f t="shared" si="83"/>
        <v>#REF!</v>
      </c>
      <c r="BW39" s="230" t="e">
        <f t="shared" si="83"/>
        <v>#REF!</v>
      </c>
      <c r="BX39" s="230" t="e">
        <f t="shared" si="83"/>
        <v>#REF!</v>
      </c>
      <c r="BY39" s="230" t="e">
        <f t="shared" si="83"/>
        <v>#REF!</v>
      </c>
      <c r="BZ39" s="230" t="e">
        <f t="shared" si="83"/>
        <v>#REF!</v>
      </c>
      <c r="CA39" s="230" t="e">
        <f t="shared" si="83"/>
        <v>#REF!</v>
      </c>
      <c r="CB39" s="230" t="e">
        <f t="shared" si="83"/>
        <v>#REF!</v>
      </c>
      <c r="CC39" s="230" t="e">
        <f t="shared" si="83"/>
        <v>#REF!</v>
      </c>
      <c r="CD39" s="230" t="e">
        <f t="shared" si="83"/>
        <v>#REF!</v>
      </c>
      <c r="CE39" s="230" t="e">
        <f t="shared" si="83"/>
        <v>#REF!</v>
      </c>
      <c r="CF39" s="230" t="e">
        <f t="shared" si="83"/>
        <v>#REF!</v>
      </c>
      <c r="CG39" s="230" t="e">
        <f t="shared" si="83"/>
        <v>#REF!</v>
      </c>
      <c r="CH39" s="230" t="e">
        <f t="shared" si="83"/>
        <v>#REF!</v>
      </c>
      <c r="CI39" s="230" t="e">
        <f t="shared" si="83"/>
        <v>#REF!</v>
      </c>
      <c r="CJ39" s="230" t="e">
        <f>'OUT- TERM 1 Cum_Mark'!#REF!</f>
        <v>#REF!</v>
      </c>
      <c r="CK39" s="230" t="e">
        <f t="shared" si="10"/>
        <v>#REF!</v>
      </c>
      <c r="CL39" s="230"/>
      <c r="CM39" s="230"/>
      <c r="CN39" s="230" t="e">
        <f t="shared" si="11"/>
        <v>#REF!</v>
      </c>
      <c r="CO39" s="230"/>
      <c r="CP39" s="230"/>
      <c r="CQ39" s="230" t="e">
        <f t="shared" si="12"/>
        <v>#REF!</v>
      </c>
      <c r="CR39" s="230"/>
      <c r="CS39" s="230"/>
      <c r="CT39" s="230" t="e">
        <f t="shared" si="13"/>
        <v>#REF!</v>
      </c>
      <c r="CU39" s="230"/>
      <c r="CV39" s="230"/>
      <c r="CW39" s="230"/>
      <c r="CX39" s="230" t="e">
        <f>IF(OR('OUT- Attend'!#REF!=0,'OUT- Attend'!#REF!=""),"",'OUT- Attend'!#REF!)</f>
        <v>#REF!</v>
      </c>
      <c r="CY39" s="230"/>
      <c r="CZ39" s="230" t="e">
        <f>'OUT- Attend'!#REF!</f>
        <v>#REF!</v>
      </c>
    </row>
    <row r="40" spans="1:104" ht="14.25" customHeight="1">
      <c r="A40" s="121"/>
      <c r="B40" s="121" t="str">
        <f>'OUT-PERIODICAL TEST 1 -SUB WISE'!A54</f>
        <v/>
      </c>
      <c r="C40" s="121" t="str">
        <f>'OUT-PERIODICAL TEST 1 -SUB WISE'!B54</f>
        <v/>
      </c>
      <c r="D40" s="121" t="str">
        <f>'OUT-PERIODICAL TEST 1 -SUB WISE'!C54</f>
        <v/>
      </c>
      <c r="E40" s="228" t="e">
        <f>'OUT-PERIODICAL TEST 1 -SUB WISE'!#REF!</f>
        <v>#REF!</v>
      </c>
      <c r="F40" s="228" t="e">
        <f>'OUT-PERIODICAL TEST 1 -SUB WISE'!#REF!</f>
        <v>#REF!</v>
      </c>
      <c r="G40" s="228">
        <f>'OUT-PERIODICAL TEST 1 -SUB WISE'!G54</f>
        <v>0</v>
      </c>
      <c r="H40" s="228" t="e">
        <f>'OUT-PERIODICAL TEST 1 -SUB WISE'!#REF!</f>
        <v>#REF!</v>
      </c>
      <c r="I40" s="228" t="e">
        <f>'OUT-PERIODICAL TEST 1 -SUB WISE'!#REF!</f>
        <v>#REF!</v>
      </c>
      <c r="J40" s="228">
        <f>'OUT-PERIODICAL TEST 1 -SUB WISE'!G131</f>
        <v>0</v>
      </c>
      <c r="K40" s="228" t="e">
        <f>'OUT-PERIODICAL TEST 1 -SUB WISE'!#REF!</f>
        <v>#REF!</v>
      </c>
      <c r="L40" s="228" t="e">
        <f>'OUT-PERIODICAL TEST 1 -SUB WISE'!#REF!</f>
        <v>#REF!</v>
      </c>
      <c r="M40" s="228">
        <f>'OUT-PERIODICAL TEST 1 -SUB WISE'!G208</f>
        <v>0</v>
      </c>
      <c r="N40" s="228" t="e">
        <f>'OUT-PERIODICAL TEST 1 -SUB WISE'!#REF!</f>
        <v>#REF!</v>
      </c>
      <c r="O40" s="228" t="e">
        <f>'OUT-PERIODICAL TEST 1 -SUB WISE'!#REF!</f>
        <v>#REF!</v>
      </c>
      <c r="P40" s="228">
        <f>'OUT-PERIODICAL TEST 1 -SUB WISE'!G285</f>
        <v>0</v>
      </c>
      <c r="Q40" s="228" t="e">
        <f>'OUT-PERIODICAL TEST 1 -SUB WISE'!#REF!</f>
        <v>#REF!</v>
      </c>
      <c r="R40" s="228" t="e">
        <f>'OUT-PERIODICAL TEST 1 -SUB WISE'!#REF!</f>
        <v>#REF!</v>
      </c>
      <c r="S40" s="228" t="e">
        <f>'OUT-PERIODICAL TEST 1 -SUB WISE'!#REF!</f>
        <v>#REF!</v>
      </c>
      <c r="T40" s="228" t="e">
        <f>'OUT- TERM 1 Cum_Mark'!#REF!</f>
        <v>#REF!</v>
      </c>
      <c r="U40" s="228" t="e">
        <f t="shared" si="0"/>
        <v>#REF!</v>
      </c>
      <c r="V40" s="228"/>
      <c r="W40" s="228"/>
      <c r="X40" s="228" t="e">
        <f t="shared" si="1"/>
        <v>#REF!</v>
      </c>
      <c r="Y40" s="228"/>
      <c r="Z40" s="228"/>
      <c r="AA40" s="228" t="e">
        <f t="shared" si="2"/>
        <v>#REF!</v>
      </c>
      <c r="AB40" s="228"/>
      <c r="AC40" s="228"/>
      <c r="AD40" s="228" t="e">
        <f t="shared" si="3"/>
        <v>#REF!</v>
      </c>
      <c r="AE40" s="228"/>
      <c r="AF40" s="228"/>
      <c r="AG40" s="228"/>
      <c r="AH40" s="228" t="str">
        <f>IF(OR('OUT- Attend'!J11=0,'OUT- Attend'!J11=""),"",'OUT- Attend'!J11)</f>
        <v/>
      </c>
      <c r="AI40" s="228"/>
      <c r="AJ40" s="228" t="str">
        <f>'OUT- Attend'!J52</f>
        <v/>
      </c>
      <c r="AK40" s="121">
        <v>37</v>
      </c>
      <c r="AL40" s="121">
        <f>'IN - Stud_part'!H49</f>
        <v>0</v>
      </c>
      <c r="AM40" s="229" t="e">
        <f t="shared" ref="AM40:BA40" si="84">#REF!</f>
        <v>#REF!</v>
      </c>
      <c r="AN40" s="229" t="e">
        <f t="shared" si="84"/>
        <v>#REF!</v>
      </c>
      <c r="AO40" s="229" t="e">
        <f t="shared" si="84"/>
        <v>#REF!</v>
      </c>
      <c r="AP40" s="229" t="e">
        <f t="shared" si="84"/>
        <v>#REF!</v>
      </c>
      <c r="AQ40" s="229" t="e">
        <f t="shared" si="84"/>
        <v>#REF!</v>
      </c>
      <c r="AR40" s="229" t="e">
        <f t="shared" si="84"/>
        <v>#REF!</v>
      </c>
      <c r="AS40" s="229" t="e">
        <f t="shared" si="84"/>
        <v>#REF!</v>
      </c>
      <c r="AT40" s="229" t="e">
        <f t="shared" si="84"/>
        <v>#REF!</v>
      </c>
      <c r="AU40" s="229" t="e">
        <f t="shared" si="84"/>
        <v>#REF!</v>
      </c>
      <c r="AV40" s="229" t="e">
        <f t="shared" si="84"/>
        <v>#REF!</v>
      </c>
      <c r="AW40" s="229" t="e">
        <f t="shared" si="84"/>
        <v>#REF!</v>
      </c>
      <c r="AX40" s="229" t="e">
        <f t="shared" si="84"/>
        <v>#REF!</v>
      </c>
      <c r="AY40" s="229" t="e">
        <f t="shared" si="84"/>
        <v>#REF!</v>
      </c>
      <c r="AZ40" s="229" t="e">
        <f t="shared" si="84"/>
        <v>#REF!</v>
      </c>
      <c r="BA40" s="229" t="e">
        <f t="shared" si="84"/>
        <v>#REF!</v>
      </c>
      <c r="BB40" s="229" t="e">
        <f>'OUT- TERM 1 Cum_Mark'!#REF!</f>
        <v>#REF!</v>
      </c>
      <c r="BC40" s="229" t="e">
        <f t="shared" si="5"/>
        <v>#REF!</v>
      </c>
      <c r="BD40" s="229"/>
      <c r="BE40" s="229"/>
      <c r="BF40" s="229" t="e">
        <f t="shared" si="6"/>
        <v>#REF!</v>
      </c>
      <c r="BG40" s="229"/>
      <c r="BH40" s="229"/>
      <c r="BI40" s="229" t="e">
        <f t="shared" si="7"/>
        <v>#REF!</v>
      </c>
      <c r="BJ40" s="229"/>
      <c r="BK40" s="229"/>
      <c r="BL40" s="229" t="e">
        <f t="shared" si="8"/>
        <v>#REF!</v>
      </c>
      <c r="BM40" s="229"/>
      <c r="BN40" s="229"/>
      <c r="BO40" s="229"/>
      <c r="BP40" s="229" t="str">
        <f>IF(OR('OUT- Attend'!U11=0,'OUT- Attend'!U11=""),"",'OUT- Attend'!U11)</f>
        <v/>
      </c>
      <c r="BQ40" s="229"/>
      <c r="BR40" s="229" t="str">
        <f>'OUT- Attend'!U52</f>
        <v/>
      </c>
      <c r="BS40" s="121">
        <v>37</v>
      </c>
      <c r="BT40" s="121">
        <f>'IN - Stud_part'!H49</f>
        <v>0</v>
      </c>
      <c r="BU40" s="230" t="e">
        <f t="shared" ref="BU40:CI40" si="85">#REF!</f>
        <v>#REF!</v>
      </c>
      <c r="BV40" s="230" t="e">
        <f t="shared" si="85"/>
        <v>#REF!</v>
      </c>
      <c r="BW40" s="230" t="e">
        <f t="shared" si="85"/>
        <v>#REF!</v>
      </c>
      <c r="BX40" s="230" t="e">
        <f t="shared" si="85"/>
        <v>#REF!</v>
      </c>
      <c r="BY40" s="230" t="e">
        <f t="shared" si="85"/>
        <v>#REF!</v>
      </c>
      <c r="BZ40" s="230" t="e">
        <f t="shared" si="85"/>
        <v>#REF!</v>
      </c>
      <c r="CA40" s="230" t="e">
        <f t="shared" si="85"/>
        <v>#REF!</v>
      </c>
      <c r="CB40" s="230" t="e">
        <f t="shared" si="85"/>
        <v>#REF!</v>
      </c>
      <c r="CC40" s="230" t="e">
        <f t="shared" si="85"/>
        <v>#REF!</v>
      </c>
      <c r="CD40" s="230" t="e">
        <f t="shared" si="85"/>
        <v>#REF!</v>
      </c>
      <c r="CE40" s="230" t="e">
        <f t="shared" si="85"/>
        <v>#REF!</v>
      </c>
      <c r="CF40" s="230" t="e">
        <f t="shared" si="85"/>
        <v>#REF!</v>
      </c>
      <c r="CG40" s="230" t="e">
        <f t="shared" si="85"/>
        <v>#REF!</v>
      </c>
      <c r="CH40" s="230" t="e">
        <f t="shared" si="85"/>
        <v>#REF!</v>
      </c>
      <c r="CI40" s="230" t="e">
        <f t="shared" si="85"/>
        <v>#REF!</v>
      </c>
      <c r="CJ40" s="230" t="e">
        <f>'OUT- TERM 1 Cum_Mark'!#REF!</f>
        <v>#REF!</v>
      </c>
      <c r="CK40" s="230" t="e">
        <f t="shared" si="10"/>
        <v>#REF!</v>
      </c>
      <c r="CL40" s="230"/>
      <c r="CM40" s="230"/>
      <c r="CN40" s="230" t="e">
        <f t="shared" si="11"/>
        <v>#REF!</v>
      </c>
      <c r="CO40" s="230"/>
      <c r="CP40" s="230"/>
      <c r="CQ40" s="230" t="e">
        <f t="shared" si="12"/>
        <v>#REF!</v>
      </c>
      <c r="CR40" s="230"/>
      <c r="CS40" s="230"/>
      <c r="CT40" s="230" t="e">
        <f t="shared" si="13"/>
        <v>#REF!</v>
      </c>
      <c r="CU40" s="230"/>
      <c r="CV40" s="230"/>
      <c r="CW40" s="230"/>
      <c r="CX40" s="230" t="e">
        <f>IF(OR('OUT- Attend'!#REF!=0,'OUT- Attend'!#REF!=""),"",'OUT- Attend'!#REF!)</f>
        <v>#REF!</v>
      </c>
      <c r="CY40" s="230"/>
      <c r="CZ40" s="230" t="e">
        <f>'OUT- Attend'!#REF!</f>
        <v>#REF!</v>
      </c>
    </row>
    <row r="41" spans="1:104" ht="14.25" customHeight="1">
      <c r="A41" s="121"/>
      <c r="B41" s="121" t="str">
        <f>'OUT-PERIODICAL TEST 1 -SUB WISE'!A55</f>
        <v/>
      </c>
      <c r="C41" s="121" t="str">
        <f>'OUT-PERIODICAL TEST 1 -SUB WISE'!B55</f>
        <v/>
      </c>
      <c r="D41" s="121" t="str">
        <f>'OUT-PERIODICAL TEST 1 -SUB WISE'!C55</f>
        <v/>
      </c>
      <c r="E41" s="228" t="e">
        <f>'OUT-PERIODICAL TEST 1 -SUB WISE'!#REF!</f>
        <v>#REF!</v>
      </c>
      <c r="F41" s="228" t="e">
        <f>'OUT-PERIODICAL TEST 1 -SUB WISE'!#REF!</f>
        <v>#REF!</v>
      </c>
      <c r="G41" s="228">
        <f>'OUT-PERIODICAL TEST 1 -SUB WISE'!G55</f>
        <v>0</v>
      </c>
      <c r="H41" s="228" t="e">
        <f>'OUT-PERIODICAL TEST 1 -SUB WISE'!#REF!</f>
        <v>#REF!</v>
      </c>
      <c r="I41" s="228" t="e">
        <f>'OUT-PERIODICAL TEST 1 -SUB WISE'!#REF!</f>
        <v>#REF!</v>
      </c>
      <c r="J41" s="228">
        <f>'OUT-PERIODICAL TEST 1 -SUB WISE'!G132</f>
        <v>0</v>
      </c>
      <c r="K41" s="228" t="e">
        <f>'OUT-PERIODICAL TEST 1 -SUB WISE'!#REF!</f>
        <v>#REF!</v>
      </c>
      <c r="L41" s="228" t="e">
        <f>'OUT-PERIODICAL TEST 1 -SUB WISE'!#REF!</f>
        <v>#REF!</v>
      </c>
      <c r="M41" s="228">
        <f>'OUT-PERIODICAL TEST 1 -SUB WISE'!G209</f>
        <v>0</v>
      </c>
      <c r="N41" s="228" t="e">
        <f>'OUT-PERIODICAL TEST 1 -SUB WISE'!#REF!</f>
        <v>#REF!</v>
      </c>
      <c r="O41" s="228" t="e">
        <f>'OUT-PERIODICAL TEST 1 -SUB WISE'!#REF!</f>
        <v>#REF!</v>
      </c>
      <c r="P41" s="228">
        <f>'OUT-PERIODICAL TEST 1 -SUB WISE'!G286</f>
        <v>0</v>
      </c>
      <c r="Q41" s="228" t="e">
        <f>'OUT-PERIODICAL TEST 1 -SUB WISE'!#REF!</f>
        <v>#REF!</v>
      </c>
      <c r="R41" s="228" t="e">
        <f>'OUT-PERIODICAL TEST 1 -SUB WISE'!#REF!</f>
        <v>#REF!</v>
      </c>
      <c r="S41" s="228" t="e">
        <f>'OUT-PERIODICAL TEST 1 -SUB WISE'!#REF!</f>
        <v>#REF!</v>
      </c>
      <c r="T41" s="228" t="e">
        <f>'OUT- TERM 1 Cum_Mark'!#REF!</f>
        <v>#REF!</v>
      </c>
      <c r="U41" s="228" t="e">
        <f t="shared" si="0"/>
        <v>#REF!</v>
      </c>
      <c r="V41" s="228"/>
      <c r="W41" s="228"/>
      <c r="X41" s="228" t="e">
        <f t="shared" si="1"/>
        <v>#REF!</v>
      </c>
      <c r="Y41" s="228"/>
      <c r="Z41" s="228"/>
      <c r="AA41" s="228" t="e">
        <f t="shared" si="2"/>
        <v>#REF!</v>
      </c>
      <c r="AB41" s="228"/>
      <c r="AC41" s="228"/>
      <c r="AD41" s="228" t="e">
        <f t="shared" si="3"/>
        <v>#REF!</v>
      </c>
      <c r="AE41" s="228"/>
      <c r="AF41" s="228"/>
      <c r="AG41" s="228"/>
      <c r="AH41" s="228" t="str">
        <f>IF(OR('OUT- Attend'!J11=0,'OUT- Attend'!J11=""),"",'OUT- Attend'!J11)</f>
        <v/>
      </c>
      <c r="AI41" s="228"/>
      <c r="AJ41" s="228" t="str">
        <f>'OUT- Attend'!J53</f>
        <v/>
      </c>
      <c r="AK41" s="121">
        <v>38</v>
      </c>
      <c r="AL41" s="121">
        <f>'IN - Stud_part'!H50</f>
        <v>0</v>
      </c>
      <c r="AM41" s="229" t="e">
        <f t="shared" ref="AM41:BA41" si="86">#REF!</f>
        <v>#REF!</v>
      </c>
      <c r="AN41" s="229" t="e">
        <f t="shared" si="86"/>
        <v>#REF!</v>
      </c>
      <c r="AO41" s="229" t="e">
        <f t="shared" si="86"/>
        <v>#REF!</v>
      </c>
      <c r="AP41" s="229" t="e">
        <f t="shared" si="86"/>
        <v>#REF!</v>
      </c>
      <c r="AQ41" s="229" t="e">
        <f t="shared" si="86"/>
        <v>#REF!</v>
      </c>
      <c r="AR41" s="229" t="e">
        <f t="shared" si="86"/>
        <v>#REF!</v>
      </c>
      <c r="AS41" s="229" t="e">
        <f t="shared" si="86"/>
        <v>#REF!</v>
      </c>
      <c r="AT41" s="229" t="e">
        <f t="shared" si="86"/>
        <v>#REF!</v>
      </c>
      <c r="AU41" s="229" t="e">
        <f t="shared" si="86"/>
        <v>#REF!</v>
      </c>
      <c r="AV41" s="229" t="e">
        <f t="shared" si="86"/>
        <v>#REF!</v>
      </c>
      <c r="AW41" s="229" t="e">
        <f t="shared" si="86"/>
        <v>#REF!</v>
      </c>
      <c r="AX41" s="229" t="e">
        <f t="shared" si="86"/>
        <v>#REF!</v>
      </c>
      <c r="AY41" s="229" t="e">
        <f t="shared" si="86"/>
        <v>#REF!</v>
      </c>
      <c r="AZ41" s="229" t="e">
        <f t="shared" si="86"/>
        <v>#REF!</v>
      </c>
      <c r="BA41" s="229" t="e">
        <f t="shared" si="86"/>
        <v>#REF!</v>
      </c>
      <c r="BB41" s="229" t="e">
        <f>'OUT- TERM 1 Cum_Mark'!#REF!</f>
        <v>#REF!</v>
      </c>
      <c r="BC41" s="229" t="e">
        <f t="shared" si="5"/>
        <v>#REF!</v>
      </c>
      <c r="BD41" s="229"/>
      <c r="BE41" s="229"/>
      <c r="BF41" s="229" t="e">
        <f t="shared" si="6"/>
        <v>#REF!</v>
      </c>
      <c r="BG41" s="229"/>
      <c r="BH41" s="229"/>
      <c r="BI41" s="229" t="e">
        <f t="shared" si="7"/>
        <v>#REF!</v>
      </c>
      <c r="BJ41" s="229"/>
      <c r="BK41" s="229"/>
      <c r="BL41" s="229" t="e">
        <f t="shared" si="8"/>
        <v>#REF!</v>
      </c>
      <c r="BM41" s="229"/>
      <c r="BN41" s="229"/>
      <c r="BO41" s="229"/>
      <c r="BP41" s="229" t="str">
        <f>IF(OR('OUT- Attend'!U11=0,'OUT- Attend'!U11=""),"",'OUT- Attend'!U11)</f>
        <v/>
      </c>
      <c r="BQ41" s="229"/>
      <c r="BR41" s="229" t="str">
        <f>'OUT- Attend'!U53</f>
        <v/>
      </c>
      <c r="BS41" s="121">
        <v>38</v>
      </c>
      <c r="BT41" s="121">
        <f>'IN - Stud_part'!H50</f>
        <v>0</v>
      </c>
      <c r="BU41" s="230" t="e">
        <f t="shared" ref="BU41:CI41" si="87">#REF!</f>
        <v>#REF!</v>
      </c>
      <c r="BV41" s="230" t="e">
        <f t="shared" si="87"/>
        <v>#REF!</v>
      </c>
      <c r="BW41" s="230" t="e">
        <f t="shared" si="87"/>
        <v>#REF!</v>
      </c>
      <c r="BX41" s="230" t="e">
        <f t="shared" si="87"/>
        <v>#REF!</v>
      </c>
      <c r="BY41" s="230" t="e">
        <f t="shared" si="87"/>
        <v>#REF!</v>
      </c>
      <c r="BZ41" s="230" t="e">
        <f t="shared" si="87"/>
        <v>#REF!</v>
      </c>
      <c r="CA41" s="230" t="e">
        <f t="shared" si="87"/>
        <v>#REF!</v>
      </c>
      <c r="CB41" s="230" t="e">
        <f t="shared" si="87"/>
        <v>#REF!</v>
      </c>
      <c r="CC41" s="230" t="e">
        <f t="shared" si="87"/>
        <v>#REF!</v>
      </c>
      <c r="CD41" s="230" t="e">
        <f t="shared" si="87"/>
        <v>#REF!</v>
      </c>
      <c r="CE41" s="230" t="e">
        <f t="shared" si="87"/>
        <v>#REF!</v>
      </c>
      <c r="CF41" s="230" t="e">
        <f t="shared" si="87"/>
        <v>#REF!</v>
      </c>
      <c r="CG41" s="230" t="e">
        <f t="shared" si="87"/>
        <v>#REF!</v>
      </c>
      <c r="CH41" s="230" t="e">
        <f t="shared" si="87"/>
        <v>#REF!</v>
      </c>
      <c r="CI41" s="230" t="e">
        <f t="shared" si="87"/>
        <v>#REF!</v>
      </c>
      <c r="CJ41" s="230" t="e">
        <f>'OUT- TERM 1 Cum_Mark'!#REF!</f>
        <v>#REF!</v>
      </c>
      <c r="CK41" s="230" t="e">
        <f t="shared" si="10"/>
        <v>#REF!</v>
      </c>
      <c r="CL41" s="230"/>
      <c r="CM41" s="230"/>
      <c r="CN41" s="230" t="e">
        <f t="shared" si="11"/>
        <v>#REF!</v>
      </c>
      <c r="CO41" s="230"/>
      <c r="CP41" s="230"/>
      <c r="CQ41" s="230" t="e">
        <f t="shared" si="12"/>
        <v>#REF!</v>
      </c>
      <c r="CR41" s="230"/>
      <c r="CS41" s="230"/>
      <c r="CT41" s="230" t="e">
        <f t="shared" si="13"/>
        <v>#REF!</v>
      </c>
      <c r="CU41" s="230"/>
      <c r="CV41" s="230"/>
      <c r="CW41" s="230"/>
      <c r="CX41" s="230" t="e">
        <f>IF(OR('OUT- Attend'!#REF!=0,'OUT- Attend'!#REF!=""),"",'OUT- Attend'!#REF!)</f>
        <v>#REF!</v>
      </c>
      <c r="CY41" s="230"/>
      <c r="CZ41" s="230" t="e">
        <f>'OUT- Attend'!#REF!</f>
        <v>#REF!</v>
      </c>
    </row>
    <row r="42" spans="1:104" ht="14.25" customHeight="1">
      <c r="A42" s="121"/>
      <c r="B42" s="121" t="str">
        <f>'OUT-PERIODICAL TEST 1 -SUB WISE'!A56</f>
        <v/>
      </c>
      <c r="C42" s="121" t="str">
        <f>'OUT-PERIODICAL TEST 1 -SUB WISE'!B56</f>
        <v/>
      </c>
      <c r="D42" s="121" t="str">
        <f>'OUT-PERIODICAL TEST 1 -SUB WISE'!C56</f>
        <v/>
      </c>
      <c r="E42" s="228" t="e">
        <f>'OUT-PERIODICAL TEST 1 -SUB WISE'!#REF!</f>
        <v>#REF!</v>
      </c>
      <c r="F42" s="228" t="e">
        <f>'OUT-PERIODICAL TEST 1 -SUB WISE'!#REF!</f>
        <v>#REF!</v>
      </c>
      <c r="G42" s="228">
        <f>'OUT-PERIODICAL TEST 1 -SUB WISE'!G56</f>
        <v>0</v>
      </c>
      <c r="H42" s="228" t="e">
        <f>'OUT-PERIODICAL TEST 1 -SUB WISE'!#REF!</f>
        <v>#REF!</v>
      </c>
      <c r="I42" s="228" t="e">
        <f>'OUT-PERIODICAL TEST 1 -SUB WISE'!#REF!</f>
        <v>#REF!</v>
      </c>
      <c r="J42" s="228">
        <f>'OUT-PERIODICAL TEST 1 -SUB WISE'!G133</f>
        <v>0</v>
      </c>
      <c r="K42" s="228" t="e">
        <f>'OUT-PERIODICAL TEST 1 -SUB WISE'!#REF!</f>
        <v>#REF!</v>
      </c>
      <c r="L42" s="228" t="e">
        <f>'OUT-PERIODICAL TEST 1 -SUB WISE'!#REF!</f>
        <v>#REF!</v>
      </c>
      <c r="M42" s="228">
        <f>'OUT-PERIODICAL TEST 1 -SUB WISE'!G210</f>
        <v>0</v>
      </c>
      <c r="N42" s="228" t="e">
        <f>'OUT-PERIODICAL TEST 1 -SUB WISE'!#REF!</f>
        <v>#REF!</v>
      </c>
      <c r="O42" s="228" t="e">
        <f>'OUT-PERIODICAL TEST 1 -SUB WISE'!#REF!</f>
        <v>#REF!</v>
      </c>
      <c r="P42" s="228">
        <f>'OUT-PERIODICAL TEST 1 -SUB WISE'!G287</f>
        <v>0</v>
      </c>
      <c r="Q42" s="228" t="e">
        <f>'OUT-PERIODICAL TEST 1 -SUB WISE'!#REF!</f>
        <v>#REF!</v>
      </c>
      <c r="R42" s="228" t="e">
        <f>'OUT-PERIODICAL TEST 1 -SUB WISE'!#REF!</f>
        <v>#REF!</v>
      </c>
      <c r="S42" s="228" t="e">
        <f>'OUT-PERIODICAL TEST 1 -SUB WISE'!#REF!</f>
        <v>#REF!</v>
      </c>
      <c r="T42" s="228" t="e">
        <f>'OUT- TERM 1 Cum_Mark'!#REF!</f>
        <v>#REF!</v>
      </c>
      <c r="U42" s="228" t="e">
        <f t="shared" si="0"/>
        <v>#REF!</v>
      </c>
      <c r="V42" s="228"/>
      <c r="W42" s="228"/>
      <c r="X42" s="228" t="e">
        <f t="shared" si="1"/>
        <v>#REF!</v>
      </c>
      <c r="Y42" s="228"/>
      <c r="Z42" s="228"/>
      <c r="AA42" s="228" t="e">
        <f t="shared" si="2"/>
        <v>#REF!</v>
      </c>
      <c r="AB42" s="228"/>
      <c r="AC42" s="228"/>
      <c r="AD42" s="228" t="e">
        <f t="shared" si="3"/>
        <v>#REF!</v>
      </c>
      <c r="AE42" s="228"/>
      <c r="AF42" s="228"/>
      <c r="AG42" s="228"/>
      <c r="AH42" s="228" t="str">
        <f>IF(OR('OUT- Attend'!J11=0,'OUT- Attend'!J11=""),"",'OUT- Attend'!J11)</f>
        <v/>
      </c>
      <c r="AI42" s="228"/>
      <c r="AJ42" s="228" t="str">
        <f>'OUT- Attend'!J54</f>
        <v/>
      </c>
      <c r="AK42" s="121">
        <v>39</v>
      </c>
      <c r="AL42" s="121">
        <f>'IN - Stud_part'!H51</f>
        <v>0</v>
      </c>
      <c r="AM42" s="229" t="e">
        <f t="shared" ref="AM42:BA42" si="88">#REF!</f>
        <v>#REF!</v>
      </c>
      <c r="AN42" s="229" t="e">
        <f t="shared" si="88"/>
        <v>#REF!</v>
      </c>
      <c r="AO42" s="229" t="e">
        <f t="shared" si="88"/>
        <v>#REF!</v>
      </c>
      <c r="AP42" s="229" t="e">
        <f t="shared" si="88"/>
        <v>#REF!</v>
      </c>
      <c r="AQ42" s="229" t="e">
        <f t="shared" si="88"/>
        <v>#REF!</v>
      </c>
      <c r="AR42" s="229" t="e">
        <f t="shared" si="88"/>
        <v>#REF!</v>
      </c>
      <c r="AS42" s="229" t="e">
        <f t="shared" si="88"/>
        <v>#REF!</v>
      </c>
      <c r="AT42" s="229" t="e">
        <f t="shared" si="88"/>
        <v>#REF!</v>
      </c>
      <c r="AU42" s="229" t="e">
        <f t="shared" si="88"/>
        <v>#REF!</v>
      </c>
      <c r="AV42" s="229" t="e">
        <f t="shared" si="88"/>
        <v>#REF!</v>
      </c>
      <c r="AW42" s="229" t="e">
        <f t="shared" si="88"/>
        <v>#REF!</v>
      </c>
      <c r="AX42" s="229" t="e">
        <f t="shared" si="88"/>
        <v>#REF!</v>
      </c>
      <c r="AY42" s="229" t="e">
        <f t="shared" si="88"/>
        <v>#REF!</v>
      </c>
      <c r="AZ42" s="229" t="e">
        <f t="shared" si="88"/>
        <v>#REF!</v>
      </c>
      <c r="BA42" s="229" t="e">
        <f t="shared" si="88"/>
        <v>#REF!</v>
      </c>
      <c r="BB42" s="229" t="e">
        <f>'OUT- TERM 1 Cum_Mark'!#REF!</f>
        <v>#REF!</v>
      </c>
      <c r="BC42" s="229" t="e">
        <f t="shared" si="5"/>
        <v>#REF!</v>
      </c>
      <c r="BD42" s="229"/>
      <c r="BE42" s="229"/>
      <c r="BF42" s="229" t="e">
        <f t="shared" si="6"/>
        <v>#REF!</v>
      </c>
      <c r="BG42" s="229"/>
      <c r="BH42" s="229"/>
      <c r="BI42" s="229" t="e">
        <f t="shared" si="7"/>
        <v>#REF!</v>
      </c>
      <c r="BJ42" s="229"/>
      <c r="BK42" s="229"/>
      <c r="BL42" s="229" t="e">
        <f t="shared" si="8"/>
        <v>#REF!</v>
      </c>
      <c r="BM42" s="229"/>
      <c r="BN42" s="229"/>
      <c r="BO42" s="229"/>
      <c r="BP42" s="229" t="str">
        <f>IF(OR('OUT- Attend'!U11=0,'OUT- Attend'!U11=""),"",'OUT- Attend'!U11)</f>
        <v/>
      </c>
      <c r="BQ42" s="229"/>
      <c r="BR42" s="229" t="str">
        <f>'OUT- Attend'!U54</f>
        <v/>
      </c>
      <c r="BS42" s="121">
        <v>39</v>
      </c>
      <c r="BT42" s="121">
        <f>'IN - Stud_part'!H51</f>
        <v>0</v>
      </c>
      <c r="BU42" s="230" t="e">
        <f t="shared" ref="BU42:CI42" si="89">#REF!</f>
        <v>#REF!</v>
      </c>
      <c r="BV42" s="230" t="e">
        <f t="shared" si="89"/>
        <v>#REF!</v>
      </c>
      <c r="BW42" s="230" t="e">
        <f t="shared" si="89"/>
        <v>#REF!</v>
      </c>
      <c r="BX42" s="230" t="e">
        <f t="shared" si="89"/>
        <v>#REF!</v>
      </c>
      <c r="BY42" s="230" t="e">
        <f t="shared" si="89"/>
        <v>#REF!</v>
      </c>
      <c r="BZ42" s="230" t="e">
        <f t="shared" si="89"/>
        <v>#REF!</v>
      </c>
      <c r="CA42" s="230" t="e">
        <f t="shared" si="89"/>
        <v>#REF!</v>
      </c>
      <c r="CB42" s="230" t="e">
        <f t="shared" si="89"/>
        <v>#REF!</v>
      </c>
      <c r="CC42" s="230" t="e">
        <f t="shared" si="89"/>
        <v>#REF!</v>
      </c>
      <c r="CD42" s="230" t="e">
        <f t="shared" si="89"/>
        <v>#REF!</v>
      </c>
      <c r="CE42" s="230" t="e">
        <f t="shared" si="89"/>
        <v>#REF!</v>
      </c>
      <c r="CF42" s="230" t="e">
        <f t="shared" si="89"/>
        <v>#REF!</v>
      </c>
      <c r="CG42" s="230" t="e">
        <f t="shared" si="89"/>
        <v>#REF!</v>
      </c>
      <c r="CH42" s="230" t="e">
        <f t="shared" si="89"/>
        <v>#REF!</v>
      </c>
      <c r="CI42" s="230" t="e">
        <f t="shared" si="89"/>
        <v>#REF!</v>
      </c>
      <c r="CJ42" s="230" t="e">
        <f>'OUT- TERM 1 Cum_Mark'!#REF!</f>
        <v>#REF!</v>
      </c>
      <c r="CK42" s="230" t="e">
        <f t="shared" si="10"/>
        <v>#REF!</v>
      </c>
      <c r="CL42" s="230"/>
      <c r="CM42" s="230"/>
      <c r="CN42" s="230" t="e">
        <f t="shared" si="11"/>
        <v>#REF!</v>
      </c>
      <c r="CO42" s="230"/>
      <c r="CP42" s="230"/>
      <c r="CQ42" s="230" t="e">
        <f t="shared" si="12"/>
        <v>#REF!</v>
      </c>
      <c r="CR42" s="230"/>
      <c r="CS42" s="230"/>
      <c r="CT42" s="230" t="e">
        <f t="shared" si="13"/>
        <v>#REF!</v>
      </c>
      <c r="CU42" s="230"/>
      <c r="CV42" s="230"/>
      <c r="CW42" s="230"/>
      <c r="CX42" s="230" t="e">
        <f>IF(OR('OUT- Attend'!#REF!=0,'OUT- Attend'!#REF!=""),"",'OUT- Attend'!#REF!)</f>
        <v>#REF!</v>
      </c>
      <c r="CY42" s="230"/>
      <c r="CZ42" s="230" t="e">
        <f>'OUT- Attend'!#REF!</f>
        <v>#REF!</v>
      </c>
    </row>
    <row r="43" spans="1:104" ht="14.25" customHeight="1">
      <c r="A43" s="121"/>
      <c r="B43" s="121" t="str">
        <f>'OUT-PERIODICAL TEST 1 -SUB WISE'!A57</f>
        <v/>
      </c>
      <c r="C43" s="121" t="str">
        <f>'OUT-PERIODICAL TEST 1 -SUB WISE'!B57</f>
        <v/>
      </c>
      <c r="D43" s="121" t="str">
        <f>'OUT-PERIODICAL TEST 1 -SUB WISE'!C57</f>
        <v/>
      </c>
      <c r="E43" s="228" t="e">
        <f>'OUT-PERIODICAL TEST 1 -SUB WISE'!#REF!</f>
        <v>#REF!</v>
      </c>
      <c r="F43" s="228" t="e">
        <f>'OUT-PERIODICAL TEST 1 -SUB WISE'!#REF!</f>
        <v>#REF!</v>
      </c>
      <c r="G43" s="228">
        <f>'OUT-PERIODICAL TEST 1 -SUB WISE'!G57</f>
        <v>0</v>
      </c>
      <c r="H43" s="228" t="e">
        <f>'OUT-PERIODICAL TEST 1 -SUB WISE'!#REF!</f>
        <v>#REF!</v>
      </c>
      <c r="I43" s="228" t="e">
        <f>'OUT-PERIODICAL TEST 1 -SUB WISE'!#REF!</f>
        <v>#REF!</v>
      </c>
      <c r="J43" s="228">
        <f>'OUT-PERIODICAL TEST 1 -SUB WISE'!G134</f>
        <v>0</v>
      </c>
      <c r="K43" s="228" t="e">
        <f>'OUT-PERIODICAL TEST 1 -SUB WISE'!#REF!</f>
        <v>#REF!</v>
      </c>
      <c r="L43" s="228" t="e">
        <f>'OUT-PERIODICAL TEST 1 -SUB WISE'!#REF!</f>
        <v>#REF!</v>
      </c>
      <c r="M43" s="228">
        <f>'OUT-PERIODICAL TEST 1 -SUB WISE'!G211</f>
        <v>0</v>
      </c>
      <c r="N43" s="228" t="e">
        <f>'OUT-PERIODICAL TEST 1 -SUB WISE'!#REF!</f>
        <v>#REF!</v>
      </c>
      <c r="O43" s="228" t="e">
        <f>'OUT-PERIODICAL TEST 1 -SUB WISE'!#REF!</f>
        <v>#REF!</v>
      </c>
      <c r="P43" s="228">
        <f>'OUT-PERIODICAL TEST 1 -SUB WISE'!G288</f>
        <v>0</v>
      </c>
      <c r="Q43" s="228" t="e">
        <f>'OUT-PERIODICAL TEST 1 -SUB WISE'!#REF!</f>
        <v>#REF!</v>
      </c>
      <c r="R43" s="228" t="e">
        <f>'OUT-PERIODICAL TEST 1 -SUB WISE'!#REF!</f>
        <v>#REF!</v>
      </c>
      <c r="S43" s="228" t="e">
        <f>'OUT-PERIODICAL TEST 1 -SUB WISE'!#REF!</f>
        <v>#REF!</v>
      </c>
      <c r="T43" s="228" t="e">
        <f>'OUT- TERM 1 Cum_Mark'!#REF!</f>
        <v>#REF!</v>
      </c>
      <c r="U43" s="228" t="e">
        <f t="shared" si="0"/>
        <v>#REF!</v>
      </c>
      <c r="V43" s="228"/>
      <c r="W43" s="228"/>
      <c r="X43" s="228" t="e">
        <f t="shared" si="1"/>
        <v>#REF!</v>
      </c>
      <c r="Y43" s="228"/>
      <c r="Z43" s="228"/>
      <c r="AA43" s="228" t="e">
        <f t="shared" si="2"/>
        <v>#REF!</v>
      </c>
      <c r="AB43" s="228"/>
      <c r="AC43" s="228"/>
      <c r="AD43" s="228" t="e">
        <f t="shared" si="3"/>
        <v>#REF!</v>
      </c>
      <c r="AE43" s="228"/>
      <c r="AF43" s="228"/>
      <c r="AG43" s="228"/>
      <c r="AH43" s="228" t="str">
        <f>IF(OR('OUT- Attend'!J11=0,'OUT- Attend'!J11=""),"",'OUT- Attend'!J11)</f>
        <v/>
      </c>
      <c r="AI43" s="228"/>
      <c r="AJ43" s="228" t="str">
        <f>'OUT- Attend'!J55</f>
        <v/>
      </c>
      <c r="AK43" s="121">
        <v>40</v>
      </c>
      <c r="AL43" s="121">
        <f>'IN - Stud_part'!H52</f>
        <v>0</v>
      </c>
      <c r="AM43" s="229" t="e">
        <f t="shared" ref="AM43:BA43" si="90">#REF!</f>
        <v>#REF!</v>
      </c>
      <c r="AN43" s="229" t="e">
        <f t="shared" si="90"/>
        <v>#REF!</v>
      </c>
      <c r="AO43" s="229" t="e">
        <f t="shared" si="90"/>
        <v>#REF!</v>
      </c>
      <c r="AP43" s="229" t="e">
        <f t="shared" si="90"/>
        <v>#REF!</v>
      </c>
      <c r="AQ43" s="229" t="e">
        <f t="shared" si="90"/>
        <v>#REF!</v>
      </c>
      <c r="AR43" s="229" t="e">
        <f t="shared" si="90"/>
        <v>#REF!</v>
      </c>
      <c r="AS43" s="229" t="e">
        <f t="shared" si="90"/>
        <v>#REF!</v>
      </c>
      <c r="AT43" s="229" t="e">
        <f t="shared" si="90"/>
        <v>#REF!</v>
      </c>
      <c r="AU43" s="229" t="e">
        <f t="shared" si="90"/>
        <v>#REF!</v>
      </c>
      <c r="AV43" s="229" t="e">
        <f t="shared" si="90"/>
        <v>#REF!</v>
      </c>
      <c r="AW43" s="229" t="e">
        <f t="shared" si="90"/>
        <v>#REF!</v>
      </c>
      <c r="AX43" s="229" t="e">
        <f t="shared" si="90"/>
        <v>#REF!</v>
      </c>
      <c r="AY43" s="229" t="e">
        <f t="shared" si="90"/>
        <v>#REF!</v>
      </c>
      <c r="AZ43" s="229" t="e">
        <f t="shared" si="90"/>
        <v>#REF!</v>
      </c>
      <c r="BA43" s="229" t="e">
        <f t="shared" si="90"/>
        <v>#REF!</v>
      </c>
      <c r="BB43" s="229" t="e">
        <f>'OUT- TERM 1 Cum_Mark'!#REF!</f>
        <v>#REF!</v>
      </c>
      <c r="BC43" s="229" t="e">
        <f t="shared" si="5"/>
        <v>#REF!</v>
      </c>
      <c r="BD43" s="229"/>
      <c r="BE43" s="229"/>
      <c r="BF43" s="229" t="e">
        <f t="shared" si="6"/>
        <v>#REF!</v>
      </c>
      <c r="BG43" s="229"/>
      <c r="BH43" s="229"/>
      <c r="BI43" s="229" t="e">
        <f t="shared" si="7"/>
        <v>#REF!</v>
      </c>
      <c r="BJ43" s="229"/>
      <c r="BK43" s="229"/>
      <c r="BL43" s="229" t="e">
        <f t="shared" si="8"/>
        <v>#REF!</v>
      </c>
      <c r="BM43" s="229"/>
      <c r="BN43" s="229"/>
      <c r="BO43" s="229"/>
      <c r="BP43" s="229" t="str">
        <f>IF(OR('OUT- Attend'!U11=0,'OUT- Attend'!U11=""),"",'OUT- Attend'!U11)</f>
        <v/>
      </c>
      <c r="BQ43" s="229"/>
      <c r="BR43" s="229" t="str">
        <f>'OUT- Attend'!U55</f>
        <v/>
      </c>
      <c r="BS43" s="121">
        <v>40</v>
      </c>
      <c r="BT43" s="121">
        <f>'IN - Stud_part'!H52</f>
        <v>0</v>
      </c>
      <c r="BU43" s="230" t="e">
        <f t="shared" ref="BU43:CI43" si="91">#REF!</f>
        <v>#REF!</v>
      </c>
      <c r="BV43" s="230" t="e">
        <f t="shared" si="91"/>
        <v>#REF!</v>
      </c>
      <c r="BW43" s="230" t="e">
        <f t="shared" si="91"/>
        <v>#REF!</v>
      </c>
      <c r="BX43" s="230" t="e">
        <f t="shared" si="91"/>
        <v>#REF!</v>
      </c>
      <c r="BY43" s="230" t="e">
        <f t="shared" si="91"/>
        <v>#REF!</v>
      </c>
      <c r="BZ43" s="230" t="e">
        <f t="shared" si="91"/>
        <v>#REF!</v>
      </c>
      <c r="CA43" s="230" t="e">
        <f t="shared" si="91"/>
        <v>#REF!</v>
      </c>
      <c r="CB43" s="230" t="e">
        <f t="shared" si="91"/>
        <v>#REF!</v>
      </c>
      <c r="CC43" s="230" t="e">
        <f t="shared" si="91"/>
        <v>#REF!</v>
      </c>
      <c r="CD43" s="230" t="e">
        <f t="shared" si="91"/>
        <v>#REF!</v>
      </c>
      <c r="CE43" s="230" t="e">
        <f t="shared" si="91"/>
        <v>#REF!</v>
      </c>
      <c r="CF43" s="230" t="e">
        <f t="shared" si="91"/>
        <v>#REF!</v>
      </c>
      <c r="CG43" s="230" t="e">
        <f t="shared" si="91"/>
        <v>#REF!</v>
      </c>
      <c r="CH43" s="230" t="e">
        <f t="shared" si="91"/>
        <v>#REF!</v>
      </c>
      <c r="CI43" s="230" t="e">
        <f t="shared" si="91"/>
        <v>#REF!</v>
      </c>
      <c r="CJ43" s="230" t="e">
        <f>'OUT- TERM 1 Cum_Mark'!#REF!</f>
        <v>#REF!</v>
      </c>
      <c r="CK43" s="230" t="e">
        <f t="shared" si="10"/>
        <v>#REF!</v>
      </c>
      <c r="CL43" s="230"/>
      <c r="CM43" s="230"/>
      <c r="CN43" s="230" t="e">
        <f t="shared" si="11"/>
        <v>#REF!</v>
      </c>
      <c r="CO43" s="230"/>
      <c r="CP43" s="230"/>
      <c r="CQ43" s="230" t="e">
        <f t="shared" si="12"/>
        <v>#REF!</v>
      </c>
      <c r="CR43" s="230"/>
      <c r="CS43" s="230"/>
      <c r="CT43" s="230" t="e">
        <f t="shared" si="13"/>
        <v>#REF!</v>
      </c>
      <c r="CU43" s="230"/>
      <c r="CV43" s="230"/>
      <c r="CW43" s="230"/>
      <c r="CX43" s="230" t="e">
        <f>IF(OR('OUT- Attend'!#REF!=0,'OUT- Attend'!#REF!=""),"",'OUT- Attend'!#REF!)</f>
        <v>#REF!</v>
      </c>
      <c r="CY43" s="230"/>
      <c r="CZ43" s="230" t="e">
        <f>'OUT- Attend'!#REF!</f>
        <v>#REF!</v>
      </c>
    </row>
    <row r="44" spans="1:104" ht="14.25" customHeight="1">
      <c r="A44" s="121"/>
      <c r="B44" s="121" t="str">
        <f>'OUT-PERIODICAL TEST 1 -SUB WISE'!A58</f>
        <v/>
      </c>
      <c r="C44" s="121" t="str">
        <f>'OUT-PERIODICAL TEST 1 -SUB WISE'!B58</f>
        <v/>
      </c>
      <c r="D44" s="121" t="str">
        <f>'OUT-PERIODICAL TEST 1 -SUB WISE'!C58</f>
        <v/>
      </c>
      <c r="E44" s="228" t="e">
        <f>'OUT-PERIODICAL TEST 1 -SUB WISE'!#REF!</f>
        <v>#REF!</v>
      </c>
      <c r="F44" s="228" t="e">
        <f>'OUT-PERIODICAL TEST 1 -SUB WISE'!#REF!</f>
        <v>#REF!</v>
      </c>
      <c r="G44" s="228">
        <f>'OUT-PERIODICAL TEST 1 -SUB WISE'!G58</f>
        <v>0</v>
      </c>
      <c r="H44" s="228" t="e">
        <f>'OUT-PERIODICAL TEST 1 -SUB WISE'!#REF!</f>
        <v>#REF!</v>
      </c>
      <c r="I44" s="228" t="e">
        <f>'OUT-PERIODICAL TEST 1 -SUB WISE'!#REF!</f>
        <v>#REF!</v>
      </c>
      <c r="J44" s="228">
        <f>'OUT-PERIODICAL TEST 1 -SUB WISE'!G135</f>
        <v>0</v>
      </c>
      <c r="K44" s="228" t="e">
        <f>'OUT-PERIODICAL TEST 1 -SUB WISE'!#REF!</f>
        <v>#REF!</v>
      </c>
      <c r="L44" s="228" t="e">
        <f>'OUT-PERIODICAL TEST 1 -SUB WISE'!#REF!</f>
        <v>#REF!</v>
      </c>
      <c r="M44" s="228">
        <f>'OUT-PERIODICAL TEST 1 -SUB WISE'!G212</f>
        <v>0</v>
      </c>
      <c r="N44" s="228" t="e">
        <f>'OUT-PERIODICAL TEST 1 -SUB WISE'!#REF!</f>
        <v>#REF!</v>
      </c>
      <c r="O44" s="228" t="e">
        <f>'OUT-PERIODICAL TEST 1 -SUB WISE'!#REF!</f>
        <v>#REF!</v>
      </c>
      <c r="P44" s="228">
        <f>'OUT-PERIODICAL TEST 1 -SUB WISE'!G289</f>
        <v>0</v>
      </c>
      <c r="Q44" s="228" t="e">
        <f>'OUT-PERIODICAL TEST 1 -SUB WISE'!#REF!</f>
        <v>#REF!</v>
      </c>
      <c r="R44" s="228" t="e">
        <f>'OUT-PERIODICAL TEST 1 -SUB WISE'!#REF!</f>
        <v>#REF!</v>
      </c>
      <c r="S44" s="228" t="e">
        <f>'OUT-PERIODICAL TEST 1 -SUB WISE'!#REF!</f>
        <v>#REF!</v>
      </c>
      <c r="T44" s="228" t="e">
        <f>'OUT- TERM 1 Cum_Mark'!#REF!</f>
        <v>#REF!</v>
      </c>
      <c r="U44" s="228" t="e">
        <f t="shared" si="0"/>
        <v>#REF!</v>
      </c>
      <c r="V44" s="228"/>
      <c r="W44" s="228"/>
      <c r="X44" s="228" t="e">
        <f t="shared" si="1"/>
        <v>#REF!</v>
      </c>
      <c r="Y44" s="228"/>
      <c r="Z44" s="228"/>
      <c r="AA44" s="228" t="e">
        <f t="shared" si="2"/>
        <v>#REF!</v>
      </c>
      <c r="AB44" s="228"/>
      <c r="AC44" s="228"/>
      <c r="AD44" s="228" t="e">
        <f t="shared" si="3"/>
        <v>#REF!</v>
      </c>
      <c r="AE44" s="228"/>
      <c r="AF44" s="228"/>
      <c r="AG44" s="228"/>
      <c r="AH44" s="228" t="str">
        <f>IF(OR('OUT- Attend'!J11=0,'OUT- Attend'!J11=""),"",'OUT- Attend'!J11)</f>
        <v/>
      </c>
      <c r="AI44" s="228"/>
      <c r="AJ44" s="228" t="str">
        <f>'OUT- Attend'!J56</f>
        <v/>
      </c>
      <c r="AK44" s="121">
        <v>41</v>
      </c>
      <c r="AL44" s="121">
        <f>'IN - Stud_part'!H53</f>
        <v>0</v>
      </c>
      <c r="AM44" s="229" t="e">
        <f t="shared" ref="AM44:BA44" si="92">#REF!</f>
        <v>#REF!</v>
      </c>
      <c r="AN44" s="229" t="e">
        <f t="shared" si="92"/>
        <v>#REF!</v>
      </c>
      <c r="AO44" s="229" t="e">
        <f t="shared" si="92"/>
        <v>#REF!</v>
      </c>
      <c r="AP44" s="229" t="e">
        <f t="shared" si="92"/>
        <v>#REF!</v>
      </c>
      <c r="AQ44" s="229" t="e">
        <f t="shared" si="92"/>
        <v>#REF!</v>
      </c>
      <c r="AR44" s="229" t="e">
        <f t="shared" si="92"/>
        <v>#REF!</v>
      </c>
      <c r="AS44" s="229" t="e">
        <f t="shared" si="92"/>
        <v>#REF!</v>
      </c>
      <c r="AT44" s="229" t="e">
        <f t="shared" si="92"/>
        <v>#REF!</v>
      </c>
      <c r="AU44" s="229" t="e">
        <f t="shared" si="92"/>
        <v>#REF!</v>
      </c>
      <c r="AV44" s="229" t="e">
        <f t="shared" si="92"/>
        <v>#REF!</v>
      </c>
      <c r="AW44" s="229" t="e">
        <f t="shared" si="92"/>
        <v>#REF!</v>
      </c>
      <c r="AX44" s="229" t="e">
        <f t="shared" si="92"/>
        <v>#REF!</v>
      </c>
      <c r="AY44" s="229" t="e">
        <f t="shared" si="92"/>
        <v>#REF!</v>
      </c>
      <c r="AZ44" s="229" t="e">
        <f t="shared" si="92"/>
        <v>#REF!</v>
      </c>
      <c r="BA44" s="229" t="e">
        <f t="shared" si="92"/>
        <v>#REF!</v>
      </c>
      <c r="BB44" s="229" t="e">
        <f>'OUT- TERM 1 Cum_Mark'!#REF!</f>
        <v>#REF!</v>
      </c>
      <c r="BC44" s="229" t="e">
        <f t="shared" si="5"/>
        <v>#REF!</v>
      </c>
      <c r="BD44" s="229"/>
      <c r="BE44" s="229"/>
      <c r="BF44" s="229" t="e">
        <f t="shared" si="6"/>
        <v>#REF!</v>
      </c>
      <c r="BG44" s="229"/>
      <c r="BH44" s="229"/>
      <c r="BI44" s="229" t="e">
        <f t="shared" si="7"/>
        <v>#REF!</v>
      </c>
      <c r="BJ44" s="229"/>
      <c r="BK44" s="229"/>
      <c r="BL44" s="229" t="e">
        <f t="shared" si="8"/>
        <v>#REF!</v>
      </c>
      <c r="BM44" s="229"/>
      <c r="BN44" s="229"/>
      <c r="BO44" s="229"/>
      <c r="BP44" s="229" t="str">
        <f>IF(OR('OUT- Attend'!U11=0,'OUT- Attend'!U11=""),"",'OUT- Attend'!U11)</f>
        <v/>
      </c>
      <c r="BQ44" s="229"/>
      <c r="BR44" s="229" t="str">
        <f>'OUT- Attend'!U56</f>
        <v/>
      </c>
      <c r="BS44" s="121">
        <v>41</v>
      </c>
      <c r="BT44" s="121">
        <f>'IN - Stud_part'!H53</f>
        <v>0</v>
      </c>
      <c r="BU44" s="230" t="e">
        <f t="shared" ref="BU44:CI44" si="93">#REF!</f>
        <v>#REF!</v>
      </c>
      <c r="BV44" s="230" t="e">
        <f t="shared" si="93"/>
        <v>#REF!</v>
      </c>
      <c r="BW44" s="230" t="e">
        <f t="shared" si="93"/>
        <v>#REF!</v>
      </c>
      <c r="BX44" s="230" t="e">
        <f t="shared" si="93"/>
        <v>#REF!</v>
      </c>
      <c r="BY44" s="230" t="e">
        <f t="shared" si="93"/>
        <v>#REF!</v>
      </c>
      <c r="BZ44" s="230" t="e">
        <f t="shared" si="93"/>
        <v>#REF!</v>
      </c>
      <c r="CA44" s="230" t="e">
        <f t="shared" si="93"/>
        <v>#REF!</v>
      </c>
      <c r="CB44" s="230" t="e">
        <f t="shared" si="93"/>
        <v>#REF!</v>
      </c>
      <c r="CC44" s="230" t="e">
        <f t="shared" si="93"/>
        <v>#REF!</v>
      </c>
      <c r="CD44" s="230" t="e">
        <f t="shared" si="93"/>
        <v>#REF!</v>
      </c>
      <c r="CE44" s="230" t="e">
        <f t="shared" si="93"/>
        <v>#REF!</v>
      </c>
      <c r="CF44" s="230" t="e">
        <f t="shared" si="93"/>
        <v>#REF!</v>
      </c>
      <c r="CG44" s="230" t="e">
        <f t="shared" si="93"/>
        <v>#REF!</v>
      </c>
      <c r="CH44" s="230" t="e">
        <f t="shared" si="93"/>
        <v>#REF!</v>
      </c>
      <c r="CI44" s="230" t="e">
        <f t="shared" si="93"/>
        <v>#REF!</v>
      </c>
      <c r="CJ44" s="230" t="e">
        <f>'OUT- TERM 1 Cum_Mark'!#REF!</f>
        <v>#REF!</v>
      </c>
      <c r="CK44" s="230" t="e">
        <f t="shared" si="10"/>
        <v>#REF!</v>
      </c>
      <c r="CL44" s="230"/>
      <c r="CM44" s="230"/>
      <c r="CN44" s="230" t="e">
        <f t="shared" si="11"/>
        <v>#REF!</v>
      </c>
      <c r="CO44" s="230"/>
      <c r="CP44" s="230"/>
      <c r="CQ44" s="230" t="e">
        <f t="shared" si="12"/>
        <v>#REF!</v>
      </c>
      <c r="CR44" s="230"/>
      <c r="CS44" s="230"/>
      <c r="CT44" s="230" t="e">
        <f t="shared" si="13"/>
        <v>#REF!</v>
      </c>
      <c r="CU44" s="230"/>
      <c r="CV44" s="230"/>
      <c r="CW44" s="230"/>
      <c r="CX44" s="230" t="e">
        <f>IF(OR('OUT- Attend'!#REF!=0,'OUT- Attend'!#REF!=""),"",'OUT- Attend'!#REF!)</f>
        <v>#REF!</v>
      </c>
      <c r="CY44" s="230"/>
      <c r="CZ44" s="230" t="e">
        <f>'OUT- Attend'!#REF!</f>
        <v>#REF!</v>
      </c>
    </row>
    <row r="45" spans="1:104" ht="14.25" customHeight="1">
      <c r="A45" s="121"/>
      <c r="B45" s="121" t="str">
        <f>'OUT-PERIODICAL TEST 1 -SUB WISE'!A59</f>
        <v/>
      </c>
      <c r="C45" s="121" t="str">
        <f>'OUT-PERIODICAL TEST 1 -SUB WISE'!B59</f>
        <v/>
      </c>
      <c r="D45" s="121" t="str">
        <f>'OUT-PERIODICAL TEST 1 -SUB WISE'!C59</f>
        <v/>
      </c>
      <c r="E45" s="228" t="e">
        <f>'OUT-PERIODICAL TEST 1 -SUB WISE'!#REF!</f>
        <v>#REF!</v>
      </c>
      <c r="F45" s="228" t="e">
        <f>'OUT-PERIODICAL TEST 1 -SUB WISE'!#REF!</f>
        <v>#REF!</v>
      </c>
      <c r="G45" s="228">
        <f>'OUT-PERIODICAL TEST 1 -SUB WISE'!G59</f>
        <v>0</v>
      </c>
      <c r="H45" s="228" t="e">
        <f>'OUT-PERIODICAL TEST 1 -SUB WISE'!#REF!</f>
        <v>#REF!</v>
      </c>
      <c r="I45" s="228" t="e">
        <f>'OUT-PERIODICAL TEST 1 -SUB WISE'!#REF!</f>
        <v>#REF!</v>
      </c>
      <c r="J45" s="228">
        <f>'OUT-PERIODICAL TEST 1 -SUB WISE'!G136</f>
        <v>0</v>
      </c>
      <c r="K45" s="228" t="e">
        <f>'OUT-PERIODICAL TEST 1 -SUB WISE'!#REF!</f>
        <v>#REF!</v>
      </c>
      <c r="L45" s="228" t="e">
        <f>'OUT-PERIODICAL TEST 1 -SUB WISE'!#REF!</f>
        <v>#REF!</v>
      </c>
      <c r="M45" s="228">
        <f>'OUT-PERIODICAL TEST 1 -SUB WISE'!G213</f>
        <v>0</v>
      </c>
      <c r="N45" s="228" t="e">
        <f>'OUT-PERIODICAL TEST 1 -SUB WISE'!#REF!</f>
        <v>#REF!</v>
      </c>
      <c r="O45" s="228" t="e">
        <f>'OUT-PERIODICAL TEST 1 -SUB WISE'!#REF!</f>
        <v>#REF!</v>
      </c>
      <c r="P45" s="228">
        <f>'OUT-PERIODICAL TEST 1 -SUB WISE'!G290</f>
        <v>0</v>
      </c>
      <c r="Q45" s="228" t="e">
        <f>'OUT-PERIODICAL TEST 1 -SUB WISE'!#REF!</f>
        <v>#REF!</v>
      </c>
      <c r="R45" s="228" t="e">
        <f>'OUT-PERIODICAL TEST 1 -SUB WISE'!#REF!</f>
        <v>#REF!</v>
      </c>
      <c r="S45" s="228" t="e">
        <f>'OUT-PERIODICAL TEST 1 -SUB WISE'!#REF!</f>
        <v>#REF!</v>
      </c>
      <c r="T45" s="228" t="e">
        <f>'OUT- TERM 1 Cum_Mark'!#REF!</f>
        <v>#REF!</v>
      </c>
      <c r="U45" s="228" t="e">
        <f t="shared" si="0"/>
        <v>#REF!</v>
      </c>
      <c r="V45" s="228"/>
      <c r="W45" s="228"/>
      <c r="X45" s="228" t="e">
        <f t="shared" si="1"/>
        <v>#REF!</v>
      </c>
      <c r="Y45" s="228"/>
      <c r="Z45" s="228"/>
      <c r="AA45" s="228" t="e">
        <f t="shared" si="2"/>
        <v>#REF!</v>
      </c>
      <c r="AB45" s="228"/>
      <c r="AC45" s="228"/>
      <c r="AD45" s="228" t="e">
        <f t="shared" si="3"/>
        <v>#REF!</v>
      </c>
      <c r="AE45" s="228"/>
      <c r="AF45" s="228"/>
      <c r="AG45" s="228"/>
      <c r="AH45" s="228" t="str">
        <f>IF(OR('OUT- Attend'!J11=0,'OUT- Attend'!J11=""),"",'OUT- Attend'!J11)</f>
        <v/>
      </c>
      <c r="AI45" s="228"/>
      <c r="AJ45" s="228" t="str">
        <f>'OUT- Attend'!J57</f>
        <v/>
      </c>
      <c r="AK45" s="121">
        <v>42</v>
      </c>
      <c r="AL45" s="121">
        <f>'IN - Stud_part'!H54</f>
        <v>0</v>
      </c>
      <c r="AM45" s="229" t="e">
        <f t="shared" ref="AM45:BA45" si="94">#REF!</f>
        <v>#REF!</v>
      </c>
      <c r="AN45" s="229" t="e">
        <f t="shared" si="94"/>
        <v>#REF!</v>
      </c>
      <c r="AO45" s="229" t="e">
        <f t="shared" si="94"/>
        <v>#REF!</v>
      </c>
      <c r="AP45" s="229" t="e">
        <f t="shared" si="94"/>
        <v>#REF!</v>
      </c>
      <c r="AQ45" s="229" t="e">
        <f t="shared" si="94"/>
        <v>#REF!</v>
      </c>
      <c r="AR45" s="229" t="e">
        <f t="shared" si="94"/>
        <v>#REF!</v>
      </c>
      <c r="AS45" s="229" t="e">
        <f t="shared" si="94"/>
        <v>#REF!</v>
      </c>
      <c r="AT45" s="229" t="e">
        <f t="shared" si="94"/>
        <v>#REF!</v>
      </c>
      <c r="AU45" s="229" t="e">
        <f t="shared" si="94"/>
        <v>#REF!</v>
      </c>
      <c r="AV45" s="229" t="e">
        <f t="shared" si="94"/>
        <v>#REF!</v>
      </c>
      <c r="AW45" s="229" t="e">
        <f t="shared" si="94"/>
        <v>#REF!</v>
      </c>
      <c r="AX45" s="229" t="e">
        <f t="shared" si="94"/>
        <v>#REF!</v>
      </c>
      <c r="AY45" s="229" t="e">
        <f t="shared" si="94"/>
        <v>#REF!</v>
      </c>
      <c r="AZ45" s="229" t="e">
        <f t="shared" si="94"/>
        <v>#REF!</v>
      </c>
      <c r="BA45" s="229" t="e">
        <f t="shared" si="94"/>
        <v>#REF!</v>
      </c>
      <c r="BB45" s="229" t="e">
        <f>'OUT- TERM 1 Cum_Mark'!#REF!</f>
        <v>#REF!</v>
      </c>
      <c r="BC45" s="229" t="e">
        <f t="shared" si="5"/>
        <v>#REF!</v>
      </c>
      <c r="BD45" s="229"/>
      <c r="BE45" s="229"/>
      <c r="BF45" s="229" t="e">
        <f t="shared" si="6"/>
        <v>#REF!</v>
      </c>
      <c r="BG45" s="229"/>
      <c r="BH45" s="229"/>
      <c r="BI45" s="229" t="e">
        <f t="shared" si="7"/>
        <v>#REF!</v>
      </c>
      <c r="BJ45" s="229"/>
      <c r="BK45" s="229"/>
      <c r="BL45" s="229" t="e">
        <f t="shared" si="8"/>
        <v>#REF!</v>
      </c>
      <c r="BM45" s="229"/>
      <c r="BN45" s="229"/>
      <c r="BO45" s="229"/>
      <c r="BP45" s="229" t="str">
        <f>IF(OR('OUT- Attend'!U11=0,'OUT- Attend'!U11=""),"",'OUT- Attend'!U11)</f>
        <v/>
      </c>
      <c r="BQ45" s="229"/>
      <c r="BR45" s="229" t="str">
        <f>'OUT- Attend'!U57</f>
        <v/>
      </c>
      <c r="BS45" s="121">
        <v>42</v>
      </c>
      <c r="BT45" s="121">
        <f>'IN - Stud_part'!H54</f>
        <v>0</v>
      </c>
      <c r="BU45" s="230" t="e">
        <f t="shared" ref="BU45:CI45" si="95">#REF!</f>
        <v>#REF!</v>
      </c>
      <c r="BV45" s="230" t="e">
        <f t="shared" si="95"/>
        <v>#REF!</v>
      </c>
      <c r="BW45" s="230" t="e">
        <f t="shared" si="95"/>
        <v>#REF!</v>
      </c>
      <c r="BX45" s="230" t="e">
        <f t="shared" si="95"/>
        <v>#REF!</v>
      </c>
      <c r="BY45" s="230" t="e">
        <f t="shared" si="95"/>
        <v>#REF!</v>
      </c>
      <c r="BZ45" s="230" t="e">
        <f t="shared" si="95"/>
        <v>#REF!</v>
      </c>
      <c r="CA45" s="230" t="e">
        <f t="shared" si="95"/>
        <v>#REF!</v>
      </c>
      <c r="CB45" s="230" t="e">
        <f t="shared" si="95"/>
        <v>#REF!</v>
      </c>
      <c r="CC45" s="230" t="e">
        <f t="shared" si="95"/>
        <v>#REF!</v>
      </c>
      <c r="CD45" s="230" t="e">
        <f t="shared" si="95"/>
        <v>#REF!</v>
      </c>
      <c r="CE45" s="230" t="e">
        <f t="shared" si="95"/>
        <v>#REF!</v>
      </c>
      <c r="CF45" s="230" t="e">
        <f t="shared" si="95"/>
        <v>#REF!</v>
      </c>
      <c r="CG45" s="230" t="e">
        <f t="shared" si="95"/>
        <v>#REF!</v>
      </c>
      <c r="CH45" s="230" t="e">
        <f t="shared" si="95"/>
        <v>#REF!</v>
      </c>
      <c r="CI45" s="230" t="e">
        <f t="shared" si="95"/>
        <v>#REF!</v>
      </c>
      <c r="CJ45" s="230" t="e">
        <f>'OUT- TERM 1 Cum_Mark'!#REF!</f>
        <v>#REF!</v>
      </c>
      <c r="CK45" s="230" t="e">
        <f t="shared" si="10"/>
        <v>#REF!</v>
      </c>
      <c r="CL45" s="230"/>
      <c r="CM45" s="230"/>
      <c r="CN45" s="230" t="e">
        <f t="shared" si="11"/>
        <v>#REF!</v>
      </c>
      <c r="CO45" s="230"/>
      <c r="CP45" s="230"/>
      <c r="CQ45" s="230" t="e">
        <f t="shared" si="12"/>
        <v>#REF!</v>
      </c>
      <c r="CR45" s="230"/>
      <c r="CS45" s="230"/>
      <c r="CT45" s="230" t="e">
        <f t="shared" si="13"/>
        <v>#REF!</v>
      </c>
      <c r="CU45" s="230"/>
      <c r="CV45" s="230"/>
      <c r="CW45" s="230"/>
      <c r="CX45" s="230" t="e">
        <f>IF(OR('OUT- Attend'!#REF!=0,'OUT- Attend'!#REF!=""),"",'OUT- Attend'!#REF!)</f>
        <v>#REF!</v>
      </c>
      <c r="CY45" s="230"/>
      <c r="CZ45" s="230" t="e">
        <f>'OUT- Attend'!#REF!</f>
        <v>#REF!</v>
      </c>
    </row>
    <row r="46" spans="1:104" ht="14.25" customHeight="1">
      <c r="A46" s="121"/>
      <c r="B46" s="121" t="str">
        <f>'OUT-PERIODICAL TEST 1 -SUB WISE'!A60</f>
        <v/>
      </c>
      <c r="C46" s="121" t="str">
        <f>'OUT-PERIODICAL TEST 1 -SUB WISE'!B60</f>
        <v/>
      </c>
      <c r="D46" s="121" t="str">
        <f>'OUT-PERIODICAL TEST 1 -SUB WISE'!C60</f>
        <v/>
      </c>
      <c r="E46" s="228" t="e">
        <f>'OUT-PERIODICAL TEST 1 -SUB WISE'!#REF!</f>
        <v>#REF!</v>
      </c>
      <c r="F46" s="228" t="e">
        <f>'OUT-PERIODICAL TEST 1 -SUB WISE'!#REF!</f>
        <v>#REF!</v>
      </c>
      <c r="G46" s="228">
        <f>'OUT-PERIODICAL TEST 1 -SUB WISE'!G60</f>
        <v>0</v>
      </c>
      <c r="H46" s="228" t="e">
        <f>'OUT-PERIODICAL TEST 1 -SUB WISE'!#REF!</f>
        <v>#REF!</v>
      </c>
      <c r="I46" s="228" t="e">
        <f>'OUT-PERIODICAL TEST 1 -SUB WISE'!#REF!</f>
        <v>#REF!</v>
      </c>
      <c r="J46" s="228">
        <f>'OUT-PERIODICAL TEST 1 -SUB WISE'!G137</f>
        <v>0</v>
      </c>
      <c r="K46" s="228" t="e">
        <f>'OUT-PERIODICAL TEST 1 -SUB WISE'!#REF!</f>
        <v>#REF!</v>
      </c>
      <c r="L46" s="228" t="e">
        <f>'OUT-PERIODICAL TEST 1 -SUB WISE'!#REF!</f>
        <v>#REF!</v>
      </c>
      <c r="M46" s="228">
        <f>'OUT-PERIODICAL TEST 1 -SUB WISE'!G214</f>
        <v>0</v>
      </c>
      <c r="N46" s="228" t="e">
        <f>'OUT-PERIODICAL TEST 1 -SUB WISE'!#REF!</f>
        <v>#REF!</v>
      </c>
      <c r="O46" s="228" t="e">
        <f>'OUT-PERIODICAL TEST 1 -SUB WISE'!#REF!</f>
        <v>#REF!</v>
      </c>
      <c r="P46" s="228">
        <f>'OUT-PERIODICAL TEST 1 -SUB WISE'!G291</f>
        <v>0</v>
      </c>
      <c r="Q46" s="228" t="e">
        <f>'OUT-PERIODICAL TEST 1 -SUB WISE'!#REF!</f>
        <v>#REF!</v>
      </c>
      <c r="R46" s="228" t="e">
        <f>'OUT-PERIODICAL TEST 1 -SUB WISE'!#REF!</f>
        <v>#REF!</v>
      </c>
      <c r="S46" s="228" t="e">
        <f>'OUT-PERIODICAL TEST 1 -SUB WISE'!#REF!</f>
        <v>#REF!</v>
      </c>
      <c r="T46" s="228" t="e">
        <f>'OUT- TERM 1 Cum_Mark'!#REF!</f>
        <v>#REF!</v>
      </c>
      <c r="U46" s="228" t="e">
        <f t="shared" si="0"/>
        <v>#REF!</v>
      </c>
      <c r="V46" s="228"/>
      <c r="W46" s="228"/>
      <c r="X46" s="228" t="e">
        <f t="shared" si="1"/>
        <v>#REF!</v>
      </c>
      <c r="Y46" s="228"/>
      <c r="Z46" s="228"/>
      <c r="AA46" s="228" t="e">
        <f t="shared" si="2"/>
        <v>#REF!</v>
      </c>
      <c r="AB46" s="228"/>
      <c r="AC46" s="228"/>
      <c r="AD46" s="228" t="e">
        <f t="shared" si="3"/>
        <v>#REF!</v>
      </c>
      <c r="AE46" s="228"/>
      <c r="AF46" s="228"/>
      <c r="AG46" s="228"/>
      <c r="AH46" s="228" t="str">
        <f>IF(OR('OUT- Attend'!J11=0,'OUT- Attend'!J11=""),"",'OUT- Attend'!J11)</f>
        <v/>
      </c>
      <c r="AI46" s="228"/>
      <c r="AJ46" s="228" t="str">
        <f>'OUT- Attend'!J58</f>
        <v/>
      </c>
      <c r="AK46" s="121">
        <v>43</v>
      </c>
      <c r="AL46" s="121">
        <f>'IN - Stud_part'!H55</f>
        <v>0</v>
      </c>
      <c r="AM46" s="229" t="e">
        <f t="shared" ref="AM46:BA46" si="96">#REF!</f>
        <v>#REF!</v>
      </c>
      <c r="AN46" s="229" t="e">
        <f t="shared" si="96"/>
        <v>#REF!</v>
      </c>
      <c r="AO46" s="229" t="e">
        <f t="shared" si="96"/>
        <v>#REF!</v>
      </c>
      <c r="AP46" s="229" t="e">
        <f t="shared" si="96"/>
        <v>#REF!</v>
      </c>
      <c r="AQ46" s="229" t="e">
        <f t="shared" si="96"/>
        <v>#REF!</v>
      </c>
      <c r="AR46" s="229" t="e">
        <f t="shared" si="96"/>
        <v>#REF!</v>
      </c>
      <c r="AS46" s="229" t="e">
        <f t="shared" si="96"/>
        <v>#REF!</v>
      </c>
      <c r="AT46" s="229" t="e">
        <f t="shared" si="96"/>
        <v>#REF!</v>
      </c>
      <c r="AU46" s="229" t="e">
        <f t="shared" si="96"/>
        <v>#REF!</v>
      </c>
      <c r="AV46" s="229" t="e">
        <f t="shared" si="96"/>
        <v>#REF!</v>
      </c>
      <c r="AW46" s="229" t="e">
        <f t="shared" si="96"/>
        <v>#REF!</v>
      </c>
      <c r="AX46" s="229" t="e">
        <f t="shared" si="96"/>
        <v>#REF!</v>
      </c>
      <c r="AY46" s="229" t="e">
        <f t="shared" si="96"/>
        <v>#REF!</v>
      </c>
      <c r="AZ46" s="229" t="e">
        <f t="shared" si="96"/>
        <v>#REF!</v>
      </c>
      <c r="BA46" s="229" t="e">
        <f t="shared" si="96"/>
        <v>#REF!</v>
      </c>
      <c r="BB46" s="229" t="e">
        <f>'OUT- TERM 1 Cum_Mark'!#REF!</f>
        <v>#REF!</v>
      </c>
      <c r="BC46" s="229" t="e">
        <f t="shared" si="5"/>
        <v>#REF!</v>
      </c>
      <c r="BD46" s="229"/>
      <c r="BE46" s="229"/>
      <c r="BF46" s="229" t="e">
        <f t="shared" si="6"/>
        <v>#REF!</v>
      </c>
      <c r="BG46" s="229"/>
      <c r="BH46" s="229"/>
      <c r="BI46" s="229" t="e">
        <f t="shared" si="7"/>
        <v>#REF!</v>
      </c>
      <c r="BJ46" s="229"/>
      <c r="BK46" s="229"/>
      <c r="BL46" s="229" t="e">
        <f t="shared" si="8"/>
        <v>#REF!</v>
      </c>
      <c r="BM46" s="229"/>
      <c r="BN46" s="229"/>
      <c r="BO46" s="229"/>
      <c r="BP46" s="229" t="str">
        <f>IF(OR('OUT- Attend'!U11=0,'OUT- Attend'!U11=""),"",'OUT- Attend'!U11)</f>
        <v/>
      </c>
      <c r="BQ46" s="229"/>
      <c r="BR46" s="229" t="str">
        <f>'OUT- Attend'!U58</f>
        <v/>
      </c>
      <c r="BS46" s="121">
        <v>43</v>
      </c>
      <c r="BT46" s="121">
        <f>'IN - Stud_part'!H55</f>
        <v>0</v>
      </c>
      <c r="BU46" s="230" t="e">
        <f t="shared" ref="BU46:CI46" si="97">#REF!</f>
        <v>#REF!</v>
      </c>
      <c r="BV46" s="230" t="e">
        <f t="shared" si="97"/>
        <v>#REF!</v>
      </c>
      <c r="BW46" s="230" t="e">
        <f t="shared" si="97"/>
        <v>#REF!</v>
      </c>
      <c r="BX46" s="230" t="e">
        <f t="shared" si="97"/>
        <v>#REF!</v>
      </c>
      <c r="BY46" s="230" t="e">
        <f t="shared" si="97"/>
        <v>#REF!</v>
      </c>
      <c r="BZ46" s="230" t="e">
        <f t="shared" si="97"/>
        <v>#REF!</v>
      </c>
      <c r="CA46" s="230" t="e">
        <f t="shared" si="97"/>
        <v>#REF!</v>
      </c>
      <c r="CB46" s="230" t="e">
        <f t="shared" si="97"/>
        <v>#REF!</v>
      </c>
      <c r="CC46" s="230" t="e">
        <f t="shared" si="97"/>
        <v>#REF!</v>
      </c>
      <c r="CD46" s="230" t="e">
        <f t="shared" si="97"/>
        <v>#REF!</v>
      </c>
      <c r="CE46" s="230" t="e">
        <f t="shared" si="97"/>
        <v>#REF!</v>
      </c>
      <c r="CF46" s="230" t="e">
        <f t="shared" si="97"/>
        <v>#REF!</v>
      </c>
      <c r="CG46" s="230" t="e">
        <f t="shared" si="97"/>
        <v>#REF!</v>
      </c>
      <c r="CH46" s="230" t="e">
        <f t="shared" si="97"/>
        <v>#REF!</v>
      </c>
      <c r="CI46" s="230" t="e">
        <f t="shared" si="97"/>
        <v>#REF!</v>
      </c>
      <c r="CJ46" s="230" t="e">
        <f>'OUT- TERM 1 Cum_Mark'!#REF!</f>
        <v>#REF!</v>
      </c>
      <c r="CK46" s="230" t="e">
        <f t="shared" si="10"/>
        <v>#REF!</v>
      </c>
      <c r="CL46" s="230"/>
      <c r="CM46" s="230"/>
      <c r="CN46" s="230" t="e">
        <f t="shared" si="11"/>
        <v>#REF!</v>
      </c>
      <c r="CO46" s="230"/>
      <c r="CP46" s="230"/>
      <c r="CQ46" s="230" t="e">
        <f t="shared" si="12"/>
        <v>#REF!</v>
      </c>
      <c r="CR46" s="230"/>
      <c r="CS46" s="230"/>
      <c r="CT46" s="230" t="e">
        <f t="shared" si="13"/>
        <v>#REF!</v>
      </c>
      <c r="CU46" s="230"/>
      <c r="CV46" s="230"/>
      <c r="CW46" s="230"/>
      <c r="CX46" s="230" t="e">
        <f>IF(OR('OUT- Attend'!#REF!=0,'OUT- Attend'!#REF!=""),"",'OUT- Attend'!#REF!)</f>
        <v>#REF!</v>
      </c>
      <c r="CY46" s="230"/>
      <c r="CZ46" s="230" t="e">
        <f>'OUT- Attend'!#REF!</f>
        <v>#REF!</v>
      </c>
    </row>
    <row r="47" spans="1:104" ht="14.25" customHeight="1">
      <c r="A47" s="121"/>
      <c r="B47" s="121" t="str">
        <f>'OUT-PERIODICAL TEST 1 -SUB WISE'!A61</f>
        <v/>
      </c>
      <c r="C47" s="121" t="str">
        <f>'OUT-PERIODICAL TEST 1 -SUB WISE'!B61</f>
        <v/>
      </c>
      <c r="D47" s="121" t="str">
        <f>'OUT-PERIODICAL TEST 1 -SUB WISE'!C61</f>
        <v/>
      </c>
      <c r="E47" s="228" t="e">
        <f>'OUT-PERIODICAL TEST 1 -SUB WISE'!#REF!</f>
        <v>#REF!</v>
      </c>
      <c r="F47" s="228" t="e">
        <f>'OUT-PERIODICAL TEST 1 -SUB WISE'!#REF!</f>
        <v>#REF!</v>
      </c>
      <c r="G47" s="228">
        <f>'OUT-PERIODICAL TEST 1 -SUB WISE'!G61</f>
        <v>0</v>
      </c>
      <c r="H47" s="228" t="e">
        <f>'OUT-PERIODICAL TEST 1 -SUB WISE'!#REF!</f>
        <v>#REF!</v>
      </c>
      <c r="I47" s="228" t="e">
        <f>'OUT-PERIODICAL TEST 1 -SUB WISE'!#REF!</f>
        <v>#REF!</v>
      </c>
      <c r="J47" s="228">
        <f>'OUT-PERIODICAL TEST 1 -SUB WISE'!G138</f>
        <v>0</v>
      </c>
      <c r="K47" s="228" t="e">
        <f>'OUT-PERIODICAL TEST 1 -SUB WISE'!#REF!</f>
        <v>#REF!</v>
      </c>
      <c r="L47" s="228" t="e">
        <f>'OUT-PERIODICAL TEST 1 -SUB WISE'!#REF!</f>
        <v>#REF!</v>
      </c>
      <c r="M47" s="228">
        <f>'OUT-PERIODICAL TEST 1 -SUB WISE'!G215</f>
        <v>0</v>
      </c>
      <c r="N47" s="228" t="e">
        <f>'OUT-PERIODICAL TEST 1 -SUB WISE'!#REF!</f>
        <v>#REF!</v>
      </c>
      <c r="O47" s="228" t="e">
        <f>'OUT-PERIODICAL TEST 1 -SUB WISE'!#REF!</f>
        <v>#REF!</v>
      </c>
      <c r="P47" s="228">
        <f>'OUT-PERIODICAL TEST 1 -SUB WISE'!G292</f>
        <v>0</v>
      </c>
      <c r="Q47" s="228" t="e">
        <f>'OUT-PERIODICAL TEST 1 -SUB WISE'!#REF!</f>
        <v>#REF!</v>
      </c>
      <c r="R47" s="228" t="e">
        <f>'OUT-PERIODICAL TEST 1 -SUB WISE'!#REF!</f>
        <v>#REF!</v>
      </c>
      <c r="S47" s="228" t="e">
        <f>'OUT-PERIODICAL TEST 1 -SUB WISE'!#REF!</f>
        <v>#REF!</v>
      </c>
      <c r="T47" s="228" t="e">
        <f>'OUT- TERM 1 Cum_Mark'!#REF!</f>
        <v>#REF!</v>
      </c>
      <c r="U47" s="228" t="e">
        <f t="shared" si="0"/>
        <v>#REF!</v>
      </c>
      <c r="V47" s="228"/>
      <c r="W47" s="228"/>
      <c r="X47" s="228" t="e">
        <f t="shared" si="1"/>
        <v>#REF!</v>
      </c>
      <c r="Y47" s="228"/>
      <c r="Z47" s="228"/>
      <c r="AA47" s="228" t="e">
        <f t="shared" si="2"/>
        <v>#REF!</v>
      </c>
      <c r="AB47" s="228"/>
      <c r="AC47" s="228"/>
      <c r="AD47" s="228" t="e">
        <f t="shared" si="3"/>
        <v>#REF!</v>
      </c>
      <c r="AE47" s="228"/>
      <c r="AF47" s="228"/>
      <c r="AG47" s="228"/>
      <c r="AH47" s="228" t="str">
        <f>IF(OR('OUT- Attend'!J11=0,'OUT- Attend'!J11=""),"",'OUT- Attend'!J11)</f>
        <v/>
      </c>
      <c r="AI47" s="228"/>
      <c r="AJ47" s="228" t="str">
        <f>'OUT- Attend'!J59</f>
        <v/>
      </c>
      <c r="AK47" s="121">
        <v>44</v>
      </c>
      <c r="AL47" s="121">
        <f>'IN - Stud_part'!H56</f>
        <v>0</v>
      </c>
      <c r="AM47" s="229" t="e">
        <f t="shared" ref="AM47:BA47" si="98">#REF!</f>
        <v>#REF!</v>
      </c>
      <c r="AN47" s="229" t="e">
        <f t="shared" si="98"/>
        <v>#REF!</v>
      </c>
      <c r="AO47" s="229" t="e">
        <f t="shared" si="98"/>
        <v>#REF!</v>
      </c>
      <c r="AP47" s="229" t="e">
        <f t="shared" si="98"/>
        <v>#REF!</v>
      </c>
      <c r="AQ47" s="229" t="e">
        <f t="shared" si="98"/>
        <v>#REF!</v>
      </c>
      <c r="AR47" s="229" t="e">
        <f t="shared" si="98"/>
        <v>#REF!</v>
      </c>
      <c r="AS47" s="229" t="e">
        <f t="shared" si="98"/>
        <v>#REF!</v>
      </c>
      <c r="AT47" s="229" t="e">
        <f t="shared" si="98"/>
        <v>#REF!</v>
      </c>
      <c r="AU47" s="229" t="e">
        <f t="shared" si="98"/>
        <v>#REF!</v>
      </c>
      <c r="AV47" s="229" t="e">
        <f t="shared" si="98"/>
        <v>#REF!</v>
      </c>
      <c r="AW47" s="229" t="e">
        <f t="shared" si="98"/>
        <v>#REF!</v>
      </c>
      <c r="AX47" s="229" t="e">
        <f t="shared" si="98"/>
        <v>#REF!</v>
      </c>
      <c r="AY47" s="229" t="e">
        <f t="shared" si="98"/>
        <v>#REF!</v>
      </c>
      <c r="AZ47" s="229" t="e">
        <f t="shared" si="98"/>
        <v>#REF!</v>
      </c>
      <c r="BA47" s="229" t="e">
        <f t="shared" si="98"/>
        <v>#REF!</v>
      </c>
      <c r="BB47" s="229" t="e">
        <f>'OUT- TERM 1 Cum_Mark'!#REF!</f>
        <v>#REF!</v>
      </c>
      <c r="BC47" s="229" t="e">
        <f t="shared" si="5"/>
        <v>#REF!</v>
      </c>
      <c r="BD47" s="229"/>
      <c r="BE47" s="229"/>
      <c r="BF47" s="229" t="e">
        <f t="shared" si="6"/>
        <v>#REF!</v>
      </c>
      <c r="BG47" s="229"/>
      <c r="BH47" s="229"/>
      <c r="BI47" s="229" t="e">
        <f t="shared" si="7"/>
        <v>#REF!</v>
      </c>
      <c r="BJ47" s="229"/>
      <c r="BK47" s="229"/>
      <c r="BL47" s="229" t="e">
        <f t="shared" si="8"/>
        <v>#REF!</v>
      </c>
      <c r="BM47" s="229"/>
      <c r="BN47" s="229"/>
      <c r="BO47" s="229"/>
      <c r="BP47" s="229" t="str">
        <f>IF(OR('OUT- Attend'!U11=0,'OUT- Attend'!U11=""),"",'OUT- Attend'!U11)</f>
        <v/>
      </c>
      <c r="BQ47" s="229"/>
      <c r="BR47" s="229" t="str">
        <f>'OUT- Attend'!U59</f>
        <v/>
      </c>
      <c r="BS47" s="121">
        <v>44</v>
      </c>
      <c r="BT47" s="121">
        <f>'IN - Stud_part'!H56</f>
        <v>0</v>
      </c>
      <c r="BU47" s="230" t="e">
        <f t="shared" ref="BU47:CI47" si="99">#REF!</f>
        <v>#REF!</v>
      </c>
      <c r="BV47" s="230" t="e">
        <f t="shared" si="99"/>
        <v>#REF!</v>
      </c>
      <c r="BW47" s="230" t="e">
        <f t="shared" si="99"/>
        <v>#REF!</v>
      </c>
      <c r="BX47" s="230" t="e">
        <f t="shared" si="99"/>
        <v>#REF!</v>
      </c>
      <c r="BY47" s="230" t="e">
        <f t="shared" si="99"/>
        <v>#REF!</v>
      </c>
      <c r="BZ47" s="230" t="e">
        <f t="shared" si="99"/>
        <v>#REF!</v>
      </c>
      <c r="CA47" s="230" t="e">
        <f t="shared" si="99"/>
        <v>#REF!</v>
      </c>
      <c r="CB47" s="230" t="e">
        <f t="shared" si="99"/>
        <v>#REF!</v>
      </c>
      <c r="CC47" s="230" t="e">
        <f t="shared" si="99"/>
        <v>#REF!</v>
      </c>
      <c r="CD47" s="230" t="e">
        <f t="shared" si="99"/>
        <v>#REF!</v>
      </c>
      <c r="CE47" s="230" t="e">
        <f t="shared" si="99"/>
        <v>#REF!</v>
      </c>
      <c r="CF47" s="230" t="e">
        <f t="shared" si="99"/>
        <v>#REF!</v>
      </c>
      <c r="CG47" s="230" t="e">
        <f t="shared" si="99"/>
        <v>#REF!</v>
      </c>
      <c r="CH47" s="230" t="e">
        <f t="shared" si="99"/>
        <v>#REF!</v>
      </c>
      <c r="CI47" s="230" t="e">
        <f t="shared" si="99"/>
        <v>#REF!</v>
      </c>
      <c r="CJ47" s="230" t="e">
        <f>'OUT- TERM 1 Cum_Mark'!#REF!</f>
        <v>#REF!</v>
      </c>
      <c r="CK47" s="230" t="e">
        <f t="shared" si="10"/>
        <v>#REF!</v>
      </c>
      <c r="CL47" s="230"/>
      <c r="CM47" s="230"/>
      <c r="CN47" s="230" t="e">
        <f t="shared" si="11"/>
        <v>#REF!</v>
      </c>
      <c r="CO47" s="230"/>
      <c r="CP47" s="230"/>
      <c r="CQ47" s="230" t="e">
        <f t="shared" si="12"/>
        <v>#REF!</v>
      </c>
      <c r="CR47" s="230"/>
      <c r="CS47" s="230"/>
      <c r="CT47" s="230" t="e">
        <f t="shared" si="13"/>
        <v>#REF!</v>
      </c>
      <c r="CU47" s="230"/>
      <c r="CV47" s="230"/>
      <c r="CW47" s="230"/>
      <c r="CX47" s="230" t="e">
        <f>IF(OR('OUT- Attend'!#REF!=0,'OUT- Attend'!#REF!=""),"",'OUT- Attend'!#REF!)</f>
        <v>#REF!</v>
      </c>
      <c r="CY47" s="230"/>
      <c r="CZ47" s="230" t="e">
        <f>'OUT- Attend'!#REF!</f>
        <v>#REF!</v>
      </c>
    </row>
    <row r="48" spans="1:104" ht="14.25" customHeight="1">
      <c r="A48" s="121"/>
      <c r="B48" s="121" t="str">
        <f>'OUT-PERIODICAL TEST 1 -SUB WISE'!A62</f>
        <v/>
      </c>
      <c r="C48" s="121" t="str">
        <f>'OUT-PERIODICAL TEST 1 -SUB WISE'!B62</f>
        <v/>
      </c>
      <c r="D48" s="121" t="str">
        <f>'OUT-PERIODICAL TEST 1 -SUB WISE'!C62</f>
        <v/>
      </c>
      <c r="E48" s="228" t="e">
        <f>'OUT-PERIODICAL TEST 1 -SUB WISE'!#REF!</f>
        <v>#REF!</v>
      </c>
      <c r="F48" s="228" t="e">
        <f>'OUT-PERIODICAL TEST 1 -SUB WISE'!#REF!</f>
        <v>#REF!</v>
      </c>
      <c r="G48" s="228">
        <f>'OUT-PERIODICAL TEST 1 -SUB WISE'!G62</f>
        <v>0</v>
      </c>
      <c r="H48" s="228" t="e">
        <f>'OUT-PERIODICAL TEST 1 -SUB WISE'!#REF!</f>
        <v>#REF!</v>
      </c>
      <c r="I48" s="228" t="e">
        <f>'OUT-PERIODICAL TEST 1 -SUB WISE'!#REF!</f>
        <v>#REF!</v>
      </c>
      <c r="J48" s="228">
        <f>'OUT-PERIODICAL TEST 1 -SUB WISE'!G139</f>
        <v>0</v>
      </c>
      <c r="K48" s="228" t="e">
        <f>'OUT-PERIODICAL TEST 1 -SUB WISE'!#REF!</f>
        <v>#REF!</v>
      </c>
      <c r="L48" s="228" t="e">
        <f>'OUT-PERIODICAL TEST 1 -SUB WISE'!#REF!</f>
        <v>#REF!</v>
      </c>
      <c r="M48" s="228">
        <f>'OUT-PERIODICAL TEST 1 -SUB WISE'!G216</f>
        <v>0</v>
      </c>
      <c r="N48" s="228" t="e">
        <f>'OUT-PERIODICAL TEST 1 -SUB WISE'!#REF!</f>
        <v>#REF!</v>
      </c>
      <c r="O48" s="228" t="e">
        <f>'OUT-PERIODICAL TEST 1 -SUB WISE'!#REF!</f>
        <v>#REF!</v>
      </c>
      <c r="P48" s="228">
        <f>'OUT-PERIODICAL TEST 1 -SUB WISE'!G293</f>
        <v>0</v>
      </c>
      <c r="Q48" s="228" t="e">
        <f>'OUT-PERIODICAL TEST 1 -SUB WISE'!#REF!</f>
        <v>#REF!</v>
      </c>
      <c r="R48" s="228" t="e">
        <f>'OUT-PERIODICAL TEST 1 -SUB WISE'!#REF!</f>
        <v>#REF!</v>
      </c>
      <c r="S48" s="228" t="e">
        <f>'OUT-PERIODICAL TEST 1 -SUB WISE'!#REF!</f>
        <v>#REF!</v>
      </c>
      <c r="T48" s="228" t="e">
        <f>'OUT- TERM 1 Cum_Mark'!#REF!</f>
        <v>#REF!</v>
      </c>
      <c r="U48" s="228" t="e">
        <f t="shared" si="0"/>
        <v>#REF!</v>
      </c>
      <c r="V48" s="228"/>
      <c r="W48" s="228"/>
      <c r="X48" s="228" t="e">
        <f t="shared" si="1"/>
        <v>#REF!</v>
      </c>
      <c r="Y48" s="228"/>
      <c r="Z48" s="228"/>
      <c r="AA48" s="228" t="e">
        <f t="shared" si="2"/>
        <v>#REF!</v>
      </c>
      <c r="AB48" s="228"/>
      <c r="AC48" s="228"/>
      <c r="AD48" s="228" t="e">
        <f t="shared" si="3"/>
        <v>#REF!</v>
      </c>
      <c r="AE48" s="228"/>
      <c r="AF48" s="228"/>
      <c r="AG48" s="228"/>
      <c r="AH48" s="228" t="str">
        <f>IF(OR('OUT- Attend'!J11=0,'OUT- Attend'!J11=""),"",'OUT- Attend'!J11)</f>
        <v/>
      </c>
      <c r="AI48" s="228"/>
      <c r="AJ48" s="228" t="str">
        <f>'OUT- Attend'!J60</f>
        <v/>
      </c>
      <c r="AK48" s="121">
        <v>45</v>
      </c>
      <c r="AL48" s="121">
        <f>'IN - Stud_part'!H57</f>
        <v>0</v>
      </c>
      <c r="AM48" s="229" t="e">
        <f t="shared" ref="AM48:BA48" si="100">#REF!</f>
        <v>#REF!</v>
      </c>
      <c r="AN48" s="229" t="e">
        <f t="shared" si="100"/>
        <v>#REF!</v>
      </c>
      <c r="AO48" s="229" t="e">
        <f t="shared" si="100"/>
        <v>#REF!</v>
      </c>
      <c r="AP48" s="229" t="e">
        <f t="shared" si="100"/>
        <v>#REF!</v>
      </c>
      <c r="AQ48" s="229" t="e">
        <f t="shared" si="100"/>
        <v>#REF!</v>
      </c>
      <c r="AR48" s="229" t="e">
        <f t="shared" si="100"/>
        <v>#REF!</v>
      </c>
      <c r="AS48" s="229" t="e">
        <f t="shared" si="100"/>
        <v>#REF!</v>
      </c>
      <c r="AT48" s="229" t="e">
        <f t="shared" si="100"/>
        <v>#REF!</v>
      </c>
      <c r="AU48" s="229" t="e">
        <f t="shared" si="100"/>
        <v>#REF!</v>
      </c>
      <c r="AV48" s="229" t="e">
        <f t="shared" si="100"/>
        <v>#REF!</v>
      </c>
      <c r="AW48" s="229" t="e">
        <f t="shared" si="100"/>
        <v>#REF!</v>
      </c>
      <c r="AX48" s="229" t="e">
        <f t="shared" si="100"/>
        <v>#REF!</v>
      </c>
      <c r="AY48" s="229" t="e">
        <f t="shared" si="100"/>
        <v>#REF!</v>
      </c>
      <c r="AZ48" s="229" t="e">
        <f t="shared" si="100"/>
        <v>#REF!</v>
      </c>
      <c r="BA48" s="229" t="e">
        <f t="shared" si="100"/>
        <v>#REF!</v>
      </c>
      <c r="BB48" s="229" t="e">
        <f>'OUT- TERM 1 Cum_Mark'!#REF!</f>
        <v>#REF!</v>
      </c>
      <c r="BC48" s="229" t="e">
        <f t="shared" si="5"/>
        <v>#REF!</v>
      </c>
      <c r="BD48" s="229"/>
      <c r="BE48" s="229"/>
      <c r="BF48" s="229" t="e">
        <f t="shared" si="6"/>
        <v>#REF!</v>
      </c>
      <c r="BG48" s="229"/>
      <c r="BH48" s="229"/>
      <c r="BI48" s="229" t="e">
        <f t="shared" si="7"/>
        <v>#REF!</v>
      </c>
      <c r="BJ48" s="229"/>
      <c r="BK48" s="229"/>
      <c r="BL48" s="229" t="e">
        <f t="shared" si="8"/>
        <v>#REF!</v>
      </c>
      <c r="BM48" s="229"/>
      <c r="BN48" s="229"/>
      <c r="BO48" s="229"/>
      <c r="BP48" s="229" t="str">
        <f>IF(OR('OUT- Attend'!U11=0,'OUT- Attend'!U11=""),"",'OUT- Attend'!U11)</f>
        <v/>
      </c>
      <c r="BQ48" s="229"/>
      <c r="BR48" s="229" t="str">
        <f>'OUT- Attend'!U60</f>
        <v/>
      </c>
      <c r="BS48" s="121">
        <v>45</v>
      </c>
      <c r="BT48" s="121">
        <f>'IN - Stud_part'!H57</f>
        <v>0</v>
      </c>
      <c r="BU48" s="230" t="e">
        <f t="shared" ref="BU48:CI48" si="101">#REF!</f>
        <v>#REF!</v>
      </c>
      <c r="BV48" s="230" t="e">
        <f t="shared" si="101"/>
        <v>#REF!</v>
      </c>
      <c r="BW48" s="230" t="e">
        <f t="shared" si="101"/>
        <v>#REF!</v>
      </c>
      <c r="BX48" s="230" t="e">
        <f t="shared" si="101"/>
        <v>#REF!</v>
      </c>
      <c r="BY48" s="230" t="e">
        <f t="shared" si="101"/>
        <v>#REF!</v>
      </c>
      <c r="BZ48" s="230" t="e">
        <f t="shared" si="101"/>
        <v>#REF!</v>
      </c>
      <c r="CA48" s="230" t="e">
        <f t="shared" si="101"/>
        <v>#REF!</v>
      </c>
      <c r="CB48" s="230" t="e">
        <f t="shared" si="101"/>
        <v>#REF!</v>
      </c>
      <c r="CC48" s="230" t="e">
        <f t="shared" si="101"/>
        <v>#REF!</v>
      </c>
      <c r="CD48" s="230" t="e">
        <f t="shared" si="101"/>
        <v>#REF!</v>
      </c>
      <c r="CE48" s="230" t="e">
        <f t="shared" si="101"/>
        <v>#REF!</v>
      </c>
      <c r="CF48" s="230" t="e">
        <f t="shared" si="101"/>
        <v>#REF!</v>
      </c>
      <c r="CG48" s="230" t="e">
        <f t="shared" si="101"/>
        <v>#REF!</v>
      </c>
      <c r="CH48" s="230" t="e">
        <f t="shared" si="101"/>
        <v>#REF!</v>
      </c>
      <c r="CI48" s="230" t="e">
        <f t="shared" si="101"/>
        <v>#REF!</v>
      </c>
      <c r="CJ48" s="230" t="e">
        <f>'OUT- TERM 1 Cum_Mark'!#REF!</f>
        <v>#REF!</v>
      </c>
      <c r="CK48" s="230" t="e">
        <f t="shared" si="10"/>
        <v>#REF!</v>
      </c>
      <c r="CL48" s="230"/>
      <c r="CM48" s="230"/>
      <c r="CN48" s="230" t="e">
        <f t="shared" si="11"/>
        <v>#REF!</v>
      </c>
      <c r="CO48" s="230"/>
      <c r="CP48" s="230"/>
      <c r="CQ48" s="230" t="e">
        <f t="shared" si="12"/>
        <v>#REF!</v>
      </c>
      <c r="CR48" s="230"/>
      <c r="CS48" s="230"/>
      <c r="CT48" s="230" t="e">
        <f t="shared" si="13"/>
        <v>#REF!</v>
      </c>
      <c r="CU48" s="230"/>
      <c r="CV48" s="230"/>
      <c r="CW48" s="230"/>
      <c r="CX48" s="230" t="e">
        <f>IF(OR('OUT- Attend'!#REF!=0,'OUT- Attend'!#REF!=""),"",'OUT- Attend'!#REF!)</f>
        <v>#REF!</v>
      </c>
      <c r="CY48" s="230"/>
      <c r="CZ48" s="230" t="e">
        <f>'OUT- Attend'!#REF!</f>
        <v>#REF!</v>
      </c>
    </row>
    <row r="49" spans="1:104" ht="14.25" customHeight="1">
      <c r="A49" s="121"/>
      <c r="B49" s="121" t="str">
        <f>'OUT-PERIODICAL TEST 1 -SUB WISE'!A63</f>
        <v/>
      </c>
      <c r="C49" s="121" t="str">
        <f>'OUT-PERIODICAL TEST 1 -SUB WISE'!B63</f>
        <v/>
      </c>
      <c r="D49" s="121" t="str">
        <f>'OUT-PERIODICAL TEST 1 -SUB WISE'!C63</f>
        <v/>
      </c>
      <c r="E49" s="228" t="e">
        <f>'OUT-PERIODICAL TEST 1 -SUB WISE'!#REF!</f>
        <v>#REF!</v>
      </c>
      <c r="F49" s="228" t="e">
        <f>'OUT-PERIODICAL TEST 1 -SUB WISE'!#REF!</f>
        <v>#REF!</v>
      </c>
      <c r="G49" s="228">
        <f>'OUT-PERIODICAL TEST 1 -SUB WISE'!G63</f>
        <v>0</v>
      </c>
      <c r="H49" s="228" t="e">
        <f>'OUT-PERIODICAL TEST 1 -SUB WISE'!#REF!</f>
        <v>#REF!</v>
      </c>
      <c r="I49" s="228" t="e">
        <f>'OUT-PERIODICAL TEST 1 -SUB WISE'!#REF!</f>
        <v>#REF!</v>
      </c>
      <c r="J49" s="228">
        <f>'OUT-PERIODICAL TEST 1 -SUB WISE'!G140</f>
        <v>0</v>
      </c>
      <c r="K49" s="228" t="e">
        <f>'OUT-PERIODICAL TEST 1 -SUB WISE'!#REF!</f>
        <v>#REF!</v>
      </c>
      <c r="L49" s="228" t="e">
        <f>'OUT-PERIODICAL TEST 1 -SUB WISE'!#REF!</f>
        <v>#REF!</v>
      </c>
      <c r="M49" s="228">
        <f>'OUT-PERIODICAL TEST 1 -SUB WISE'!G217</f>
        <v>0</v>
      </c>
      <c r="N49" s="228" t="e">
        <f>'OUT-PERIODICAL TEST 1 -SUB WISE'!#REF!</f>
        <v>#REF!</v>
      </c>
      <c r="O49" s="228" t="e">
        <f>'OUT-PERIODICAL TEST 1 -SUB WISE'!#REF!</f>
        <v>#REF!</v>
      </c>
      <c r="P49" s="228">
        <f>'OUT-PERIODICAL TEST 1 -SUB WISE'!G294</f>
        <v>0</v>
      </c>
      <c r="Q49" s="228" t="e">
        <f>'OUT-PERIODICAL TEST 1 -SUB WISE'!#REF!</f>
        <v>#REF!</v>
      </c>
      <c r="R49" s="228" t="e">
        <f>'OUT-PERIODICAL TEST 1 -SUB WISE'!#REF!</f>
        <v>#REF!</v>
      </c>
      <c r="S49" s="228" t="e">
        <f>'OUT-PERIODICAL TEST 1 -SUB WISE'!#REF!</f>
        <v>#REF!</v>
      </c>
      <c r="T49" s="228" t="e">
        <f>'OUT- TERM 1 Cum_Mark'!#REF!</f>
        <v>#REF!</v>
      </c>
      <c r="U49" s="228" t="e">
        <f t="shared" si="0"/>
        <v>#REF!</v>
      </c>
      <c r="V49" s="228"/>
      <c r="W49" s="228"/>
      <c r="X49" s="228" t="e">
        <f t="shared" si="1"/>
        <v>#REF!</v>
      </c>
      <c r="Y49" s="228"/>
      <c r="Z49" s="228"/>
      <c r="AA49" s="228" t="e">
        <f t="shared" si="2"/>
        <v>#REF!</v>
      </c>
      <c r="AB49" s="228"/>
      <c r="AC49" s="228"/>
      <c r="AD49" s="228" t="e">
        <f t="shared" si="3"/>
        <v>#REF!</v>
      </c>
      <c r="AE49" s="228"/>
      <c r="AF49" s="228"/>
      <c r="AG49" s="228"/>
      <c r="AH49" s="228" t="str">
        <f>IF(OR('OUT- Attend'!J11=0,'OUT- Attend'!J11=""),"",'OUT- Attend'!J11)</f>
        <v/>
      </c>
      <c r="AI49" s="228"/>
      <c r="AJ49" s="228" t="str">
        <f>'OUT- Attend'!J61</f>
        <v/>
      </c>
      <c r="AK49" s="121">
        <v>46</v>
      </c>
      <c r="AL49" s="121">
        <f>'IN - Stud_part'!H58</f>
        <v>0</v>
      </c>
      <c r="AM49" s="229" t="e">
        <f t="shared" ref="AM49:BA49" si="102">#REF!</f>
        <v>#REF!</v>
      </c>
      <c r="AN49" s="229" t="e">
        <f t="shared" si="102"/>
        <v>#REF!</v>
      </c>
      <c r="AO49" s="229" t="e">
        <f t="shared" si="102"/>
        <v>#REF!</v>
      </c>
      <c r="AP49" s="229" t="e">
        <f t="shared" si="102"/>
        <v>#REF!</v>
      </c>
      <c r="AQ49" s="229" t="e">
        <f t="shared" si="102"/>
        <v>#REF!</v>
      </c>
      <c r="AR49" s="229" t="e">
        <f t="shared" si="102"/>
        <v>#REF!</v>
      </c>
      <c r="AS49" s="229" t="e">
        <f t="shared" si="102"/>
        <v>#REF!</v>
      </c>
      <c r="AT49" s="229" t="e">
        <f t="shared" si="102"/>
        <v>#REF!</v>
      </c>
      <c r="AU49" s="229" t="e">
        <f t="shared" si="102"/>
        <v>#REF!</v>
      </c>
      <c r="AV49" s="229" t="e">
        <f t="shared" si="102"/>
        <v>#REF!</v>
      </c>
      <c r="AW49" s="229" t="e">
        <f t="shared" si="102"/>
        <v>#REF!</v>
      </c>
      <c r="AX49" s="229" t="e">
        <f t="shared" si="102"/>
        <v>#REF!</v>
      </c>
      <c r="AY49" s="229" t="e">
        <f t="shared" si="102"/>
        <v>#REF!</v>
      </c>
      <c r="AZ49" s="229" t="e">
        <f t="shared" si="102"/>
        <v>#REF!</v>
      </c>
      <c r="BA49" s="229" t="e">
        <f t="shared" si="102"/>
        <v>#REF!</v>
      </c>
      <c r="BB49" s="229" t="e">
        <f>'OUT- TERM 1 Cum_Mark'!#REF!</f>
        <v>#REF!</v>
      </c>
      <c r="BC49" s="229" t="e">
        <f t="shared" si="5"/>
        <v>#REF!</v>
      </c>
      <c r="BD49" s="229"/>
      <c r="BE49" s="229"/>
      <c r="BF49" s="229" t="e">
        <f t="shared" si="6"/>
        <v>#REF!</v>
      </c>
      <c r="BG49" s="229"/>
      <c r="BH49" s="229"/>
      <c r="BI49" s="229" t="e">
        <f t="shared" si="7"/>
        <v>#REF!</v>
      </c>
      <c r="BJ49" s="229"/>
      <c r="BK49" s="229"/>
      <c r="BL49" s="229" t="e">
        <f t="shared" si="8"/>
        <v>#REF!</v>
      </c>
      <c r="BM49" s="229"/>
      <c r="BN49" s="229"/>
      <c r="BO49" s="229"/>
      <c r="BP49" s="229" t="str">
        <f>IF(OR('OUT- Attend'!U11=0,'OUT- Attend'!U11=""),"",'OUT- Attend'!U11)</f>
        <v/>
      </c>
      <c r="BQ49" s="229"/>
      <c r="BR49" s="229" t="str">
        <f>'OUT- Attend'!U61</f>
        <v/>
      </c>
      <c r="BS49" s="121">
        <v>46</v>
      </c>
      <c r="BT49" s="121">
        <f>'IN - Stud_part'!H58</f>
        <v>0</v>
      </c>
      <c r="BU49" s="230" t="e">
        <f t="shared" ref="BU49:CI49" si="103">#REF!</f>
        <v>#REF!</v>
      </c>
      <c r="BV49" s="230" t="e">
        <f t="shared" si="103"/>
        <v>#REF!</v>
      </c>
      <c r="BW49" s="230" t="e">
        <f t="shared" si="103"/>
        <v>#REF!</v>
      </c>
      <c r="BX49" s="230" t="e">
        <f t="shared" si="103"/>
        <v>#REF!</v>
      </c>
      <c r="BY49" s="230" t="e">
        <f t="shared" si="103"/>
        <v>#REF!</v>
      </c>
      <c r="BZ49" s="230" t="e">
        <f t="shared" si="103"/>
        <v>#REF!</v>
      </c>
      <c r="CA49" s="230" t="e">
        <f t="shared" si="103"/>
        <v>#REF!</v>
      </c>
      <c r="CB49" s="230" t="e">
        <f t="shared" si="103"/>
        <v>#REF!</v>
      </c>
      <c r="CC49" s="230" t="e">
        <f t="shared" si="103"/>
        <v>#REF!</v>
      </c>
      <c r="CD49" s="230" t="e">
        <f t="shared" si="103"/>
        <v>#REF!</v>
      </c>
      <c r="CE49" s="230" t="e">
        <f t="shared" si="103"/>
        <v>#REF!</v>
      </c>
      <c r="CF49" s="230" t="e">
        <f t="shared" si="103"/>
        <v>#REF!</v>
      </c>
      <c r="CG49" s="230" t="e">
        <f t="shared" si="103"/>
        <v>#REF!</v>
      </c>
      <c r="CH49" s="230" t="e">
        <f t="shared" si="103"/>
        <v>#REF!</v>
      </c>
      <c r="CI49" s="230" t="e">
        <f t="shared" si="103"/>
        <v>#REF!</v>
      </c>
      <c r="CJ49" s="230" t="e">
        <f>'OUT- TERM 1 Cum_Mark'!#REF!</f>
        <v>#REF!</v>
      </c>
      <c r="CK49" s="230" t="e">
        <f t="shared" si="10"/>
        <v>#REF!</v>
      </c>
      <c r="CL49" s="230"/>
      <c r="CM49" s="230"/>
      <c r="CN49" s="230" t="e">
        <f t="shared" si="11"/>
        <v>#REF!</v>
      </c>
      <c r="CO49" s="230"/>
      <c r="CP49" s="230"/>
      <c r="CQ49" s="230" t="e">
        <f t="shared" si="12"/>
        <v>#REF!</v>
      </c>
      <c r="CR49" s="230"/>
      <c r="CS49" s="230"/>
      <c r="CT49" s="230" t="e">
        <f t="shared" si="13"/>
        <v>#REF!</v>
      </c>
      <c r="CU49" s="230"/>
      <c r="CV49" s="230"/>
      <c r="CW49" s="230"/>
      <c r="CX49" s="230" t="e">
        <f>IF(OR('OUT- Attend'!#REF!=0,'OUT- Attend'!#REF!=""),"",'OUT- Attend'!#REF!)</f>
        <v>#REF!</v>
      </c>
      <c r="CY49" s="230"/>
      <c r="CZ49" s="230" t="e">
        <f>'OUT- Attend'!#REF!</f>
        <v>#REF!</v>
      </c>
    </row>
    <row r="50" spans="1:104" ht="14.25" customHeight="1">
      <c r="A50" s="121"/>
      <c r="B50" s="121" t="str">
        <f>'OUT-PERIODICAL TEST 1 -SUB WISE'!A64</f>
        <v/>
      </c>
      <c r="C50" s="121" t="str">
        <f>'OUT-PERIODICAL TEST 1 -SUB WISE'!B64</f>
        <v/>
      </c>
      <c r="D50" s="121" t="str">
        <f>'OUT-PERIODICAL TEST 1 -SUB WISE'!C64</f>
        <v/>
      </c>
      <c r="E50" s="228" t="e">
        <f>'OUT-PERIODICAL TEST 1 -SUB WISE'!#REF!</f>
        <v>#REF!</v>
      </c>
      <c r="F50" s="228" t="e">
        <f>'OUT-PERIODICAL TEST 1 -SUB WISE'!#REF!</f>
        <v>#REF!</v>
      </c>
      <c r="G50" s="228">
        <f>'OUT-PERIODICAL TEST 1 -SUB WISE'!G64</f>
        <v>0</v>
      </c>
      <c r="H50" s="228" t="e">
        <f>'OUT-PERIODICAL TEST 1 -SUB WISE'!#REF!</f>
        <v>#REF!</v>
      </c>
      <c r="I50" s="228" t="e">
        <f>'OUT-PERIODICAL TEST 1 -SUB WISE'!#REF!</f>
        <v>#REF!</v>
      </c>
      <c r="J50" s="228">
        <f>'OUT-PERIODICAL TEST 1 -SUB WISE'!G141</f>
        <v>0</v>
      </c>
      <c r="K50" s="228" t="e">
        <f>'OUT-PERIODICAL TEST 1 -SUB WISE'!#REF!</f>
        <v>#REF!</v>
      </c>
      <c r="L50" s="228" t="e">
        <f>'OUT-PERIODICAL TEST 1 -SUB WISE'!#REF!</f>
        <v>#REF!</v>
      </c>
      <c r="M50" s="228">
        <f>'OUT-PERIODICAL TEST 1 -SUB WISE'!G218</f>
        <v>0</v>
      </c>
      <c r="N50" s="228" t="e">
        <f>'OUT-PERIODICAL TEST 1 -SUB WISE'!#REF!</f>
        <v>#REF!</v>
      </c>
      <c r="O50" s="228" t="e">
        <f>'OUT-PERIODICAL TEST 1 -SUB WISE'!#REF!</f>
        <v>#REF!</v>
      </c>
      <c r="P50" s="228">
        <f>'OUT-PERIODICAL TEST 1 -SUB WISE'!G295</f>
        <v>0</v>
      </c>
      <c r="Q50" s="228" t="e">
        <f>'OUT-PERIODICAL TEST 1 -SUB WISE'!#REF!</f>
        <v>#REF!</v>
      </c>
      <c r="R50" s="228" t="e">
        <f>'OUT-PERIODICAL TEST 1 -SUB WISE'!#REF!</f>
        <v>#REF!</v>
      </c>
      <c r="S50" s="228" t="e">
        <f>'OUT-PERIODICAL TEST 1 -SUB WISE'!#REF!</f>
        <v>#REF!</v>
      </c>
      <c r="T50" s="228" t="e">
        <f>'OUT- TERM 1 Cum_Mark'!#REF!</f>
        <v>#REF!</v>
      </c>
      <c r="U50" s="228" t="e">
        <f t="shared" si="0"/>
        <v>#REF!</v>
      </c>
      <c r="V50" s="228"/>
      <c r="W50" s="228"/>
      <c r="X50" s="228" t="e">
        <f t="shared" si="1"/>
        <v>#REF!</v>
      </c>
      <c r="Y50" s="228"/>
      <c r="Z50" s="228"/>
      <c r="AA50" s="228" t="e">
        <f t="shared" si="2"/>
        <v>#REF!</v>
      </c>
      <c r="AB50" s="228"/>
      <c r="AC50" s="228"/>
      <c r="AD50" s="228" t="e">
        <f t="shared" si="3"/>
        <v>#REF!</v>
      </c>
      <c r="AE50" s="228"/>
      <c r="AF50" s="228"/>
      <c r="AG50" s="228"/>
      <c r="AH50" s="228" t="str">
        <f>IF(OR('OUT- Attend'!J11=0,'OUT- Attend'!J11=""),"",'OUT- Attend'!J11)</f>
        <v/>
      </c>
      <c r="AI50" s="228"/>
      <c r="AJ50" s="228" t="str">
        <f>'OUT- Attend'!J62</f>
        <v/>
      </c>
      <c r="AK50" s="121">
        <v>47</v>
      </c>
      <c r="AL50" s="121">
        <f>'IN - Stud_part'!H59</f>
        <v>0</v>
      </c>
      <c r="AM50" s="229" t="e">
        <f t="shared" ref="AM50:BA50" si="104">#REF!</f>
        <v>#REF!</v>
      </c>
      <c r="AN50" s="229" t="e">
        <f t="shared" si="104"/>
        <v>#REF!</v>
      </c>
      <c r="AO50" s="229" t="e">
        <f t="shared" si="104"/>
        <v>#REF!</v>
      </c>
      <c r="AP50" s="229" t="e">
        <f t="shared" si="104"/>
        <v>#REF!</v>
      </c>
      <c r="AQ50" s="229" t="e">
        <f t="shared" si="104"/>
        <v>#REF!</v>
      </c>
      <c r="AR50" s="229" t="e">
        <f t="shared" si="104"/>
        <v>#REF!</v>
      </c>
      <c r="AS50" s="229" t="e">
        <f t="shared" si="104"/>
        <v>#REF!</v>
      </c>
      <c r="AT50" s="229" t="e">
        <f t="shared" si="104"/>
        <v>#REF!</v>
      </c>
      <c r="AU50" s="229" t="e">
        <f t="shared" si="104"/>
        <v>#REF!</v>
      </c>
      <c r="AV50" s="229" t="e">
        <f t="shared" si="104"/>
        <v>#REF!</v>
      </c>
      <c r="AW50" s="229" t="e">
        <f t="shared" si="104"/>
        <v>#REF!</v>
      </c>
      <c r="AX50" s="229" t="e">
        <f t="shared" si="104"/>
        <v>#REF!</v>
      </c>
      <c r="AY50" s="229" t="e">
        <f t="shared" si="104"/>
        <v>#REF!</v>
      </c>
      <c r="AZ50" s="229" t="e">
        <f t="shared" si="104"/>
        <v>#REF!</v>
      </c>
      <c r="BA50" s="229" t="e">
        <f t="shared" si="104"/>
        <v>#REF!</v>
      </c>
      <c r="BB50" s="229" t="e">
        <f>'OUT- TERM 1 Cum_Mark'!#REF!</f>
        <v>#REF!</v>
      </c>
      <c r="BC50" s="229" t="e">
        <f t="shared" si="5"/>
        <v>#REF!</v>
      </c>
      <c r="BD50" s="229"/>
      <c r="BE50" s="229"/>
      <c r="BF50" s="229" t="e">
        <f t="shared" si="6"/>
        <v>#REF!</v>
      </c>
      <c r="BG50" s="229"/>
      <c r="BH50" s="229"/>
      <c r="BI50" s="229" t="e">
        <f t="shared" si="7"/>
        <v>#REF!</v>
      </c>
      <c r="BJ50" s="229"/>
      <c r="BK50" s="229"/>
      <c r="BL50" s="229" t="e">
        <f t="shared" si="8"/>
        <v>#REF!</v>
      </c>
      <c r="BM50" s="229"/>
      <c r="BN50" s="229"/>
      <c r="BO50" s="229"/>
      <c r="BP50" s="229" t="str">
        <f>IF(OR('OUT- Attend'!U11=0,'OUT- Attend'!U11=""),"",'OUT- Attend'!U11)</f>
        <v/>
      </c>
      <c r="BQ50" s="229"/>
      <c r="BR50" s="229" t="str">
        <f>'OUT- Attend'!U62</f>
        <v/>
      </c>
      <c r="BS50" s="121">
        <v>47</v>
      </c>
      <c r="BT50" s="121">
        <f>'IN - Stud_part'!H59</f>
        <v>0</v>
      </c>
      <c r="BU50" s="230" t="e">
        <f t="shared" ref="BU50:CI50" si="105">#REF!</f>
        <v>#REF!</v>
      </c>
      <c r="BV50" s="230" t="e">
        <f t="shared" si="105"/>
        <v>#REF!</v>
      </c>
      <c r="BW50" s="230" t="e">
        <f t="shared" si="105"/>
        <v>#REF!</v>
      </c>
      <c r="BX50" s="230" t="e">
        <f t="shared" si="105"/>
        <v>#REF!</v>
      </c>
      <c r="BY50" s="230" t="e">
        <f t="shared" si="105"/>
        <v>#REF!</v>
      </c>
      <c r="BZ50" s="230" t="e">
        <f t="shared" si="105"/>
        <v>#REF!</v>
      </c>
      <c r="CA50" s="230" t="e">
        <f t="shared" si="105"/>
        <v>#REF!</v>
      </c>
      <c r="CB50" s="230" t="e">
        <f t="shared" si="105"/>
        <v>#REF!</v>
      </c>
      <c r="CC50" s="230" t="e">
        <f t="shared" si="105"/>
        <v>#REF!</v>
      </c>
      <c r="CD50" s="230" t="e">
        <f t="shared" si="105"/>
        <v>#REF!</v>
      </c>
      <c r="CE50" s="230" t="e">
        <f t="shared" si="105"/>
        <v>#REF!</v>
      </c>
      <c r="CF50" s="230" t="e">
        <f t="shared" si="105"/>
        <v>#REF!</v>
      </c>
      <c r="CG50" s="230" t="e">
        <f t="shared" si="105"/>
        <v>#REF!</v>
      </c>
      <c r="CH50" s="230" t="e">
        <f t="shared" si="105"/>
        <v>#REF!</v>
      </c>
      <c r="CI50" s="230" t="e">
        <f t="shared" si="105"/>
        <v>#REF!</v>
      </c>
      <c r="CJ50" s="230" t="e">
        <f>'OUT- TERM 1 Cum_Mark'!#REF!</f>
        <v>#REF!</v>
      </c>
      <c r="CK50" s="230" t="e">
        <f t="shared" si="10"/>
        <v>#REF!</v>
      </c>
      <c r="CL50" s="230"/>
      <c r="CM50" s="230"/>
      <c r="CN50" s="230" t="e">
        <f t="shared" si="11"/>
        <v>#REF!</v>
      </c>
      <c r="CO50" s="230"/>
      <c r="CP50" s="230"/>
      <c r="CQ50" s="230" t="e">
        <f t="shared" si="12"/>
        <v>#REF!</v>
      </c>
      <c r="CR50" s="230"/>
      <c r="CS50" s="230"/>
      <c r="CT50" s="230" t="e">
        <f t="shared" si="13"/>
        <v>#REF!</v>
      </c>
      <c r="CU50" s="230"/>
      <c r="CV50" s="230"/>
      <c r="CW50" s="230"/>
      <c r="CX50" s="230" t="e">
        <f>IF(OR('OUT- Attend'!#REF!=0,'OUT- Attend'!#REF!=""),"",'OUT- Attend'!#REF!)</f>
        <v>#REF!</v>
      </c>
      <c r="CY50" s="230"/>
      <c r="CZ50" s="230" t="e">
        <f>'OUT- Attend'!#REF!</f>
        <v>#REF!</v>
      </c>
    </row>
    <row r="51" spans="1:104" ht="14.25" customHeight="1">
      <c r="A51" s="121"/>
      <c r="B51" s="121" t="str">
        <f>'OUT-PERIODICAL TEST 1 -SUB WISE'!A65</f>
        <v/>
      </c>
      <c r="C51" s="121" t="str">
        <f>'OUT-PERIODICAL TEST 1 -SUB WISE'!B65</f>
        <v/>
      </c>
      <c r="D51" s="121" t="str">
        <f>'OUT-PERIODICAL TEST 1 -SUB WISE'!C65</f>
        <v/>
      </c>
      <c r="E51" s="228" t="e">
        <f>'OUT-PERIODICAL TEST 1 -SUB WISE'!#REF!</f>
        <v>#REF!</v>
      </c>
      <c r="F51" s="228" t="e">
        <f>'OUT-PERIODICAL TEST 1 -SUB WISE'!#REF!</f>
        <v>#REF!</v>
      </c>
      <c r="G51" s="228">
        <f>'OUT-PERIODICAL TEST 1 -SUB WISE'!G65</f>
        <v>0</v>
      </c>
      <c r="H51" s="228" t="e">
        <f>'OUT-PERIODICAL TEST 1 -SUB WISE'!#REF!</f>
        <v>#REF!</v>
      </c>
      <c r="I51" s="228" t="e">
        <f>'OUT-PERIODICAL TEST 1 -SUB WISE'!#REF!</f>
        <v>#REF!</v>
      </c>
      <c r="J51" s="228">
        <f>'OUT-PERIODICAL TEST 1 -SUB WISE'!G142</f>
        <v>0</v>
      </c>
      <c r="K51" s="228" t="e">
        <f>'OUT-PERIODICAL TEST 1 -SUB WISE'!#REF!</f>
        <v>#REF!</v>
      </c>
      <c r="L51" s="228" t="e">
        <f>'OUT-PERIODICAL TEST 1 -SUB WISE'!#REF!</f>
        <v>#REF!</v>
      </c>
      <c r="M51" s="228">
        <f>'OUT-PERIODICAL TEST 1 -SUB WISE'!G219</f>
        <v>0</v>
      </c>
      <c r="N51" s="228" t="e">
        <f>'OUT-PERIODICAL TEST 1 -SUB WISE'!#REF!</f>
        <v>#REF!</v>
      </c>
      <c r="O51" s="228" t="e">
        <f>'OUT-PERIODICAL TEST 1 -SUB WISE'!#REF!</f>
        <v>#REF!</v>
      </c>
      <c r="P51" s="228">
        <f>'OUT-PERIODICAL TEST 1 -SUB WISE'!G296</f>
        <v>0</v>
      </c>
      <c r="Q51" s="228" t="e">
        <f>'OUT-PERIODICAL TEST 1 -SUB WISE'!#REF!</f>
        <v>#REF!</v>
      </c>
      <c r="R51" s="228" t="e">
        <f>'OUT-PERIODICAL TEST 1 -SUB WISE'!#REF!</f>
        <v>#REF!</v>
      </c>
      <c r="S51" s="228" t="e">
        <f>'OUT-PERIODICAL TEST 1 -SUB WISE'!#REF!</f>
        <v>#REF!</v>
      </c>
      <c r="T51" s="228" t="e">
        <f>'OUT- TERM 1 Cum_Mark'!#REF!</f>
        <v>#REF!</v>
      </c>
      <c r="U51" s="228" t="e">
        <f t="shared" si="0"/>
        <v>#REF!</v>
      </c>
      <c r="V51" s="228"/>
      <c r="W51" s="228"/>
      <c r="X51" s="228" t="e">
        <f t="shared" si="1"/>
        <v>#REF!</v>
      </c>
      <c r="Y51" s="228"/>
      <c r="Z51" s="228"/>
      <c r="AA51" s="228" t="e">
        <f t="shared" si="2"/>
        <v>#REF!</v>
      </c>
      <c r="AB51" s="228"/>
      <c r="AC51" s="228"/>
      <c r="AD51" s="228" t="e">
        <f t="shared" si="3"/>
        <v>#REF!</v>
      </c>
      <c r="AE51" s="228"/>
      <c r="AF51" s="228"/>
      <c r="AG51" s="228"/>
      <c r="AH51" s="228" t="str">
        <f>IF(OR('OUT- Attend'!J11=0,'OUT- Attend'!J11=""),"",'OUT- Attend'!J11)</f>
        <v/>
      </c>
      <c r="AI51" s="228"/>
      <c r="AJ51" s="228" t="str">
        <f>'OUT- Attend'!J63</f>
        <v/>
      </c>
      <c r="AK51" s="121">
        <v>48</v>
      </c>
      <c r="AL51" s="121">
        <f>'IN - Stud_part'!H60</f>
        <v>0</v>
      </c>
      <c r="AM51" s="229" t="e">
        <f t="shared" ref="AM51:BA51" si="106">#REF!</f>
        <v>#REF!</v>
      </c>
      <c r="AN51" s="229" t="e">
        <f t="shared" si="106"/>
        <v>#REF!</v>
      </c>
      <c r="AO51" s="229" t="e">
        <f t="shared" si="106"/>
        <v>#REF!</v>
      </c>
      <c r="AP51" s="229" t="e">
        <f t="shared" si="106"/>
        <v>#REF!</v>
      </c>
      <c r="AQ51" s="229" t="e">
        <f t="shared" si="106"/>
        <v>#REF!</v>
      </c>
      <c r="AR51" s="229" t="e">
        <f t="shared" si="106"/>
        <v>#REF!</v>
      </c>
      <c r="AS51" s="229" t="e">
        <f t="shared" si="106"/>
        <v>#REF!</v>
      </c>
      <c r="AT51" s="229" t="e">
        <f t="shared" si="106"/>
        <v>#REF!</v>
      </c>
      <c r="AU51" s="229" t="e">
        <f t="shared" si="106"/>
        <v>#REF!</v>
      </c>
      <c r="AV51" s="229" t="e">
        <f t="shared" si="106"/>
        <v>#REF!</v>
      </c>
      <c r="AW51" s="229" t="e">
        <f t="shared" si="106"/>
        <v>#REF!</v>
      </c>
      <c r="AX51" s="229" t="e">
        <f t="shared" si="106"/>
        <v>#REF!</v>
      </c>
      <c r="AY51" s="229" t="e">
        <f t="shared" si="106"/>
        <v>#REF!</v>
      </c>
      <c r="AZ51" s="229" t="e">
        <f t="shared" si="106"/>
        <v>#REF!</v>
      </c>
      <c r="BA51" s="229" t="e">
        <f t="shared" si="106"/>
        <v>#REF!</v>
      </c>
      <c r="BB51" s="229" t="e">
        <f>'OUT- TERM 1 Cum_Mark'!#REF!</f>
        <v>#REF!</v>
      </c>
      <c r="BC51" s="229" t="e">
        <f t="shared" si="5"/>
        <v>#REF!</v>
      </c>
      <c r="BD51" s="229"/>
      <c r="BE51" s="229"/>
      <c r="BF51" s="229" t="e">
        <f t="shared" si="6"/>
        <v>#REF!</v>
      </c>
      <c r="BG51" s="229"/>
      <c r="BH51" s="229"/>
      <c r="BI51" s="229" t="e">
        <f t="shared" si="7"/>
        <v>#REF!</v>
      </c>
      <c r="BJ51" s="229"/>
      <c r="BK51" s="229"/>
      <c r="BL51" s="229" t="e">
        <f t="shared" si="8"/>
        <v>#REF!</v>
      </c>
      <c r="BM51" s="229"/>
      <c r="BN51" s="229"/>
      <c r="BO51" s="229"/>
      <c r="BP51" s="229" t="str">
        <f>IF(OR('OUT- Attend'!U11=0,'OUT- Attend'!U11=""),"",'OUT- Attend'!U11)</f>
        <v/>
      </c>
      <c r="BQ51" s="229"/>
      <c r="BR51" s="229" t="str">
        <f>'OUT- Attend'!U63</f>
        <v/>
      </c>
      <c r="BS51" s="121">
        <v>48</v>
      </c>
      <c r="BT51" s="121">
        <f>'IN - Stud_part'!H60</f>
        <v>0</v>
      </c>
      <c r="BU51" s="230" t="e">
        <f t="shared" ref="BU51:CI51" si="107">#REF!</f>
        <v>#REF!</v>
      </c>
      <c r="BV51" s="230" t="e">
        <f t="shared" si="107"/>
        <v>#REF!</v>
      </c>
      <c r="BW51" s="230" t="e">
        <f t="shared" si="107"/>
        <v>#REF!</v>
      </c>
      <c r="BX51" s="230" t="e">
        <f t="shared" si="107"/>
        <v>#REF!</v>
      </c>
      <c r="BY51" s="230" t="e">
        <f t="shared" si="107"/>
        <v>#REF!</v>
      </c>
      <c r="BZ51" s="230" t="e">
        <f t="shared" si="107"/>
        <v>#REF!</v>
      </c>
      <c r="CA51" s="230" t="e">
        <f t="shared" si="107"/>
        <v>#REF!</v>
      </c>
      <c r="CB51" s="230" t="e">
        <f t="shared" si="107"/>
        <v>#REF!</v>
      </c>
      <c r="CC51" s="230" t="e">
        <f t="shared" si="107"/>
        <v>#REF!</v>
      </c>
      <c r="CD51" s="230" t="e">
        <f t="shared" si="107"/>
        <v>#REF!</v>
      </c>
      <c r="CE51" s="230" t="e">
        <f t="shared" si="107"/>
        <v>#REF!</v>
      </c>
      <c r="CF51" s="230" t="e">
        <f t="shared" si="107"/>
        <v>#REF!</v>
      </c>
      <c r="CG51" s="230" t="e">
        <f t="shared" si="107"/>
        <v>#REF!</v>
      </c>
      <c r="CH51" s="230" t="e">
        <f t="shared" si="107"/>
        <v>#REF!</v>
      </c>
      <c r="CI51" s="230" t="e">
        <f t="shared" si="107"/>
        <v>#REF!</v>
      </c>
      <c r="CJ51" s="230" t="e">
        <f>'OUT- TERM 1 Cum_Mark'!#REF!</f>
        <v>#REF!</v>
      </c>
      <c r="CK51" s="230" t="e">
        <f t="shared" si="10"/>
        <v>#REF!</v>
      </c>
      <c r="CL51" s="230"/>
      <c r="CM51" s="230"/>
      <c r="CN51" s="230" t="e">
        <f t="shared" si="11"/>
        <v>#REF!</v>
      </c>
      <c r="CO51" s="230"/>
      <c r="CP51" s="230"/>
      <c r="CQ51" s="230" t="e">
        <f t="shared" si="12"/>
        <v>#REF!</v>
      </c>
      <c r="CR51" s="230"/>
      <c r="CS51" s="230"/>
      <c r="CT51" s="230" t="e">
        <f t="shared" si="13"/>
        <v>#REF!</v>
      </c>
      <c r="CU51" s="230"/>
      <c r="CV51" s="230"/>
      <c r="CW51" s="230"/>
      <c r="CX51" s="230" t="e">
        <f>IF(OR('OUT- Attend'!#REF!=0,'OUT- Attend'!#REF!=""),"",'OUT- Attend'!#REF!)</f>
        <v>#REF!</v>
      </c>
      <c r="CY51" s="230"/>
      <c r="CZ51" s="230" t="e">
        <f>'OUT- Attend'!#REF!</f>
        <v>#REF!</v>
      </c>
    </row>
    <row r="52" spans="1:104" ht="14.25" customHeight="1">
      <c r="A52" s="121"/>
      <c r="B52" s="121" t="str">
        <f>'OUT-PERIODICAL TEST 1 -SUB WISE'!A66</f>
        <v/>
      </c>
      <c r="C52" s="121" t="str">
        <f>'OUT-PERIODICAL TEST 1 -SUB WISE'!B66</f>
        <v/>
      </c>
      <c r="D52" s="121" t="str">
        <f>'OUT-PERIODICAL TEST 1 -SUB WISE'!C66</f>
        <v/>
      </c>
      <c r="E52" s="228" t="e">
        <f>'OUT-PERIODICAL TEST 1 -SUB WISE'!#REF!</f>
        <v>#REF!</v>
      </c>
      <c r="F52" s="228" t="e">
        <f>'OUT-PERIODICAL TEST 1 -SUB WISE'!#REF!</f>
        <v>#REF!</v>
      </c>
      <c r="G52" s="228">
        <f>'OUT-PERIODICAL TEST 1 -SUB WISE'!G66</f>
        <v>0</v>
      </c>
      <c r="H52" s="228" t="e">
        <f>'OUT-PERIODICAL TEST 1 -SUB WISE'!#REF!</f>
        <v>#REF!</v>
      </c>
      <c r="I52" s="228" t="e">
        <f>'OUT-PERIODICAL TEST 1 -SUB WISE'!#REF!</f>
        <v>#REF!</v>
      </c>
      <c r="J52" s="228">
        <f>'OUT-PERIODICAL TEST 1 -SUB WISE'!G143</f>
        <v>0</v>
      </c>
      <c r="K52" s="228" t="e">
        <f>'OUT-PERIODICAL TEST 1 -SUB WISE'!#REF!</f>
        <v>#REF!</v>
      </c>
      <c r="L52" s="228" t="e">
        <f>'OUT-PERIODICAL TEST 1 -SUB WISE'!#REF!</f>
        <v>#REF!</v>
      </c>
      <c r="M52" s="228">
        <f>'OUT-PERIODICAL TEST 1 -SUB WISE'!G220</f>
        <v>0</v>
      </c>
      <c r="N52" s="228" t="e">
        <f>'OUT-PERIODICAL TEST 1 -SUB WISE'!#REF!</f>
        <v>#REF!</v>
      </c>
      <c r="O52" s="228" t="e">
        <f>'OUT-PERIODICAL TEST 1 -SUB WISE'!#REF!</f>
        <v>#REF!</v>
      </c>
      <c r="P52" s="228">
        <f>'OUT-PERIODICAL TEST 1 -SUB WISE'!G297</f>
        <v>0</v>
      </c>
      <c r="Q52" s="228" t="e">
        <f>'OUT-PERIODICAL TEST 1 -SUB WISE'!#REF!</f>
        <v>#REF!</v>
      </c>
      <c r="R52" s="228" t="e">
        <f>'OUT-PERIODICAL TEST 1 -SUB WISE'!#REF!</f>
        <v>#REF!</v>
      </c>
      <c r="S52" s="228" t="e">
        <f>'OUT-PERIODICAL TEST 1 -SUB WISE'!#REF!</f>
        <v>#REF!</v>
      </c>
      <c r="T52" s="228" t="e">
        <f>'OUT- TERM 1 Cum_Mark'!#REF!</f>
        <v>#REF!</v>
      </c>
      <c r="U52" s="228" t="e">
        <f t="shared" si="0"/>
        <v>#REF!</v>
      </c>
      <c r="V52" s="228"/>
      <c r="W52" s="228"/>
      <c r="X52" s="228" t="e">
        <f t="shared" si="1"/>
        <v>#REF!</v>
      </c>
      <c r="Y52" s="228"/>
      <c r="Z52" s="228"/>
      <c r="AA52" s="228" t="e">
        <f t="shared" si="2"/>
        <v>#REF!</v>
      </c>
      <c r="AB52" s="228"/>
      <c r="AC52" s="228"/>
      <c r="AD52" s="228" t="e">
        <f t="shared" si="3"/>
        <v>#REF!</v>
      </c>
      <c r="AE52" s="228"/>
      <c r="AF52" s="228"/>
      <c r="AG52" s="228"/>
      <c r="AH52" s="228" t="str">
        <f>IF(OR('OUT- Attend'!J11=0,'OUT- Attend'!J11=""),"",'OUT- Attend'!J11)</f>
        <v/>
      </c>
      <c r="AI52" s="228"/>
      <c r="AJ52" s="228" t="str">
        <f>'OUT- Attend'!J64</f>
        <v/>
      </c>
      <c r="AK52" s="121">
        <v>49</v>
      </c>
      <c r="AL52" s="121">
        <f>'IN - Stud_part'!H61</f>
        <v>0</v>
      </c>
      <c r="AM52" s="229" t="e">
        <f t="shared" ref="AM52:BA52" si="108">#REF!</f>
        <v>#REF!</v>
      </c>
      <c r="AN52" s="229" t="e">
        <f t="shared" si="108"/>
        <v>#REF!</v>
      </c>
      <c r="AO52" s="229" t="e">
        <f t="shared" si="108"/>
        <v>#REF!</v>
      </c>
      <c r="AP52" s="229" t="e">
        <f t="shared" si="108"/>
        <v>#REF!</v>
      </c>
      <c r="AQ52" s="229" t="e">
        <f t="shared" si="108"/>
        <v>#REF!</v>
      </c>
      <c r="AR52" s="229" t="e">
        <f t="shared" si="108"/>
        <v>#REF!</v>
      </c>
      <c r="AS52" s="229" t="e">
        <f t="shared" si="108"/>
        <v>#REF!</v>
      </c>
      <c r="AT52" s="229" t="e">
        <f t="shared" si="108"/>
        <v>#REF!</v>
      </c>
      <c r="AU52" s="229" t="e">
        <f t="shared" si="108"/>
        <v>#REF!</v>
      </c>
      <c r="AV52" s="229" t="e">
        <f t="shared" si="108"/>
        <v>#REF!</v>
      </c>
      <c r="AW52" s="229" t="e">
        <f t="shared" si="108"/>
        <v>#REF!</v>
      </c>
      <c r="AX52" s="229" t="e">
        <f t="shared" si="108"/>
        <v>#REF!</v>
      </c>
      <c r="AY52" s="229" t="e">
        <f t="shared" si="108"/>
        <v>#REF!</v>
      </c>
      <c r="AZ52" s="229" t="e">
        <f t="shared" si="108"/>
        <v>#REF!</v>
      </c>
      <c r="BA52" s="229" t="e">
        <f t="shared" si="108"/>
        <v>#REF!</v>
      </c>
      <c r="BB52" s="229" t="e">
        <f>'OUT- TERM 1 Cum_Mark'!#REF!</f>
        <v>#REF!</v>
      </c>
      <c r="BC52" s="229" t="e">
        <f t="shared" si="5"/>
        <v>#REF!</v>
      </c>
      <c r="BD52" s="229"/>
      <c r="BE52" s="229"/>
      <c r="BF52" s="229" t="e">
        <f t="shared" si="6"/>
        <v>#REF!</v>
      </c>
      <c r="BG52" s="229"/>
      <c r="BH52" s="229"/>
      <c r="BI52" s="229" t="e">
        <f t="shared" si="7"/>
        <v>#REF!</v>
      </c>
      <c r="BJ52" s="229"/>
      <c r="BK52" s="229"/>
      <c r="BL52" s="229" t="e">
        <f t="shared" si="8"/>
        <v>#REF!</v>
      </c>
      <c r="BM52" s="229"/>
      <c r="BN52" s="229"/>
      <c r="BO52" s="229"/>
      <c r="BP52" s="229" t="str">
        <f>IF(OR('OUT- Attend'!U11=0,'OUT- Attend'!U11=""),"",'OUT- Attend'!U11)</f>
        <v/>
      </c>
      <c r="BQ52" s="229"/>
      <c r="BR52" s="229" t="str">
        <f>'OUT- Attend'!U64</f>
        <v/>
      </c>
      <c r="BS52" s="121">
        <v>49</v>
      </c>
      <c r="BT52" s="121">
        <f>'IN - Stud_part'!H61</f>
        <v>0</v>
      </c>
      <c r="BU52" s="230" t="e">
        <f t="shared" ref="BU52:CI52" si="109">#REF!</f>
        <v>#REF!</v>
      </c>
      <c r="BV52" s="230" t="e">
        <f t="shared" si="109"/>
        <v>#REF!</v>
      </c>
      <c r="BW52" s="230" t="e">
        <f t="shared" si="109"/>
        <v>#REF!</v>
      </c>
      <c r="BX52" s="230" t="e">
        <f t="shared" si="109"/>
        <v>#REF!</v>
      </c>
      <c r="BY52" s="230" t="e">
        <f t="shared" si="109"/>
        <v>#REF!</v>
      </c>
      <c r="BZ52" s="230" t="e">
        <f t="shared" si="109"/>
        <v>#REF!</v>
      </c>
      <c r="CA52" s="230" t="e">
        <f t="shared" si="109"/>
        <v>#REF!</v>
      </c>
      <c r="CB52" s="230" t="e">
        <f t="shared" si="109"/>
        <v>#REF!</v>
      </c>
      <c r="CC52" s="230" t="e">
        <f t="shared" si="109"/>
        <v>#REF!</v>
      </c>
      <c r="CD52" s="230" t="e">
        <f t="shared" si="109"/>
        <v>#REF!</v>
      </c>
      <c r="CE52" s="230" t="e">
        <f t="shared" si="109"/>
        <v>#REF!</v>
      </c>
      <c r="CF52" s="230" t="e">
        <f t="shared" si="109"/>
        <v>#REF!</v>
      </c>
      <c r="CG52" s="230" t="e">
        <f t="shared" si="109"/>
        <v>#REF!</v>
      </c>
      <c r="CH52" s="230" t="e">
        <f t="shared" si="109"/>
        <v>#REF!</v>
      </c>
      <c r="CI52" s="230" t="e">
        <f t="shared" si="109"/>
        <v>#REF!</v>
      </c>
      <c r="CJ52" s="230" t="e">
        <f>'OUT- TERM 1 Cum_Mark'!#REF!</f>
        <v>#REF!</v>
      </c>
      <c r="CK52" s="230" t="e">
        <f t="shared" si="10"/>
        <v>#REF!</v>
      </c>
      <c r="CL52" s="230"/>
      <c r="CM52" s="230"/>
      <c r="CN52" s="230" t="e">
        <f t="shared" si="11"/>
        <v>#REF!</v>
      </c>
      <c r="CO52" s="230"/>
      <c r="CP52" s="230"/>
      <c r="CQ52" s="230" t="e">
        <f t="shared" si="12"/>
        <v>#REF!</v>
      </c>
      <c r="CR52" s="230"/>
      <c r="CS52" s="230"/>
      <c r="CT52" s="230" t="e">
        <f t="shared" si="13"/>
        <v>#REF!</v>
      </c>
      <c r="CU52" s="230"/>
      <c r="CV52" s="230"/>
      <c r="CW52" s="230"/>
      <c r="CX52" s="230" t="e">
        <f>IF(OR('OUT- Attend'!#REF!=0,'OUT- Attend'!#REF!=""),"",'OUT- Attend'!#REF!)</f>
        <v>#REF!</v>
      </c>
      <c r="CY52" s="230"/>
      <c r="CZ52" s="230" t="e">
        <f>'OUT- Attend'!#REF!</f>
        <v>#REF!</v>
      </c>
    </row>
    <row r="53" spans="1:104" ht="14.25" customHeight="1">
      <c r="A53" s="121"/>
      <c r="B53" s="121" t="str">
        <f>'OUT-PERIODICAL TEST 1 -SUB WISE'!A67</f>
        <v/>
      </c>
      <c r="C53" s="121" t="str">
        <f>'OUT-PERIODICAL TEST 1 -SUB WISE'!B67</f>
        <v/>
      </c>
      <c r="D53" s="121" t="str">
        <f>'OUT-PERIODICAL TEST 1 -SUB WISE'!C67</f>
        <v/>
      </c>
      <c r="E53" s="228" t="e">
        <f>'OUT-PERIODICAL TEST 1 -SUB WISE'!#REF!</f>
        <v>#REF!</v>
      </c>
      <c r="F53" s="228" t="e">
        <f>'OUT-PERIODICAL TEST 1 -SUB WISE'!#REF!</f>
        <v>#REF!</v>
      </c>
      <c r="G53" s="228">
        <f>'OUT-PERIODICAL TEST 1 -SUB WISE'!G67</f>
        <v>0</v>
      </c>
      <c r="H53" s="228" t="e">
        <f>'OUT-PERIODICAL TEST 1 -SUB WISE'!#REF!</f>
        <v>#REF!</v>
      </c>
      <c r="I53" s="228" t="e">
        <f>'OUT-PERIODICAL TEST 1 -SUB WISE'!#REF!</f>
        <v>#REF!</v>
      </c>
      <c r="J53" s="228">
        <f>'OUT-PERIODICAL TEST 1 -SUB WISE'!G144</f>
        <v>0</v>
      </c>
      <c r="K53" s="228" t="e">
        <f>'OUT-PERIODICAL TEST 1 -SUB WISE'!#REF!</f>
        <v>#REF!</v>
      </c>
      <c r="L53" s="228" t="e">
        <f>'OUT-PERIODICAL TEST 1 -SUB WISE'!#REF!</f>
        <v>#REF!</v>
      </c>
      <c r="M53" s="228">
        <f>'OUT-PERIODICAL TEST 1 -SUB WISE'!G221</f>
        <v>0</v>
      </c>
      <c r="N53" s="228" t="e">
        <f>'OUT-PERIODICAL TEST 1 -SUB WISE'!#REF!</f>
        <v>#REF!</v>
      </c>
      <c r="O53" s="228" t="e">
        <f>'OUT-PERIODICAL TEST 1 -SUB WISE'!#REF!</f>
        <v>#REF!</v>
      </c>
      <c r="P53" s="228">
        <f>'OUT-PERIODICAL TEST 1 -SUB WISE'!G298</f>
        <v>0</v>
      </c>
      <c r="Q53" s="228" t="e">
        <f>'OUT-PERIODICAL TEST 1 -SUB WISE'!#REF!</f>
        <v>#REF!</v>
      </c>
      <c r="R53" s="228" t="e">
        <f>'OUT-PERIODICAL TEST 1 -SUB WISE'!#REF!</f>
        <v>#REF!</v>
      </c>
      <c r="S53" s="228" t="e">
        <f>'OUT-PERIODICAL TEST 1 -SUB WISE'!#REF!</f>
        <v>#REF!</v>
      </c>
      <c r="T53" s="228" t="e">
        <f>'OUT- TERM 1 Cum_Mark'!#REF!</f>
        <v>#REF!</v>
      </c>
      <c r="U53" s="228" t="e">
        <f t="shared" si="0"/>
        <v>#REF!</v>
      </c>
      <c r="V53" s="228"/>
      <c r="W53" s="228"/>
      <c r="X53" s="228" t="e">
        <f t="shared" si="1"/>
        <v>#REF!</v>
      </c>
      <c r="Y53" s="228"/>
      <c r="Z53" s="228"/>
      <c r="AA53" s="228" t="e">
        <f t="shared" si="2"/>
        <v>#REF!</v>
      </c>
      <c r="AB53" s="228"/>
      <c r="AC53" s="228"/>
      <c r="AD53" s="228" t="e">
        <f t="shared" si="3"/>
        <v>#REF!</v>
      </c>
      <c r="AE53" s="228"/>
      <c r="AF53" s="228"/>
      <c r="AG53" s="228"/>
      <c r="AH53" s="228" t="str">
        <f>IF(OR('OUT- Attend'!J11=0,'OUT- Attend'!J11=""),"",'OUT- Attend'!J11)</f>
        <v/>
      </c>
      <c r="AI53" s="228"/>
      <c r="AJ53" s="228" t="str">
        <f>'OUT- Attend'!J65</f>
        <v/>
      </c>
      <c r="AK53" s="121">
        <v>50</v>
      </c>
      <c r="AL53" s="121">
        <f>'IN - Stud_part'!H62</f>
        <v>0</v>
      </c>
      <c r="AM53" s="229" t="e">
        <f t="shared" ref="AM53:BA53" si="110">#REF!</f>
        <v>#REF!</v>
      </c>
      <c r="AN53" s="229" t="e">
        <f t="shared" si="110"/>
        <v>#REF!</v>
      </c>
      <c r="AO53" s="229" t="e">
        <f t="shared" si="110"/>
        <v>#REF!</v>
      </c>
      <c r="AP53" s="229" t="e">
        <f t="shared" si="110"/>
        <v>#REF!</v>
      </c>
      <c r="AQ53" s="229" t="e">
        <f t="shared" si="110"/>
        <v>#REF!</v>
      </c>
      <c r="AR53" s="229" t="e">
        <f t="shared" si="110"/>
        <v>#REF!</v>
      </c>
      <c r="AS53" s="229" t="e">
        <f t="shared" si="110"/>
        <v>#REF!</v>
      </c>
      <c r="AT53" s="229" t="e">
        <f t="shared" si="110"/>
        <v>#REF!</v>
      </c>
      <c r="AU53" s="229" t="e">
        <f t="shared" si="110"/>
        <v>#REF!</v>
      </c>
      <c r="AV53" s="229" t="e">
        <f t="shared" si="110"/>
        <v>#REF!</v>
      </c>
      <c r="AW53" s="229" t="e">
        <f t="shared" si="110"/>
        <v>#REF!</v>
      </c>
      <c r="AX53" s="229" t="e">
        <f t="shared" si="110"/>
        <v>#REF!</v>
      </c>
      <c r="AY53" s="229" t="e">
        <f t="shared" si="110"/>
        <v>#REF!</v>
      </c>
      <c r="AZ53" s="229" t="e">
        <f t="shared" si="110"/>
        <v>#REF!</v>
      </c>
      <c r="BA53" s="229" t="e">
        <f t="shared" si="110"/>
        <v>#REF!</v>
      </c>
      <c r="BB53" s="229" t="e">
        <f>'OUT- TERM 1 Cum_Mark'!#REF!</f>
        <v>#REF!</v>
      </c>
      <c r="BC53" s="229" t="e">
        <f t="shared" si="5"/>
        <v>#REF!</v>
      </c>
      <c r="BD53" s="229"/>
      <c r="BE53" s="229"/>
      <c r="BF53" s="229" t="e">
        <f t="shared" si="6"/>
        <v>#REF!</v>
      </c>
      <c r="BG53" s="229"/>
      <c r="BH53" s="229"/>
      <c r="BI53" s="229" t="e">
        <f t="shared" si="7"/>
        <v>#REF!</v>
      </c>
      <c r="BJ53" s="229"/>
      <c r="BK53" s="229"/>
      <c r="BL53" s="229" t="e">
        <f t="shared" si="8"/>
        <v>#REF!</v>
      </c>
      <c r="BM53" s="229"/>
      <c r="BN53" s="229"/>
      <c r="BO53" s="229"/>
      <c r="BP53" s="229" t="str">
        <f>IF(OR('OUT- Attend'!U11=0,'OUT- Attend'!U11=""),"",'OUT- Attend'!U11)</f>
        <v/>
      </c>
      <c r="BQ53" s="229"/>
      <c r="BR53" s="229" t="str">
        <f>'OUT- Attend'!U65</f>
        <v/>
      </c>
      <c r="BS53" s="121">
        <v>50</v>
      </c>
      <c r="BT53" s="121">
        <f>'IN - Stud_part'!H62</f>
        <v>0</v>
      </c>
      <c r="BU53" s="230" t="e">
        <f t="shared" ref="BU53:CI53" si="111">#REF!</f>
        <v>#REF!</v>
      </c>
      <c r="BV53" s="230" t="e">
        <f t="shared" si="111"/>
        <v>#REF!</v>
      </c>
      <c r="BW53" s="230" t="e">
        <f t="shared" si="111"/>
        <v>#REF!</v>
      </c>
      <c r="BX53" s="230" t="e">
        <f t="shared" si="111"/>
        <v>#REF!</v>
      </c>
      <c r="BY53" s="230" t="e">
        <f t="shared" si="111"/>
        <v>#REF!</v>
      </c>
      <c r="BZ53" s="230" t="e">
        <f t="shared" si="111"/>
        <v>#REF!</v>
      </c>
      <c r="CA53" s="230" t="e">
        <f t="shared" si="111"/>
        <v>#REF!</v>
      </c>
      <c r="CB53" s="230" t="e">
        <f t="shared" si="111"/>
        <v>#REF!</v>
      </c>
      <c r="CC53" s="230" t="e">
        <f t="shared" si="111"/>
        <v>#REF!</v>
      </c>
      <c r="CD53" s="230" t="e">
        <f t="shared" si="111"/>
        <v>#REF!</v>
      </c>
      <c r="CE53" s="230" t="e">
        <f t="shared" si="111"/>
        <v>#REF!</v>
      </c>
      <c r="CF53" s="230" t="e">
        <f t="shared" si="111"/>
        <v>#REF!</v>
      </c>
      <c r="CG53" s="230" t="e">
        <f t="shared" si="111"/>
        <v>#REF!</v>
      </c>
      <c r="CH53" s="230" t="e">
        <f t="shared" si="111"/>
        <v>#REF!</v>
      </c>
      <c r="CI53" s="230" t="e">
        <f t="shared" si="111"/>
        <v>#REF!</v>
      </c>
      <c r="CJ53" s="230" t="e">
        <f>'OUT- TERM 1 Cum_Mark'!#REF!</f>
        <v>#REF!</v>
      </c>
      <c r="CK53" s="230" t="e">
        <f t="shared" si="10"/>
        <v>#REF!</v>
      </c>
      <c r="CL53" s="230"/>
      <c r="CM53" s="230"/>
      <c r="CN53" s="230" t="e">
        <f t="shared" si="11"/>
        <v>#REF!</v>
      </c>
      <c r="CO53" s="230"/>
      <c r="CP53" s="230"/>
      <c r="CQ53" s="230" t="e">
        <f t="shared" si="12"/>
        <v>#REF!</v>
      </c>
      <c r="CR53" s="230"/>
      <c r="CS53" s="230"/>
      <c r="CT53" s="230" t="e">
        <f t="shared" si="13"/>
        <v>#REF!</v>
      </c>
      <c r="CU53" s="230"/>
      <c r="CV53" s="230"/>
      <c r="CW53" s="230"/>
      <c r="CX53" s="230" t="e">
        <f>IF(OR('OUT- Attend'!#REF!=0,'OUT- Attend'!#REF!=""),"",'OUT- Attend'!#REF!)</f>
        <v>#REF!</v>
      </c>
      <c r="CY53" s="230"/>
      <c r="CZ53" s="230" t="e">
        <f>'OUT- Attend'!#REF!</f>
        <v>#REF!</v>
      </c>
    </row>
    <row r="54" spans="1:104" ht="14.25" customHeight="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row>
    <row r="55" spans="1:104" ht="14.25" customHeight="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row>
    <row r="56" spans="1:104" ht="14.25" customHeight="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row>
    <row r="57" spans="1:104" ht="14.25" customHeight="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row>
    <row r="58" spans="1:104" ht="14.25" customHeight="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row>
    <row r="59" spans="1:104" ht="14.25" customHeight="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row>
    <row r="60" spans="1:104" ht="14.25" customHeight="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row>
    <row r="61" spans="1:104" ht="14.25" customHeight="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row>
    <row r="62" spans="1:104" ht="14.25" customHeight="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row>
    <row r="63" spans="1:104" ht="14.25" customHeight="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row>
    <row r="64" spans="1:104" ht="14.25" customHeight="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row>
    <row r="65" spans="5:88" ht="14.25" customHeight="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row>
    <row r="66" spans="5:88" ht="14.25" customHeight="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row>
    <row r="67" spans="5:88" ht="14.25" customHeight="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row>
    <row r="68" spans="5:88" ht="14.25" customHeight="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row>
    <row r="69" spans="5:88" ht="14.25" customHeight="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row>
    <row r="70" spans="5:88" ht="14.25" customHeight="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row>
    <row r="71" spans="5:88" ht="14.25" customHeight="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row>
    <row r="72" spans="5:88" ht="14.25" customHeight="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row>
    <row r="73" spans="5:88" ht="14.25" customHeight="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row>
    <row r="74" spans="5:88" ht="14.25" customHeight="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row>
    <row r="75" spans="5:88" ht="14.25" customHeight="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row>
    <row r="76" spans="5:88" ht="14.25" customHeight="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row>
    <row r="77" spans="5:88" ht="14.25" customHeight="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row>
    <row r="78" spans="5:88" ht="14.25" customHeight="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row>
    <row r="79" spans="5:88" ht="14.25" customHeight="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row>
    <row r="80" spans="5:88" ht="14.25" customHeight="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row>
    <row r="81" spans="5:88" ht="14.25" customHeight="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row>
    <row r="82" spans="5:88" ht="14.25" customHeight="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row>
    <row r="83" spans="5:88" ht="14.25" customHeight="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row>
    <row r="84" spans="5:88" ht="14.25" customHeight="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row>
    <row r="85" spans="5:88" ht="14.25" customHeight="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row>
    <row r="86" spans="5:88" ht="14.25" customHeight="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row>
    <row r="87" spans="5:88" ht="14.25" customHeight="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row>
    <row r="88" spans="5:88" ht="14.25" customHeight="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row>
    <row r="89" spans="5:88" ht="14.25" customHeight="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row>
    <row r="90" spans="5:88" ht="14.25" customHeight="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row>
    <row r="91" spans="5:88" ht="14.25" customHeight="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row>
    <row r="92" spans="5:88" ht="14.25" customHeight="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row>
    <row r="93" spans="5:88" ht="14.25" customHeight="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row>
    <row r="94" spans="5:88" ht="14.25" customHeight="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row>
    <row r="95" spans="5:88" ht="14.25" customHeight="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row>
    <row r="96" spans="5:88" ht="14.25" customHeight="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row>
    <row r="97" spans="5:88" ht="14.25" customHeight="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row>
    <row r="98" spans="5:88" ht="14.25" customHeight="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row>
    <row r="99" spans="5:88" ht="14.25" customHeight="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row>
    <row r="100" spans="5:88" ht="14.25" customHeight="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row>
    <row r="101" spans="5:88" ht="14.25" customHeight="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row>
    <row r="102" spans="5:88" ht="14.25" customHeight="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row>
    <row r="103" spans="5:88" ht="14.25" customHeight="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row>
    <row r="104" spans="5:88" ht="14.25" customHeight="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row>
    <row r="105" spans="5:88" ht="14.25" customHeight="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row>
    <row r="106" spans="5:88" ht="14.25" customHeight="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row>
    <row r="107" spans="5:88" ht="14.25" customHeight="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row>
    <row r="108" spans="5:88" ht="14.25" customHeight="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row>
    <row r="109" spans="5:88" ht="14.25" customHeight="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row>
    <row r="110" spans="5:88" ht="14.25" customHeight="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row>
    <row r="111" spans="5:88" ht="14.25" customHeight="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row>
    <row r="112" spans="5:88" ht="14.25" customHeight="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row>
    <row r="113" spans="5:88" ht="14.25" customHeight="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row>
    <row r="114" spans="5:88" ht="14.25" customHeight="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row>
    <row r="115" spans="5:88" ht="14.25" customHeight="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row>
    <row r="116" spans="5:88" ht="14.25" customHeight="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row>
    <row r="117" spans="5:88" ht="14.25" customHeight="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row>
    <row r="118" spans="5:88" ht="14.25" customHeight="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row>
    <row r="119" spans="5:88" ht="14.25" customHeight="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row>
    <row r="120" spans="5:88" ht="14.25" customHeight="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row>
    <row r="121" spans="5:88" ht="14.25" customHeight="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row>
    <row r="122" spans="5:88" ht="14.25" customHeight="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row>
    <row r="123" spans="5:88" ht="14.25" customHeight="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row>
    <row r="124" spans="5:88" ht="14.25" customHeight="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row>
    <row r="125" spans="5:88" ht="14.25" customHeight="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row>
    <row r="126" spans="5:88" ht="14.25" customHeight="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row>
    <row r="127" spans="5:88" ht="14.25" customHeight="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row>
    <row r="128" spans="5:88" ht="14.25" customHeight="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row>
    <row r="129" spans="5:88" ht="14.25" customHeight="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row>
    <row r="130" spans="5:88" ht="14.25" customHeight="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row>
    <row r="131" spans="5:88" ht="14.25" customHeight="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row>
    <row r="132" spans="5:88" ht="14.25" customHeight="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row>
    <row r="133" spans="5:88" ht="14.25" customHeight="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row>
    <row r="134" spans="5:88" ht="14.25" customHeight="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row>
    <row r="135" spans="5:88" ht="14.25" customHeight="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row>
    <row r="136" spans="5:88" ht="14.25" customHeight="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row>
    <row r="137" spans="5:88" ht="14.25" customHeight="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row>
    <row r="138" spans="5:88" ht="14.25" customHeight="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row>
    <row r="139" spans="5:88" ht="14.25" customHeight="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row>
    <row r="140" spans="5:88" ht="14.25" customHeight="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row>
    <row r="141" spans="5:88" ht="14.25" customHeight="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row>
    <row r="142" spans="5:88" ht="14.25" customHeight="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row>
    <row r="143" spans="5:88" ht="14.25" customHeight="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row>
    <row r="144" spans="5:88" ht="14.25" customHeight="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row>
    <row r="145" spans="5:88" ht="14.25" customHeight="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row>
    <row r="146" spans="5:88" ht="14.25" customHeight="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row>
    <row r="147" spans="5:88" ht="14.25" customHeight="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row>
    <row r="148" spans="5:88" ht="14.25" customHeight="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row>
    <row r="149" spans="5:88" ht="14.25" customHeight="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row>
    <row r="150" spans="5:88" ht="14.25" customHeight="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row>
    <row r="151" spans="5:88" ht="14.25" customHeight="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row>
    <row r="152" spans="5:88" ht="14.25" customHeight="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row>
    <row r="153" spans="5:88" ht="14.25" customHeight="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row>
    <row r="154" spans="5:88" ht="14.25" customHeight="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row>
    <row r="155" spans="5:88" ht="14.25" customHeight="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row>
    <row r="156" spans="5:88" ht="14.25" customHeight="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row>
    <row r="157" spans="5:88" ht="14.25" customHeight="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row>
    <row r="158" spans="5:88" ht="14.25" customHeight="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row>
    <row r="159" spans="5:88" ht="14.25" customHeight="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row>
    <row r="160" spans="5:88" ht="14.25" customHeight="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row>
    <row r="161" spans="5:88" ht="14.25" customHeight="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row>
    <row r="162" spans="5:88" ht="14.25" customHeight="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row>
    <row r="163" spans="5:88" ht="14.25" customHeight="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row>
    <row r="164" spans="5:88" ht="14.25" customHeight="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row>
    <row r="165" spans="5:88" ht="14.25" customHeight="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row>
    <row r="166" spans="5:88" ht="14.25" customHeight="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row>
    <row r="167" spans="5:88" ht="14.25" customHeight="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row>
    <row r="168" spans="5:88" ht="14.25" customHeight="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row>
    <row r="169" spans="5:88" ht="14.25" customHeight="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row>
    <row r="170" spans="5:88" ht="14.25" customHeight="1"/>
    <row r="171" spans="5:88" ht="14.25" customHeight="1"/>
    <row r="172" spans="5:88" ht="14.25" customHeight="1"/>
    <row r="173" spans="5:88" ht="14.25" customHeight="1"/>
    <row r="174" spans="5:88" ht="14.25" customHeight="1"/>
    <row r="175" spans="5:88" ht="14.25" customHeight="1"/>
    <row r="176" spans="5:88"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sheetData>
  <mergeCells count="39">
    <mergeCell ref="BU2:BW2"/>
    <mergeCell ref="BX2:BZ2"/>
    <mergeCell ref="CA2:CC2"/>
    <mergeCell ref="E1:AJ1"/>
    <mergeCell ref="AM1:BR1"/>
    <mergeCell ref="BU1:CZ1"/>
    <mergeCell ref="E2:G2"/>
    <mergeCell ref="H2:J2"/>
    <mergeCell ref="K2:M2"/>
    <mergeCell ref="N2:P2"/>
    <mergeCell ref="BP2:BP3"/>
    <mergeCell ref="BR2:BR3"/>
    <mergeCell ref="AS2:AU2"/>
    <mergeCell ref="AV2:AX2"/>
    <mergeCell ref="BB2:BB3"/>
    <mergeCell ref="BC2:BE3"/>
    <mergeCell ref="BF2:BH3"/>
    <mergeCell ref="BI2:BK3"/>
    <mergeCell ref="BL2:BN3"/>
    <mergeCell ref="AY2:BA2"/>
    <mergeCell ref="AD2:AF3"/>
    <mergeCell ref="AH2:AH3"/>
    <mergeCell ref="AJ2:AJ3"/>
    <mergeCell ref="AM2:AO2"/>
    <mergeCell ref="AP2:AR2"/>
    <mergeCell ref="Q2:S2"/>
    <mergeCell ref="T2:T3"/>
    <mergeCell ref="U2:W3"/>
    <mergeCell ref="X2:Z3"/>
    <mergeCell ref="AA2:AC3"/>
    <mergeCell ref="CX2:CX3"/>
    <mergeCell ref="CZ2:CZ3"/>
    <mergeCell ref="CD2:CF2"/>
    <mergeCell ref="CG2:CI2"/>
    <mergeCell ref="CJ2:CJ3"/>
    <mergeCell ref="CK2:CM3"/>
    <mergeCell ref="CN2:CP3"/>
    <mergeCell ref="CQ2:CS3"/>
    <mergeCell ref="CT2:CV3"/>
  </mergeCells>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58"/>
  <sheetViews>
    <sheetView workbookViewId="0"/>
  </sheetViews>
  <sheetFormatPr defaultColWidth="14.42578125" defaultRowHeight="15" customHeight="1"/>
  <cols>
    <col min="1" max="1" width="4.85546875" customWidth="1"/>
    <col min="2" max="2" width="7.42578125" customWidth="1"/>
    <col min="3" max="3" width="30.5703125" customWidth="1"/>
    <col min="4" max="21" width="4.85546875" customWidth="1"/>
    <col min="22" max="22" width="13.42578125" customWidth="1"/>
    <col min="23" max="139" width="4.85546875" customWidth="1"/>
    <col min="140" max="172" width="4.7109375" customWidth="1"/>
    <col min="173" max="173" width="9.140625" customWidth="1"/>
  </cols>
  <sheetData>
    <row r="1" spans="1:173" ht="20.25" customHeight="1">
      <c r="A1" s="453" t="s">
        <v>433</v>
      </c>
      <c r="B1" s="277"/>
      <c r="C1" s="277"/>
      <c r="D1" s="277"/>
      <c r="E1" s="277"/>
      <c r="F1" s="277"/>
      <c r="G1" s="277"/>
      <c r="H1" s="277"/>
      <c r="I1" s="277"/>
      <c r="J1" s="277"/>
      <c r="K1" s="277"/>
      <c r="L1" s="277"/>
      <c r="M1" s="277"/>
      <c r="N1" s="277"/>
      <c r="O1" s="277"/>
      <c r="P1" s="277"/>
      <c r="Q1" s="277"/>
      <c r="R1" s="277"/>
      <c r="S1" s="277"/>
      <c r="T1" s="277"/>
      <c r="U1" s="277"/>
      <c r="V1" s="232"/>
      <c r="W1" s="232"/>
      <c r="X1" s="232"/>
      <c r="Y1" s="232"/>
      <c r="Z1" s="232"/>
      <c r="AA1" s="232"/>
      <c r="AB1" s="232"/>
      <c r="AC1" s="232"/>
    </row>
    <row r="2" spans="1:173" ht="21" customHeight="1">
      <c r="A2" s="399" t="s">
        <v>378</v>
      </c>
      <c r="B2" s="285"/>
      <c r="C2" s="454" t="str">
        <f>IF('IN - Stud_part'!H4="","",'IN - Stud_part'!H4)</f>
        <v/>
      </c>
      <c r="D2" s="284"/>
      <c r="E2" s="285"/>
      <c r="F2" s="109"/>
      <c r="G2" s="109"/>
      <c r="H2" s="109"/>
      <c r="I2" s="109"/>
      <c r="J2" s="109"/>
      <c r="K2" s="146"/>
      <c r="L2" s="400" t="s">
        <v>21</v>
      </c>
      <c r="M2" s="248"/>
      <c r="N2" s="248"/>
      <c r="O2" s="249"/>
      <c r="P2" s="455" t="str">
        <f>IF('IN - Stud_part'!H3="","",'IN - Stud_part'!H3)</f>
        <v/>
      </c>
      <c r="Q2" s="248"/>
      <c r="R2" s="248"/>
      <c r="S2" s="249"/>
      <c r="T2" s="173"/>
      <c r="U2" s="173"/>
      <c r="V2" s="173"/>
      <c r="AC2" s="173"/>
    </row>
    <row r="3" spans="1:173" ht="10.5" customHeight="1">
      <c r="A3" s="302"/>
      <c r="B3" s="303"/>
      <c r="C3" s="302"/>
      <c r="D3" s="272"/>
      <c r="E3" s="303"/>
      <c r="F3" s="71"/>
      <c r="G3" s="71"/>
      <c r="H3" s="71"/>
      <c r="I3" s="71"/>
      <c r="J3" s="71"/>
      <c r="K3" s="146"/>
      <c r="L3" s="146"/>
      <c r="M3" s="146"/>
      <c r="N3" s="146"/>
      <c r="O3" s="146"/>
      <c r="P3" s="133"/>
      <c r="Q3" s="146"/>
      <c r="R3" s="173"/>
      <c r="S3" s="173"/>
      <c r="T3" s="173"/>
      <c r="U3" s="173"/>
      <c r="V3" s="173"/>
      <c r="AC3" s="173"/>
    </row>
    <row r="4" spans="1:173" ht="15" customHeight="1">
      <c r="A4" s="286"/>
      <c r="B4" s="288"/>
      <c r="C4" s="456" t="str">
        <f>IF('IN - Stud_part'!H6="","",'IN - Stud_part'!H6)</f>
        <v/>
      </c>
      <c r="D4" s="287"/>
      <c r="E4" s="288"/>
      <c r="F4" s="71"/>
      <c r="G4" s="71"/>
      <c r="H4" s="71"/>
      <c r="I4" s="71"/>
      <c r="J4" s="71"/>
      <c r="K4" s="146"/>
      <c r="L4" s="428" t="s">
        <v>434</v>
      </c>
      <c r="M4" s="284"/>
      <c r="N4" s="284"/>
      <c r="O4" s="285"/>
      <c r="P4" s="426">
        <f>IF('IN - Stud_part'!BW14="","",'IN - Stud_part'!BW14)</f>
        <v>0</v>
      </c>
      <c r="Q4" s="284"/>
      <c r="R4" s="284"/>
      <c r="S4" s="284"/>
      <c r="T4" s="284"/>
      <c r="U4" s="285"/>
      <c r="V4" s="233"/>
      <c r="AC4" s="173"/>
    </row>
    <row r="5" spans="1:173" ht="27" customHeight="1">
      <c r="A5" s="457" t="s">
        <v>435</v>
      </c>
      <c r="B5" s="249"/>
      <c r="C5" s="234">
        <f>IF('IN - Stud_part'!H8="",'IN - Stud_part'!H7,CONCATENATE('IN - Stud_part'!H7,," - ",'IN - Stud_part'!H8))</f>
        <v>0</v>
      </c>
      <c r="D5" s="71"/>
      <c r="E5" s="71"/>
      <c r="F5" s="71"/>
      <c r="G5" s="71"/>
      <c r="H5" s="71"/>
      <c r="I5" s="71"/>
      <c r="J5" s="71"/>
      <c r="K5" s="199"/>
      <c r="L5" s="286"/>
      <c r="M5" s="287"/>
      <c r="N5" s="287"/>
      <c r="O5" s="288"/>
      <c r="P5" s="286"/>
      <c r="Q5" s="287"/>
      <c r="R5" s="287"/>
      <c r="S5" s="287"/>
      <c r="T5" s="287"/>
      <c r="U5" s="288"/>
      <c r="V5" s="233"/>
      <c r="AC5" s="173"/>
    </row>
    <row r="6" spans="1:173" ht="6.75" customHeight="1"/>
    <row r="7" spans="1:173" ht="114" customHeight="1">
      <c r="A7" s="458" t="s">
        <v>39</v>
      </c>
      <c r="B7" s="460" t="s">
        <v>353</v>
      </c>
      <c r="C7" s="461" t="s">
        <v>227</v>
      </c>
      <c r="D7" s="462" t="s">
        <v>285</v>
      </c>
      <c r="E7" s="462" t="s">
        <v>286</v>
      </c>
      <c r="F7" s="462" t="s">
        <v>287</v>
      </c>
      <c r="G7" s="462" t="s">
        <v>297</v>
      </c>
      <c r="H7" s="462" t="s">
        <v>298</v>
      </c>
      <c r="I7" s="462" t="s">
        <v>436</v>
      </c>
      <c r="J7" s="462" t="s">
        <v>437</v>
      </c>
      <c r="K7" s="462" t="s">
        <v>438</v>
      </c>
      <c r="L7" s="462" t="s">
        <v>439</v>
      </c>
      <c r="M7" s="462" t="s">
        <v>440</v>
      </c>
      <c r="N7" s="235" t="s">
        <v>215</v>
      </c>
      <c r="O7" s="235" t="s">
        <v>441</v>
      </c>
      <c r="P7" s="235" t="s">
        <v>215</v>
      </c>
      <c r="Q7" s="235" t="s">
        <v>441</v>
      </c>
      <c r="R7" s="235" t="s">
        <v>215</v>
      </c>
      <c r="S7" s="235" t="s">
        <v>441</v>
      </c>
      <c r="T7" s="235" t="s">
        <v>215</v>
      </c>
      <c r="U7" s="236" t="s">
        <v>441</v>
      </c>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37" t="s">
        <v>285</v>
      </c>
      <c r="EK7" s="237" t="s">
        <v>286</v>
      </c>
      <c r="EL7" s="237" t="s">
        <v>287</v>
      </c>
      <c r="EM7" s="237" t="s">
        <v>297</v>
      </c>
      <c r="EN7" s="237" t="s">
        <v>298</v>
      </c>
      <c r="EO7" s="464" t="s">
        <v>436</v>
      </c>
      <c r="EP7" s="272"/>
      <c r="EQ7" s="272"/>
      <c r="ER7" s="272"/>
      <c r="ES7" s="464" t="s">
        <v>437</v>
      </c>
      <c r="ET7" s="272"/>
      <c r="EU7" s="272"/>
      <c r="EV7" s="272"/>
      <c r="EW7" s="464" t="s">
        <v>438</v>
      </c>
      <c r="EX7" s="272"/>
      <c r="EY7" s="272"/>
      <c r="EZ7" s="272"/>
      <c r="FA7" s="464" t="s">
        <v>439</v>
      </c>
      <c r="FB7" s="272"/>
      <c r="FC7" s="272"/>
      <c r="FD7" s="272"/>
      <c r="FE7" s="464" t="s">
        <v>440</v>
      </c>
      <c r="FF7" s="272"/>
      <c r="FG7" s="272"/>
      <c r="FH7" s="272"/>
      <c r="FI7" s="237" t="s">
        <v>215</v>
      </c>
      <c r="FJ7" s="237" t="s">
        <v>441</v>
      </c>
      <c r="FK7" s="237" t="s">
        <v>215</v>
      </c>
      <c r="FL7" s="237" t="s">
        <v>441</v>
      </c>
      <c r="FM7" s="237" t="s">
        <v>215</v>
      </c>
      <c r="FN7" s="237" t="s">
        <v>441</v>
      </c>
      <c r="FO7" s="237" t="s">
        <v>215</v>
      </c>
      <c r="FP7" s="237" t="s">
        <v>441</v>
      </c>
      <c r="FQ7" s="238"/>
    </row>
    <row r="8" spans="1:173" ht="16.5" customHeight="1">
      <c r="A8" s="459"/>
      <c r="B8" s="255"/>
      <c r="C8" s="255"/>
      <c r="D8" s="255"/>
      <c r="E8" s="255"/>
      <c r="F8" s="255"/>
      <c r="G8" s="255"/>
      <c r="H8" s="255"/>
      <c r="I8" s="255"/>
      <c r="J8" s="255"/>
      <c r="K8" s="255"/>
      <c r="L8" s="255"/>
      <c r="M8" s="255"/>
      <c r="N8" s="463" t="s">
        <v>442</v>
      </c>
      <c r="O8" s="249"/>
      <c r="P8" s="463" t="s">
        <v>201</v>
      </c>
      <c r="Q8" s="249"/>
      <c r="R8" s="463" t="s">
        <v>443</v>
      </c>
      <c r="S8" s="249"/>
      <c r="T8" s="463" t="s">
        <v>208</v>
      </c>
      <c r="U8" s="465"/>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37"/>
      <c r="EK8" s="237"/>
      <c r="EL8" s="237"/>
      <c r="EM8" s="237"/>
      <c r="EN8" s="237"/>
      <c r="EO8" s="48" t="s">
        <v>444</v>
      </c>
      <c r="EP8" s="48" t="s">
        <v>419</v>
      </c>
      <c r="EQ8" s="48" t="s">
        <v>420</v>
      </c>
      <c r="ER8" s="48" t="s">
        <v>445</v>
      </c>
      <c r="ES8" s="48" t="s">
        <v>444</v>
      </c>
      <c r="ET8" s="48" t="s">
        <v>419</v>
      </c>
      <c r="EU8" s="48" t="s">
        <v>420</v>
      </c>
      <c r="EV8" s="48" t="s">
        <v>445</v>
      </c>
      <c r="EW8" s="48" t="s">
        <v>444</v>
      </c>
      <c r="EX8" s="48" t="s">
        <v>419</v>
      </c>
      <c r="EY8" s="48" t="s">
        <v>420</v>
      </c>
      <c r="EZ8" s="48" t="s">
        <v>445</v>
      </c>
      <c r="FA8" s="48" t="s">
        <v>444</v>
      </c>
      <c r="FB8" s="48" t="s">
        <v>419</v>
      </c>
      <c r="FC8" s="48" t="s">
        <v>420</v>
      </c>
      <c r="FD8" s="48" t="s">
        <v>445</v>
      </c>
      <c r="FE8" s="48" t="s">
        <v>444</v>
      </c>
      <c r="FF8" s="48" t="s">
        <v>419</v>
      </c>
      <c r="FG8" s="48" t="s">
        <v>420</v>
      </c>
      <c r="FH8" s="48" t="s">
        <v>445</v>
      </c>
      <c r="FI8" s="464" t="s">
        <v>444</v>
      </c>
      <c r="FJ8" s="272"/>
      <c r="FK8" s="464" t="s">
        <v>419</v>
      </c>
      <c r="FL8" s="272"/>
      <c r="FM8" s="464" t="s">
        <v>420</v>
      </c>
      <c r="FN8" s="272"/>
      <c r="FO8" s="464" t="s">
        <v>208</v>
      </c>
      <c r="FP8" s="272"/>
      <c r="FQ8" s="238"/>
    </row>
    <row r="9" spans="1:173" ht="14.25" customHeight="1">
      <c r="A9" s="239" t="str">
        <f>IF(ISBLANK('IN - Stud_part'!F13),"",'IN - Stud_part'!F13)</f>
        <v/>
      </c>
      <c r="B9" s="179" t="str">
        <f>IF(ISBLANK('IN - Stud_part'!G13),"",'IN - Stud_part'!G13)</f>
        <v/>
      </c>
      <c r="C9" s="180" t="str">
        <f>IF('IN - Stud_part'!H13="","",UPPER('IN - Stud_part'!H13))</f>
        <v/>
      </c>
      <c r="D9" s="174" t="str">
        <f t="shared" ref="D9:D58" si="0">IF(C9="","",IF(EJ9&lt;21,"E2",IF(EJ9&lt;33,"E1",IF(EJ9&lt;41,"D",IF(EJ9&lt;51,"C2",IF(EJ9&lt;61,"C1",IF(EJ9&lt;71,"B2",IF(EJ9&lt;81,"B1",IF(EJ9&lt;91,"A2",IF(EJ9&lt;=100,"A1",""))))))))))</f>
        <v/>
      </c>
      <c r="E9" s="174" t="str">
        <f t="shared" ref="E9:E58" si="1">IF(C9="","",IF(EK9&lt;21,"E2",IF(EK9&lt;33,"E1",IF(EK9&lt;41,"D",IF(EK9&lt;51,"C2",IF(EK9&lt;61,"C1",IF(EK9&lt;71,"B2",IF(EK9&lt;81,"B1",IF(EK9&lt;91,"A2",IF(EK9&lt;=100,"A1",""))))))))))</f>
        <v/>
      </c>
      <c r="F9" s="174" t="str">
        <f t="shared" ref="F9:F58" si="2">IF(C9="","",IF(EL9&lt;21,"E2",IF(EL9&lt;33,"E1",IF(EL9&lt;41,"D",IF(EL9&lt;51,"C2",IF(EL9&lt;61,"C1",IF(EL9&lt;71,"B2",IF(EL9&lt;81,"B1",IF(EL9&lt;91,"A2",IF(EL9&lt;=100,"A1",""))))))))))</f>
        <v/>
      </c>
      <c r="G9" s="174" t="str">
        <f t="shared" ref="G9:G58" si="3">IF(C9="","",IF(EM9&lt;21,"E2",IF(EM9&lt;33,"E1",IF(EM9&lt;41,"D",IF(EM9&lt;51,"C2",IF(EM9&lt;61,"C1",IF(EM9&lt;71,"B2",IF(EM9&lt;81,"B1",IF(EM9&lt;91,"A2",IF(EM9&lt;=100,"A1",""))))))))))</f>
        <v/>
      </c>
      <c r="H9" s="174" t="str">
        <f t="shared" ref="H9:H58" si="4">IF(C9="","",IF(EN9&lt;21,"E2",IF(EN9&lt;33,"E1",IF(EN9&lt;41,"D",IF(EN9&lt;51,"C2",IF(EN9&lt;61,"C1",IF(EN9&lt;71,"B2",IF(EN9&lt;81,"B1",IF(EN9&lt;91,"A2",IF(EN9&lt;=100,"A1",""))))))))))</f>
        <v/>
      </c>
      <c r="I9" s="174" t="e">
        <f t="shared" ref="I9:I58" si="5">IF(OR(C9="",ER9=""),"",IF(ROUND(ER9/3,0)=1,"E",IF(ROUND(ER9/3,0)=2,"D",IF(ROUND(ER9/3,0)=3,"C",IF(ROUND(ER9/3,0)=4,"B",IF(ROUND(ER9/3,0)=5,"A",""))))))</f>
        <v>#REF!</v>
      </c>
      <c r="J9" s="174" t="e">
        <f t="shared" ref="J9:J58" si="6">IF(OR(C9="",EV9=""),"",IF(ROUND(EV9/3,0)=1,"E",IF(ROUND(EV9/3,0)=2,"D",IF(ROUND(EV9/3,0)=3,"C",IF(ROUND(EV9/3,0)=4,"B",IF(ROUND(EV9/3,0)=5,"A",""))))))</f>
        <v>#REF!</v>
      </c>
      <c r="K9" s="174" t="e">
        <f t="shared" ref="K9:K58" si="7">IF(OR(C9="",EZ9=""),"",IF(ROUND(EZ9/3,0)=1,"E",IF(ROUND(EZ9/3,0)=2,"D",IF(ROUND(EZ9/3,0)=3,"C",IF(ROUND(EZ9/3,0)=4,"B",IF(ROUND(EZ9/3,0)=5,"A",""))))))</f>
        <v>#REF!</v>
      </c>
      <c r="L9" s="174" t="e">
        <f t="shared" ref="L9:L58" si="8">IF(OR(C9="",FD9=""),"",IF(ROUND(FD9/3,0)=1,"E",IF(ROUND(FD9/3,0)=2,"D",IF(ROUND(FD9/3,0)=3,"C",IF(ROUND(FD9/3,0)=4,"B",IF(ROUND(FD9/3,0)=5,"A",""))))))</f>
        <v>#REF!</v>
      </c>
      <c r="M9" s="174" t="e">
        <f t="shared" ref="M9:M58" si="9">IF(OR(C9="",FH9=""),"",IF(ROUND(FH9/3,0)=1,"E",IF(ROUND(FH9/3,0)=2,"D",IF(ROUND(FH9/3,0)=3,"C",IF(ROUND(FH9/3,0)=4,"B",IF(ROUND(FH9/3,0)=5,"A",""))))))</f>
        <v>#REF!</v>
      </c>
      <c r="N9" s="202" t="str">
        <f t="shared" ref="N9:N58" si="10">IF(C9="","",FI9)</f>
        <v/>
      </c>
      <c r="O9" s="174" t="str">
        <f t="shared" ref="O9:O58" si="11">IF(C9="","",FJ9)</f>
        <v/>
      </c>
      <c r="P9" s="174" t="str">
        <f t="shared" ref="P9:P58" si="12">IF(C9="","",FK9)</f>
        <v/>
      </c>
      <c r="Q9" s="174" t="str">
        <f t="shared" ref="Q9:Q58" si="13">IF(C9="","",FL9)</f>
        <v/>
      </c>
      <c r="R9" s="174" t="str">
        <f t="shared" ref="R9:R58" si="14">IF(C9="","",FM9)</f>
        <v/>
      </c>
      <c r="S9" s="174" t="str">
        <f t="shared" ref="S9:S58" si="15">IF(C9="","",FN9)</f>
        <v/>
      </c>
      <c r="T9" s="174" t="str">
        <f t="shared" ref="T9:T58" si="16">IF(OR(C9="",R9=0),"",FO9)</f>
        <v/>
      </c>
      <c r="U9" s="240" t="str">
        <f t="shared" ref="U9:U58" si="17">IF(OR(C9="",R9=0),"",FP9)</f>
        <v/>
      </c>
      <c r="EJ9" s="91" t="e">
        <f>IF(#REF!="","",ROUND(SUM('OUT- TERM 1 Cum_Mark'!#REF!,'OUT- TERM 1 Cum_Mark'!#REF!,'OUT- TERM 1 Cum_Mark'!#REF!)/3,0))</f>
        <v>#REF!</v>
      </c>
      <c r="EK9" s="91" t="e">
        <f>IF(#REF!="","",ROUND(SUM('OUT- TERM 1 Cum_Mark'!#REF!,'OUT- TERM 1 Cum_Mark'!#REF!,'OUT- TERM 1 Cum_Mark'!#REF!)/3,0))</f>
        <v>#REF!</v>
      </c>
      <c r="EL9" s="91" t="e">
        <f>IF(#REF!="","",ROUND(SUM('OUT- TERM 1 Cum_Mark'!M15,'OUT- TERM 1 Cum_Mark'!#REF!,'OUT- TERM 1 Cum_Mark'!#REF!)/3,0))</f>
        <v>#REF!</v>
      </c>
      <c r="EM9" s="91" t="e">
        <f>IF(#REF!="","",ROUND(SUM('OUT- TERM 1 Cum_Mark'!#REF!,'OUT- TERM 1 Cum_Mark'!#REF!,'OUT- TERM 1 Cum_Mark'!#REF!)/3,0))</f>
        <v>#REF!</v>
      </c>
      <c r="EN9" s="91" t="e">
        <f>IF(#REF!="","",ROUND(SUM('OUT- TERM 1 Cum_Mark'!#REF!,'OUT- TERM 1 Cum_Mark'!#REF!,'OUT- TERM 1 Cum_Mark'!#REF!)/3,0))</f>
        <v>#REF!</v>
      </c>
      <c r="EO9" s="91">
        <f>SUM('OUT- TERM 1 Cum_Mark'!U15:X15)</f>
        <v>0</v>
      </c>
      <c r="EP9" s="91" t="e">
        <f>SUM('OUT- TERM 1 Cum_Mark'!#REF!)</f>
        <v>#REF!</v>
      </c>
      <c r="EQ9" s="91" t="e">
        <f>SUM('OUT- TERM 1 Cum_Mark'!#REF!)</f>
        <v>#REF!</v>
      </c>
      <c r="ER9" s="91" t="e">
        <f t="shared" ref="ER9:ER58" si="18">IF(EQ9=0,"",SUM(EO9:EQ9))</f>
        <v>#REF!</v>
      </c>
      <c r="ES9" s="91" t="e">
        <f t="shared" ref="ES9:EU9" si="19">SUM(#REF!)</f>
        <v>#REF!</v>
      </c>
      <c r="ET9" s="91" t="e">
        <f t="shared" si="19"/>
        <v>#REF!</v>
      </c>
      <c r="EU9" s="91" t="e">
        <f t="shared" si="19"/>
        <v>#REF!</v>
      </c>
      <c r="EV9" s="91" t="e">
        <f t="shared" ref="EV9:EV58" si="20">IF(EU9=0,"",SUM(ES9:EU9))</f>
        <v>#REF!</v>
      </c>
      <c r="EW9" s="91" t="e">
        <f t="shared" ref="EW9:EY9" si="21">SUM(#REF!)</f>
        <v>#REF!</v>
      </c>
      <c r="EX9" s="91" t="e">
        <f t="shared" si="21"/>
        <v>#REF!</v>
      </c>
      <c r="EY9" s="91" t="e">
        <f t="shared" si="21"/>
        <v>#REF!</v>
      </c>
      <c r="EZ9" s="91" t="e">
        <f t="shared" ref="EZ9:EZ58" si="22">IF(EY9=0,"",SUM(EW9:EY9))</f>
        <v>#REF!</v>
      </c>
      <c r="FA9" s="91" t="e">
        <f t="shared" ref="FA9:FC9" si="23">SUM(#REF!)</f>
        <v>#REF!</v>
      </c>
      <c r="FB9" s="91" t="e">
        <f t="shared" si="23"/>
        <v>#REF!</v>
      </c>
      <c r="FC9" s="91" t="e">
        <f t="shared" si="23"/>
        <v>#REF!</v>
      </c>
      <c r="FD9" s="91" t="e">
        <f t="shared" ref="FD9:FD58" si="24">IF(FC9=0,"",SUM(FA9:FC9))</f>
        <v>#REF!</v>
      </c>
      <c r="FE9" s="91" t="e">
        <f t="shared" ref="FE9:FG9" si="25">SUM(#REF!)</f>
        <v>#REF!</v>
      </c>
      <c r="FF9" s="91" t="e">
        <f t="shared" si="25"/>
        <v>#REF!</v>
      </c>
      <c r="FG9" s="91" t="e">
        <f t="shared" si="25"/>
        <v>#REF!</v>
      </c>
      <c r="FH9" s="91" t="e">
        <f t="shared" ref="FH9:FH58" si="26">IF(FG9=0,"",SUM(FE9:FG9))</f>
        <v>#REF!</v>
      </c>
      <c r="FI9" s="241">
        <f>'OUT- Attend'!J11</f>
        <v>0</v>
      </c>
      <c r="FJ9" s="91" t="str">
        <f>'OUT- Attend'!J12</f>
        <v/>
      </c>
      <c r="FK9" s="91" t="str">
        <f>'OUT- Attend'!U11</f>
        <v/>
      </c>
      <c r="FL9" s="91" t="str">
        <f>'OUT- Attend'!U12</f>
        <v/>
      </c>
      <c r="FM9" s="91" t="e">
        <f>'OUT- Attend'!#REF!</f>
        <v>#REF!</v>
      </c>
      <c r="FN9" s="91" t="e">
        <f>'OUT- Attend'!#REF!</f>
        <v>#REF!</v>
      </c>
      <c r="FO9" s="91" t="e">
        <f>'OUT- Attend'!#REF!</f>
        <v>#REF!</v>
      </c>
      <c r="FP9" s="91" t="e">
        <f>'OUT- Attend'!#REF!</f>
        <v>#REF!</v>
      </c>
    </row>
    <row r="10" spans="1:173" ht="14.25" customHeight="1">
      <c r="A10" s="239" t="str">
        <f>IF(ISBLANK('IN - Stud_part'!F14),"",'IN - Stud_part'!F14)</f>
        <v/>
      </c>
      <c r="B10" s="179" t="str">
        <f>IF(ISBLANK('IN - Stud_part'!G14),"",'IN - Stud_part'!G14)</f>
        <v/>
      </c>
      <c r="C10" s="180" t="str">
        <f>IF('IN - Stud_part'!H14="","",UPPER('IN - Stud_part'!H14))</f>
        <v/>
      </c>
      <c r="D10" s="174" t="str">
        <f t="shared" si="0"/>
        <v/>
      </c>
      <c r="E10" s="174" t="str">
        <f t="shared" si="1"/>
        <v/>
      </c>
      <c r="F10" s="174" t="str">
        <f t="shared" si="2"/>
        <v/>
      </c>
      <c r="G10" s="174" t="str">
        <f t="shared" si="3"/>
        <v/>
      </c>
      <c r="H10" s="174" t="str">
        <f t="shared" si="4"/>
        <v/>
      </c>
      <c r="I10" s="174" t="e">
        <f t="shared" si="5"/>
        <v>#REF!</v>
      </c>
      <c r="J10" s="174" t="e">
        <f t="shared" si="6"/>
        <v>#REF!</v>
      </c>
      <c r="K10" s="174" t="e">
        <f t="shared" si="7"/>
        <v>#REF!</v>
      </c>
      <c r="L10" s="174" t="e">
        <f t="shared" si="8"/>
        <v>#REF!</v>
      </c>
      <c r="M10" s="174" t="e">
        <f t="shared" si="9"/>
        <v>#REF!</v>
      </c>
      <c r="N10" s="202" t="str">
        <f t="shared" si="10"/>
        <v/>
      </c>
      <c r="O10" s="174" t="str">
        <f t="shared" si="11"/>
        <v/>
      </c>
      <c r="P10" s="174" t="str">
        <f t="shared" si="12"/>
        <v/>
      </c>
      <c r="Q10" s="174" t="str">
        <f t="shared" si="13"/>
        <v/>
      </c>
      <c r="R10" s="174" t="str">
        <f t="shared" si="14"/>
        <v/>
      </c>
      <c r="S10" s="174" t="str">
        <f t="shared" si="15"/>
        <v/>
      </c>
      <c r="T10" s="174" t="str">
        <f t="shared" si="16"/>
        <v/>
      </c>
      <c r="U10" s="240" t="str">
        <f t="shared" si="17"/>
        <v/>
      </c>
      <c r="EJ10" s="91" t="e">
        <f>IF(#REF!="","",ROUND(SUM('OUT- TERM 1 Cum_Mark'!#REF!,'OUT- TERM 1 Cum_Mark'!#REF!,'OUT- TERM 1 Cum_Mark'!#REF!)/3,0))</f>
        <v>#REF!</v>
      </c>
      <c r="EK10" s="91" t="e">
        <f>IF(#REF!="","",ROUND(SUM('OUT- TERM 1 Cum_Mark'!#REF!,'OUT- TERM 1 Cum_Mark'!#REF!,'OUT- TERM 1 Cum_Mark'!#REF!)/3,0))</f>
        <v>#REF!</v>
      </c>
      <c r="EL10" s="91" t="e">
        <f>IF(#REF!="","",ROUND(SUM('OUT- TERM 1 Cum_Mark'!M16,'OUT- TERM 1 Cum_Mark'!#REF!,'OUT- TERM 1 Cum_Mark'!#REF!)/3,0))</f>
        <v>#REF!</v>
      </c>
      <c r="EM10" s="91" t="e">
        <f>IF(#REF!="","",ROUND(SUM('OUT- TERM 1 Cum_Mark'!#REF!,'OUT- TERM 1 Cum_Mark'!#REF!,'OUT- TERM 1 Cum_Mark'!#REF!)/3,0))</f>
        <v>#REF!</v>
      </c>
      <c r="EN10" s="91" t="e">
        <f>IF(#REF!="","",ROUND(SUM('OUT- TERM 1 Cum_Mark'!#REF!,'OUT- TERM 1 Cum_Mark'!#REF!,'OUT- TERM 1 Cum_Mark'!#REF!)/3,0))</f>
        <v>#REF!</v>
      </c>
      <c r="EO10" s="91">
        <f>SUM('OUT- TERM 1 Cum_Mark'!U16:X16)</f>
        <v>0</v>
      </c>
      <c r="EP10" s="91" t="e">
        <f>SUM('OUT- TERM 1 Cum_Mark'!#REF!)</f>
        <v>#REF!</v>
      </c>
      <c r="EQ10" s="91" t="e">
        <f>SUM('OUT- TERM 1 Cum_Mark'!#REF!)</f>
        <v>#REF!</v>
      </c>
      <c r="ER10" s="91" t="e">
        <f t="shared" si="18"/>
        <v>#REF!</v>
      </c>
      <c r="ES10" s="91" t="e">
        <f t="shared" ref="ES10:EU10" si="27">SUM(#REF!)</f>
        <v>#REF!</v>
      </c>
      <c r="ET10" s="91" t="e">
        <f t="shared" si="27"/>
        <v>#REF!</v>
      </c>
      <c r="EU10" s="91" t="e">
        <f t="shared" si="27"/>
        <v>#REF!</v>
      </c>
      <c r="EV10" s="91" t="e">
        <f t="shared" si="20"/>
        <v>#REF!</v>
      </c>
      <c r="EW10" s="91" t="e">
        <f t="shared" ref="EW10:EY10" si="28">SUM(#REF!)</f>
        <v>#REF!</v>
      </c>
      <c r="EX10" s="91" t="e">
        <f t="shared" si="28"/>
        <v>#REF!</v>
      </c>
      <c r="EY10" s="91" t="e">
        <f t="shared" si="28"/>
        <v>#REF!</v>
      </c>
      <c r="EZ10" s="91" t="e">
        <f t="shared" si="22"/>
        <v>#REF!</v>
      </c>
      <c r="FA10" s="91" t="e">
        <f t="shared" ref="FA10:FC10" si="29">SUM(#REF!)</f>
        <v>#REF!</v>
      </c>
      <c r="FB10" s="91" t="e">
        <f t="shared" si="29"/>
        <v>#REF!</v>
      </c>
      <c r="FC10" s="91" t="e">
        <f t="shared" si="29"/>
        <v>#REF!</v>
      </c>
      <c r="FD10" s="91" t="e">
        <f t="shared" si="24"/>
        <v>#REF!</v>
      </c>
      <c r="FE10" s="91" t="e">
        <f t="shared" ref="FE10:FG10" si="30">SUM(#REF!)</f>
        <v>#REF!</v>
      </c>
      <c r="FF10" s="91" t="e">
        <f t="shared" si="30"/>
        <v>#REF!</v>
      </c>
      <c r="FG10" s="91" t="e">
        <f t="shared" si="30"/>
        <v>#REF!</v>
      </c>
      <c r="FH10" s="91" t="e">
        <f t="shared" si="26"/>
        <v>#REF!</v>
      </c>
      <c r="FI10" s="241">
        <f>'OUT- Attend'!J11</f>
        <v>0</v>
      </c>
      <c r="FJ10" s="91" t="str">
        <f>'OUT- Attend'!J13</f>
        <v/>
      </c>
      <c r="FK10" s="91" t="str">
        <f>'OUT- Attend'!U11</f>
        <v/>
      </c>
      <c r="FL10" s="91" t="str">
        <f>'OUT- Attend'!U13</f>
        <v/>
      </c>
      <c r="FM10" s="91" t="e">
        <f>'OUT- Attend'!#REF!</f>
        <v>#REF!</v>
      </c>
      <c r="FN10" s="91" t="e">
        <f>'OUT- Attend'!#REF!</f>
        <v>#REF!</v>
      </c>
      <c r="FO10" s="91" t="e">
        <f>'OUT- Attend'!#REF!</f>
        <v>#REF!</v>
      </c>
      <c r="FP10" s="91" t="e">
        <f>'OUT- Attend'!#REF!</f>
        <v>#REF!</v>
      </c>
    </row>
    <row r="11" spans="1:173" ht="14.25" customHeight="1">
      <c r="A11" s="239" t="str">
        <f>IF(ISBLANK('IN - Stud_part'!F15),"",'IN - Stud_part'!F15)</f>
        <v/>
      </c>
      <c r="B11" s="179" t="str">
        <f>IF(ISBLANK('IN - Stud_part'!G15),"",'IN - Stud_part'!G15)</f>
        <v/>
      </c>
      <c r="C11" s="180" t="str">
        <f>IF('IN - Stud_part'!H15="","",UPPER('IN - Stud_part'!H15))</f>
        <v/>
      </c>
      <c r="D11" s="174" t="str">
        <f t="shared" si="0"/>
        <v/>
      </c>
      <c r="E11" s="174" t="str">
        <f t="shared" si="1"/>
        <v/>
      </c>
      <c r="F11" s="174" t="str">
        <f t="shared" si="2"/>
        <v/>
      </c>
      <c r="G11" s="174" t="str">
        <f t="shared" si="3"/>
        <v/>
      </c>
      <c r="H11" s="174" t="str">
        <f t="shared" si="4"/>
        <v/>
      </c>
      <c r="I11" s="174" t="e">
        <f t="shared" si="5"/>
        <v>#REF!</v>
      </c>
      <c r="J11" s="174" t="e">
        <f t="shared" si="6"/>
        <v>#REF!</v>
      </c>
      <c r="K11" s="174" t="e">
        <f t="shared" si="7"/>
        <v>#REF!</v>
      </c>
      <c r="L11" s="174" t="e">
        <f t="shared" si="8"/>
        <v>#REF!</v>
      </c>
      <c r="M11" s="174" t="e">
        <f t="shared" si="9"/>
        <v>#REF!</v>
      </c>
      <c r="N11" s="202" t="str">
        <f t="shared" si="10"/>
        <v/>
      </c>
      <c r="O11" s="174" t="str">
        <f t="shared" si="11"/>
        <v/>
      </c>
      <c r="P11" s="174" t="str">
        <f t="shared" si="12"/>
        <v/>
      </c>
      <c r="Q11" s="174" t="str">
        <f t="shared" si="13"/>
        <v/>
      </c>
      <c r="R11" s="174" t="str">
        <f t="shared" si="14"/>
        <v/>
      </c>
      <c r="S11" s="174" t="str">
        <f t="shared" si="15"/>
        <v/>
      </c>
      <c r="T11" s="174" t="str">
        <f t="shared" si="16"/>
        <v/>
      </c>
      <c r="U11" s="240" t="str">
        <f t="shared" si="17"/>
        <v/>
      </c>
      <c r="EJ11" s="91" t="e">
        <f>IF(#REF!="","",ROUND(SUM('OUT- TERM 1 Cum_Mark'!#REF!,'OUT- TERM 1 Cum_Mark'!#REF!,'OUT- TERM 1 Cum_Mark'!#REF!)/3,0))</f>
        <v>#REF!</v>
      </c>
      <c r="EK11" s="91" t="e">
        <f>IF(#REF!="","",ROUND(SUM('OUT- TERM 1 Cum_Mark'!#REF!,'OUT- TERM 1 Cum_Mark'!#REF!,'OUT- TERM 1 Cum_Mark'!#REF!)/3,0))</f>
        <v>#REF!</v>
      </c>
      <c r="EL11" s="91" t="e">
        <f>IF(#REF!="","",ROUND(SUM('OUT- TERM 1 Cum_Mark'!M17,'OUT- TERM 1 Cum_Mark'!#REF!,'OUT- TERM 1 Cum_Mark'!#REF!)/3,0))</f>
        <v>#REF!</v>
      </c>
      <c r="EM11" s="91" t="e">
        <f>IF(#REF!="","",ROUND(SUM('OUT- TERM 1 Cum_Mark'!#REF!,'OUT- TERM 1 Cum_Mark'!#REF!,'OUT- TERM 1 Cum_Mark'!#REF!)/3,0))</f>
        <v>#REF!</v>
      </c>
      <c r="EN11" s="91" t="e">
        <f>IF(#REF!="","",ROUND(SUM('OUT- TERM 1 Cum_Mark'!#REF!,'OUT- TERM 1 Cum_Mark'!#REF!,'OUT- TERM 1 Cum_Mark'!#REF!)/3,0))</f>
        <v>#REF!</v>
      </c>
      <c r="EO11" s="91">
        <f>SUM('OUT- TERM 1 Cum_Mark'!U17:X17)</f>
        <v>0</v>
      </c>
      <c r="EP11" s="91" t="e">
        <f>SUM('OUT- TERM 1 Cum_Mark'!#REF!)</f>
        <v>#REF!</v>
      </c>
      <c r="EQ11" s="91" t="e">
        <f>SUM('OUT- TERM 1 Cum_Mark'!#REF!)</f>
        <v>#REF!</v>
      </c>
      <c r="ER11" s="91" t="e">
        <f t="shared" si="18"/>
        <v>#REF!</v>
      </c>
      <c r="ES11" s="91" t="e">
        <f t="shared" ref="ES11:EU11" si="31">SUM(#REF!)</f>
        <v>#REF!</v>
      </c>
      <c r="ET11" s="91" t="e">
        <f t="shared" si="31"/>
        <v>#REF!</v>
      </c>
      <c r="EU11" s="91" t="e">
        <f t="shared" si="31"/>
        <v>#REF!</v>
      </c>
      <c r="EV11" s="91" t="e">
        <f t="shared" si="20"/>
        <v>#REF!</v>
      </c>
      <c r="EW11" s="91" t="e">
        <f t="shared" ref="EW11:EY11" si="32">SUM(#REF!)</f>
        <v>#REF!</v>
      </c>
      <c r="EX11" s="91" t="e">
        <f t="shared" si="32"/>
        <v>#REF!</v>
      </c>
      <c r="EY11" s="91" t="e">
        <f t="shared" si="32"/>
        <v>#REF!</v>
      </c>
      <c r="EZ11" s="91" t="e">
        <f t="shared" si="22"/>
        <v>#REF!</v>
      </c>
      <c r="FA11" s="91" t="e">
        <f t="shared" ref="FA11:FC11" si="33">SUM(#REF!)</f>
        <v>#REF!</v>
      </c>
      <c r="FB11" s="91" t="e">
        <f t="shared" si="33"/>
        <v>#REF!</v>
      </c>
      <c r="FC11" s="91" t="e">
        <f t="shared" si="33"/>
        <v>#REF!</v>
      </c>
      <c r="FD11" s="91" t="e">
        <f t="shared" si="24"/>
        <v>#REF!</v>
      </c>
      <c r="FE11" s="91" t="e">
        <f t="shared" ref="FE11:FG11" si="34">SUM(#REF!)</f>
        <v>#REF!</v>
      </c>
      <c r="FF11" s="91" t="e">
        <f t="shared" si="34"/>
        <v>#REF!</v>
      </c>
      <c r="FG11" s="91" t="e">
        <f t="shared" si="34"/>
        <v>#REF!</v>
      </c>
      <c r="FH11" s="91" t="e">
        <f t="shared" si="26"/>
        <v>#REF!</v>
      </c>
      <c r="FI11" s="241">
        <f>'OUT- Attend'!J11</f>
        <v>0</v>
      </c>
      <c r="FJ11" s="91" t="str">
        <f>'OUT- Attend'!J14</f>
        <v/>
      </c>
      <c r="FK11" s="91" t="str">
        <f>'OUT- Attend'!U11</f>
        <v/>
      </c>
      <c r="FL11" s="91" t="str">
        <f>'OUT- Attend'!U14</f>
        <v/>
      </c>
      <c r="FM11" s="91" t="e">
        <f>'OUT- Attend'!#REF!</f>
        <v>#REF!</v>
      </c>
      <c r="FN11" s="91" t="e">
        <f>'OUT- Attend'!#REF!</f>
        <v>#REF!</v>
      </c>
      <c r="FO11" s="91" t="e">
        <f>'OUT- Attend'!#REF!</f>
        <v>#REF!</v>
      </c>
      <c r="FP11" s="91" t="e">
        <f>'OUT- Attend'!#REF!</f>
        <v>#REF!</v>
      </c>
    </row>
    <row r="12" spans="1:173" ht="14.25" customHeight="1">
      <c r="A12" s="239" t="str">
        <f>IF(ISBLANK('IN - Stud_part'!F16),"",'IN - Stud_part'!F16)</f>
        <v/>
      </c>
      <c r="B12" s="179" t="str">
        <f>IF(ISBLANK('IN - Stud_part'!G16),"",'IN - Stud_part'!G16)</f>
        <v/>
      </c>
      <c r="C12" s="180" t="str">
        <f>IF('IN - Stud_part'!H16="","",UPPER('IN - Stud_part'!H16))</f>
        <v/>
      </c>
      <c r="D12" s="174" t="str">
        <f t="shared" si="0"/>
        <v/>
      </c>
      <c r="E12" s="174" t="str">
        <f t="shared" si="1"/>
        <v/>
      </c>
      <c r="F12" s="174" t="str">
        <f t="shared" si="2"/>
        <v/>
      </c>
      <c r="G12" s="174" t="str">
        <f t="shared" si="3"/>
        <v/>
      </c>
      <c r="H12" s="174" t="str">
        <f t="shared" si="4"/>
        <v/>
      </c>
      <c r="I12" s="174" t="e">
        <f t="shared" si="5"/>
        <v>#REF!</v>
      </c>
      <c r="J12" s="174" t="e">
        <f t="shared" si="6"/>
        <v>#REF!</v>
      </c>
      <c r="K12" s="174" t="e">
        <f t="shared" si="7"/>
        <v>#REF!</v>
      </c>
      <c r="L12" s="174" t="e">
        <f t="shared" si="8"/>
        <v>#REF!</v>
      </c>
      <c r="M12" s="174" t="e">
        <f t="shared" si="9"/>
        <v>#REF!</v>
      </c>
      <c r="N12" s="202" t="str">
        <f t="shared" si="10"/>
        <v/>
      </c>
      <c r="O12" s="174" t="str">
        <f t="shared" si="11"/>
        <v/>
      </c>
      <c r="P12" s="174" t="str">
        <f t="shared" si="12"/>
        <v/>
      </c>
      <c r="Q12" s="174" t="str">
        <f t="shared" si="13"/>
        <v/>
      </c>
      <c r="R12" s="174" t="str">
        <f t="shared" si="14"/>
        <v/>
      </c>
      <c r="S12" s="174" t="str">
        <f t="shared" si="15"/>
        <v/>
      </c>
      <c r="T12" s="174" t="str">
        <f t="shared" si="16"/>
        <v/>
      </c>
      <c r="U12" s="240" t="str">
        <f t="shared" si="17"/>
        <v/>
      </c>
      <c r="EJ12" s="91" t="e">
        <f>IF(#REF!="","",ROUND(SUM('OUT- TERM 1 Cum_Mark'!#REF!,'OUT- TERM 1 Cum_Mark'!#REF!,'OUT- TERM 1 Cum_Mark'!#REF!)/3,0))</f>
        <v>#REF!</v>
      </c>
      <c r="EK12" s="91" t="e">
        <f>IF(#REF!="","",ROUND(SUM('OUT- TERM 1 Cum_Mark'!#REF!,'OUT- TERM 1 Cum_Mark'!#REF!,'OUT- TERM 1 Cum_Mark'!#REF!)/3,0))</f>
        <v>#REF!</v>
      </c>
      <c r="EL12" s="91" t="e">
        <f>IF(#REF!="","",ROUND(SUM('OUT- TERM 1 Cum_Mark'!M18,'OUT- TERM 1 Cum_Mark'!#REF!,'OUT- TERM 1 Cum_Mark'!#REF!)/3,0))</f>
        <v>#REF!</v>
      </c>
      <c r="EM12" s="91" t="e">
        <f>IF(#REF!="","",ROUND(SUM('OUT- TERM 1 Cum_Mark'!#REF!,'OUT- TERM 1 Cum_Mark'!#REF!,'OUT- TERM 1 Cum_Mark'!#REF!)/3,0))</f>
        <v>#REF!</v>
      </c>
      <c r="EN12" s="91" t="e">
        <f>IF(#REF!="","",ROUND(SUM('OUT- TERM 1 Cum_Mark'!#REF!,'OUT- TERM 1 Cum_Mark'!#REF!,'OUT- TERM 1 Cum_Mark'!#REF!)/3,0))</f>
        <v>#REF!</v>
      </c>
      <c r="EO12" s="91">
        <f>SUM('OUT- TERM 1 Cum_Mark'!U18:X18)</f>
        <v>0</v>
      </c>
      <c r="EP12" s="91" t="e">
        <f>SUM('OUT- TERM 1 Cum_Mark'!#REF!)</f>
        <v>#REF!</v>
      </c>
      <c r="EQ12" s="91" t="e">
        <f>SUM('OUT- TERM 1 Cum_Mark'!#REF!)</f>
        <v>#REF!</v>
      </c>
      <c r="ER12" s="91" t="e">
        <f t="shared" si="18"/>
        <v>#REF!</v>
      </c>
      <c r="ES12" s="91" t="e">
        <f t="shared" ref="ES12:EU12" si="35">SUM(#REF!)</f>
        <v>#REF!</v>
      </c>
      <c r="ET12" s="91" t="e">
        <f t="shared" si="35"/>
        <v>#REF!</v>
      </c>
      <c r="EU12" s="91" t="e">
        <f t="shared" si="35"/>
        <v>#REF!</v>
      </c>
      <c r="EV12" s="91" t="e">
        <f t="shared" si="20"/>
        <v>#REF!</v>
      </c>
      <c r="EW12" s="91" t="e">
        <f t="shared" ref="EW12:EY12" si="36">SUM(#REF!)</f>
        <v>#REF!</v>
      </c>
      <c r="EX12" s="91" t="e">
        <f t="shared" si="36"/>
        <v>#REF!</v>
      </c>
      <c r="EY12" s="91" t="e">
        <f t="shared" si="36"/>
        <v>#REF!</v>
      </c>
      <c r="EZ12" s="91" t="e">
        <f t="shared" si="22"/>
        <v>#REF!</v>
      </c>
      <c r="FA12" s="91" t="e">
        <f t="shared" ref="FA12:FC12" si="37">SUM(#REF!)</f>
        <v>#REF!</v>
      </c>
      <c r="FB12" s="91" t="e">
        <f t="shared" si="37"/>
        <v>#REF!</v>
      </c>
      <c r="FC12" s="91" t="e">
        <f t="shared" si="37"/>
        <v>#REF!</v>
      </c>
      <c r="FD12" s="91" t="e">
        <f t="shared" si="24"/>
        <v>#REF!</v>
      </c>
      <c r="FE12" s="91" t="e">
        <f t="shared" ref="FE12:FG12" si="38">SUM(#REF!)</f>
        <v>#REF!</v>
      </c>
      <c r="FF12" s="91" t="e">
        <f t="shared" si="38"/>
        <v>#REF!</v>
      </c>
      <c r="FG12" s="91" t="e">
        <f t="shared" si="38"/>
        <v>#REF!</v>
      </c>
      <c r="FH12" s="91" t="e">
        <f t="shared" si="26"/>
        <v>#REF!</v>
      </c>
      <c r="FI12" s="241">
        <f>'OUT- Attend'!J11</f>
        <v>0</v>
      </c>
      <c r="FJ12" s="91" t="str">
        <f>'OUT- Attend'!J15</f>
        <v/>
      </c>
      <c r="FK12" s="91" t="str">
        <f>'OUT- Attend'!U11</f>
        <v/>
      </c>
      <c r="FL12" s="91" t="str">
        <f>'OUT- Attend'!U15</f>
        <v/>
      </c>
      <c r="FM12" s="91" t="e">
        <f>'OUT- Attend'!#REF!</f>
        <v>#REF!</v>
      </c>
      <c r="FN12" s="91" t="e">
        <f>'OUT- Attend'!#REF!</f>
        <v>#REF!</v>
      </c>
      <c r="FO12" s="91" t="e">
        <f>'OUT- Attend'!#REF!</f>
        <v>#REF!</v>
      </c>
      <c r="FP12" s="91" t="e">
        <f>'OUT- Attend'!#REF!</f>
        <v>#REF!</v>
      </c>
    </row>
    <row r="13" spans="1:173" ht="14.25" customHeight="1">
      <c r="A13" s="239" t="str">
        <f>IF(ISBLANK('IN - Stud_part'!F17),"",'IN - Stud_part'!F17)</f>
        <v/>
      </c>
      <c r="B13" s="179" t="str">
        <f>IF(ISBLANK('IN - Stud_part'!G17),"",'IN - Stud_part'!G17)</f>
        <v/>
      </c>
      <c r="C13" s="180" t="str">
        <f>IF('IN - Stud_part'!H17="","",UPPER('IN - Stud_part'!H17))</f>
        <v/>
      </c>
      <c r="D13" s="174" t="str">
        <f t="shared" si="0"/>
        <v/>
      </c>
      <c r="E13" s="174" t="str">
        <f t="shared" si="1"/>
        <v/>
      </c>
      <c r="F13" s="174" t="str">
        <f t="shared" si="2"/>
        <v/>
      </c>
      <c r="G13" s="174" t="str">
        <f t="shared" si="3"/>
        <v/>
      </c>
      <c r="H13" s="174" t="str">
        <f t="shared" si="4"/>
        <v/>
      </c>
      <c r="I13" s="174" t="e">
        <f t="shared" si="5"/>
        <v>#REF!</v>
      </c>
      <c r="J13" s="174" t="e">
        <f t="shared" si="6"/>
        <v>#REF!</v>
      </c>
      <c r="K13" s="174" t="e">
        <f t="shared" si="7"/>
        <v>#REF!</v>
      </c>
      <c r="L13" s="174" t="e">
        <f t="shared" si="8"/>
        <v>#REF!</v>
      </c>
      <c r="M13" s="174" t="e">
        <f t="shared" si="9"/>
        <v>#REF!</v>
      </c>
      <c r="N13" s="202" t="str">
        <f t="shared" si="10"/>
        <v/>
      </c>
      <c r="O13" s="174" t="str">
        <f t="shared" si="11"/>
        <v/>
      </c>
      <c r="P13" s="174" t="str">
        <f t="shared" si="12"/>
        <v/>
      </c>
      <c r="Q13" s="174" t="str">
        <f t="shared" si="13"/>
        <v/>
      </c>
      <c r="R13" s="174" t="str">
        <f t="shared" si="14"/>
        <v/>
      </c>
      <c r="S13" s="174" t="str">
        <f t="shared" si="15"/>
        <v/>
      </c>
      <c r="T13" s="174" t="str">
        <f t="shared" si="16"/>
        <v/>
      </c>
      <c r="U13" s="240" t="str">
        <f t="shared" si="17"/>
        <v/>
      </c>
      <c r="EJ13" s="91" t="e">
        <f>IF(#REF!="","",ROUND(SUM('OUT- TERM 1 Cum_Mark'!#REF!,'OUT- TERM 1 Cum_Mark'!#REF!,'OUT- TERM 1 Cum_Mark'!#REF!)/3,0))</f>
        <v>#REF!</v>
      </c>
      <c r="EK13" s="91" t="e">
        <f>IF(#REF!="","",ROUND(SUM('OUT- TERM 1 Cum_Mark'!#REF!,'OUT- TERM 1 Cum_Mark'!#REF!,'OUT- TERM 1 Cum_Mark'!#REF!)/3,0))</f>
        <v>#REF!</v>
      </c>
      <c r="EL13" s="91" t="e">
        <f>IF(#REF!="","",ROUND(SUM('OUT- TERM 1 Cum_Mark'!M19,'OUT- TERM 1 Cum_Mark'!#REF!,'OUT- TERM 1 Cum_Mark'!#REF!)/3,0))</f>
        <v>#REF!</v>
      </c>
      <c r="EM13" s="91" t="e">
        <f>IF(#REF!="","",ROUND(SUM('OUT- TERM 1 Cum_Mark'!#REF!,'OUT- TERM 1 Cum_Mark'!#REF!,'OUT- TERM 1 Cum_Mark'!#REF!)/3,0))</f>
        <v>#REF!</v>
      </c>
      <c r="EN13" s="91" t="e">
        <f>IF(#REF!="","",ROUND(SUM('OUT- TERM 1 Cum_Mark'!#REF!,'OUT- TERM 1 Cum_Mark'!#REF!,'OUT- TERM 1 Cum_Mark'!#REF!)/3,0))</f>
        <v>#REF!</v>
      </c>
      <c r="EO13" s="91">
        <f>SUM('OUT- TERM 1 Cum_Mark'!U19:X19)</f>
        <v>0</v>
      </c>
      <c r="EP13" s="91" t="e">
        <f>SUM('OUT- TERM 1 Cum_Mark'!#REF!)</f>
        <v>#REF!</v>
      </c>
      <c r="EQ13" s="91" t="e">
        <f>SUM('OUT- TERM 1 Cum_Mark'!#REF!)</f>
        <v>#REF!</v>
      </c>
      <c r="ER13" s="91" t="e">
        <f t="shared" si="18"/>
        <v>#REF!</v>
      </c>
      <c r="ES13" s="91" t="e">
        <f t="shared" ref="ES13:EU13" si="39">SUM(#REF!)</f>
        <v>#REF!</v>
      </c>
      <c r="ET13" s="91" t="e">
        <f t="shared" si="39"/>
        <v>#REF!</v>
      </c>
      <c r="EU13" s="91" t="e">
        <f t="shared" si="39"/>
        <v>#REF!</v>
      </c>
      <c r="EV13" s="91" t="e">
        <f t="shared" si="20"/>
        <v>#REF!</v>
      </c>
      <c r="EW13" s="91" t="e">
        <f t="shared" ref="EW13:EY13" si="40">SUM(#REF!)</f>
        <v>#REF!</v>
      </c>
      <c r="EX13" s="91" t="e">
        <f t="shared" si="40"/>
        <v>#REF!</v>
      </c>
      <c r="EY13" s="91" t="e">
        <f t="shared" si="40"/>
        <v>#REF!</v>
      </c>
      <c r="EZ13" s="91" t="e">
        <f t="shared" si="22"/>
        <v>#REF!</v>
      </c>
      <c r="FA13" s="91" t="e">
        <f t="shared" ref="FA13:FC13" si="41">SUM(#REF!)</f>
        <v>#REF!</v>
      </c>
      <c r="FB13" s="91" t="e">
        <f t="shared" si="41"/>
        <v>#REF!</v>
      </c>
      <c r="FC13" s="91" t="e">
        <f t="shared" si="41"/>
        <v>#REF!</v>
      </c>
      <c r="FD13" s="91" t="e">
        <f t="shared" si="24"/>
        <v>#REF!</v>
      </c>
      <c r="FE13" s="91" t="e">
        <f t="shared" ref="FE13:FG13" si="42">SUM(#REF!)</f>
        <v>#REF!</v>
      </c>
      <c r="FF13" s="91" t="e">
        <f t="shared" si="42"/>
        <v>#REF!</v>
      </c>
      <c r="FG13" s="91" t="e">
        <f t="shared" si="42"/>
        <v>#REF!</v>
      </c>
      <c r="FH13" s="91" t="e">
        <f t="shared" si="26"/>
        <v>#REF!</v>
      </c>
      <c r="FI13" s="241">
        <f>'OUT- Attend'!J11</f>
        <v>0</v>
      </c>
      <c r="FJ13" s="91" t="str">
        <f>'OUT- Attend'!J16</f>
        <v/>
      </c>
      <c r="FK13" s="91" t="str">
        <f>'OUT- Attend'!U11</f>
        <v/>
      </c>
      <c r="FL13" s="91" t="str">
        <f>'OUT- Attend'!U16</f>
        <v/>
      </c>
      <c r="FM13" s="91" t="e">
        <f>'OUT- Attend'!#REF!</f>
        <v>#REF!</v>
      </c>
      <c r="FN13" s="91" t="e">
        <f>'OUT- Attend'!#REF!</f>
        <v>#REF!</v>
      </c>
      <c r="FO13" s="91" t="e">
        <f>'OUT- Attend'!#REF!</f>
        <v>#REF!</v>
      </c>
      <c r="FP13" s="91" t="e">
        <f>'OUT- Attend'!#REF!</f>
        <v>#REF!</v>
      </c>
    </row>
    <row r="14" spans="1:173" ht="14.25" customHeight="1">
      <c r="A14" s="239" t="str">
        <f>IF(ISBLANK('IN - Stud_part'!F18),"",'IN - Stud_part'!F18)</f>
        <v/>
      </c>
      <c r="B14" s="179" t="str">
        <f>IF(ISBLANK('IN - Stud_part'!G18),"",'IN - Stud_part'!G18)</f>
        <v/>
      </c>
      <c r="C14" s="180" t="str">
        <f>IF('IN - Stud_part'!H18="","",UPPER('IN - Stud_part'!H18))</f>
        <v/>
      </c>
      <c r="D14" s="174" t="str">
        <f t="shared" si="0"/>
        <v/>
      </c>
      <c r="E14" s="174" t="str">
        <f t="shared" si="1"/>
        <v/>
      </c>
      <c r="F14" s="174" t="str">
        <f t="shared" si="2"/>
        <v/>
      </c>
      <c r="G14" s="174" t="str">
        <f t="shared" si="3"/>
        <v/>
      </c>
      <c r="H14" s="174" t="str">
        <f t="shared" si="4"/>
        <v/>
      </c>
      <c r="I14" s="174" t="e">
        <f t="shared" si="5"/>
        <v>#REF!</v>
      </c>
      <c r="J14" s="174" t="e">
        <f t="shared" si="6"/>
        <v>#REF!</v>
      </c>
      <c r="K14" s="174" t="e">
        <f t="shared" si="7"/>
        <v>#REF!</v>
      </c>
      <c r="L14" s="174" t="e">
        <f t="shared" si="8"/>
        <v>#REF!</v>
      </c>
      <c r="M14" s="174" t="e">
        <f t="shared" si="9"/>
        <v>#REF!</v>
      </c>
      <c r="N14" s="202" t="str">
        <f t="shared" si="10"/>
        <v/>
      </c>
      <c r="O14" s="174" t="str">
        <f t="shared" si="11"/>
        <v/>
      </c>
      <c r="P14" s="174" t="str">
        <f t="shared" si="12"/>
        <v/>
      </c>
      <c r="Q14" s="174" t="str">
        <f t="shared" si="13"/>
        <v/>
      </c>
      <c r="R14" s="174" t="str">
        <f t="shared" si="14"/>
        <v/>
      </c>
      <c r="S14" s="174" t="str">
        <f t="shared" si="15"/>
        <v/>
      </c>
      <c r="T14" s="174" t="str">
        <f t="shared" si="16"/>
        <v/>
      </c>
      <c r="U14" s="240" t="str">
        <f t="shared" si="17"/>
        <v/>
      </c>
      <c r="EJ14" s="91" t="e">
        <f>IF(#REF!="","",ROUND(SUM('OUT- TERM 1 Cum_Mark'!#REF!,'OUT- TERM 1 Cum_Mark'!#REF!,'OUT- TERM 1 Cum_Mark'!#REF!)/3,0))</f>
        <v>#REF!</v>
      </c>
      <c r="EK14" s="91" t="e">
        <f>IF(#REF!="","",ROUND(SUM('OUT- TERM 1 Cum_Mark'!#REF!,'OUT- TERM 1 Cum_Mark'!#REF!,'OUT- TERM 1 Cum_Mark'!#REF!)/3,0))</f>
        <v>#REF!</v>
      </c>
      <c r="EL14" s="91" t="e">
        <f>IF(#REF!="","",ROUND(SUM('OUT- TERM 1 Cum_Mark'!M20,'OUT- TERM 1 Cum_Mark'!#REF!,'OUT- TERM 1 Cum_Mark'!#REF!)/3,0))</f>
        <v>#REF!</v>
      </c>
      <c r="EM14" s="91" t="e">
        <f>IF(#REF!="","",ROUND(SUM('OUT- TERM 1 Cum_Mark'!#REF!,'OUT- TERM 1 Cum_Mark'!#REF!,'OUT- TERM 1 Cum_Mark'!#REF!)/3,0))</f>
        <v>#REF!</v>
      </c>
      <c r="EN14" s="91" t="e">
        <f>IF(#REF!="","",ROUND(SUM('OUT- TERM 1 Cum_Mark'!#REF!,'OUT- TERM 1 Cum_Mark'!#REF!,'OUT- TERM 1 Cum_Mark'!#REF!)/3,0))</f>
        <v>#REF!</v>
      </c>
      <c r="EO14" s="91">
        <f>SUM('OUT- TERM 1 Cum_Mark'!U20:X20)</f>
        <v>0</v>
      </c>
      <c r="EP14" s="91" t="e">
        <f>SUM('OUT- TERM 1 Cum_Mark'!#REF!)</f>
        <v>#REF!</v>
      </c>
      <c r="EQ14" s="91" t="e">
        <f>SUM('OUT- TERM 1 Cum_Mark'!#REF!)</f>
        <v>#REF!</v>
      </c>
      <c r="ER14" s="91" t="e">
        <f t="shared" si="18"/>
        <v>#REF!</v>
      </c>
      <c r="ES14" s="91" t="e">
        <f t="shared" ref="ES14:EU14" si="43">SUM(#REF!)</f>
        <v>#REF!</v>
      </c>
      <c r="ET14" s="91" t="e">
        <f t="shared" si="43"/>
        <v>#REF!</v>
      </c>
      <c r="EU14" s="91" t="e">
        <f t="shared" si="43"/>
        <v>#REF!</v>
      </c>
      <c r="EV14" s="91" t="e">
        <f t="shared" si="20"/>
        <v>#REF!</v>
      </c>
      <c r="EW14" s="91" t="e">
        <f t="shared" ref="EW14:EY14" si="44">SUM(#REF!)</f>
        <v>#REF!</v>
      </c>
      <c r="EX14" s="91" t="e">
        <f t="shared" si="44"/>
        <v>#REF!</v>
      </c>
      <c r="EY14" s="91" t="e">
        <f t="shared" si="44"/>
        <v>#REF!</v>
      </c>
      <c r="EZ14" s="91" t="e">
        <f t="shared" si="22"/>
        <v>#REF!</v>
      </c>
      <c r="FA14" s="91" t="e">
        <f t="shared" ref="FA14:FC14" si="45">SUM(#REF!)</f>
        <v>#REF!</v>
      </c>
      <c r="FB14" s="91" t="e">
        <f t="shared" si="45"/>
        <v>#REF!</v>
      </c>
      <c r="FC14" s="91" t="e">
        <f t="shared" si="45"/>
        <v>#REF!</v>
      </c>
      <c r="FD14" s="91" t="e">
        <f t="shared" si="24"/>
        <v>#REF!</v>
      </c>
      <c r="FE14" s="91" t="e">
        <f t="shared" ref="FE14:FG14" si="46">SUM(#REF!)</f>
        <v>#REF!</v>
      </c>
      <c r="FF14" s="91" t="e">
        <f t="shared" si="46"/>
        <v>#REF!</v>
      </c>
      <c r="FG14" s="91" t="e">
        <f t="shared" si="46"/>
        <v>#REF!</v>
      </c>
      <c r="FH14" s="91" t="e">
        <f t="shared" si="26"/>
        <v>#REF!</v>
      </c>
      <c r="FI14" s="241">
        <f>'OUT- Attend'!J11</f>
        <v>0</v>
      </c>
      <c r="FJ14" s="91" t="str">
        <f>'OUT- Attend'!J17</f>
        <v/>
      </c>
      <c r="FK14" s="91" t="str">
        <f>'OUT- Attend'!U11</f>
        <v/>
      </c>
      <c r="FL14" s="91" t="str">
        <f>'OUT- Attend'!U17</f>
        <v/>
      </c>
      <c r="FM14" s="91" t="e">
        <f>'OUT- Attend'!#REF!</f>
        <v>#REF!</v>
      </c>
      <c r="FN14" s="91" t="e">
        <f>'OUT- Attend'!#REF!</f>
        <v>#REF!</v>
      </c>
      <c r="FO14" s="91" t="e">
        <f>'OUT- Attend'!#REF!</f>
        <v>#REF!</v>
      </c>
      <c r="FP14" s="91" t="e">
        <f>'OUT- Attend'!#REF!</f>
        <v>#REF!</v>
      </c>
    </row>
    <row r="15" spans="1:173" ht="14.25" customHeight="1">
      <c r="A15" s="239" t="str">
        <f>IF(ISBLANK('IN - Stud_part'!F19),"",'IN - Stud_part'!F19)</f>
        <v/>
      </c>
      <c r="B15" s="179" t="str">
        <f>IF(ISBLANK('IN - Stud_part'!G19),"",'IN - Stud_part'!G19)</f>
        <v/>
      </c>
      <c r="C15" s="180" t="str">
        <f>IF('IN - Stud_part'!H19="","",UPPER('IN - Stud_part'!H19))</f>
        <v/>
      </c>
      <c r="D15" s="174" t="str">
        <f t="shared" si="0"/>
        <v/>
      </c>
      <c r="E15" s="174" t="str">
        <f t="shared" si="1"/>
        <v/>
      </c>
      <c r="F15" s="174" t="str">
        <f t="shared" si="2"/>
        <v/>
      </c>
      <c r="G15" s="174" t="str">
        <f t="shared" si="3"/>
        <v/>
      </c>
      <c r="H15" s="174" t="str">
        <f t="shared" si="4"/>
        <v/>
      </c>
      <c r="I15" s="174" t="e">
        <f t="shared" si="5"/>
        <v>#REF!</v>
      </c>
      <c r="J15" s="174" t="e">
        <f t="shared" si="6"/>
        <v>#REF!</v>
      </c>
      <c r="K15" s="174" t="e">
        <f t="shared" si="7"/>
        <v>#REF!</v>
      </c>
      <c r="L15" s="174" t="e">
        <f t="shared" si="8"/>
        <v>#REF!</v>
      </c>
      <c r="M15" s="174" t="e">
        <f t="shared" si="9"/>
        <v>#REF!</v>
      </c>
      <c r="N15" s="202" t="str">
        <f t="shared" si="10"/>
        <v/>
      </c>
      <c r="O15" s="174" t="str">
        <f t="shared" si="11"/>
        <v/>
      </c>
      <c r="P15" s="174" t="str">
        <f t="shared" si="12"/>
        <v/>
      </c>
      <c r="Q15" s="174" t="str">
        <f t="shared" si="13"/>
        <v/>
      </c>
      <c r="R15" s="174" t="str">
        <f t="shared" si="14"/>
        <v/>
      </c>
      <c r="S15" s="174" t="str">
        <f t="shared" si="15"/>
        <v/>
      </c>
      <c r="T15" s="174" t="str">
        <f t="shared" si="16"/>
        <v/>
      </c>
      <c r="U15" s="240" t="str">
        <f t="shared" si="17"/>
        <v/>
      </c>
      <c r="EJ15" s="91" t="e">
        <f>IF(#REF!="","",ROUND(SUM('OUT- TERM 1 Cum_Mark'!#REF!,'OUT- TERM 1 Cum_Mark'!#REF!,'OUT- TERM 1 Cum_Mark'!#REF!)/3,0))</f>
        <v>#REF!</v>
      </c>
      <c r="EK15" s="91" t="e">
        <f>IF(#REF!="","",ROUND(SUM('OUT- TERM 1 Cum_Mark'!#REF!,'OUT- TERM 1 Cum_Mark'!#REF!,'OUT- TERM 1 Cum_Mark'!#REF!)/3,0))</f>
        <v>#REF!</v>
      </c>
      <c r="EL15" s="91" t="e">
        <f>IF(#REF!="","",ROUND(SUM('OUT- TERM 1 Cum_Mark'!M21,'OUT- TERM 1 Cum_Mark'!#REF!,'OUT- TERM 1 Cum_Mark'!#REF!)/3,0))</f>
        <v>#REF!</v>
      </c>
      <c r="EM15" s="91" t="e">
        <f>IF(#REF!="","",ROUND(SUM('OUT- TERM 1 Cum_Mark'!#REF!,'OUT- TERM 1 Cum_Mark'!#REF!,'OUT- TERM 1 Cum_Mark'!#REF!)/3,0))</f>
        <v>#REF!</v>
      </c>
      <c r="EN15" s="91" t="e">
        <f>IF(#REF!="","",ROUND(SUM('OUT- TERM 1 Cum_Mark'!#REF!,'OUT- TERM 1 Cum_Mark'!#REF!,'OUT- TERM 1 Cum_Mark'!#REF!)/3,0))</f>
        <v>#REF!</v>
      </c>
      <c r="EO15" s="91">
        <f>SUM('OUT- TERM 1 Cum_Mark'!U21:X21)</f>
        <v>0</v>
      </c>
      <c r="EP15" s="91" t="e">
        <f>SUM('OUT- TERM 1 Cum_Mark'!#REF!)</f>
        <v>#REF!</v>
      </c>
      <c r="EQ15" s="91" t="e">
        <f>SUM('OUT- TERM 1 Cum_Mark'!#REF!)</f>
        <v>#REF!</v>
      </c>
      <c r="ER15" s="91" t="e">
        <f t="shared" si="18"/>
        <v>#REF!</v>
      </c>
      <c r="ES15" s="91" t="e">
        <f t="shared" ref="ES15:EU15" si="47">SUM(#REF!)</f>
        <v>#REF!</v>
      </c>
      <c r="ET15" s="91" t="e">
        <f t="shared" si="47"/>
        <v>#REF!</v>
      </c>
      <c r="EU15" s="91" t="e">
        <f t="shared" si="47"/>
        <v>#REF!</v>
      </c>
      <c r="EV15" s="91" t="e">
        <f t="shared" si="20"/>
        <v>#REF!</v>
      </c>
      <c r="EW15" s="91" t="e">
        <f t="shared" ref="EW15:EY15" si="48">SUM(#REF!)</f>
        <v>#REF!</v>
      </c>
      <c r="EX15" s="91" t="e">
        <f t="shared" si="48"/>
        <v>#REF!</v>
      </c>
      <c r="EY15" s="91" t="e">
        <f t="shared" si="48"/>
        <v>#REF!</v>
      </c>
      <c r="EZ15" s="91" t="e">
        <f t="shared" si="22"/>
        <v>#REF!</v>
      </c>
      <c r="FA15" s="91" t="e">
        <f t="shared" ref="FA15:FC15" si="49">SUM(#REF!)</f>
        <v>#REF!</v>
      </c>
      <c r="FB15" s="91" t="e">
        <f t="shared" si="49"/>
        <v>#REF!</v>
      </c>
      <c r="FC15" s="91" t="e">
        <f t="shared" si="49"/>
        <v>#REF!</v>
      </c>
      <c r="FD15" s="91" t="e">
        <f t="shared" si="24"/>
        <v>#REF!</v>
      </c>
      <c r="FE15" s="91" t="e">
        <f t="shared" ref="FE15:FG15" si="50">SUM(#REF!)</f>
        <v>#REF!</v>
      </c>
      <c r="FF15" s="91" t="e">
        <f t="shared" si="50"/>
        <v>#REF!</v>
      </c>
      <c r="FG15" s="91" t="e">
        <f t="shared" si="50"/>
        <v>#REF!</v>
      </c>
      <c r="FH15" s="91" t="e">
        <f t="shared" si="26"/>
        <v>#REF!</v>
      </c>
      <c r="FI15" s="241">
        <f>'OUT- Attend'!J11</f>
        <v>0</v>
      </c>
      <c r="FJ15" s="91" t="str">
        <f>'OUT- Attend'!J18</f>
        <v/>
      </c>
      <c r="FK15" s="91" t="str">
        <f>'OUT- Attend'!U11</f>
        <v/>
      </c>
      <c r="FL15" s="91" t="str">
        <f>'OUT- Attend'!U18</f>
        <v/>
      </c>
      <c r="FM15" s="91" t="e">
        <f>'OUT- Attend'!#REF!</f>
        <v>#REF!</v>
      </c>
      <c r="FN15" s="91" t="e">
        <f>'OUT- Attend'!#REF!</f>
        <v>#REF!</v>
      </c>
      <c r="FO15" s="91" t="e">
        <f>'OUT- Attend'!#REF!</f>
        <v>#REF!</v>
      </c>
      <c r="FP15" s="91" t="e">
        <f>'OUT- Attend'!#REF!</f>
        <v>#REF!</v>
      </c>
    </row>
    <row r="16" spans="1:173" ht="14.25" customHeight="1">
      <c r="A16" s="239" t="str">
        <f>IF(ISBLANK('IN - Stud_part'!F20),"",'IN - Stud_part'!F20)</f>
        <v/>
      </c>
      <c r="B16" s="179" t="str">
        <f>IF(ISBLANK('IN - Stud_part'!G20),"",'IN - Stud_part'!G20)</f>
        <v/>
      </c>
      <c r="C16" s="180" t="str">
        <f>IF('IN - Stud_part'!H20="","",UPPER('IN - Stud_part'!H20))</f>
        <v/>
      </c>
      <c r="D16" s="174" t="str">
        <f t="shared" si="0"/>
        <v/>
      </c>
      <c r="E16" s="174" t="str">
        <f t="shared" si="1"/>
        <v/>
      </c>
      <c r="F16" s="174" t="str">
        <f t="shared" si="2"/>
        <v/>
      </c>
      <c r="G16" s="174" t="str">
        <f t="shared" si="3"/>
        <v/>
      </c>
      <c r="H16" s="174" t="str">
        <f t="shared" si="4"/>
        <v/>
      </c>
      <c r="I16" s="174" t="e">
        <f t="shared" si="5"/>
        <v>#REF!</v>
      </c>
      <c r="J16" s="174" t="e">
        <f t="shared" si="6"/>
        <v>#REF!</v>
      </c>
      <c r="K16" s="174" t="e">
        <f t="shared" si="7"/>
        <v>#REF!</v>
      </c>
      <c r="L16" s="174" t="e">
        <f t="shared" si="8"/>
        <v>#REF!</v>
      </c>
      <c r="M16" s="174" t="e">
        <f t="shared" si="9"/>
        <v>#REF!</v>
      </c>
      <c r="N16" s="202" t="str">
        <f t="shared" si="10"/>
        <v/>
      </c>
      <c r="O16" s="174" t="str">
        <f t="shared" si="11"/>
        <v/>
      </c>
      <c r="P16" s="174" t="str">
        <f t="shared" si="12"/>
        <v/>
      </c>
      <c r="Q16" s="174" t="str">
        <f t="shared" si="13"/>
        <v/>
      </c>
      <c r="R16" s="174" t="str">
        <f t="shared" si="14"/>
        <v/>
      </c>
      <c r="S16" s="174" t="str">
        <f t="shared" si="15"/>
        <v/>
      </c>
      <c r="T16" s="174" t="str">
        <f t="shared" si="16"/>
        <v/>
      </c>
      <c r="U16" s="240" t="str">
        <f t="shared" si="17"/>
        <v/>
      </c>
      <c r="EJ16" s="91" t="e">
        <f>IF(#REF!="","",ROUND(SUM('OUT- TERM 1 Cum_Mark'!#REF!,'OUT- TERM 1 Cum_Mark'!#REF!,'OUT- TERM 1 Cum_Mark'!#REF!)/3,0))</f>
        <v>#REF!</v>
      </c>
      <c r="EK16" s="91" t="e">
        <f>IF(#REF!="","",ROUND(SUM('OUT- TERM 1 Cum_Mark'!#REF!,'OUT- TERM 1 Cum_Mark'!#REF!,'OUT- TERM 1 Cum_Mark'!#REF!)/3,0))</f>
        <v>#REF!</v>
      </c>
      <c r="EL16" s="91" t="e">
        <f>IF(#REF!="","",ROUND(SUM('OUT- TERM 1 Cum_Mark'!M22,'OUT- TERM 1 Cum_Mark'!#REF!,'OUT- TERM 1 Cum_Mark'!#REF!)/3,0))</f>
        <v>#REF!</v>
      </c>
      <c r="EM16" s="91" t="e">
        <f>IF(#REF!="","",ROUND(SUM('OUT- TERM 1 Cum_Mark'!#REF!,'OUT- TERM 1 Cum_Mark'!#REF!,'OUT- TERM 1 Cum_Mark'!#REF!)/3,0))</f>
        <v>#REF!</v>
      </c>
      <c r="EN16" s="91" t="e">
        <f>IF(#REF!="","",ROUND(SUM('OUT- TERM 1 Cum_Mark'!#REF!,'OUT- TERM 1 Cum_Mark'!#REF!,'OUT- TERM 1 Cum_Mark'!#REF!)/3,0))</f>
        <v>#REF!</v>
      </c>
      <c r="EO16" s="91">
        <f>SUM('OUT- TERM 1 Cum_Mark'!U22:X22)</f>
        <v>0</v>
      </c>
      <c r="EP16" s="91" t="e">
        <f>SUM('OUT- TERM 1 Cum_Mark'!#REF!)</f>
        <v>#REF!</v>
      </c>
      <c r="EQ16" s="91" t="e">
        <f>SUM('OUT- TERM 1 Cum_Mark'!#REF!)</f>
        <v>#REF!</v>
      </c>
      <c r="ER16" s="91" t="e">
        <f t="shared" si="18"/>
        <v>#REF!</v>
      </c>
      <c r="ES16" s="91" t="e">
        <f t="shared" ref="ES16:EU16" si="51">SUM(#REF!)</f>
        <v>#REF!</v>
      </c>
      <c r="ET16" s="91" t="e">
        <f t="shared" si="51"/>
        <v>#REF!</v>
      </c>
      <c r="EU16" s="91" t="e">
        <f t="shared" si="51"/>
        <v>#REF!</v>
      </c>
      <c r="EV16" s="91" t="e">
        <f t="shared" si="20"/>
        <v>#REF!</v>
      </c>
      <c r="EW16" s="91" t="e">
        <f t="shared" ref="EW16:EY16" si="52">SUM(#REF!)</f>
        <v>#REF!</v>
      </c>
      <c r="EX16" s="91" t="e">
        <f t="shared" si="52"/>
        <v>#REF!</v>
      </c>
      <c r="EY16" s="91" t="e">
        <f t="shared" si="52"/>
        <v>#REF!</v>
      </c>
      <c r="EZ16" s="91" t="e">
        <f t="shared" si="22"/>
        <v>#REF!</v>
      </c>
      <c r="FA16" s="91" t="e">
        <f t="shared" ref="FA16:FC16" si="53">SUM(#REF!)</f>
        <v>#REF!</v>
      </c>
      <c r="FB16" s="91" t="e">
        <f t="shared" si="53"/>
        <v>#REF!</v>
      </c>
      <c r="FC16" s="91" t="e">
        <f t="shared" si="53"/>
        <v>#REF!</v>
      </c>
      <c r="FD16" s="91" t="e">
        <f t="shared" si="24"/>
        <v>#REF!</v>
      </c>
      <c r="FE16" s="91" t="e">
        <f t="shared" ref="FE16:FG16" si="54">SUM(#REF!)</f>
        <v>#REF!</v>
      </c>
      <c r="FF16" s="91" t="e">
        <f t="shared" si="54"/>
        <v>#REF!</v>
      </c>
      <c r="FG16" s="91" t="e">
        <f t="shared" si="54"/>
        <v>#REF!</v>
      </c>
      <c r="FH16" s="91" t="e">
        <f t="shared" si="26"/>
        <v>#REF!</v>
      </c>
      <c r="FI16" s="241">
        <f>'OUT- Attend'!J11</f>
        <v>0</v>
      </c>
      <c r="FJ16" s="91" t="str">
        <f>'OUT- Attend'!J19</f>
        <v/>
      </c>
      <c r="FK16" s="91" t="str">
        <f>'OUT- Attend'!U11</f>
        <v/>
      </c>
      <c r="FL16" s="91" t="str">
        <f>'OUT- Attend'!U19</f>
        <v/>
      </c>
      <c r="FM16" s="91" t="e">
        <f>'OUT- Attend'!#REF!</f>
        <v>#REF!</v>
      </c>
      <c r="FN16" s="91" t="e">
        <f>'OUT- Attend'!#REF!</f>
        <v>#REF!</v>
      </c>
      <c r="FO16" s="91" t="e">
        <f>'OUT- Attend'!#REF!</f>
        <v>#REF!</v>
      </c>
      <c r="FP16" s="91" t="e">
        <f>'OUT- Attend'!#REF!</f>
        <v>#REF!</v>
      </c>
    </row>
    <row r="17" spans="1:172" ht="14.25" customHeight="1">
      <c r="A17" s="239" t="str">
        <f>IF(ISBLANK('IN - Stud_part'!F21),"",'IN - Stud_part'!F21)</f>
        <v/>
      </c>
      <c r="B17" s="179" t="str">
        <f>IF(ISBLANK('IN - Stud_part'!G21),"",'IN - Stud_part'!G21)</f>
        <v/>
      </c>
      <c r="C17" s="180" t="str">
        <f>IF('IN - Stud_part'!H21="","",UPPER('IN - Stud_part'!H21))</f>
        <v/>
      </c>
      <c r="D17" s="174" t="str">
        <f t="shared" si="0"/>
        <v/>
      </c>
      <c r="E17" s="174" t="str">
        <f t="shared" si="1"/>
        <v/>
      </c>
      <c r="F17" s="174" t="str">
        <f t="shared" si="2"/>
        <v/>
      </c>
      <c r="G17" s="174" t="str">
        <f t="shared" si="3"/>
        <v/>
      </c>
      <c r="H17" s="174" t="str">
        <f t="shared" si="4"/>
        <v/>
      </c>
      <c r="I17" s="174" t="e">
        <f t="shared" si="5"/>
        <v>#REF!</v>
      </c>
      <c r="J17" s="174" t="e">
        <f t="shared" si="6"/>
        <v>#REF!</v>
      </c>
      <c r="K17" s="174" t="e">
        <f t="shared" si="7"/>
        <v>#REF!</v>
      </c>
      <c r="L17" s="174" t="e">
        <f t="shared" si="8"/>
        <v>#REF!</v>
      </c>
      <c r="M17" s="174" t="e">
        <f t="shared" si="9"/>
        <v>#REF!</v>
      </c>
      <c r="N17" s="202" t="str">
        <f t="shared" si="10"/>
        <v/>
      </c>
      <c r="O17" s="174" t="str">
        <f t="shared" si="11"/>
        <v/>
      </c>
      <c r="P17" s="174" t="str">
        <f t="shared" si="12"/>
        <v/>
      </c>
      <c r="Q17" s="174" t="str">
        <f t="shared" si="13"/>
        <v/>
      </c>
      <c r="R17" s="174" t="str">
        <f t="shared" si="14"/>
        <v/>
      </c>
      <c r="S17" s="174" t="str">
        <f t="shared" si="15"/>
        <v/>
      </c>
      <c r="T17" s="174" t="str">
        <f t="shared" si="16"/>
        <v/>
      </c>
      <c r="U17" s="240" t="str">
        <f t="shared" si="17"/>
        <v/>
      </c>
      <c r="EJ17" s="91" t="e">
        <f>IF(#REF!="","",ROUND(SUM('OUT- TERM 1 Cum_Mark'!#REF!,'OUT- TERM 1 Cum_Mark'!#REF!,'OUT- TERM 1 Cum_Mark'!#REF!)/3,0))</f>
        <v>#REF!</v>
      </c>
      <c r="EK17" s="91" t="e">
        <f>IF(#REF!="","",ROUND(SUM('OUT- TERM 1 Cum_Mark'!#REF!,'OUT- TERM 1 Cum_Mark'!#REF!,'OUT- TERM 1 Cum_Mark'!#REF!)/3,0))</f>
        <v>#REF!</v>
      </c>
      <c r="EL17" s="91" t="e">
        <f>IF(#REF!="","",ROUND(SUM('OUT- TERM 1 Cum_Mark'!M23,'OUT- TERM 1 Cum_Mark'!#REF!,'OUT- TERM 1 Cum_Mark'!#REF!)/3,0))</f>
        <v>#REF!</v>
      </c>
      <c r="EM17" s="91" t="e">
        <f>IF(#REF!="","",ROUND(SUM('OUT- TERM 1 Cum_Mark'!#REF!,'OUT- TERM 1 Cum_Mark'!#REF!,'OUT- TERM 1 Cum_Mark'!#REF!)/3,0))</f>
        <v>#REF!</v>
      </c>
      <c r="EN17" s="91" t="e">
        <f>IF(#REF!="","",ROUND(SUM('OUT- TERM 1 Cum_Mark'!#REF!,'OUT- TERM 1 Cum_Mark'!#REF!,'OUT- TERM 1 Cum_Mark'!#REF!)/3,0))</f>
        <v>#REF!</v>
      </c>
      <c r="EO17" s="91">
        <f>SUM('OUT- TERM 1 Cum_Mark'!U23:X23)</f>
        <v>0</v>
      </c>
      <c r="EP17" s="91" t="e">
        <f>SUM('OUT- TERM 1 Cum_Mark'!#REF!)</f>
        <v>#REF!</v>
      </c>
      <c r="EQ17" s="91" t="e">
        <f>SUM('OUT- TERM 1 Cum_Mark'!#REF!)</f>
        <v>#REF!</v>
      </c>
      <c r="ER17" s="91" t="e">
        <f t="shared" si="18"/>
        <v>#REF!</v>
      </c>
      <c r="ES17" s="91" t="e">
        <f t="shared" ref="ES17:EU17" si="55">SUM(#REF!)</f>
        <v>#REF!</v>
      </c>
      <c r="ET17" s="91" t="e">
        <f t="shared" si="55"/>
        <v>#REF!</v>
      </c>
      <c r="EU17" s="91" t="e">
        <f t="shared" si="55"/>
        <v>#REF!</v>
      </c>
      <c r="EV17" s="91" t="e">
        <f t="shared" si="20"/>
        <v>#REF!</v>
      </c>
      <c r="EW17" s="91" t="e">
        <f t="shared" ref="EW17:EY17" si="56">SUM(#REF!)</f>
        <v>#REF!</v>
      </c>
      <c r="EX17" s="91" t="e">
        <f t="shared" si="56"/>
        <v>#REF!</v>
      </c>
      <c r="EY17" s="91" t="e">
        <f t="shared" si="56"/>
        <v>#REF!</v>
      </c>
      <c r="EZ17" s="91" t="e">
        <f t="shared" si="22"/>
        <v>#REF!</v>
      </c>
      <c r="FA17" s="91" t="e">
        <f t="shared" ref="FA17:FC17" si="57">SUM(#REF!)</f>
        <v>#REF!</v>
      </c>
      <c r="FB17" s="91" t="e">
        <f t="shared" si="57"/>
        <v>#REF!</v>
      </c>
      <c r="FC17" s="91" t="e">
        <f t="shared" si="57"/>
        <v>#REF!</v>
      </c>
      <c r="FD17" s="91" t="e">
        <f t="shared" si="24"/>
        <v>#REF!</v>
      </c>
      <c r="FE17" s="91" t="e">
        <f t="shared" ref="FE17:FG17" si="58">SUM(#REF!)</f>
        <v>#REF!</v>
      </c>
      <c r="FF17" s="91" t="e">
        <f t="shared" si="58"/>
        <v>#REF!</v>
      </c>
      <c r="FG17" s="91" t="e">
        <f t="shared" si="58"/>
        <v>#REF!</v>
      </c>
      <c r="FH17" s="91" t="e">
        <f t="shared" si="26"/>
        <v>#REF!</v>
      </c>
      <c r="FI17" s="241">
        <f>'OUT- Attend'!J11</f>
        <v>0</v>
      </c>
      <c r="FJ17" s="91" t="str">
        <f>'OUT- Attend'!J20</f>
        <v/>
      </c>
      <c r="FK17" s="91" t="str">
        <f>'OUT- Attend'!U11</f>
        <v/>
      </c>
      <c r="FL17" s="91" t="str">
        <f>'OUT- Attend'!U20</f>
        <v/>
      </c>
      <c r="FM17" s="91" t="e">
        <f>'OUT- Attend'!#REF!</f>
        <v>#REF!</v>
      </c>
      <c r="FN17" s="91" t="e">
        <f>'OUT- Attend'!#REF!</f>
        <v>#REF!</v>
      </c>
      <c r="FO17" s="91" t="e">
        <f>'OUT- Attend'!#REF!</f>
        <v>#REF!</v>
      </c>
      <c r="FP17" s="91" t="e">
        <f>'OUT- Attend'!#REF!</f>
        <v>#REF!</v>
      </c>
    </row>
    <row r="18" spans="1:172" ht="14.25" customHeight="1">
      <c r="A18" s="239" t="str">
        <f>IF(ISBLANK('IN - Stud_part'!F22),"",'IN - Stud_part'!F22)</f>
        <v/>
      </c>
      <c r="B18" s="179" t="str">
        <f>IF(ISBLANK('IN - Stud_part'!G22),"",'IN - Stud_part'!G22)</f>
        <v/>
      </c>
      <c r="C18" s="180" t="str">
        <f>IF('IN - Stud_part'!H22="","",UPPER('IN - Stud_part'!H22))</f>
        <v/>
      </c>
      <c r="D18" s="174" t="str">
        <f t="shared" si="0"/>
        <v/>
      </c>
      <c r="E18" s="174" t="str">
        <f t="shared" si="1"/>
        <v/>
      </c>
      <c r="F18" s="174" t="str">
        <f t="shared" si="2"/>
        <v/>
      </c>
      <c r="G18" s="174" t="str">
        <f t="shared" si="3"/>
        <v/>
      </c>
      <c r="H18" s="174" t="str">
        <f t="shared" si="4"/>
        <v/>
      </c>
      <c r="I18" s="174" t="e">
        <f t="shared" si="5"/>
        <v>#REF!</v>
      </c>
      <c r="J18" s="174" t="e">
        <f t="shared" si="6"/>
        <v>#REF!</v>
      </c>
      <c r="K18" s="174" t="e">
        <f t="shared" si="7"/>
        <v>#REF!</v>
      </c>
      <c r="L18" s="174" t="e">
        <f t="shared" si="8"/>
        <v>#REF!</v>
      </c>
      <c r="M18" s="174" t="e">
        <f t="shared" si="9"/>
        <v>#REF!</v>
      </c>
      <c r="N18" s="202" t="str">
        <f t="shared" si="10"/>
        <v/>
      </c>
      <c r="O18" s="174" t="str">
        <f t="shared" si="11"/>
        <v/>
      </c>
      <c r="P18" s="174" t="str">
        <f t="shared" si="12"/>
        <v/>
      </c>
      <c r="Q18" s="174" t="str">
        <f t="shared" si="13"/>
        <v/>
      </c>
      <c r="R18" s="174" t="str">
        <f t="shared" si="14"/>
        <v/>
      </c>
      <c r="S18" s="174" t="str">
        <f t="shared" si="15"/>
        <v/>
      </c>
      <c r="T18" s="174" t="str">
        <f t="shared" si="16"/>
        <v/>
      </c>
      <c r="U18" s="240" t="str">
        <f t="shared" si="17"/>
        <v/>
      </c>
      <c r="EJ18" s="91" t="e">
        <f>IF(#REF!="","",ROUND(SUM('OUT- TERM 1 Cum_Mark'!#REF!,'OUT- TERM 1 Cum_Mark'!#REF!,'OUT- TERM 1 Cum_Mark'!#REF!)/3,0))</f>
        <v>#REF!</v>
      </c>
      <c r="EK18" s="91" t="e">
        <f>IF(#REF!="","",ROUND(SUM('OUT- TERM 1 Cum_Mark'!#REF!,'OUT- TERM 1 Cum_Mark'!#REF!,'OUT- TERM 1 Cum_Mark'!#REF!)/3,0))</f>
        <v>#REF!</v>
      </c>
      <c r="EL18" s="91" t="e">
        <f>IF(#REF!="","",ROUND(SUM('OUT- TERM 1 Cum_Mark'!M24,'OUT- TERM 1 Cum_Mark'!#REF!,'OUT- TERM 1 Cum_Mark'!#REF!)/3,0))</f>
        <v>#REF!</v>
      </c>
      <c r="EM18" s="91" t="e">
        <f>IF(#REF!="","",ROUND(SUM('OUT- TERM 1 Cum_Mark'!#REF!,'OUT- TERM 1 Cum_Mark'!#REF!,'OUT- TERM 1 Cum_Mark'!#REF!)/3,0))</f>
        <v>#REF!</v>
      </c>
      <c r="EN18" s="91" t="e">
        <f>IF(#REF!="","",ROUND(SUM('OUT- TERM 1 Cum_Mark'!#REF!,'OUT- TERM 1 Cum_Mark'!#REF!,'OUT- TERM 1 Cum_Mark'!#REF!)/3,0))</f>
        <v>#REF!</v>
      </c>
      <c r="EO18" s="91">
        <f>SUM('OUT- TERM 1 Cum_Mark'!U24:X24)</f>
        <v>0</v>
      </c>
      <c r="EP18" s="91" t="e">
        <f>SUM('OUT- TERM 1 Cum_Mark'!#REF!)</f>
        <v>#REF!</v>
      </c>
      <c r="EQ18" s="91" t="e">
        <f>SUM('OUT- TERM 1 Cum_Mark'!#REF!)</f>
        <v>#REF!</v>
      </c>
      <c r="ER18" s="91" t="e">
        <f t="shared" si="18"/>
        <v>#REF!</v>
      </c>
      <c r="ES18" s="91" t="e">
        <f t="shared" ref="ES18:EU18" si="59">SUM(#REF!)</f>
        <v>#REF!</v>
      </c>
      <c r="ET18" s="91" t="e">
        <f t="shared" si="59"/>
        <v>#REF!</v>
      </c>
      <c r="EU18" s="91" t="e">
        <f t="shared" si="59"/>
        <v>#REF!</v>
      </c>
      <c r="EV18" s="91" t="e">
        <f t="shared" si="20"/>
        <v>#REF!</v>
      </c>
      <c r="EW18" s="91" t="e">
        <f t="shared" ref="EW18:EY18" si="60">SUM(#REF!)</f>
        <v>#REF!</v>
      </c>
      <c r="EX18" s="91" t="e">
        <f t="shared" si="60"/>
        <v>#REF!</v>
      </c>
      <c r="EY18" s="91" t="e">
        <f t="shared" si="60"/>
        <v>#REF!</v>
      </c>
      <c r="EZ18" s="91" t="e">
        <f t="shared" si="22"/>
        <v>#REF!</v>
      </c>
      <c r="FA18" s="91" t="e">
        <f t="shared" ref="FA18:FC18" si="61">SUM(#REF!)</f>
        <v>#REF!</v>
      </c>
      <c r="FB18" s="91" t="e">
        <f t="shared" si="61"/>
        <v>#REF!</v>
      </c>
      <c r="FC18" s="91" t="e">
        <f t="shared" si="61"/>
        <v>#REF!</v>
      </c>
      <c r="FD18" s="91" t="e">
        <f t="shared" si="24"/>
        <v>#REF!</v>
      </c>
      <c r="FE18" s="91" t="e">
        <f t="shared" ref="FE18:FG18" si="62">SUM(#REF!)</f>
        <v>#REF!</v>
      </c>
      <c r="FF18" s="91" t="e">
        <f t="shared" si="62"/>
        <v>#REF!</v>
      </c>
      <c r="FG18" s="91" t="e">
        <f t="shared" si="62"/>
        <v>#REF!</v>
      </c>
      <c r="FH18" s="91" t="e">
        <f t="shared" si="26"/>
        <v>#REF!</v>
      </c>
      <c r="FI18" s="241">
        <f>'OUT- Attend'!J11</f>
        <v>0</v>
      </c>
      <c r="FJ18" s="91" t="str">
        <f>'OUT- Attend'!J21</f>
        <v/>
      </c>
      <c r="FK18" s="91" t="str">
        <f>'OUT- Attend'!U11</f>
        <v/>
      </c>
      <c r="FL18" s="91" t="str">
        <f>'OUT- Attend'!U21</f>
        <v/>
      </c>
      <c r="FM18" s="91" t="e">
        <f>'OUT- Attend'!#REF!</f>
        <v>#REF!</v>
      </c>
      <c r="FN18" s="91" t="e">
        <f>'OUT- Attend'!#REF!</f>
        <v>#REF!</v>
      </c>
      <c r="FO18" s="91" t="e">
        <f>'OUT- Attend'!#REF!</f>
        <v>#REF!</v>
      </c>
      <c r="FP18" s="91" t="e">
        <f>'OUT- Attend'!#REF!</f>
        <v>#REF!</v>
      </c>
    </row>
    <row r="19" spans="1:172" ht="14.25" customHeight="1">
      <c r="A19" s="239" t="str">
        <f>IF(ISBLANK('IN - Stud_part'!F23),"",'IN - Stud_part'!F23)</f>
        <v/>
      </c>
      <c r="B19" s="179" t="str">
        <f>IF(ISBLANK('IN - Stud_part'!G23),"",'IN - Stud_part'!G23)</f>
        <v/>
      </c>
      <c r="C19" s="180" t="str">
        <f>IF('IN - Stud_part'!H23="","",UPPER('IN - Stud_part'!H23))</f>
        <v/>
      </c>
      <c r="D19" s="174" t="str">
        <f t="shared" si="0"/>
        <v/>
      </c>
      <c r="E19" s="174" t="str">
        <f t="shared" si="1"/>
        <v/>
      </c>
      <c r="F19" s="174" t="str">
        <f t="shared" si="2"/>
        <v/>
      </c>
      <c r="G19" s="174" t="str">
        <f t="shared" si="3"/>
        <v/>
      </c>
      <c r="H19" s="174" t="str">
        <f t="shared" si="4"/>
        <v/>
      </c>
      <c r="I19" s="174" t="e">
        <f t="shared" si="5"/>
        <v>#REF!</v>
      </c>
      <c r="J19" s="174" t="e">
        <f t="shared" si="6"/>
        <v>#REF!</v>
      </c>
      <c r="K19" s="174" t="e">
        <f t="shared" si="7"/>
        <v>#REF!</v>
      </c>
      <c r="L19" s="174" t="e">
        <f t="shared" si="8"/>
        <v>#REF!</v>
      </c>
      <c r="M19" s="174" t="e">
        <f t="shared" si="9"/>
        <v>#REF!</v>
      </c>
      <c r="N19" s="202" t="str">
        <f t="shared" si="10"/>
        <v/>
      </c>
      <c r="O19" s="174" t="str">
        <f t="shared" si="11"/>
        <v/>
      </c>
      <c r="P19" s="174" t="str">
        <f t="shared" si="12"/>
        <v/>
      </c>
      <c r="Q19" s="174" t="str">
        <f t="shared" si="13"/>
        <v/>
      </c>
      <c r="R19" s="174" t="str">
        <f t="shared" si="14"/>
        <v/>
      </c>
      <c r="S19" s="174" t="str">
        <f t="shared" si="15"/>
        <v/>
      </c>
      <c r="T19" s="174" t="str">
        <f t="shared" si="16"/>
        <v/>
      </c>
      <c r="U19" s="240" t="str">
        <f t="shared" si="17"/>
        <v/>
      </c>
      <c r="EJ19" s="91" t="e">
        <f>IF(#REF!="","",ROUND(SUM('OUT- TERM 1 Cum_Mark'!#REF!,'OUT- TERM 1 Cum_Mark'!#REF!,'OUT- TERM 1 Cum_Mark'!#REF!)/3,0))</f>
        <v>#REF!</v>
      </c>
      <c r="EK19" s="91" t="e">
        <f>IF(#REF!="","",ROUND(SUM('OUT- TERM 1 Cum_Mark'!#REF!,'OUT- TERM 1 Cum_Mark'!#REF!,'OUT- TERM 1 Cum_Mark'!#REF!)/3,0))</f>
        <v>#REF!</v>
      </c>
      <c r="EL19" s="91" t="e">
        <f>IF(#REF!="","",ROUND(SUM('OUT- TERM 1 Cum_Mark'!M25,'OUT- TERM 1 Cum_Mark'!#REF!,'OUT- TERM 1 Cum_Mark'!#REF!)/3,0))</f>
        <v>#REF!</v>
      </c>
      <c r="EM19" s="91" t="e">
        <f>IF(#REF!="","",ROUND(SUM('OUT- TERM 1 Cum_Mark'!#REF!,'OUT- TERM 1 Cum_Mark'!#REF!,'OUT- TERM 1 Cum_Mark'!#REF!)/3,0))</f>
        <v>#REF!</v>
      </c>
      <c r="EN19" s="91" t="e">
        <f>IF(#REF!="","",ROUND(SUM('OUT- TERM 1 Cum_Mark'!#REF!,'OUT- TERM 1 Cum_Mark'!#REF!,'OUT- TERM 1 Cum_Mark'!#REF!)/3,0))</f>
        <v>#REF!</v>
      </c>
      <c r="EO19" s="91">
        <f>SUM('OUT- TERM 1 Cum_Mark'!U25:X25)</f>
        <v>0</v>
      </c>
      <c r="EP19" s="91" t="e">
        <f>SUM('OUT- TERM 1 Cum_Mark'!#REF!)</f>
        <v>#REF!</v>
      </c>
      <c r="EQ19" s="91" t="e">
        <f>SUM('OUT- TERM 1 Cum_Mark'!#REF!)</f>
        <v>#REF!</v>
      </c>
      <c r="ER19" s="91" t="e">
        <f t="shared" si="18"/>
        <v>#REF!</v>
      </c>
      <c r="ES19" s="91" t="e">
        <f t="shared" ref="ES19:EU19" si="63">SUM(#REF!)</f>
        <v>#REF!</v>
      </c>
      <c r="ET19" s="91" t="e">
        <f t="shared" si="63"/>
        <v>#REF!</v>
      </c>
      <c r="EU19" s="91" t="e">
        <f t="shared" si="63"/>
        <v>#REF!</v>
      </c>
      <c r="EV19" s="91" t="e">
        <f t="shared" si="20"/>
        <v>#REF!</v>
      </c>
      <c r="EW19" s="91" t="e">
        <f t="shared" ref="EW19:EY19" si="64">SUM(#REF!)</f>
        <v>#REF!</v>
      </c>
      <c r="EX19" s="91" t="e">
        <f t="shared" si="64"/>
        <v>#REF!</v>
      </c>
      <c r="EY19" s="91" t="e">
        <f t="shared" si="64"/>
        <v>#REF!</v>
      </c>
      <c r="EZ19" s="91" t="e">
        <f t="shared" si="22"/>
        <v>#REF!</v>
      </c>
      <c r="FA19" s="91" t="e">
        <f t="shared" ref="FA19:FC19" si="65">SUM(#REF!)</f>
        <v>#REF!</v>
      </c>
      <c r="FB19" s="91" t="e">
        <f t="shared" si="65"/>
        <v>#REF!</v>
      </c>
      <c r="FC19" s="91" t="e">
        <f t="shared" si="65"/>
        <v>#REF!</v>
      </c>
      <c r="FD19" s="91" t="e">
        <f t="shared" si="24"/>
        <v>#REF!</v>
      </c>
      <c r="FE19" s="91" t="e">
        <f t="shared" ref="FE19:FG19" si="66">SUM(#REF!)</f>
        <v>#REF!</v>
      </c>
      <c r="FF19" s="91" t="e">
        <f t="shared" si="66"/>
        <v>#REF!</v>
      </c>
      <c r="FG19" s="91" t="e">
        <f t="shared" si="66"/>
        <v>#REF!</v>
      </c>
      <c r="FH19" s="91" t="e">
        <f t="shared" si="26"/>
        <v>#REF!</v>
      </c>
      <c r="FI19" s="241">
        <f>'OUT- Attend'!J11</f>
        <v>0</v>
      </c>
      <c r="FJ19" s="91" t="str">
        <f>'OUT- Attend'!J22</f>
        <v/>
      </c>
      <c r="FK19" s="91" t="str">
        <f>'OUT- Attend'!U11</f>
        <v/>
      </c>
      <c r="FL19" s="91" t="str">
        <f>'OUT- Attend'!U22</f>
        <v/>
      </c>
      <c r="FM19" s="91" t="e">
        <f>'OUT- Attend'!#REF!</f>
        <v>#REF!</v>
      </c>
      <c r="FN19" s="91" t="e">
        <f>'OUT- Attend'!#REF!</f>
        <v>#REF!</v>
      </c>
      <c r="FO19" s="91" t="e">
        <f>'OUT- Attend'!#REF!</f>
        <v>#REF!</v>
      </c>
      <c r="FP19" s="91" t="e">
        <f>'OUT- Attend'!#REF!</f>
        <v>#REF!</v>
      </c>
    </row>
    <row r="20" spans="1:172" ht="14.25" customHeight="1">
      <c r="A20" s="239" t="str">
        <f>IF(ISBLANK('IN - Stud_part'!F24),"",'IN - Stud_part'!F24)</f>
        <v/>
      </c>
      <c r="B20" s="179" t="str">
        <f>IF(ISBLANK('IN - Stud_part'!G24),"",'IN - Stud_part'!G24)</f>
        <v/>
      </c>
      <c r="C20" s="180" t="str">
        <f>IF('IN - Stud_part'!H24="","",UPPER('IN - Stud_part'!H24))</f>
        <v/>
      </c>
      <c r="D20" s="174" t="str">
        <f t="shared" si="0"/>
        <v/>
      </c>
      <c r="E20" s="174" t="str">
        <f t="shared" si="1"/>
        <v/>
      </c>
      <c r="F20" s="174" t="str">
        <f t="shared" si="2"/>
        <v/>
      </c>
      <c r="G20" s="174" t="str">
        <f t="shared" si="3"/>
        <v/>
      </c>
      <c r="H20" s="174" t="str">
        <f t="shared" si="4"/>
        <v/>
      </c>
      <c r="I20" s="174" t="e">
        <f t="shared" si="5"/>
        <v>#REF!</v>
      </c>
      <c r="J20" s="174" t="e">
        <f t="shared" si="6"/>
        <v>#REF!</v>
      </c>
      <c r="K20" s="174" t="e">
        <f t="shared" si="7"/>
        <v>#REF!</v>
      </c>
      <c r="L20" s="174" t="e">
        <f t="shared" si="8"/>
        <v>#REF!</v>
      </c>
      <c r="M20" s="174" t="e">
        <f t="shared" si="9"/>
        <v>#REF!</v>
      </c>
      <c r="N20" s="202" t="str">
        <f t="shared" si="10"/>
        <v/>
      </c>
      <c r="O20" s="174" t="str">
        <f t="shared" si="11"/>
        <v/>
      </c>
      <c r="P20" s="174" t="str">
        <f t="shared" si="12"/>
        <v/>
      </c>
      <c r="Q20" s="174" t="str">
        <f t="shared" si="13"/>
        <v/>
      </c>
      <c r="R20" s="174" t="str">
        <f t="shared" si="14"/>
        <v/>
      </c>
      <c r="S20" s="174" t="str">
        <f t="shared" si="15"/>
        <v/>
      </c>
      <c r="T20" s="174" t="str">
        <f t="shared" si="16"/>
        <v/>
      </c>
      <c r="U20" s="240" t="str">
        <f t="shared" si="17"/>
        <v/>
      </c>
      <c r="EJ20" s="91" t="e">
        <f>IF(#REF!="","",ROUND(SUM('OUT- TERM 1 Cum_Mark'!#REF!,'OUT- TERM 1 Cum_Mark'!#REF!,'OUT- TERM 1 Cum_Mark'!#REF!)/3,0))</f>
        <v>#REF!</v>
      </c>
      <c r="EK20" s="91" t="e">
        <f>IF(#REF!="","",ROUND(SUM('OUT- TERM 1 Cum_Mark'!#REF!,'OUT- TERM 1 Cum_Mark'!#REF!,'OUT- TERM 1 Cum_Mark'!#REF!)/3,0))</f>
        <v>#REF!</v>
      </c>
      <c r="EL20" s="91" t="e">
        <f>IF(#REF!="","",ROUND(SUM('OUT- TERM 1 Cum_Mark'!M26,'OUT- TERM 1 Cum_Mark'!#REF!,'OUT- TERM 1 Cum_Mark'!#REF!)/3,0))</f>
        <v>#REF!</v>
      </c>
      <c r="EM20" s="91" t="e">
        <f>IF(#REF!="","",ROUND(SUM('OUT- TERM 1 Cum_Mark'!#REF!,'OUT- TERM 1 Cum_Mark'!#REF!,'OUT- TERM 1 Cum_Mark'!#REF!)/3,0))</f>
        <v>#REF!</v>
      </c>
      <c r="EN20" s="91" t="e">
        <f>IF(#REF!="","",ROUND(SUM('OUT- TERM 1 Cum_Mark'!#REF!,'OUT- TERM 1 Cum_Mark'!#REF!,'OUT- TERM 1 Cum_Mark'!#REF!)/3,0))</f>
        <v>#REF!</v>
      </c>
      <c r="EO20" s="91">
        <f>SUM('OUT- TERM 1 Cum_Mark'!U26:X26)</f>
        <v>0</v>
      </c>
      <c r="EP20" s="91" t="e">
        <f>SUM('OUT- TERM 1 Cum_Mark'!#REF!)</f>
        <v>#REF!</v>
      </c>
      <c r="EQ20" s="91" t="e">
        <f>SUM('OUT- TERM 1 Cum_Mark'!#REF!)</f>
        <v>#REF!</v>
      </c>
      <c r="ER20" s="91" t="e">
        <f t="shared" si="18"/>
        <v>#REF!</v>
      </c>
      <c r="ES20" s="91" t="e">
        <f t="shared" ref="ES20:EU20" si="67">SUM(#REF!)</f>
        <v>#REF!</v>
      </c>
      <c r="ET20" s="91" t="e">
        <f t="shared" si="67"/>
        <v>#REF!</v>
      </c>
      <c r="EU20" s="91" t="e">
        <f t="shared" si="67"/>
        <v>#REF!</v>
      </c>
      <c r="EV20" s="91" t="e">
        <f t="shared" si="20"/>
        <v>#REF!</v>
      </c>
      <c r="EW20" s="91" t="e">
        <f t="shared" ref="EW20:EY20" si="68">SUM(#REF!)</f>
        <v>#REF!</v>
      </c>
      <c r="EX20" s="91" t="e">
        <f t="shared" si="68"/>
        <v>#REF!</v>
      </c>
      <c r="EY20" s="91" t="e">
        <f t="shared" si="68"/>
        <v>#REF!</v>
      </c>
      <c r="EZ20" s="91" t="e">
        <f t="shared" si="22"/>
        <v>#REF!</v>
      </c>
      <c r="FA20" s="91" t="e">
        <f t="shared" ref="FA20:FC20" si="69">SUM(#REF!)</f>
        <v>#REF!</v>
      </c>
      <c r="FB20" s="91" t="e">
        <f t="shared" si="69"/>
        <v>#REF!</v>
      </c>
      <c r="FC20" s="91" t="e">
        <f t="shared" si="69"/>
        <v>#REF!</v>
      </c>
      <c r="FD20" s="91" t="e">
        <f t="shared" si="24"/>
        <v>#REF!</v>
      </c>
      <c r="FE20" s="91" t="e">
        <f t="shared" ref="FE20:FG20" si="70">SUM(#REF!)</f>
        <v>#REF!</v>
      </c>
      <c r="FF20" s="91" t="e">
        <f t="shared" si="70"/>
        <v>#REF!</v>
      </c>
      <c r="FG20" s="91" t="e">
        <f t="shared" si="70"/>
        <v>#REF!</v>
      </c>
      <c r="FH20" s="91" t="e">
        <f t="shared" si="26"/>
        <v>#REF!</v>
      </c>
      <c r="FI20" s="241">
        <f>'OUT- Attend'!J11</f>
        <v>0</v>
      </c>
      <c r="FJ20" s="91" t="str">
        <f>'OUT- Attend'!J23</f>
        <v/>
      </c>
      <c r="FK20" s="91" t="str">
        <f>'OUT- Attend'!U11</f>
        <v/>
      </c>
      <c r="FL20" s="91" t="str">
        <f>'OUT- Attend'!U23</f>
        <v/>
      </c>
      <c r="FM20" s="91" t="e">
        <f>'OUT- Attend'!#REF!</f>
        <v>#REF!</v>
      </c>
      <c r="FN20" s="91" t="e">
        <f>'OUT- Attend'!#REF!</f>
        <v>#REF!</v>
      </c>
      <c r="FO20" s="91" t="e">
        <f>'OUT- Attend'!#REF!</f>
        <v>#REF!</v>
      </c>
      <c r="FP20" s="91" t="e">
        <f>'OUT- Attend'!#REF!</f>
        <v>#REF!</v>
      </c>
    </row>
    <row r="21" spans="1:172" ht="14.25" customHeight="1">
      <c r="A21" s="239" t="str">
        <f>IF(ISBLANK('IN - Stud_part'!F25),"",'IN - Stud_part'!F25)</f>
        <v/>
      </c>
      <c r="B21" s="179" t="str">
        <f>IF(ISBLANK('IN - Stud_part'!G25),"",'IN - Stud_part'!G25)</f>
        <v/>
      </c>
      <c r="C21" s="180" t="str">
        <f>IF('IN - Stud_part'!H25="","",UPPER('IN - Stud_part'!H25))</f>
        <v/>
      </c>
      <c r="D21" s="174" t="str">
        <f t="shared" si="0"/>
        <v/>
      </c>
      <c r="E21" s="174" t="str">
        <f t="shared" si="1"/>
        <v/>
      </c>
      <c r="F21" s="174" t="str">
        <f t="shared" si="2"/>
        <v/>
      </c>
      <c r="G21" s="174" t="str">
        <f t="shared" si="3"/>
        <v/>
      </c>
      <c r="H21" s="174" t="str">
        <f t="shared" si="4"/>
        <v/>
      </c>
      <c r="I21" s="174" t="e">
        <f t="shared" si="5"/>
        <v>#REF!</v>
      </c>
      <c r="J21" s="174" t="e">
        <f t="shared" si="6"/>
        <v>#REF!</v>
      </c>
      <c r="K21" s="174" t="e">
        <f t="shared" si="7"/>
        <v>#REF!</v>
      </c>
      <c r="L21" s="174" t="e">
        <f t="shared" si="8"/>
        <v>#REF!</v>
      </c>
      <c r="M21" s="174" t="e">
        <f t="shared" si="9"/>
        <v>#REF!</v>
      </c>
      <c r="N21" s="202" t="str">
        <f t="shared" si="10"/>
        <v/>
      </c>
      <c r="O21" s="174" t="str">
        <f t="shared" si="11"/>
        <v/>
      </c>
      <c r="P21" s="174" t="str">
        <f t="shared" si="12"/>
        <v/>
      </c>
      <c r="Q21" s="174" t="str">
        <f t="shared" si="13"/>
        <v/>
      </c>
      <c r="R21" s="174" t="str">
        <f t="shared" si="14"/>
        <v/>
      </c>
      <c r="S21" s="174" t="str">
        <f t="shared" si="15"/>
        <v/>
      </c>
      <c r="T21" s="174" t="str">
        <f t="shared" si="16"/>
        <v/>
      </c>
      <c r="U21" s="240" t="str">
        <f t="shared" si="17"/>
        <v/>
      </c>
      <c r="EJ21" s="91" t="e">
        <f>IF(#REF!="","",ROUND(SUM('OUT- TERM 1 Cum_Mark'!#REF!,'OUT- TERM 1 Cum_Mark'!#REF!,'OUT- TERM 1 Cum_Mark'!#REF!)/3,0))</f>
        <v>#REF!</v>
      </c>
      <c r="EK21" s="91" t="e">
        <f>IF(#REF!="","",ROUND(SUM('OUT- TERM 1 Cum_Mark'!#REF!,'OUT- TERM 1 Cum_Mark'!#REF!,'OUT- TERM 1 Cum_Mark'!#REF!)/3,0))</f>
        <v>#REF!</v>
      </c>
      <c r="EL21" s="91" t="e">
        <f>IF(#REF!="","",ROUND(SUM('OUT- TERM 1 Cum_Mark'!M27,'OUT- TERM 1 Cum_Mark'!#REF!,'OUT- TERM 1 Cum_Mark'!#REF!)/3,0))</f>
        <v>#REF!</v>
      </c>
      <c r="EM21" s="91" t="e">
        <f>IF(#REF!="","",ROUND(SUM('OUT- TERM 1 Cum_Mark'!#REF!,'OUT- TERM 1 Cum_Mark'!#REF!,'OUT- TERM 1 Cum_Mark'!#REF!)/3,0))</f>
        <v>#REF!</v>
      </c>
      <c r="EN21" s="91" t="e">
        <f>IF(#REF!="","",ROUND(SUM('OUT- TERM 1 Cum_Mark'!#REF!,'OUT- TERM 1 Cum_Mark'!#REF!,'OUT- TERM 1 Cum_Mark'!#REF!)/3,0))</f>
        <v>#REF!</v>
      </c>
      <c r="EO21" s="91">
        <f>SUM('OUT- TERM 1 Cum_Mark'!U27:X27)</f>
        <v>0</v>
      </c>
      <c r="EP21" s="91" t="e">
        <f>SUM('OUT- TERM 1 Cum_Mark'!#REF!)</f>
        <v>#REF!</v>
      </c>
      <c r="EQ21" s="91" t="e">
        <f>SUM('OUT- TERM 1 Cum_Mark'!#REF!)</f>
        <v>#REF!</v>
      </c>
      <c r="ER21" s="91" t="e">
        <f t="shared" si="18"/>
        <v>#REF!</v>
      </c>
      <c r="ES21" s="91" t="e">
        <f t="shared" ref="ES21:EU21" si="71">SUM(#REF!)</f>
        <v>#REF!</v>
      </c>
      <c r="ET21" s="91" t="e">
        <f t="shared" si="71"/>
        <v>#REF!</v>
      </c>
      <c r="EU21" s="91" t="e">
        <f t="shared" si="71"/>
        <v>#REF!</v>
      </c>
      <c r="EV21" s="91" t="e">
        <f t="shared" si="20"/>
        <v>#REF!</v>
      </c>
      <c r="EW21" s="91" t="e">
        <f t="shared" ref="EW21:EY21" si="72">SUM(#REF!)</f>
        <v>#REF!</v>
      </c>
      <c r="EX21" s="91" t="e">
        <f t="shared" si="72"/>
        <v>#REF!</v>
      </c>
      <c r="EY21" s="91" t="e">
        <f t="shared" si="72"/>
        <v>#REF!</v>
      </c>
      <c r="EZ21" s="91" t="e">
        <f t="shared" si="22"/>
        <v>#REF!</v>
      </c>
      <c r="FA21" s="91" t="e">
        <f t="shared" ref="FA21:FC21" si="73">SUM(#REF!)</f>
        <v>#REF!</v>
      </c>
      <c r="FB21" s="91" t="e">
        <f t="shared" si="73"/>
        <v>#REF!</v>
      </c>
      <c r="FC21" s="91" t="e">
        <f t="shared" si="73"/>
        <v>#REF!</v>
      </c>
      <c r="FD21" s="91" t="e">
        <f t="shared" si="24"/>
        <v>#REF!</v>
      </c>
      <c r="FE21" s="91" t="e">
        <f t="shared" ref="FE21:FG21" si="74">SUM(#REF!)</f>
        <v>#REF!</v>
      </c>
      <c r="FF21" s="91" t="e">
        <f t="shared" si="74"/>
        <v>#REF!</v>
      </c>
      <c r="FG21" s="91" t="e">
        <f t="shared" si="74"/>
        <v>#REF!</v>
      </c>
      <c r="FH21" s="91" t="e">
        <f t="shared" si="26"/>
        <v>#REF!</v>
      </c>
      <c r="FI21" s="241">
        <f>'OUT- Attend'!J11</f>
        <v>0</v>
      </c>
      <c r="FJ21" s="91" t="str">
        <f>'OUT- Attend'!J24</f>
        <v/>
      </c>
      <c r="FK21" s="91" t="str">
        <f>'OUT- Attend'!U11</f>
        <v/>
      </c>
      <c r="FL21" s="91" t="str">
        <f>'OUT- Attend'!U24</f>
        <v/>
      </c>
      <c r="FM21" s="91" t="e">
        <f>'OUT- Attend'!#REF!</f>
        <v>#REF!</v>
      </c>
      <c r="FN21" s="91" t="e">
        <f>'OUT- Attend'!#REF!</f>
        <v>#REF!</v>
      </c>
      <c r="FO21" s="91" t="e">
        <f>'OUT- Attend'!#REF!</f>
        <v>#REF!</v>
      </c>
      <c r="FP21" s="91" t="e">
        <f>'OUT- Attend'!#REF!</f>
        <v>#REF!</v>
      </c>
    </row>
    <row r="22" spans="1:172" ht="14.25" customHeight="1">
      <c r="A22" s="239" t="str">
        <f>IF(ISBLANK('IN - Stud_part'!F26),"",'IN - Stud_part'!F26)</f>
        <v/>
      </c>
      <c r="B22" s="179" t="str">
        <f>IF(ISBLANK('IN - Stud_part'!G26),"",'IN - Stud_part'!G26)</f>
        <v/>
      </c>
      <c r="C22" s="180" t="str">
        <f>IF('IN - Stud_part'!H26="","",UPPER('IN - Stud_part'!H26))</f>
        <v/>
      </c>
      <c r="D22" s="174" t="str">
        <f t="shared" si="0"/>
        <v/>
      </c>
      <c r="E22" s="174" t="str">
        <f t="shared" si="1"/>
        <v/>
      </c>
      <c r="F22" s="174" t="str">
        <f t="shared" si="2"/>
        <v/>
      </c>
      <c r="G22" s="174" t="str">
        <f t="shared" si="3"/>
        <v/>
      </c>
      <c r="H22" s="174" t="str">
        <f t="shared" si="4"/>
        <v/>
      </c>
      <c r="I22" s="174" t="e">
        <f t="shared" si="5"/>
        <v>#REF!</v>
      </c>
      <c r="J22" s="174" t="e">
        <f t="shared" si="6"/>
        <v>#REF!</v>
      </c>
      <c r="K22" s="174" t="e">
        <f t="shared" si="7"/>
        <v>#REF!</v>
      </c>
      <c r="L22" s="174" t="e">
        <f t="shared" si="8"/>
        <v>#REF!</v>
      </c>
      <c r="M22" s="174" t="e">
        <f t="shared" si="9"/>
        <v>#REF!</v>
      </c>
      <c r="N22" s="174" t="str">
        <f t="shared" si="10"/>
        <v/>
      </c>
      <c r="O22" s="174" t="str">
        <f t="shared" si="11"/>
        <v/>
      </c>
      <c r="P22" s="174" t="str">
        <f t="shared" si="12"/>
        <v/>
      </c>
      <c r="Q22" s="174" t="str">
        <f t="shared" si="13"/>
        <v/>
      </c>
      <c r="R22" s="174" t="str">
        <f t="shared" si="14"/>
        <v/>
      </c>
      <c r="S22" s="174" t="str">
        <f t="shared" si="15"/>
        <v/>
      </c>
      <c r="T22" s="174" t="str">
        <f t="shared" si="16"/>
        <v/>
      </c>
      <c r="U22" s="240" t="str">
        <f t="shared" si="17"/>
        <v/>
      </c>
      <c r="EJ22" s="91" t="e">
        <f>IF(#REF!="","",ROUND(SUM('OUT- TERM 1 Cum_Mark'!#REF!,'OUT- TERM 1 Cum_Mark'!#REF!,'OUT- TERM 1 Cum_Mark'!#REF!)/3,0))</f>
        <v>#REF!</v>
      </c>
      <c r="EK22" s="91" t="e">
        <f>IF(#REF!="","",ROUND(SUM('OUT- TERM 1 Cum_Mark'!#REF!,'OUT- TERM 1 Cum_Mark'!#REF!,'OUT- TERM 1 Cum_Mark'!#REF!)/3,0))</f>
        <v>#REF!</v>
      </c>
      <c r="EL22" s="91" t="e">
        <f>IF(#REF!="","",ROUND(SUM('OUT- TERM 1 Cum_Mark'!M28,'OUT- TERM 1 Cum_Mark'!#REF!,'OUT- TERM 1 Cum_Mark'!#REF!)/3,0))</f>
        <v>#REF!</v>
      </c>
      <c r="EM22" s="91" t="e">
        <f>IF(#REF!="","",ROUND(SUM('OUT- TERM 1 Cum_Mark'!#REF!,'OUT- TERM 1 Cum_Mark'!#REF!,'OUT- TERM 1 Cum_Mark'!#REF!)/3,0))</f>
        <v>#REF!</v>
      </c>
      <c r="EN22" s="91" t="e">
        <f>IF(#REF!="","",ROUND(SUM('OUT- TERM 1 Cum_Mark'!#REF!,'OUT- TERM 1 Cum_Mark'!#REF!,'OUT- TERM 1 Cum_Mark'!#REF!)/3,0))</f>
        <v>#REF!</v>
      </c>
      <c r="EO22" s="91">
        <f>SUM('OUT- TERM 1 Cum_Mark'!U28:X28)</f>
        <v>0</v>
      </c>
      <c r="EP22" s="91" t="e">
        <f>SUM('OUT- TERM 1 Cum_Mark'!#REF!)</f>
        <v>#REF!</v>
      </c>
      <c r="EQ22" s="91" t="e">
        <f>SUM('OUT- TERM 1 Cum_Mark'!#REF!)</f>
        <v>#REF!</v>
      </c>
      <c r="ER22" s="91" t="e">
        <f t="shared" si="18"/>
        <v>#REF!</v>
      </c>
      <c r="ES22" s="91" t="e">
        <f t="shared" ref="ES22:EU22" si="75">SUM(#REF!)</f>
        <v>#REF!</v>
      </c>
      <c r="ET22" s="91" t="e">
        <f t="shared" si="75"/>
        <v>#REF!</v>
      </c>
      <c r="EU22" s="91" t="e">
        <f t="shared" si="75"/>
        <v>#REF!</v>
      </c>
      <c r="EV22" s="91" t="e">
        <f t="shared" si="20"/>
        <v>#REF!</v>
      </c>
      <c r="EW22" s="91" t="e">
        <f t="shared" ref="EW22:EY22" si="76">SUM(#REF!)</f>
        <v>#REF!</v>
      </c>
      <c r="EX22" s="91" t="e">
        <f t="shared" si="76"/>
        <v>#REF!</v>
      </c>
      <c r="EY22" s="91" t="e">
        <f t="shared" si="76"/>
        <v>#REF!</v>
      </c>
      <c r="EZ22" s="91" t="e">
        <f t="shared" si="22"/>
        <v>#REF!</v>
      </c>
      <c r="FA22" s="91" t="e">
        <f t="shared" ref="FA22:FC22" si="77">SUM(#REF!)</f>
        <v>#REF!</v>
      </c>
      <c r="FB22" s="91" t="e">
        <f t="shared" si="77"/>
        <v>#REF!</v>
      </c>
      <c r="FC22" s="91" t="e">
        <f t="shared" si="77"/>
        <v>#REF!</v>
      </c>
      <c r="FD22" s="91" t="e">
        <f t="shared" si="24"/>
        <v>#REF!</v>
      </c>
      <c r="FE22" s="91" t="e">
        <f t="shared" ref="FE22:FG22" si="78">SUM(#REF!)</f>
        <v>#REF!</v>
      </c>
      <c r="FF22" s="91" t="e">
        <f t="shared" si="78"/>
        <v>#REF!</v>
      </c>
      <c r="FG22" s="91" t="e">
        <f t="shared" si="78"/>
        <v>#REF!</v>
      </c>
      <c r="FH22" s="91" t="e">
        <f t="shared" si="26"/>
        <v>#REF!</v>
      </c>
      <c r="FI22" s="241">
        <f>'OUT- Attend'!J11</f>
        <v>0</v>
      </c>
      <c r="FJ22" s="91" t="str">
        <f>'OUT- Attend'!J25</f>
        <v/>
      </c>
      <c r="FK22" s="91" t="str">
        <f>'OUT- Attend'!U11</f>
        <v/>
      </c>
      <c r="FL22" s="91" t="str">
        <f>'OUT- Attend'!U25</f>
        <v/>
      </c>
      <c r="FM22" s="91" t="e">
        <f>'OUT- Attend'!#REF!</f>
        <v>#REF!</v>
      </c>
      <c r="FN22" s="91" t="e">
        <f>'OUT- Attend'!#REF!</f>
        <v>#REF!</v>
      </c>
      <c r="FO22" s="91" t="e">
        <f>'OUT- Attend'!#REF!</f>
        <v>#REF!</v>
      </c>
      <c r="FP22" s="91" t="e">
        <f>'OUT- Attend'!#REF!</f>
        <v>#REF!</v>
      </c>
    </row>
    <row r="23" spans="1:172" ht="14.25" customHeight="1">
      <c r="A23" s="239" t="str">
        <f>IF(ISBLANK('IN - Stud_part'!F27),"",'IN - Stud_part'!F27)</f>
        <v/>
      </c>
      <c r="B23" s="179" t="str">
        <f>IF(ISBLANK('IN - Stud_part'!G27),"",'IN - Stud_part'!G27)</f>
        <v/>
      </c>
      <c r="C23" s="180" t="str">
        <f>IF('IN - Stud_part'!H27="","",UPPER('IN - Stud_part'!H27))</f>
        <v/>
      </c>
      <c r="D23" s="174" t="str">
        <f t="shared" si="0"/>
        <v/>
      </c>
      <c r="E23" s="174" t="str">
        <f t="shared" si="1"/>
        <v/>
      </c>
      <c r="F23" s="174" t="str">
        <f t="shared" si="2"/>
        <v/>
      </c>
      <c r="G23" s="174" t="str">
        <f t="shared" si="3"/>
        <v/>
      </c>
      <c r="H23" s="174" t="str">
        <f t="shared" si="4"/>
        <v/>
      </c>
      <c r="I23" s="174" t="e">
        <f t="shared" si="5"/>
        <v>#REF!</v>
      </c>
      <c r="J23" s="174" t="e">
        <f t="shared" si="6"/>
        <v>#REF!</v>
      </c>
      <c r="K23" s="174" t="e">
        <f t="shared" si="7"/>
        <v>#REF!</v>
      </c>
      <c r="L23" s="174" t="e">
        <f t="shared" si="8"/>
        <v>#REF!</v>
      </c>
      <c r="M23" s="174" t="e">
        <f t="shared" si="9"/>
        <v>#REF!</v>
      </c>
      <c r="N23" s="174" t="str">
        <f t="shared" si="10"/>
        <v/>
      </c>
      <c r="O23" s="174" t="str">
        <f t="shared" si="11"/>
        <v/>
      </c>
      <c r="P23" s="174" t="str">
        <f t="shared" si="12"/>
        <v/>
      </c>
      <c r="Q23" s="174" t="str">
        <f t="shared" si="13"/>
        <v/>
      </c>
      <c r="R23" s="174" t="str">
        <f t="shared" si="14"/>
        <v/>
      </c>
      <c r="S23" s="174" t="str">
        <f t="shared" si="15"/>
        <v/>
      </c>
      <c r="T23" s="174" t="str">
        <f t="shared" si="16"/>
        <v/>
      </c>
      <c r="U23" s="240" t="str">
        <f t="shared" si="17"/>
        <v/>
      </c>
      <c r="EJ23" s="91" t="e">
        <f>IF(#REF!="","",ROUND(SUM('OUT- TERM 1 Cum_Mark'!#REF!,'OUT- TERM 1 Cum_Mark'!#REF!,'OUT- TERM 1 Cum_Mark'!#REF!)/3,0))</f>
        <v>#REF!</v>
      </c>
      <c r="EK23" s="91" t="e">
        <f>IF(#REF!="","",ROUND(SUM('OUT- TERM 1 Cum_Mark'!#REF!,'OUT- TERM 1 Cum_Mark'!#REF!,'OUT- TERM 1 Cum_Mark'!#REF!)/3,0))</f>
        <v>#REF!</v>
      </c>
      <c r="EL23" s="91" t="e">
        <f>IF(#REF!="","",ROUND(SUM('OUT- TERM 1 Cum_Mark'!M29,'OUT- TERM 1 Cum_Mark'!#REF!,'OUT- TERM 1 Cum_Mark'!#REF!)/3,0))</f>
        <v>#REF!</v>
      </c>
      <c r="EM23" s="91" t="e">
        <f>IF(#REF!="","",ROUND(SUM('OUT- TERM 1 Cum_Mark'!#REF!,'OUT- TERM 1 Cum_Mark'!#REF!,'OUT- TERM 1 Cum_Mark'!#REF!)/3,0))</f>
        <v>#REF!</v>
      </c>
      <c r="EN23" s="91" t="e">
        <f>IF(#REF!="","",ROUND(SUM('OUT- TERM 1 Cum_Mark'!#REF!,'OUT- TERM 1 Cum_Mark'!#REF!,'OUT- TERM 1 Cum_Mark'!#REF!)/3,0))</f>
        <v>#REF!</v>
      </c>
      <c r="EO23" s="91">
        <f>SUM('OUT- TERM 1 Cum_Mark'!U29:X29)</f>
        <v>0</v>
      </c>
      <c r="EP23" s="91" t="e">
        <f>SUM('OUT- TERM 1 Cum_Mark'!#REF!)</f>
        <v>#REF!</v>
      </c>
      <c r="EQ23" s="91" t="e">
        <f>SUM('OUT- TERM 1 Cum_Mark'!#REF!)</f>
        <v>#REF!</v>
      </c>
      <c r="ER23" s="91" t="e">
        <f t="shared" si="18"/>
        <v>#REF!</v>
      </c>
      <c r="ES23" s="91" t="e">
        <f t="shared" ref="ES23:EU23" si="79">SUM(#REF!)</f>
        <v>#REF!</v>
      </c>
      <c r="ET23" s="91" t="e">
        <f t="shared" si="79"/>
        <v>#REF!</v>
      </c>
      <c r="EU23" s="91" t="e">
        <f t="shared" si="79"/>
        <v>#REF!</v>
      </c>
      <c r="EV23" s="91" t="e">
        <f t="shared" si="20"/>
        <v>#REF!</v>
      </c>
      <c r="EW23" s="91" t="e">
        <f t="shared" ref="EW23:EY23" si="80">SUM(#REF!)</f>
        <v>#REF!</v>
      </c>
      <c r="EX23" s="91" t="e">
        <f t="shared" si="80"/>
        <v>#REF!</v>
      </c>
      <c r="EY23" s="91" t="e">
        <f t="shared" si="80"/>
        <v>#REF!</v>
      </c>
      <c r="EZ23" s="91" t="e">
        <f t="shared" si="22"/>
        <v>#REF!</v>
      </c>
      <c r="FA23" s="91" t="e">
        <f t="shared" ref="FA23:FC23" si="81">SUM(#REF!)</f>
        <v>#REF!</v>
      </c>
      <c r="FB23" s="91" t="e">
        <f t="shared" si="81"/>
        <v>#REF!</v>
      </c>
      <c r="FC23" s="91" t="e">
        <f t="shared" si="81"/>
        <v>#REF!</v>
      </c>
      <c r="FD23" s="91" t="e">
        <f t="shared" si="24"/>
        <v>#REF!</v>
      </c>
      <c r="FE23" s="91" t="e">
        <f t="shared" ref="FE23:FG23" si="82">SUM(#REF!)</f>
        <v>#REF!</v>
      </c>
      <c r="FF23" s="91" t="e">
        <f t="shared" si="82"/>
        <v>#REF!</v>
      </c>
      <c r="FG23" s="91" t="e">
        <f t="shared" si="82"/>
        <v>#REF!</v>
      </c>
      <c r="FH23" s="91" t="e">
        <f t="shared" si="26"/>
        <v>#REF!</v>
      </c>
      <c r="FI23" s="241">
        <f>'OUT- Attend'!J11</f>
        <v>0</v>
      </c>
      <c r="FJ23" s="91" t="str">
        <f>'OUT- Attend'!J26</f>
        <v/>
      </c>
      <c r="FK23" s="91" t="str">
        <f>'OUT- Attend'!U11</f>
        <v/>
      </c>
      <c r="FL23" s="91" t="str">
        <f>'OUT- Attend'!U26</f>
        <v/>
      </c>
      <c r="FM23" s="91" t="e">
        <f>'OUT- Attend'!#REF!</f>
        <v>#REF!</v>
      </c>
      <c r="FN23" s="91" t="e">
        <f>'OUT- Attend'!#REF!</f>
        <v>#REF!</v>
      </c>
      <c r="FO23" s="91" t="e">
        <f>'OUT- Attend'!#REF!</f>
        <v>#REF!</v>
      </c>
      <c r="FP23" s="91" t="e">
        <f>'OUT- Attend'!#REF!</f>
        <v>#REF!</v>
      </c>
    </row>
    <row r="24" spans="1:172" ht="14.25" customHeight="1">
      <c r="A24" s="239" t="str">
        <f>IF(ISBLANK('IN - Stud_part'!F28),"",'IN - Stud_part'!F28)</f>
        <v/>
      </c>
      <c r="B24" s="179" t="str">
        <f>IF(ISBLANK('IN - Stud_part'!G28),"",'IN - Stud_part'!G28)</f>
        <v/>
      </c>
      <c r="C24" s="180" t="str">
        <f>IF('IN - Stud_part'!H28="","",UPPER('IN - Stud_part'!H28))</f>
        <v/>
      </c>
      <c r="D24" s="174" t="str">
        <f t="shared" si="0"/>
        <v/>
      </c>
      <c r="E24" s="174" t="str">
        <f t="shared" si="1"/>
        <v/>
      </c>
      <c r="F24" s="174" t="str">
        <f t="shared" si="2"/>
        <v/>
      </c>
      <c r="G24" s="174" t="str">
        <f t="shared" si="3"/>
        <v/>
      </c>
      <c r="H24" s="174" t="str">
        <f t="shared" si="4"/>
        <v/>
      </c>
      <c r="I24" s="174" t="e">
        <f t="shared" si="5"/>
        <v>#REF!</v>
      </c>
      <c r="J24" s="174" t="e">
        <f t="shared" si="6"/>
        <v>#REF!</v>
      </c>
      <c r="K24" s="174" t="e">
        <f t="shared" si="7"/>
        <v>#REF!</v>
      </c>
      <c r="L24" s="174" t="e">
        <f t="shared" si="8"/>
        <v>#REF!</v>
      </c>
      <c r="M24" s="174" t="e">
        <f t="shared" si="9"/>
        <v>#REF!</v>
      </c>
      <c r="N24" s="174" t="str">
        <f t="shared" si="10"/>
        <v/>
      </c>
      <c r="O24" s="174" t="str">
        <f t="shared" si="11"/>
        <v/>
      </c>
      <c r="P24" s="174" t="str">
        <f t="shared" si="12"/>
        <v/>
      </c>
      <c r="Q24" s="174" t="str">
        <f t="shared" si="13"/>
        <v/>
      </c>
      <c r="R24" s="174" t="str">
        <f t="shared" si="14"/>
        <v/>
      </c>
      <c r="S24" s="174" t="str">
        <f t="shared" si="15"/>
        <v/>
      </c>
      <c r="T24" s="174" t="str">
        <f t="shared" si="16"/>
        <v/>
      </c>
      <c r="U24" s="240" t="str">
        <f t="shared" si="17"/>
        <v/>
      </c>
      <c r="EJ24" s="91" t="e">
        <f>IF(#REF!="","",ROUND(SUM('OUT- TERM 1 Cum_Mark'!#REF!,'OUT- TERM 1 Cum_Mark'!#REF!,'OUT- TERM 1 Cum_Mark'!#REF!)/3,0))</f>
        <v>#REF!</v>
      </c>
      <c r="EK24" s="91" t="e">
        <f>IF(#REF!="","",ROUND(SUM('OUT- TERM 1 Cum_Mark'!#REF!,'OUT- TERM 1 Cum_Mark'!#REF!,'OUT- TERM 1 Cum_Mark'!#REF!)/3,0))</f>
        <v>#REF!</v>
      </c>
      <c r="EL24" s="91" t="e">
        <f>IF(#REF!="","",ROUND(SUM('OUT- TERM 1 Cum_Mark'!M30,'OUT- TERM 1 Cum_Mark'!#REF!,'OUT- TERM 1 Cum_Mark'!#REF!)/3,0))</f>
        <v>#REF!</v>
      </c>
      <c r="EM24" s="91" t="e">
        <f>IF(#REF!="","",ROUND(SUM('OUT- TERM 1 Cum_Mark'!#REF!,'OUT- TERM 1 Cum_Mark'!#REF!,'OUT- TERM 1 Cum_Mark'!#REF!)/3,0))</f>
        <v>#REF!</v>
      </c>
      <c r="EN24" s="91" t="e">
        <f>IF(#REF!="","",ROUND(SUM('OUT- TERM 1 Cum_Mark'!#REF!,'OUT- TERM 1 Cum_Mark'!#REF!,'OUT- TERM 1 Cum_Mark'!#REF!)/3,0))</f>
        <v>#REF!</v>
      </c>
      <c r="EO24" s="91">
        <f>SUM('OUT- TERM 1 Cum_Mark'!U30:X30)</f>
        <v>0</v>
      </c>
      <c r="EP24" s="91" t="e">
        <f>SUM('OUT- TERM 1 Cum_Mark'!#REF!)</f>
        <v>#REF!</v>
      </c>
      <c r="EQ24" s="91" t="e">
        <f>SUM('OUT- TERM 1 Cum_Mark'!#REF!)</f>
        <v>#REF!</v>
      </c>
      <c r="ER24" s="91" t="e">
        <f t="shared" si="18"/>
        <v>#REF!</v>
      </c>
      <c r="ES24" s="91" t="e">
        <f t="shared" ref="ES24:EU24" si="83">SUM(#REF!)</f>
        <v>#REF!</v>
      </c>
      <c r="ET24" s="91" t="e">
        <f t="shared" si="83"/>
        <v>#REF!</v>
      </c>
      <c r="EU24" s="91" t="e">
        <f t="shared" si="83"/>
        <v>#REF!</v>
      </c>
      <c r="EV24" s="91" t="e">
        <f t="shared" si="20"/>
        <v>#REF!</v>
      </c>
      <c r="EW24" s="91" t="e">
        <f t="shared" ref="EW24:EY24" si="84">SUM(#REF!)</f>
        <v>#REF!</v>
      </c>
      <c r="EX24" s="91" t="e">
        <f t="shared" si="84"/>
        <v>#REF!</v>
      </c>
      <c r="EY24" s="91" t="e">
        <f t="shared" si="84"/>
        <v>#REF!</v>
      </c>
      <c r="EZ24" s="91" t="e">
        <f t="shared" si="22"/>
        <v>#REF!</v>
      </c>
      <c r="FA24" s="91" t="e">
        <f t="shared" ref="FA24:FC24" si="85">SUM(#REF!)</f>
        <v>#REF!</v>
      </c>
      <c r="FB24" s="91" t="e">
        <f t="shared" si="85"/>
        <v>#REF!</v>
      </c>
      <c r="FC24" s="91" t="e">
        <f t="shared" si="85"/>
        <v>#REF!</v>
      </c>
      <c r="FD24" s="91" t="e">
        <f t="shared" si="24"/>
        <v>#REF!</v>
      </c>
      <c r="FE24" s="91" t="e">
        <f t="shared" ref="FE24:FG24" si="86">SUM(#REF!)</f>
        <v>#REF!</v>
      </c>
      <c r="FF24" s="91" t="e">
        <f t="shared" si="86"/>
        <v>#REF!</v>
      </c>
      <c r="FG24" s="91" t="e">
        <f t="shared" si="86"/>
        <v>#REF!</v>
      </c>
      <c r="FH24" s="91" t="e">
        <f t="shared" si="26"/>
        <v>#REF!</v>
      </c>
      <c r="FI24" s="241">
        <f>'OUT- Attend'!J11</f>
        <v>0</v>
      </c>
      <c r="FJ24" s="91" t="str">
        <f>'OUT- Attend'!J27</f>
        <v/>
      </c>
      <c r="FK24" s="91" t="str">
        <f>'OUT- Attend'!U11</f>
        <v/>
      </c>
      <c r="FL24" s="91" t="str">
        <f>'OUT- Attend'!U27</f>
        <v/>
      </c>
      <c r="FM24" s="91" t="e">
        <f>'OUT- Attend'!#REF!</f>
        <v>#REF!</v>
      </c>
      <c r="FN24" s="91" t="e">
        <f>'OUT- Attend'!#REF!</f>
        <v>#REF!</v>
      </c>
      <c r="FO24" s="91" t="e">
        <f>'OUT- Attend'!#REF!</f>
        <v>#REF!</v>
      </c>
      <c r="FP24" s="91" t="e">
        <f>'OUT- Attend'!#REF!</f>
        <v>#REF!</v>
      </c>
    </row>
    <row r="25" spans="1:172" ht="14.25" customHeight="1">
      <c r="A25" s="239" t="str">
        <f>IF(ISBLANK('IN - Stud_part'!F29),"",'IN - Stud_part'!F29)</f>
        <v/>
      </c>
      <c r="B25" s="179" t="str">
        <f>IF(ISBLANK('IN - Stud_part'!G29),"",'IN - Stud_part'!G29)</f>
        <v/>
      </c>
      <c r="C25" s="180" t="str">
        <f>IF('IN - Stud_part'!H29="","",UPPER('IN - Stud_part'!H29))</f>
        <v/>
      </c>
      <c r="D25" s="174" t="str">
        <f t="shared" si="0"/>
        <v/>
      </c>
      <c r="E25" s="174" t="str">
        <f t="shared" si="1"/>
        <v/>
      </c>
      <c r="F25" s="174" t="str">
        <f t="shared" si="2"/>
        <v/>
      </c>
      <c r="G25" s="174" t="str">
        <f t="shared" si="3"/>
        <v/>
      </c>
      <c r="H25" s="174" t="str">
        <f t="shared" si="4"/>
        <v/>
      </c>
      <c r="I25" s="174" t="e">
        <f t="shared" si="5"/>
        <v>#REF!</v>
      </c>
      <c r="J25" s="174" t="e">
        <f t="shared" si="6"/>
        <v>#REF!</v>
      </c>
      <c r="K25" s="174" t="e">
        <f t="shared" si="7"/>
        <v>#REF!</v>
      </c>
      <c r="L25" s="174" t="e">
        <f t="shared" si="8"/>
        <v>#REF!</v>
      </c>
      <c r="M25" s="174" t="e">
        <f t="shared" si="9"/>
        <v>#REF!</v>
      </c>
      <c r="N25" s="174" t="str">
        <f t="shared" si="10"/>
        <v/>
      </c>
      <c r="O25" s="174" t="str">
        <f t="shared" si="11"/>
        <v/>
      </c>
      <c r="P25" s="174" t="str">
        <f t="shared" si="12"/>
        <v/>
      </c>
      <c r="Q25" s="174" t="str">
        <f t="shared" si="13"/>
        <v/>
      </c>
      <c r="R25" s="174" t="str">
        <f t="shared" si="14"/>
        <v/>
      </c>
      <c r="S25" s="174" t="str">
        <f t="shared" si="15"/>
        <v/>
      </c>
      <c r="T25" s="174" t="str">
        <f t="shared" si="16"/>
        <v/>
      </c>
      <c r="U25" s="240" t="str">
        <f t="shared" si="17"/>
        <v/>
      </c>
      <c r="EJ25" s="91" t="e">
        <f>IF(#REF!="","",ROUND(SUM('OUT- TERM 1 Cum_Mark'!#REF!,'OUT- TERM 1 Cum_Mark'!#REF!,'OUT- TERM 1 Cum_Mark'!#REF!)/3,0))</f>
        <v>#REF!</v>
      </c>
      <c r="EK25" s="91" t="e">
        <f>IF(#REF!="","",ROUND(SUM('OUT- TERM 1 Cum_Mark'!#REF!,'OUT- TERM 1 Cum_Mark'!#REF!,'OUT- TERM 1 Cum_Mark'!#REF!)/3,0))</f>
        <v>#REF!</v>
      </c>
      <c r="EL25" s="91" t="e">
        <f>IF(#REF!="","",ROUND(SUM('OUT- TERM 1 Cum_Mark'!M31,'OUT- TERM 1 Cum_Mark'!#REF!,'OUT- TERM 1 Cum_Mark'!#REF!)/3,0))</f>
        <v>#REF!</v>
      </c>
      <c r="EM25" s="91" t="e">
        <f>IF(#REF!="","",ROUND(SUM('OUT- TERM 1 Cum_Mark'!#REF!,'OUT- TERM 1 Cum_Mark'!#REF!,'OUT- TERM 1 Cum_Mark'!#REF!)/3,0))</f>
        <v>#REF!</v>
      </c>
      <c r="EN25" s="91" t="e">
        <f>IF(#REF!="","",ROUND(SUM('OUT- TERM 1 Cum_Mark'!#REF!,'OUT- TERM 1 Cum_Mark'!#REF!,'OUT- TERM 1 Cum_Mark'!#REF!)/3,0))</f>
        <v>#REF!</v>
      </c>
      <c r="EO25" s="91">
        <f>SUM('OUT- TERM 1 Cum_Mark'!U31:X31)</f>
        <v>0</v>
      </c>
      <c r="EP25" s="91" t="e">
        <f>SUM('OUT- TERM 1 Cum_Mark'!#REF!)</f>
        <v>#REF!</v>
      </c>
      <c r="EQ25" s="91" t="e">
        <f>SUM('OUT- TERM 1 Cum_Mark'!#REF!)</f>
        <v>#REF!</v>
      </c>
      <c r="ER25" s="91" t="e">
        <f t="shared" si="18"/>
        <v>#REF!</v>
      </c>
      <c r="ES25" s="91" t="e">
        <f t="shared" ref="ES25:EU25" si="87">SUM(#REF!)</f>
        <v>#REF!</v>
      </c>
      <c r="ET25" s="91" t="e">
        <f t="shared" si="87"/>
        <v>#REF!</v>
      </c>
      <c r="EU25" s="91" t="e">
        <f t="shared" si="87"/>
        <v>#REF!</v>
      </c>
      <c r="EV25" s="91" t="e">
        <f t="shared" si="20"/>
        <v>#REF!</v>
      </c>
      <c r="EW25" s="91" t="e">
        <f t="shared" ref="EW25:EY25" si="88">SUM(#REF!)</f>
        <v>#REF!</v>
      </c>
      <c r="EX25" s="91" t="e">
        <f t="shared" si="88"/>
        <v>#REF!</v>
      </c>
      <c r="EY25" s="91" t="e">
        <f t="shared" si="88"/>
        <v>#REF!</v>
      </c>
      <c r="EZ25" s="91" t="e">
        <f t="shared" si="22"/>
        <v>#REF!</v>
      </c>
      <c r="FA25" s="91" t="e">
        <f t="shared" ref="FA25:FC25" si="89">SUM(#REF!)</f>
        <v>#REF!</v>
      </c>
      <c r="FB25" s="91" t="e">
        <f t="shared" si="89"/>
        <v>#REF!</v>
      </c>
      <c r="FC25" s="91" t="e">
        <f t="shared" si="89"/>
        <v>#REF!</v>
      </c>
      <c r="FD25" s="91" t="e">
        <f t="shared" si="24"/>
        <v>#REF!</v>
      </c>
      <c r="FE25" s="91" t="e">
        <f t="shared" ref="FE25:FG25" si="90">SUM(#REF!)</f>
        <v>#REF!</v>
      </c>
      <c r="FF25" s="91" t="e">
        <f t="shared" si="90"/>
        <v>#REF!</v>
      </c>
      <c r="FG25" s="91" t="e">
        <f t="shared" si="90"/>
        <v>#REF!</v>
      </c>
      <c r="FH25" s="91" t="e">
        <f t="shared" si="26"/>
        <v>#REF!</v>
      </c>
      <c r="FI25" s="241">
        <f>'OUT- Attend'!J11</f>
        <v>0</v>
      </c>
      <c r="FJ25" s="91" t="str">
        <f>'OUT- Attend'!J28</f>
        <v/>
      </c>
      <c r="FK25" s="91" t="str">
        <f>'OUT- Attend'!U11</f>
        <v/>
      </c>
      <c r="FL25" s="91" t="str">
        <f>'OUT- Attend'!U28</f>
        <v/>
      </c>
      <c r="FM25" s="91" t="e">
        <f>'OUT- Attend'!#REF!</f>
        <v>#REF!</v>
      </c>
      <c r="FN25" s="91" t="e">
        <f>'OUT- Attend'!#REF!</f>
        <v>#REF!</v>
      </c>
      <c r="FO25" s="91" t="e">
        <f>'OUT- Attend'!#REF!</f>
        <v>#REF!</v>
      </c>
      <c r="FP25" s="91" t="e">
        <f>'OUT- Attend'!#REF!</f>
        <v>#REF!</v>
      </c>
    </row>
    <row r="26" spans="1:172" ht="14.25" customHeight="1">
      <c r="A26" s="239" t="str">
        <f>IF(ISBLANK('IN - Stud_part'!F30),"",'IN - Stud_part'!F30)</f>
        <v/>
      </c>
      <c r="B26" s="179" t="str">
        <f>IF(ISBLANK('IN - Stud_part'!G30),"",'IN - Stud_part'!G30)</f>
        <v/>
      </c>
      <c r="C26" s="180" t="str">
        <f>IF('IN - Stud_part'!H30="","",UPPER('IN - Stud_part'!H30))</f>
        <v/>
      </c>
      <c r="D26" s="174" t="str">
        <f t="shared" si="0"/>
        <v/>
      </c>
      <c r="E26" s="174" t="str">
        <f t="shared" si="1"/>
        <v/>
      </c>
      <c r="F26" s="174" t="str">
        <f t="shared" si="2"/>
        <v/>
      </c>
      <c r="G26" s="174" t="str">
        <f t="shared" si="3"/>
        <v/>
      </c>
      <c r="H26" s="174" t="str">
        <f t="shared" si="4"/>
        <v/>
      </c>
      <c r="I26" s="174" t="e">
        <f t="shared" si="5"/>
        <v>#REF!</v>
      </c>
      <c r="J26" s="174" t="e">
        <f t="shared" si="6"/>
        <v>#REF!</v>
      </c>
      <c r="K26" s="174" t="e">
        <f t="shared" si="7"/>
        <v>#REF!</v>
      </c>
      <c r="L26" s="174" t="e">
        <f t="shared" si="8"/>
        <v>#REF!</v>
      </c>
      <c r="M26" s="174" t="e">
        <f t="shared" si="9"/>
        <v>#REF!</v>
      </c>
      <c r="N26" s="174" t="str">
        <f t="shared" si="10"/>
        <v/>
      </c>
      <c r="O26" s="174" t="str">
        <f t="shared" si="11"/>
        <v/>
      </c>
      <c r="P26" s="174" t="str">
        <f t="shared" si="12"/>
        <v/>
      </c>
      <c r="Q26" s="174" t="str">
        <f t="shared" si="13"/>
        <v/>
      </c>
      <c r="R26" s="174" t="str">
        <f t="shared" si="14"/>
        <v/>
      </c>
      <c r="S26" s="174" t="str">
        <f t="shared" si="15"/>
        <v/>
      </c>
      <c r="T26" s="174" t="str">
        <f t="shared" si="16"/>
        <v/>
      </c>
      <c r="U26" s="240" t="str">
        <f t="shared" si="17"/>
        <v/>
      </c>
      <c r="EJ26" s="91" t="e">
        <f>IF(#REF!="","",ROUND(SUM('OUT- TERM 1 Cum_Mark'!#REF!,'OUT- TERM 1 Cum_Mark'!#REF!,'OUT- TERM 1 Cum_Mark'!#REF!)/3,0))</f>
        <v>#REF!</v>
      </c>
      <c r="EK26" s="91" t="e">
        <f>IF(#REF!="","",ROUND(SUM('OUT- TERM 1 Cum_Mark'!#REF!,'OUT- TERM 1 Cum_Mark'!#REF!,'OUT- TERM 1 Cum_Mark'!#REF!)/3,0))</f>
        <v>#REF!</v>
      </c>
      <c r="EL26" s="91" t="e">
        <f>IF(#REF!="","",ROUND(SUM('OUT- TERM 1 Cum_Mark'!M32,'OUT- TERM 1 Cum_Mark'!#REF!,'OUT- TERM 1 Cum_Mark'!#REF!)/3,0))</f>
        <v>#REF!</v>
      </c>
      <c r="EM26" s="91" t="e">
        <f>IF(#REF!="","",ROUND(SUM('OUT- TERM 1 Cum_Mark'!#REF!,'OUT- TERM 1 Cum_Mark'!#REF!,'OUT- TERM 1 Cum_Mark'!#REF!)/3,0))</f>
        <v>#REF!</v>
      </c>
      <c r="EN26" s="91" t="e">
        <f>IF(#REF!="","",ROUND(SUM('OUT- TERM 1 Cum_Mark'!#REF!,'OUT- TERM 1 Cum_Mark'!#REF!,'OUT- TERM 1 Cum_Mark'!#REF!)/3,0))</f>
        <v>#REF!</v>
      </c>
      <c r="EO26" s="91">
        <f>SUM('OUT- TERM 1 Cum_Mark'!U32:X32)</f>
        <v>0</v>
      </c>
      <c r="EP26" s="91" t="e">
        <f>SUM('OUT- TERM 1 Cum_Mark'!#REF!)</f>
        <v>#REF!</v>
      </c>
      <c r="EQ26" s="91" t="e">
        <f>SUM('OUT- TERM 1 Cum_Mark'!#REF!)</f>
        <v>#REF!</v>
      </c>
      <c r="ER26" s="91" t="e">
        <f t="shared" si="18"/>
        <v>#REF!</v>
      </c>
      <c r="ES26" s="91" t="e">
        <f t="shared" ref="ES26:EU26" si="91">SUM(#REF!)</f>
        <v>#REF!</v>
      </c>
      <c r="ET26" s="91" t="e">
        <f t="shared" si="91"/>
        <v>#REF!</v>
      </c>
      <c r="EU26" s="91" t="e">
        <f t="shared" si="91"/>
        <v>#REF!</v>
      </c>
      <c r="EV26" s="91" t="e">
        <f t="shared" si="20"/>
        <v>#REF!</v>
      </c>
      <c r="EW26" s="91" t="e">
        <f t="shared" ref="EW26:EY26" si="92">SUM(#REF!)</f>
        <v>#REF!</v>
      </c>
      <c r="EX26" s="91" t="e">
        <f t="shared" si="92"/>
        <v>#REF!</v>
      </c>
      <c r="EY26" s="91" t="e">
        <f t="shared" si="92"/>
        <v>#REF!</v>
      </c>
      <c r="EZ26" s="91" t="e">
        <f t="shared" si="22"/>
        <v>#REF!</v>
      </c>
      <c r="FA26" s="91" t="e">
        <f t="shared" ref="FA26:FC26" si="93">SUM(#REF!)</f>
        <v>#REF!</v>
      </c>
      <c r="FB26" s="91" t="e">
        <f t="shared" si="93"/>
        <v>#REF!</v>
      </c>
      <c r="FC26" s="91" t="e">
        <f t="shared" si="93"/>
        <v>#REF!</v>
      </c>
      <c r="FD26" s="91" t="e">
        <f t="shared" si="24"/>
        <v>#REF!</v>
      </c>
      <c r="FE26" s="91" t="e">
        <f t="shared" ref="FE26:FG26" si="94">SUM(#REF!)</f>
        <v>#REF!</v>
      </c>
      <c r="FF26" s="91" t="e">
        <f t="shared" si="94"/>
        <v>#REF!</v>
      </c>
      <c r="FG26" s="91" t="e">
        <f t="shared" si="94"/>
        <v>#REF!</v>
      </c>
      <c r="FH26" s="91" t="e">
        <f t="shared" si="26"/>
        <v>#REF!</v>
      </c>
      <c r="FI26" s="241">
        <f>'OUT- Attend'!J11</f>
        <v>0</v>
      </c>
      <c r="FJ26" s="91" t="str">
        <f>'OUT- Attend'!J29</f>
        <v/>
      </c>
      <c r="FK26" s="91" t="str">
        <f>'OUT- Attend'!U11</f>
        <v/>
      </c>
      <c r="FL26" s="91" t="str">
        <f>'OUT- Attend'!U29</f>
        <v/>
      </c>
      <c r="FM26" s="91" t="e">
        <f>'OUT- Attend'!#REF!</f>
        <v>#REF!</v>
      </c>
      <c r="FN26" s="91" t="e">
        <f>'OUT- Attend'!#REF!</f>
        <v>#REF!</v>
      </c>
      <c r="FO26" s="91" t="e">
        <f>'OUT- Attend'!#REF!</f>
        <v>#REF!</v>
      </c>
      <c r="FP26" s="91" t="e">
        <f>'OUT- Attend'!#REF!</f>
        <v>#REF!</v>
      </c>
    </row>
    <row r="27" spans="1:172" ht="14.25" customHeight="1">
      <c r="A27" s="239" t="str">
        <f>IF(ISBLANK('IN - Stud_part'!F31),"",'IN - Stud_part'!F31)</f>
        <v/>
      </c>
      <c r="B27" s="179" t="str">
        <f>IF(ISBLANK('IN - Stud_part'!G31),"",'IN - Stud_part'!G31)</f>
        <v/>
      </c>
      <c r="C27" s="180" t="str">
        <f>IF('IN - Stud_part'!H31="","",UPPER('IN - Stud_part'!H31))</f>
        <v/>
      </c>
      <c r="D27" s="174" t="str">
        <f t="shared" si="0"/>
        <v/>
      </c>
      <c r="E27" s="174" t="str">
        <f t="shared" si="1"/>
        <v/>
      </c>
      <c r="F27" s="174" t="str">
        <f t="shared" si="2"/>
        <v/>
      </c>
      <c r="G27" s="174" t="str">
        <f t="shared" si="3"/>
        <v/>
      </c>
      <c r="H27" s="174" t="str">
        <f t="shared" si="4"/>
        <v/>
      </c>
      <c r="I27" s="174" t="e">
        <f t="shared" si="5"/>
        <v>#REF!</v>
      </c>
      <c r="J27" s="174" t="e">
        <f t="shared" si="6"/>
        <v>#REF!</v>
      </c>
      <c r="K27" s="174" t="e">
        <f t="shared" si="7"/>
        <v>#REF!</v>
      </c>
      <c r="L27" s="174" t="e">
        <f t="shared" si="8"/>
        <v>#REF!</v>
      </c>
      <c r="M27" s="174" t="e">
        <f t="shared" si="9"/>
        <v>#REF!</v>
      </c>
      <c r="N27" s="174" t="str">
        <f t="shared" si="10"/>
        <v/>
      </c>
      <c r="O27" s="174" t="str">
        <f t="shared" si="11"/>
        <v/>
      </c>
      <c r="P27" s="174" t="str">
        <f t="shared" si="12"/>
        <v/>
      </c>
      <c r="Q27" s="174" t="str">
        <f t="shared" si="13"/>
        <v/>
      </c>
      <c r="R27" s="174" t="str">
        <f t="shared" si="14"/>
        <v/>
      </c>
      <c r="S27" s="174" t="str">
        <f t="shared" si="15"/>
        <v/>
      </c>
      <c r="T27" s="174" t="str">
        <f t="shared" si="16"/>
        <v/>
      </c>
      <c r="U27" s="240" t="str">
        <f t="shared" si="17"/>
        <v/>
      </c>
      <c r="EJ27" s="91" t="e">
        <f>IF(#REF!="","",ROUND(SUM('OUT- TERM 1 Cum_Mark'!#REF!,'OUT- TERM 1 Cum_Mark'!#REF!,'OUT- TERM 1 Cum_Mark'!#REF!)/3,0))</f>
        <v>#REF!</v>
      </c>
      <c r="EK27" s="91" t="e">
        <f>IF(#REF!="","",ROUND(SUM('OUT- TERM 1 Cum_Mark'!#REF!,'OUT- TERM 1 Cum_Mark'!#REF!,'OUT- TERM 1 Cum_Mark'!#REF!)/3,0))</f>
        <v>#REF!</v>
      </c>
      <c r="EL27" s="91" t="e">
        <f>IF(#REF!="","",ROUND(SUM('OUT- TERM 1 Cum_Mark'!M33,'OUT- TERM 1 Cum_Mark'!#REF!,'OUT- TERM 1 Cum_Mark'!#REF!)/3,0))</f>
        <v>#REF!</v>
      </c>
      <c r="EM27" s="91" t="e">
        <f>IF(#REF!="","",ROUND(SUM('OUT- TERM 1 Cum_Mark'!#REF!,'OUT- TERM 1 Cum_Mark'!#REF!,'OUT- TERM 1 Cum_Mark'!#REF!)/3,0))</f>
        <v>#REF!</v>
      </c>
      <c r="EN27" s="91" t="e">
        <f>IF(#REF!="","",ROUND(SUM('OUT- TERM 1 Cum_Mark'!#REF!,'OUT- TERM 1 Cum_Mark'!#REF!,'OUT- TERM 1 Cum_Mark'!#REF!)/3,0))</f>
        <v>#REF!</v>
      </c>
      <c r="EO27" s="91">
        <f>SUM('OUT- TERM 1 Cum_Mark'!U33:X33)</f>
        <v>0</v>
      </c>
      <c r="EP27" s="91" t="e">
        <f>SUM('OUT- TERM 1 Cum_Mark'!#REF!)</f>
        <v>#REF!</v>
      </c>
      <c r="EQ27" s="91" t="e">
        <f>SUM('OUT- TERM 1 Cum_Mark'!#REF!)</f>
        <v>#REF!</v>
      </c>
      <c r="ER27" s="91" t="e">
        <f t="shared" si="18"/>
        <v>#REF!</v>
      </c>
      <c r="ES27" s="91" t="e">
        <f t="shared" ref="ES27:EU27" si="95">SUM(#REF!)</f>
        <v>#REF!</v>
      </c>
      <c r="ET27" s="91" t="e">
        <f t="shared" si="95"/>
        <v>#REF!</v>
      </c>
      <c r="EU27" s="91" t="e">
        <f t="shared" si="95"/>
        <v>#REF!</v>
      </c>
      <c r="EV27" s="91" t="e">
        <f t="shared" si="20"/>
        <v>#REF!</v>
      </c>
      <c r="EW27" s="91" t="e">
        <f t="shared" ref="EW27:EY27" si="96">SUM(#REF!)</f>
        <v>#REF!</v>
      </c>
      <c r="EX27" s="91" t="e">
        <f t="shared" si="96"/>
        <v>#REF!</v>
      </c>
      <c r="EY27" s="91" t="e">
        <f t="shared" si="96"/>
        <v>#REF!</v>
      </c>
      <c r="EZ27" s="91" t="e">
        <f t="shared" si="22"/>
        <v>#REF!</v>
      </c>
      <c r="FA27" s="91" t="e">
        <f t="shared" ref="FA27:FC27" si="97">SUM(#REF!)</f>
        <v>#REF!</v>
      </c>
      <c r="FB27" s="91" t="e">
        <f t="shared" si="97"/>
        <v>#REF!</v>
      </c>
      <c r="FC27" s="91" t="e">
        <f t="shared" si="97"/>
        <v>#REF!</v>
      </c>
      <c r="FD27" s="91" t="e">
        <f t="shared" si="24"/>
        <v>#REF!</v>
      </c>
      <c r="FE27" s="91" t="e">
        <f t="shared" ref="FE27:FG27" si="98">SUM(#REF!)</f>
        <v>#REF!</v>
      </c>
      <c r="FF27" s="91" t="e">
        <f t="shared" si="98"/>
        <v>#REF!</v>
      </c>
      <c r="FG27" s="91" t="e">
        <f t="shared" si="98"/>
        <v>#REF!</v>
      </c>
      <c r="FH27" s="91" t="e">
        <f t="shared" si="26"/>
        <v>#REF!</v>
      </c>
      <c r="FI27" s="241">
        <f>'OUT- Attend'!J11</f>
        <v>0</v>
      </c>
      <c r="FJ27" s="91" t="str">
        <f>'OUT- Attend'!J30</f>
        <v/>
      </c>
      <c r="FK27" s="91" t="str">
        <f>'OUT- Attend'!U11</f>
        <v/>
      </c>
      <c r="FL27" s="91" t="str">
        <f>'OUT- Attend'!U30</f>
        <v/>
      </c>
      <c r="FM27" s="91" t="e">
        <f>'OUT- Attend'!#REF!</f>
        <v>#REF!</v>
      </c>
      <c r="FN27" s="91" t="e">
        <f>'OUT- Attend'!#REF!</f>
        <v>#REF!</v>
      </c>
      <c r="FO27" s="91" t="e">
        <f>'OUT- Attend'!#REF!</f>
        <v>#REF!</v>
      </c>
      <c r="FP27" s="91" t="e">
        <f>'OUT- Attend'!#REF!</f>
        <v>#REF!</v>
      </c>
    </row>
    <row r="28" spans="1:172" ht="14.25" customHeight="1">
      <c r="A28" s="239" t="str">
        <f>IF(ISBLANK('IN - Stud_part'!F32),"",'IN - Stud_part'!F32)</f>
        <v/>
      </c>
      <c r="B28" s="179" t="str">
        <f>IF(ISBLANK('IN - Stud_part'!G32),"",'IN - Stud_part'!G32)</f>
        <v/>
      </c>
      <c r="C28" s="180" t="str">
        <f>IF('IN - Stud_part'!H32="","",UPPER('IN - Stud_part'!H32))</f>
        <v/>
      </c>
      <c r="D28" s="174" t="str">
        <f t="shared" si="0"/>
        <v/>
      </c>
      <c r="E28" s="174" t="str">
        <f t="shared" si="1"/>
        <v/>
      </c>
      <c r="F28" s="174" t="str">
        <f t="shared" si="2"/>
        <v/>
      </c>
      <c r="G28" s="174" t="str">
        <f t="shared" si="3"/>
        <v/>
      </c>
      <c r="H28" s="174" t="str">
        <f t="shared" si="4"/>
        <v/>
      </c>
      <c r="I28" s="174" t="e">
        <f t="shared" si="5"/>
        <v>#REF!</v>
      </c>
      <c r="J28" s="174" t="e">
        <f t="shared" si="6"/>
        <v>#REF!</v>
      </c>
      <c r="K28" s="174" t="e">
        <f t="shared" si="7"/>
        <v>#REF!</v>
      </c>
      <c r="L28" s="174" t="e">
        <f t="shared" si="8"/>
        <v>#REF!</v>
      </c>
      <c r="M28" s="174" t="e">
        <f t="shared" si="9"/>
        <v>#REF!</v>
      </c>
      <c r="N28" s="174" t="str">
        <f t="shared" si="10"/>
        <v/>
      </c>
      <c r="O28" s="174" t="str">
        <f t="shared" si="11"/>
        <v/>
      </c>
      <c r="P28" s="174" t="str">
        <f t="shared" si="12"/>
        <v/>
      </c>
      <c r="Q28" s="174" t="str">
        <f t="shared" si="13"/>
        <v/>
      </c>
      <c r="R28" s="174" t="str">
        <f t="shared" si="14"/>
        <v/>
      </c>
      <c r="S28" s="174" t="str">
        <f t="shared" si="15"/>
        <v/>
      </c>
      <c r="T28" s="174" t="str">
        <f t="shared" si="16"/>
        <v/>
      </c>
      <c r="U28" s="240" t="str">
        <f t="shared" si="17"/>
        <v/>
      </c>
      <c r="EJ28" s="91" t="e">
        <f>IF(#REF!="","",ROUND(SUM('OUT- TERM 1 Cum_Mark'!#REF!,'OUT- TERM 1 Cum_Mark'!#REF!,'OUT- TERM 1 Cum_Mark'!#REF!)/3,0))</f>
        <v>#REF!</v>
      </c>
      <c r="EK28" s="91" t="e">
        <f>IF(#REF!="","",ROUND(SUM('OUT- TERM 1 Cum_Mark'!#REF!,'OUT- TERM 1 Cum_Mark'!#REF!,'OUT- TERM 1 Cum_Mark'!#REF!)/3,0))</f>
        <v>#REF!</v>
      </c>
      <c r="EL28" s="91" t="e">
        <f>IF(#REF!="","",ROUND(SUM('OUT- TERM 1 Cum_Mark'!M34,'OUT- TERM 1 Cum_Mark'!#REF!,'OUT- TERM 1 Cum_Mark'!#REF!)/3,0))</f>
        <v>#REF!</v>
      </c>
      <c r="EM28" s="91" t="e">
        <f>IF(#REF!="","",ROUND(SUM('OUT- TERM 1 Cum_Mark'!#REF!,'OUT- TERM 1 Cum_Mark'!#REF!,'OUT- TERM 1 Cum_Mark'!#REF!)/3,0))</f>
        <v>#REF!</v>
      </c>
      <c r="EN28" s="91" t="e">
        <f>IF(#REF!="","",ROUND(SUM('OUT- TERM 1 Cum_Mark'!#REF!,'OUT- TERM 1 Cum_Mark'!#REF!,'OUT- TERM 1 Cum_Mark'!#REF!)/3,0))</f>
        <v>#REF!</v>
      </c>
      <c r="EO28" s="91">
        <f>SUM('OUT- TERM 1 Cum_Mark'!U34:X34)</f>
        <v>0</v>
      </c>
      <c r="EP28" s="91" t="e">
        <f>SUM('OUT- TERM 1 Cum_Mark'!#REF!)</f>
        <v>#REF!</v>
      </c>
      <c r="EQ28" s="91" t="e">
        <f>SUM('OUT- TERM 1 Cum_Mark'!#REF!)</f>
        <v>#REF!</v>
      </c>
      <c r="ER28" s="91" t="e">
        <f t="shared" si="18"/>
        <v>#REF!</v>
      </c>
      <c r="ES28" s="91" t="e">
        <f t="shared" ref="ES28:EU28" si="99">SUM(#REF!)</f>
        <v>#REF!</v>
      </c>
      <c r="ET28" s="91" t="e">
        <f t="shared" si="99"/>
        <v>#REF!</v>
      </c>
      <c r="EU28" s="91" t="e">
        <f t="shared" si="99"/>
        <v>#REF!</v>
      </c>
      <c r="EV28" s="91" t="e">
        <f t="shared" si="20"/>
        <v>#REF!</v>
      </c>
      <c r="EW28" s="91" t="e">
        <f t="shared" ref="EW28:EY28" si="100">SUM(#REF!)</f>
        <v>#REF!</v>
      </c>
      <c r="EX28" s="91" t="e">
        <f t="shared" si="100"/>
        <v>#REF!</v>
      </c>
      <c r="EY28" s="91" t="e">
        <f t="shared" si="100"/>
        <v>#REF!</v>
      </c>
      <c r="EZ28" s="91" t="e">
        <f t="shared" si="22"/>
        <v>#REF!</v>
      </c>
      <c r="FA28" s="91" t="e">
        <f t="shared" ref="FA28:FC28" si="101">SUM(#REF!)</f>
        <v>#REF!</v>
      </c>
      <c r="FB28" s="91" t="e">
        <f t="shared" si="101"/>
        <v>#REF!</v>
      </c>
      <c r="FC28" s="91" t="e">
        <f t="shared" si="101"/>
        <v>#REF!</v>
      </c>
      <c r="FD28" s="91" t="e">
        <f t="shared" si="24"/>
        <v>#REF!</v>
      </c>
      <c r="FE28" s="91" t="e">
        <f t="shared" ref="FE28:FG28" si="102">SUM(#REF!)</f>
        <v>#REF!</v>
      </c>
      <c r="FF28" s="91" t="e">
        <f t="shared" si="102"/>
        <v>#REF!</v>
      </c>
      <c r="FG28" s="91" t="e">
        <f t="shared" si="102"/>
        <v>#REF!</v>
      </c>
      <c r="FH28" s="91" t="e">
        <f t="shared" si="26"/>
        <v>#REF!</v>
      </c>
      <c r="FI28" s="241">
        <f>'OUT- Attend'!J11</f>
        <v>0</v>
      </c>
      <c r="FJ28" s="91" t="str">
        <f>'OUT- Attend'!J31</f>
        <v/>
      </c>
      <c r="FK28" s="91" t="str">
        <f>'OUT- Attend'!U11</f>
        <v/>
      </c>
      <c r="FL28" s="91" t="str">
        <f>'OUT- Attend'!U31</f>
        <v/>
      </c>
      <c r="FM28" s="91" t="e">
        <f>'OUT- Attend'!#REF!</f>
        <v>#REF!</v>
      </c>
      <c r="FN28" s="91" t="e">
        <f>'OUT- Attend'!#REF!</f>
        <v>#REF!</v>
      </c>
      <c r="FO28" s="91" t="e">
        <f>'OUT- Attend'!#REF!</f>
        <v>#REF!</v>
      </c>
      <c r="FP28" s="91" t="e">
        <f>'OUT- Attend'!#REF!</f>
        <v>#REF!</v>
      </c>
    </row>
    <row r="29" spans="1:172" ht="14.25" customHeight="1">
      <c r="A29" s="239" t="str">
        <f>IF(ISBLANK('IN - Stud_part'!F33),"",'IN - Stud_part'!F33)</f>
        <v/>
      </c>
      <c r="B29" s="179" t="str">
        <f>IF(ISBLANK('IN - Stud_part'!G33),"",'IN - Stud_part'!G33)</f>
        <v/>
      </c>
      <c r="C29" s="180" t="str">
        <f>IF('IN - Stud_part'!H33="","",UPPER('IN - Stud_part'!H33))</f>
        <v/>
      </c>
      <c r="D29" s="174" t="str">
        <f t="shared" si="0"/>
        <v/>
      </c>
      <c r="E29" s="174" t="str">
        <f t="shared" si="1"/>
        <v/>
      </c>
      <c r="F29" s="174" t="str">
        <f t="shared" si="2"/>
        <v/>
      </c>
      <c r="G29" s="174" t="str">
        <f t="shared" si="3"/>
        <v/>
      </c>
      <c r="H29" s="174" t="str">
        <f t="shared" si="4"/>
        <v/>
      </c>
      <c r="I29" s="174" t="e">
        <f t="shared" si="5"/>
        <v>#REF!</v>
      </c>
      <c r="J29" s="174" t="e">
        <f t="shared" si="6"/>
        <v>#REF!</v>
      </c>
      <c r="K29" s="174" t="e">
        <f t="shared" si="7"/>
        <v>#REF!</v>
      </c>
      <c r="L29" s="174" t="e">
        <f t="shared" si="8"/>
        <v>#REF!</v>
      </c>
      <c r="M29" s="174" t="e">
        <f t="shared" si="9"/>
        <v>#REF!</v>
      </c>
      <c r="N29" s="174" t="str">
        <f t="shared" si="10"/>
        <v/>
      </c>
      <c r="O29" s="174" t="str">
        <f t="shared" si="11"/>
        <v/>
      </c>
      <c r="P29" s="174" t="str">
        <f t="shared" si="12"/>
        <v/>
      </c>
      <c r="Q29" s="174" t="str">
        <f t="shared" si="13"/>
        <v/>
      </c>
      <c r="R29" s="174" t="str">
        <f t="shared" si="14"/>
        <v/>
      </c>
      <c r="S29" s="174" t="str">
        <f t="shared" si="15"/>
        <v/>
      </c>
      <c r="T29" s="174" t="str">
        <f t="shared" si="16"/>
        <v/>
      </c>
      <c r="U29" s="240" t="str">
        <f t="shared" si="17"/>
        <v/>
      </c>
      <c r="EJ29" s="91" t="e">
        <f>IF(#REF!="","",ROUND(SUM('OUT- TERM 1 Cum_Mark'!#REF!,'OUT- TERM 1 Cum_Mark'!#REF!,'OUT- TERM 1 Cum_Mark'!#REF!)/3,0))</f>
        <v>#REF!</v>
      </c>
      <c r="EK29" s="91" t="e">
        <f>IF(#REF!="","",ROUND(SUM('OUT- TERM 1 Cum_Mark'!#REF!,'OUT- TERM 1 Cum_Mark'!#REF!,'OUT- TERM 1 Cum_Mark'!#REF!)/3,0))</f>
        <v>#REF!</v>
      </c>
      <c r="EL29" s="91" t="e">
        <f>IF(#REF!="","",ROUND(SUM('OUT- TERM 1 Cum_Mark'!M35,'OUT- TERM 1 Cum_Mark'!#REF!,'OUT- TERM 1 Cum_Mark'!#REF!)/3,0))</f>
        <v>#REF!</v>
      </c>
      <c r="EM29" s="91" t="e">
        <f>IF(#REF!="","",ROUND(SUM('OUT- TERM 1 Cum_Mark'!#REF!,'OUT- TERM 1 Cum_Mark'!#REF!,'OUT- TERM 1 Cum_Mark'!#REF!)/3,0))</f>
        <v>#REF!</v>
      </c>
      <c r="EN29" s="91" t="e">
        <f>IF(#REF!="","",ROUND(SUM('OUT- TERM 1 Cum_Mark'!#REF!,'OUT- TERM 1 Cum_Mark'!#REF!,'OUT- TERM 1 Cum_Mark'!#REF!)/3,0))</f>
        <v>#REF!</v>
      </c>
      <c r="EO29" s="91">
        <f>SUM('OUT- TERM 1 Cum_Mark'!U35:X35)</f>
        <v>0</v>
      </c>
      <c r="EP29" s="91" t="e">
        <f>SUM('OUT- TERM 1 Cum_Mark'!#REF!)</f>
        <v>#REF!</v>
      </c>
      <c r="EQ29" s="91" t="e">
        <f>SUM('OUT- TERM 1 Cum_Mark'!#REF!)</f>
        <v>#REF!</v>
      </c>
      <c r="ER29" s="91" t="e">
        <f t="shared" si="18"/>
        <v>#REF!</v>
      </c>
      <c r="ES29" s="91" t="e">
        <f t="shared" ref="ES29:EU29" si="103">SUM(#REF!)</f>
        <v>#REF!</v>
      </c>
      <c r="ET29" s="91" t="e">
        <f t="shared" si="103"/>
        <v>#REF!</v>
      </c>
      <c r="EU29" s="91" t="e">
        <f t="shared" si="103"/>
        <v>#REF!</v>
      </c>
      <c r="EV29" s="91" t="e">
        <f t="shared" si="20"/>
        <v>#REF!</v>
      </c>
      <c r="EW29" s="91" t="e">
        <f t="shared" ref="EW29:EY29" si="104">SUM(#REF!)</f>
        <v>#REF!</v>
      </c>
      <c r="EX29" s="91" t="e">
        <f t="shared" si="104"/>
        <v>#REF!</v>
      </c>
      <c r="EY29" s="91" t="e">
        <f t="shared" si="104"/>
        <v>#REF!</v>
      </c>
      <c r="EZ29" s="91" t="e">
        <f t="shared" si="22"/>
        <v>#REF!</v>
      </c>
      <c r="FA29" s="91" t="e">
        <f t="shared" ref="FA29:FC29" si="105">SUM(#REF!)</f>
        <v>#REF!</v>
      </c>
      <c r="FB29" s="91" t="e">
        <f t="shared" si="105"/>
        <v>#REF!</v>
      </c>
      <c r="FC29" s="91" t="e">
        <f t="shared" si="105"/>
        <v>#REF!</v>
      </c>
      <c r="FD29" s="91" t="e">
        <f t="shared" si="24"/>
        <v>#REF!</v>
      </c>
      <c r="FE29" s="91" t="e">
        <f t="shared" ref="FE29:FG29" si="106">SUM(#REF!)</f>
        <v>#REF!</v>
      </c>
      <c r="FF29" s="91" t="e">
        <f t="shared" si="106"/>
        <v>#REF!</v>
      </c>
      <c r="FG29" s="91" t="e">
        <f t="shared" si="106"/>
        <v>#REF!</v>
      </c>
      <c r="FH29" s="91" t="e">
        <f t="shared" si="26"/>
        <v>#REF!</v>
      </c>
      <c r="FI29" s="241">
        <f>'OUT- Attend'!J11</f>
        <v>0</v>
      </c>
      <c r="FJ29" s="91" t="str">
        <f>'OUT- Attend'!J32</f>
        <v/>
      </c>
      <c r="FK29" s="91" t="str">
        <f>'OUT- Attend'!U11</f>
        <v/>
      </c>
      <c r="FL29" s="91" t="str">
        <f>'OUT- Attend'!U32</f>
        <v/>
      </c>
      <c r="FM29" s="91" t="e">
        <f>'OUT- Attend'!#REF!</f>
        <v>#REF!</v>
      </c>
      <c r="FN29" s="91" t="e">
        <f>'OUT- Attend'!#REF!</f>
        <v>#REF!</v>
      </c>
      <c r="FO29" s="91" t="e">
        <f>'OUT- Attend'!#REF!</f>
        <v>#REF!</v>
      </c>
      <c r="FP29" s="91" t="e">
        <f>'OUT- Attend'!#REF!</f>
        <v>#REF!</v>
      </c>
    </row>
    <row r="30" spans="1:172" ht="14.25" customHeight="1">
      <c r="A30" s="239" t="str">
        <f>IF(ISBLANK('IN - Stud_part'!F34),"",'IN - Stud_part'!F34)</f>
        <v/>
      </c>
      <c r="B30" s="179" t="str">
        <f>IF(ISBLANK('IN - Stud_part'!G34),"",'IN - Stud_part'!G34)</f>
        <v/>
      </c>
      <c r="C30" s="180" t="str">
        <f>IF('IN - Stud_part'!H34="","",UPPER('IN - Stud_part'!H34))</f>
        <v/>
      </c>
      <c r="D30" s="174" t="str">
        <f t="shared" si="0"/>
        <v/>
      </c>
      <c r="E30" s="174" t="str">
        <f t="shared" si="1"/>
        <v/>
      </c>
      <c r="F30" s="174" t="str">
        <f t="shared" si="2"/>
        <v/>
      </c>
      <c r="G30" s="174" t="str">
        <f t="shared" si="3"/>
        <v/>
      </c>
      <c r="H30" s="174" t="str">
        <f t="shared" si="4"/>
        <v/>
      </c>
      <c r="I30" s="174" t="e">
        <f t="shared" si="5"/>
        <v>#REF!</v>
      </c>
      <c r="J30" s="174" t="e">
        <f t="shared" si="6"/>
        <v>#REF!</v>
      </c>
      <c r="K30" s="174" t="e">
        <f t="shared" si="7"/>
        <v>#REF!</v>
      </c>
      <c r="L30" s="174" t="e">
        <f t="shared" si="8"/>
        <v>#REF!</v>
      </c>
      <c r="M30" s="174" t="e">
        <f t="shared" si="9"/>
        <v>#REF!</v>
      </c>
      <c r="N30" s="174" t="str">
        <f t="shared" si="10"/>
        <v/>
      </c>
      <c r="O30" s="174" t="str">
        <f t="shared" si="11"/>
        <v/>
      </c>
      <c r="P30" s="174" t="str">
        <f t="shared" si="12"/>
        <v/>
      </c>
      <c r="Q30" s="174" t="str">
        <f t="shared" si="13"/>
        <v/>
      </c>
      <c r="R30" s="174" t="str">
        <f t="shared" si="14"/>
        <v/>
      </c>
      <c r="S30" s="174" t="str">
        <f t="shared" si="15"/>
        <v/>
      </c>
      <c r="T30" s="174" t="str">
        <f t="shared" si="16"/>
        <v/>
      </c>
      <c r="U30" s="240" t="str">
        <f t="shared" si="17"/>
        <v/>
      </c>
      <c r="EJ30" s="91" t="e">
        <f>IF(#REF!="","",ROUND(SUM('OUT- TERM 1 Cum_Mark'!#REF!,'OUT- TERM 1 Cum_Mark'!#REF!,'OUT- TERM 1 Cum_Mark'!#REF!)/3,0))</f>
        <v>#REF!</v>
      </c>
      <c r="EK30" s="91" t="e">
        <f>IF(#REF!="","",ROUND(SUM('OUT- TERM 1 Cum_Mark'!#REF!,'OUT- TERM 1 Cum_Mark'!#REF!,'OUT- TERM 1 Cum_Mark'!#REF!)/3,0))</f>
        <v>#REF!</v>
      </c>
      <c r="EL30" s="91" t="e">
        <f>IF(#REF!="","",ROUND(SUM('OUT- TERM 1 Cum_Mark'!M36,'OUT- TERM 1 Cum_Mark'!#REF!,'OUT- TERM 1 Cum_Mark'!#REF!)/3,0))</f>
        <v>#REF!</v>
      </c>
      <c r="EM30" s="91" t="e">
        <f>IF(#REF!="","",ROUND(SUM('OUT- TERM 1 Cum_Mark'!#REF!,'OUT- TERM 1 Cum_Mark'!#REF!,'OUT- TERM 1 Cum_Mark'!#REF!)/3,0))</f>
        <v>#REF!</v>
      </c>
      <c r="EN30" s="91" t="e">
        <f>IF(#REF!="","",ROUND(SUM('OUT- TERM 1 Cum_Mark'!#REF!,'OUT- TERM 1 Cum_Mark'!#REF!,'OUT- TERM 1 Cum_Mark'!#REF!)/3,0))</f>
        <v>#REF!</v>
      </c>
      <c r="EO30" s="91">
        <f>SUM('OUT- TERM 1 Cum_Mark'!U36:X36)</f>
        <v>0</v>
      </c>
      <c r="EP30" s="91" t="e">
        <f>SUM('OUT- TERM 1 Cum_Mark'!#REF!)</f>
        <v>#REF!</v>
      </c>
      <c r="EQ30" s="91" t="e">
        <f>SUM('OUT- TERM 1 Cum_Mark'!#REF!)</f>
        <v>#REF!</v>
      </c>
      <c r="ER30" s="91" t="e">
        <f t="shared" si="18"/>
        <v>#REF!</v>
      </c>
      <c r="ES30" s="91" t="e">
        <f t="shared" ref="ES30:EU30" si="107">SUM(#REF!)</f>
        <v>#REF!</v>
      </c>
      <c r="ET30" s="91" t="e">
        <f t="shared" si="107"/>
        <v>#REF!</v>
      </c>
      <c r="EU30" s="91" t="e">
        <f t="shared" si="107"/>
        <v>#REF!</v>
      </c>
      <c r="EV30" s="91" t="e">
        <f t="shared" si="20"/>
        <v>#REF!</v>
      </c>
      <c r="EW30" s="91" t="e">
        <f t="shared" ref="EW30:EY30" si="108">SUM(#REF!)</f>
        <v>#REF!</v>
      </c>
      <c r="EX30" s="91" t="e">
        <f t="shared" si="108"/>
        <v>#REF!</v>
      </c>
      <c r="EY30" s="91" t="e">
        <f t="shared" si="108"/>
        <v>#REF!</v>
      </c>
      <c r="EZ30" s="91" t="e">
        <f t="shared" si="22"/>
        <v>#REF!</v>
      </c>
      <c r="FA30" s="91" t="e">
        <f t="shared" ref="FA30:FC30" si="109">SUM(#REF!)</f>
        <v>#REF!</v>
      </c>
      <c r="FB30" s="91" t="e">
        <f t="shared" si="109"/>
        <v>#REF!</v>
      </c>
      <c r="FC30" s="91" t="e">
        <f t="shared" si="109"/>
        <v>#REF!</v>
      </c>
      <c r="FD30" s="91" t="e">
        <f t="shared" si="24"/>
        <v>#REF!</v>
      </c>
      <c r="FE30" s="91" t="e">
        <f t="shared" ref="FE30:FG30" si="110">SUM(#REF!)</f>
        <v>#REF!</v>
      </c>
      <c r="FF30" s="91" t="e">
        <f t="shared" si="110"/>
        <v>#REF!</v>
      </c>
      <c r="FG30" s="91" t="e">
        <f t="shared" si="110"/>
        <v>#REF!</v>
      </c>
      <c r="FH30" s="91" t="e">
        <f t="shared" si="26"/>
        <v>#REF!</v>
      </c>
      <c r="FI30" s="241">
        <f>'OUT- Attend'!J11</f>
        <v>0</v>
      </c>
      <c r="FJ30" s="91" t="str">
        <f>'OUT- Attend'!J33</f>
        <v/>
      </c>
      <c r="FK30" s="91" t="str">
        <f>'OUT- Attend'!U11</f>
        <v/>
      </c>
      <c r="FL30" s="91" t="str">
        <f>'OUT- Attend'!U33</f>
        <v/>
      </c>
      <c r="FM30" s="91" t="e">
        <f>'OUT- Attend'!#REF!</f>
        <v>#REF!</v>
      </c>
      <c r="FN30" s="91" t="e">
        <f>'OUT- Attend'!#REF!</f>
        <v>#REF!</v>
      </c>
      <c r="FO30" s="91" t="e">
        <f>'OUT- Attend'!#REF!</f>
        <v>#REF!</v>
      </c>
      <c r="FP30" s="91" t="e">
        <f>'OUT- Attend'!#REF!</f>
        <v>#REF!</v>
      </c>
    </row>
    <row r="31" spans="1:172" ht="14.25" customHeight="1">
      <c r="A31" s="239" t="str">
        <f>IF(ISBLANK('IN - Stud_part'!F35),"",'IN - Stud_part'!F35)</f>
        <v/>
      </c>
      <c r="B31" s="179" t="str">
        <f>IF(ISBLANK('IN - Stud_part'!G35),"",'IN - Stud_part'!G35)</f>
        <v/>
      </c>
      <c r="C31" s="180" t="str">
        <f>IF('IN - Stud_part'!H35="","",UPPER('IN - Stud_part'!H35))</f>
        <v/>
      </c>
      <c r="D31" s="174" t="str">
        <f t="shared" si="0"/>
        <v/>
      </c>
      <c r="E31" s="174" t="str">
        <f t="shared" si="1"/>
        <v/>
      </c>
      <c r="F31" s="174" t="str">
        <f t="shared" si="2"/>
        <v/>
      </c>
      <c r="G31" s="174" t="str">
        <f t="shared" si="3"/>
        <v/>
      </c>
      <c r="H31" s="174" t="str">
        <f t="shared" si="4"/>
        <v/>
      </c>
      <c r="I31" s="174" t="e">
        <f t="shared" si="5"/>
        <v>#REF!</v>
      </c>
      <c r="J31" s="174" t="e">
        <f t="shared" si="6"/>
        <v>#REF!</v>
      </c>
      <c r="K31" s="174" t="e">
        <f t="shared" si="7"/>
        <v>#REF!</v>
      </c>
      <c r="L31" s="174" t="e">
        <f t="shared" si="8"/>
        <v>#REF!</v>
      </c>
      <c r="M31" s="174" t="e">
        <f t="shared" si="9"/>
        <v>#REF!</v>
      </c>
      <c r="N31" s="174" t="str">
        <f t="shared" si="10"/>
        <v/>
      </c>
      <c r="O31" s="174" t="str">
        <f t="shared" si="11"/>
        <v/>
      </c>
      <c r="P31" s="174" t="str">
        <f t="shared" si="12"/>
        <v/>
      </c>
      <c r="Q31" s="174" t="str">
        <f t="shared" si="13"/>
        <v/>
      </c>
      <c r="R31" s="174" t="str">
        <f t="shared" si="14"/>
        <v/>
      </c>
      <c r="S31" s="174" t="str">
        <f t="shared" si="15"/>
        <v/>
      </c>
      <c r="T31" s="174" t="str">
        <f t="shared" si="16"/>
        <v/>
      </c>
      <c r="U31" s="240" t="str">
        <f t="shared" si="17"/>
        <v/>
      </c>
      <c r="EJ31" s="91" t="e">
        <f>IF(#REF!="","",ROUND(SUM('OUT- TERM 1 Cum_Mark'!#REF!,'OUT- TERM 1 Cum_Mark'!#REF!,'OUT- TERM 1 Cum_Mark'!#REF!)/3,0))</f>
        <v>#REF!</v>
      </c>
      <c r="EK31" s="91" t="e">
        <f>IF(#REF!="","",ROUND(SUM('OUT- TERM 1 Cum_Mark'!#REF!,'OUT- TERM 1 Cum_Mark'!#REF!,'OUT- TERM 1 Cum_Mark'!#REF!)/3,0))</f>
        <v>#REF!</v>
      </c>
      <c r="EL31" s="91" t="e">
        <f>IF(#REF!="","",ROUND(SUM('OUT- TERM 1 Cum_Mark'!M37,'OUT- TERM 1 Cum_Mark'!#REF!,'OUT- TERM 1 Cum_Mark'!#REF!)/3,0))</f>
        <v>#REF!</v>
      </c>
      <c r="EM31" s="91" t="e">
        <f>IF(#REF!="","",ROUND(SUM('OUT- TERM 1 Cum_Mark'!#REF!,'OUT- TERM 1 Cum_Mark'!#REF!,'OUT- TERM 1 Cum_Mark'!#REF!)/3,0))</f>
        <v>#REF!</v>
      </c>
      <c r="EN31" s="91" t="e">
        <f>IF(#REF!="","",ROUND(SUM('OUT- TERM 1 Cum_Mark'!#REF!,'OUT- TERM 1 Cum_Mark'!#REF!,'OUT- TERM 1 Cum_Mark'!#REF!)/3,0))</f>
        <v>#REF!</v>
      </c>
      <c r="EO31" s="91">
        <f>SUM('OUT- TERM 1 Cum_Mark'!U37:X37)</f>
        <v>0</v>
      </c>
      <c r="EP31" s="91" t="e">
        <f>SUM('OUT- TERM 1 Cum_Mark'!#REF!)</f>
        <v>#REF!</v>
      </c>
      <c r="EQ31" s="91" t="e">
        <f>SUM('OUT- TERM 1 Cum_Mark'!#REF!)</f>
        <v>#REF!</v>
      </c>
      <c r="ER31" s="91" t="e">
        <f t="shared" si="18"/>
        <v>#REF!</v>
      </c>
      <c r="ES31" s="91" t="e">
        <f t="shared" ref="ES31:EU31" si="111">SUM(#REF!)</f>
        <v>#REF!</v>
      </c>
      <c r="ET31" s="91" t="e">
        <f t="shared" si="111"/>
        <v>#REF!</v>
      </c>
      <c r="EU31" s="91" t="e">
        <f t="shared" si="111"/>
        <v>#REF!</v>
      </c>
      <c r="EV31" s="91" t="e">
        <f t="shared" si="20"/>
        <v>#REF!</v>
      </c>
      <c r="EW31" s="91" t="e">
        <f t="shared" ref="EW31:EY31" si="112">SUM(#REF!)</f>
        <v>#REF!</v>
      </c>
      <c r="EX31" s="91" t="e">
        <f t="shared" si="112"/>
        <v>#REF!</v>
      </c>
      <c r="EY31" s="91" t="e">
        <f t="shared" si="112"/>
        <v>#REF!</v>
      </c>
      <c r="EZ31" s="91" t="e">
        <f t="shared" si="22"/>
        <v>#REF!</v>
      </c>
      <c r="FA31" s="91" t="e">
        <f t="shared" ref="FA31:FC31" si="113">SUM(#REF!)</f>
        <v>#REF!</v>
      </c>
      <c r="FB31" s="91" t="e">
        <f t="shared" si="113"/>
        <v>#REF!</v>
      </c>
      <c r="FC31" s="91" t="e">
        <f t="shared" si="113"/>
        <v>#REF!</v>
      </c>
      <c r="FD31" s="91" t="e">
        <f t="shared" si="24"/>
        <v>#REF!</v>
      </c>
      <c r="FE31" s="91" t="e">
        <f t="shared" ref="FE31:FG31" si="114">SUM(#REF!)</f>
        <v>#REF!</v>
      </c>
      <c r="FF31" s="91" t="e">
        <f t="shared" si="114"/>
        <v>#REF!</v>
      </c>
      <c r="FG31" s="91" t="e">
        <f t="shared" si="114"/>
        <v>#REF!</v>
      </c>
      <c r="FH31" s="91" t="e">
        <f t="shared" si="26"/>
        <v>#REF!</v>
      </c>
      <c r="FI31" s="241">
        <f>'OUT- Attend'!J11</f>
        <v>0</v>
      </c>
      <c r="FJ31" s="91" t="str">
        <f>'OUT- Attend'!J34</f>
        <v/>
      </c>
      <c r="FK31" s="91" t="str">
        <f>'OUT- Attend'!U11</f>
        <v/>
      </c>
      <c r="FL31" s="91" t="str">
        <f>'OUT- Attend'!U34</f>
        <v/>
      </c>
      <c r="FM31" s="91" t="e">
        <f>'OUT- Attend'!#REF!</f>
        <v>#REF!</v>
      </c>
      <c r="FN31" s="91" t="e">
        <f>'OUT- Attend'!#REF!</f>
        <v>#REF!</v>
      </c>
      <c r="FO31" s="91" t="e">
        <f>'OUT- Attend'!#REF!</f>
        <v>#REF!</v>
      </c>
      <c r="FP31" s="91" t="e">
        <f>'OUT- Attend'!#REF!</f>
        <v>#REF!</v>
      </c>
    </row>
    <row r="32" spans="1:172" ht="14.25" customHeight="1">
      <c r="A32" s="239" t="str">
        <f>IF(ISBLANK('IN - Stud_part'!F36),"",'IN - Stud_part'!F36)</f>
        <v/>
      </c>
      <c r="B32" s="179" t="str">
        <f>IF(ISBLANK('IN - Stud_part'!G36),"",'IN - Stud_part'!G36)</f>
        <v/>
      </c>
      <c r="C32" s="180" t="str">
        <f>IF('IN - Stud_part'!H36="","",UPPER('IN - Stud_part'!H36))</f>
        <v/>
      </c>
      <c r="D32" s="174" t="str">
        <f t="shared" si="0"/>
        <v/>
      </c>
      <c r="E32" s="174" t="str">
        <f t="shared" si="1"/>
        <v/>
      </c>
      <c r="F32" s="174" t="str">
        <f t="shared" si="2"/>
        <v/>
      </c>
      <c r="G32" s="174" t="str">
        <f t="shared" si="3"/>
        <v/>
      </c>
      <c r="H32" s="174" t="str">
        <f t="shared" si="4"/>
        <v/>
      </c>
      <c r="I32" s="174" t="e">
        <f t="shared" si="5"/>
        <v>#REF!</v>
      </c>
      <c r="J32" s="174" t="e">
        <f t="shared" si="6"/>
        <v>#REF!</v>
      </c>
      <c r="K32" s="174" t="e">
        <f t="shared" si="7"/>
        <v>#REF!</v>
      </c>
      <c r="L32" s="174" t="e">
        <f t="shared" si="8"/>
        <v>#REF!</v>
      </c>
      <c r="M32" s="174" t="e">
        <f t="shared" si="9"/>
        <v>#REF!</v>
      </c>
      <c r="N32" s="174" t="str">
        <f t="shared" si="10"/>
        <v/>
      </c>
      <c r="O32" s="174" t="str">
        <f t="shared" si="11"/>
        <v/>
      </c>
      <c r="P32" s="174" t="str">
        <f t="shared" si="12"/>
        <v/>
      </c>
      <c r="Q32" s="174" t="str">
        <f t="shared" si="13"/>
        <v/>
      </c>
      <c r="R32" s="174" t="str">
        <f t="shared" si="14"/>
        <v/>
      </c>
      <c r="S32" s="174" t="str">
        <f t="shared" si="15"/>
        <v/>
      </c>
      <c r="T32" s="174" t="str">
        <f t="shared" si="16"/>
        <v/>
      </c>
      <c r="U32" s="240" t="str">
        <f t="shared" si="17"/>
        <v/>
      </c>
      <c r="EJ32" s="91" t="e">
        <f>IF(#REF!="","",ROUND(SUM('OUT- TERM 1 Cum_Mark'!#REF!,'OUT- TERM 1 Cum_Mark'!#REF!,'OUT- TERM 1 Cum_Mark'!#REF!)/3,0))</f>
        <v>#REF!</v>
      </c>
      <c r="EK32" s="91" t="e">
        <f>IF(#REF!="","",ROUND(SUM('OUT- TERM 1 Cum_Mark'!#REF!,'OUT- TERM 1 Cum_Mark'!#REF!,'OUT- TERM 1 Cum_Mark'!#REF!)/3,0))</f>
        <v>#REF!</v>
      </c>
      <c r="EL32" s="91" t="e">
        <f>IF(#REF!="","",ROUND(SUM('OUT- TERM 1 Cum_Mark'!M38,'OUT- TERM 1 Cum_Mark'!#REF!,'OUT- TERM 1 Cum_Mark'!#REF!)/3,0))</f>
        <v>#REF!</v>
      </c>
      <c r="EM32" s="91" t="e">
        <f>IF(#REF!="","",ROUND(SUM('OUT- TERM 1 Cum_Mark'!#REF!,'OUT- TERM 1 Cum_Mark'!#REF!,'OUT- TERM 1 Cum_Mark'!#REF!)/3,0))</f>
        <v>#REF!</v>
      </c>
      <c r="EN32" s="91" t="e">
        <f>IF(#REF!="","",ROUND(SUM('OUT- TERM 1 Cum_Mark'!#REF!,'OUT- TERM 1 Cum_Mark'!#REF!,'OUT- TERM 1 Cum_Mark'!#REF!)/3,0))</f>
        <v>#REF!</v>
      </c>
      <c r="EO32" s="91">
        <f>SUM('OUT- TERM 1 Cum_Mark'!U38:X38)</f>
        <v>0</v>
      </c>
      <c r="EP32" s="91" t="e">
        <f>SUM('OUT- TERM 1 Cum_Mark'!#REF!)</f>
        <v>#REF!</v>
      </c>
      <c r="EQ32" s="91" t="e">
        <f>SUM('OUT- TERM 1 Cum_Mark'!#REF!)</f>
        <v>#REF!</v>
      </c>
      <c r="ER32" s="91" t="e">
        <f t="shared" si="18"/>
        <v>#REF!</v>
      </c>
      <c r="ES32" s="91" t="e">
        <f t="shared" ref="ES32:EU32" si="115">SUM(#REF!)</f>
        <v>#REF!</v>
      </c>
      <c r="ET32" s="91" t="e">
        <f t="shared" si="115"/>
        <v>#REF!</v>
      </c>
      <c r="EU32" s="91" t="e">
        <f t="shared" si="115"/>
        <v>#REF!</v>
      </c>
      <c r="EV32" s="91" t="e">
        <f t="shared" si="20"/>
        <v>#REF!</v>
      </c>
      <c r="EW32" s="91" t="e">
        <f t="shared" ref="EW32:EY32" si="116">SUM(#REF!)</f>
        <v>#REF!</v>
      </c>
      <c r="EX32" s="91" t="e">
        <f t="shared" si="116"/>
        <v>#REF!</v>
      </c>
      <c r="EY32" s="91" t="e">
        <f t="shared" si="116"/>
        <v>#REF!</v>
      </c>
      <c r="EZ32" s="91" t="e">
        <f t="shared" si="22"/>
        <v>#REF!</v>
      </c>
      <c r="FA32" s="91" t="e">
        <f t="shared" ref="FA32:FC32" si="117">SUM(#REF!)</f>
        <v>#REF!</v>
      </c>
      <c r="FB32" s="91" t="e">
        <f t="shared" si="117"/>
        <v>#REF!</v>
      </c>
      <c r="FC32" s="91" t="e">
        <f t="shared" si="117"/>
        <v>#REF!</v>
      </c>
      <c r="FD32" s="91" t="e">
        <f t="shared" si="24"/>
        <v>#REF!</v>
      </c>
      <c r="FE32" s="91" t="e">
        <f t="shared" ref="FE32:FG32" si="118">SUM(#REF!)</f>
        <v>#REF!</v>
      </c>
      <c r="FF32" s="91" t="e">
        <f t="shared" si="118"/>
        <v>#REF!</v>
      </c>
      <c r="FG32" s="91" t="e">
        <f t="shared" si="118"/>
        <v>#REF!</v>
      </c>
      <c r="FH32" s="91" t="e">
        <f t="shared" si="26"/>
        <v>#REF!</v>
      </c>
      <c r="FI32" s="241">
        <f>'OUT- Attend'!J11</f>
        <v>0</v>
      </c>
      <c r="FJ32" s="91" t="str">
        <f>'OUT- Attend'!J35</f>
        <v/>
      </c>
      <c r="FK32" s="91" t="str">
        <f>'OUT- Attend'!U11</f>
        <v/>
      </c>
      <c r="FL32" s="91" t="str">
        <f>'OUT- Attend'!U35</f>
        <v/>
      </c>
      <c r="FM32" s="91" t="e">
        <f>'OUT- Attend'!#REF!</f>
        <v>#REF!</v>
      </c>
      <c r="FN32" s="91" t="e">
        <f>'OUT- Attend'!#REF!</f>
        <v>#REF!</v>
      </c>
      <c r="FO32" s="91" t="e">
        <f>'OUT- Attend'!#REF!</f>
        <v>#REF!</v>
      </c>
      <c r="FP32" s="91" t="e">
        <f>'OUT- Attend'!#REF!</f>
        <v>#REF!</v>
      </c>
    </row>
    <row r="33" spans="1:172" ht="14.25" customHeight="1">
      <c r="A33" s="239" t="str">
        <f>IF(ISBLANK('IN - Stud_part'!F37),"",'IN - Stud_part'!F37)</f>
        <v/>
      </c>
      <c r="B33" s="179" t="str">
        <f>IF(ISBLANK('IN - Stud_part'!G37),"",'IN - Stud_part'!G37)</f>
        <v/>
      </c>
      <c r="C33" s="180" t="str">
        <f>IF('IN - Stud_part'!H37="","",UPPER('IN - Stud_part'!H37))</f>
        <v/>
      </c>
      <c r="D33" s="174" t="str">
        <f t="shared" si="0"/>
        <v/>
      </c>
      <c r="E33" s="174" t="str">
        <f t="shared" si="1"/>
        <v/>
      </c>
      <c r="F33" s="174" t="str">
        <f t="shared" si="2"/>
        <v/>
      </c>
      <c r="G33" s="174" t="str">
        <f t="shared" si="3"/>
        <v/>
      </c>
      <c r="H33" s="174" t="str">
        <f t="shared" si="4"/>
        <v/>
      </c>
      <c r="I33" s="174" t="e">
        <f t="shared" si="5"/>
        <v>#REF!</v>
      </c>
      <c r="J33" s="174" t="e">
        <f t="shared" si="6"/>
        <v>#REF!</v>
      </c>
      <c r="K33" s="174" t="e">
        <f t="shared" si="7"/>
        <v>#REF!</v>
      </c>
      <c r="L33" s="174" t="e">
        <f t="shared" si="8"/>
        <v>#REF!</v>
      </c>
      <c r="M33" s="174" t="e">
        <f t="shared" si="9"/>
        <v>#REF!</v>
      </c>
      <c r="N33" s="174" t="str">
        <f t="shared" si="10"/>
        <v/>
      </c>
      <c r="O33" s="174" t="str">
        <f t="shared" si="11"/>
        <v/>
      </c>
      <c r="P33" s="174" t="str">
        <f t="shared" si="12"/>
        <v/>
      </c>
      <c r="Q33" s="174" t="str">
        <f t="shared" si="13"/>
        <v/>
      </c>
      <c r="R33" s="174" t="str">
        <f t="shared" si="14"/>
        <v/>
      </c>
      <c r="S33" s="174" t="str">
        <f t="shared" si="15"/>
        <v/>
      </c>
      <c r="T33" s="174" t="str">
        <f t="shared" si="16"/>
        <v/>
      </c>
      <c r="U33" s="240" t="str">
        <f t="shared" si="17"/>
        <v/>
      </c>
      <c r="EJ33" s="91" t="e">
        <f>IF(#REF!="","",ROUND(SUM('OUT- TERM 1 Cum_Mark'!#REF!,'OUT- TERM 1 Cum_Mark'!#REF!,'OUT- TERM 1 Cum_Mark'!#REF!)/3,0))</f>
        <v>#REF!</v>
      </c>
      <c r="EK33" s="91" t="e">
        <f>IF(#REF!="","",ROUND(SUM('OUT- TERM 1 Cum_Mark'!#REF!,'OUT- TERM 1 Cum_Mark'!#REF!,'OUT- TERM 1 Cum_Mark'!#REF!)/3,0))</f>
        <v>#REF!</v>
      </c>
      <c r="EL33" s="91" t="e">
        <f>IF(#REF!="","",ROUND(SUM('OUT- TERM 1 Cum_Mark'!M39,'OUT- TERM 1 Cum_Mark'!#REF!,'OUT- TERM 1 Cum_Mark'!#REF!)/3,0))</f>
        <v>#REF!</v>
      </c>
      <c r="EM33" s="91" t="e">
        <f>IF(#REF!="","",ROUND(SUM('OUT- TERM 1 Cum_Mark'!#REF!,'OUT- TERM 1 Cum_Mark'!#REF!,'OUT- TERM 1 Cum_Mark'!#REF!)/3,0))</f>
        <v>#REF!</v>
      </c>
      <c r="EN33" s="91" t="e">
        <f>IF(#REF!="","",ROUND(SUM('OUT- TERM 1 Cum_Mark'!#REF!,'OUT- TERM 1 Cum_Mark'!#REF!,'OUT- TERM 1 Cum_Mark'!#REF!)/3,0))</f>
        <v>#REF!</v>
      </c>
      <c r="EO33" s="91">
        <f>SUM('OUT- TERM 1 Cum_Mark'!U39:X39)</f>
        <v>0</v>
      </c>
      <c r="EP33" s="91" t="e">
        <f>SUM('OUT- TERM 1 Cum_Mark'!#REF!)</f>
        <v>#REF!</v>
      </c>
      <c r="EQ33" s="91" t="e">
        <f>SUM('OUT- TERM 1 Cum_Mark'!#REF!)</f>
        <v>#REF!</v>
      </c>
      <c r="ER33" s="91" t="e">
        <f t="shared" si="18"/>
        <v>#REF!</v>
      </c>
      <c r="ES33" s="91" t="e">
        <f t="shared" ref="ES33:EU33" si="119">SUM(#REF!)</f>
        <v>#REF!</v>
      </c>
      <c r="ET33" s="91" t="e">
        <f t="shared" si="119"/>
        <v>#REF!</v>
      </c>
      <c r="EU33" s="91" t="e">
        <f t="shared" si="119"/>
        <v>#REF!</v>
      </c>
      <c r="EV33" s="91" t="e">
        <f t="shared" si="20"/>
        <v>#REF!</v>
      </c>
      <c r="EW33" s="91" t="e">
        <f t="shared" ref="EW33:EY33" si="120">SUM(#REF!)</f>
        <v>#REF!</v>
      </c>
      <c r="EX33" s="91" t="e">
        <f t="shared" si="120"/>
        <v>#REF!</v>
      </c>
      <c r="EY33" s="91" t="e">
        <f t="shared" si="120"/>
        <v>#REF!</v>
      </c>
      <c r="EZ33" s="91" t="e">
        <f t="shared" si="22"/>
        <v>#REF!</v>
      </c>
      <c r="FA33" s="91" t="e">
        <f t="shared" ref="FA33:FC33" si="121">SUM(#REF!)</f>
        <v>#REF!</v>
      </c>
      <c r="FB33" s="91" t="e">
        <f t="shared" si="121"/>
        <v>#REF!</v>
      </c>
      <c r="FC33" s="91" t="e">
        <f t="shared" si="121"/>
        <v>#REF!</v>
      </c>
      <c r="FD33" s="91" t="e">
        <f t="shared" si="24"/>
        <v>#REF!</v>
      </c>
      <c r="FE33" s="91" t="e">
        <f t="shared" ref="FE33:FG33" si="122">SUM(#REF!)</f>
        <v>#REF!</v>
      </c>
      <c r="FF33" s="91" t="e">
        <f t="shared" si="122"/>
        <v>#REF!</v>
      </c>
      <c r="FG33" s="91" t="e">
        <f t="shared" si="122"/>
        <v>#REF!</v>
      </c>
      <c r="FH33" s="91" t="e">
        <f t="shared" si="26"/>
        <v>#REF!</v>
      </c>
      <c r="FI33" s="241">
        <f>'OUT- Attend'!J11</f>
        <v>0</v>
      </c>
      <c r="FJ33" s="91" t="str">
        <f>'OUT- Attend'!J36</f>
        <v/>
      </c>
      <c r="FK33" s="91" t="str">
        <f>'OUT- Attend'!U11</f>
        <v/>
      </c>
      <c r="FL33" s="91" t="str">
        <f>'OUT- Attend'!U36</f>
        <v/>
      </c>
      <c r="FM33" s="91" t="e">
        <f>'OUT- Attend'!#REF!</f>
        <v>#REF!</v>
      </c>
      <c r="FN33" s="91" t="e">
        <f>'OUT- Attend'!#REF!</f>
        <v>#REF!</v>
      </c>
      <c r="FO33" s="91" t="e">
        <f>'OUT- Attend'!#REF!</f>
        <v>#REF!</v>
      </c>
      <c r="FP33" s="91" t="e">
        <f>'OUT- Attend'!#REF!</f>
        <v>#REF!</v>
      </c>
    </row>
    <row r="34" spans="1:172" ht="14.25" customHeight="1">
      <c r="A34" s="239" t="str">
        <f>IF(ISBLANK('IN - Stud_part'!F38),"",'IN - Stud_part'!F38)</f>
        <v/>
      </c>
      <c r="B34" s="179" t="str">
        <f>IF(ISBLANK('IN - Stud_part'!G38),"",'IN - Stud_part'!G38)</f>
        <v/>
      </c>
      <c r="C34" s="180" t="str">
        <f>IF('IN - Stud_part'!H38="","",UPPER('IN - Stud_part'!H38))</f>
        <v/>
      </c>
      <c r="D34" s="174" t="str">
        <f t="shared" si="0"/>
        <v/>
      </c>
      <c r="E34" s="174" t="str">
        <f t="shared" si="1"/>
        <v/>
      </c>
      <c r="F34" s="174" t="str">
        <f t="shared" si="2"/>
        <v/>
      </c>
      <c r="G34" s="174" t="str">
        <f t="shared" si="3"/>
        <v/>
      </c>
      <c r="H34" s="174" t="str">
        <f t="shared" si="4"/>
        <v/>
      </c>
      <c r="I34" s="174" t="e">
        <f t="shared" si="5"/>
        <v>#REF!</v>
      </c>
      <c r="J34" s="174" t="e">
        <f t="shared" si="6"/>
        <v>#REF!</v>
      </c>
      <c r="K34" s="174" t="e">
        <f t="shared" si="7"/>
        <v>#REF!</v>
      </c>
      <c r="L34" s="174" t="e">
        <f t="shared" si="8"/>
        <v>#REF!</v>
      </c>
      <c r="M34" s="174" t="e">
        <f t="shared" si="9"/>
        <v>#REF!</v>
      </c>
      <c r="N34" s="174" t="str">
        <f t="shared" si="10"/>
        <v/>
      </c>
      <c r="O34" s="174" t="str">
        <f t="shared" si="11"/>
        <v/>
      </c>
      <c r="P34" s="174" t="str">
        <f t="shared" si="12"/>
        <v/>
      </c>
      <c r="Q34" s="174" t="str">
        <f t="shared" si="13"/>
        <v/>
      </c>
      <c r="R34" s="174" t="str">
        <f t="shared" si="14"/>
        <v/>
      </c>
      <c r="S34" s="174" t="str">
        <f t="shared" si="15"/>
        <v/>
      </c>
      <c r="T34" s="174" t="str">
        <f t="shared" si="16"/>
        <v/>
      </c>
      <c r="U34" s="240" t="str">
        <f t="shared" si="17"/>
        <v/>
      </c>
      <c r="EJ34" s="91" t="e">
        <f>IF(#REF!="","",ROUND(SUM('OUT- TERM 1 Cum_Mark'!#REF!,'OUT- TERM 1 Cum_Mark'!#REF!,'OUT- TERM 1 Cum_Mark'!#REF!)/3,0))</f>
        <v>#REF!</v>
      </c>
      <c r="EK34" s="91" t="e">
        <f>IF(#REF!="","",ROUND(SUM('OUT- TERM 1 Cum_Mark'!#REF!,'OUT- TERM 1 Cum_Mark'!#REF!,'OUT- TERM 1 Cum_Mark'!#REF!)/3,0))</f>
        <v>#REF!</v>
      </c>
      <c r="EL34" s="91" t="e">
        <f>IF(#REF!="","",ROUND(SUM('OUT- TERM 1 Cum_Mark'!M40,'OUT- TERM 1 Cum_Mark'!#REF!,'OUT- TERM 1 Cum_Mark'!#REF!)/3,0))</f>
        <v>#REF!</v>
      </c>
      <c r="EM34" s="91" t="e">
        <f>IF(#REF!="","",ROUND(SUM('OUT- TERM 1 Cum_Mark'!#REF!,'OUT- TERM 1 Cum_Mark'!#REF!,'OUT- TERM 1 Cum_Mark'!#REF!)/3,0))</f>
        <v>#REF!</v>
      </c>
      <c r="EN34" s="91" t="e">
        <f>IF(#REF!="","",ROUND(SUM('OUT- TERM 1 Cum_Mark'!#REF!,'OUT- TERM 1 Cum_Mark'!#REF!,'OUT- TERM 1 Cum_Mark'!#REF!)/3,0))</f>
        <v>#REF!</v>
      </c>
      <c r="EO34" s="91">
        <f>SUM('OUT- TERM 1 Cum_Mark'!U40:X40)</f>
        <v>0</v>
      </c>
      <c r="EP34" s="91" t="e">
        <f>SUM('OUT- TERM 1 Cum_Mark'!#REF!)</f>
        <v>#REF!</v>
      </c>
      <c r="EQ34" s="91" t="e">
        <f>SUM('OUT- TERM 1 Cum_Mark'!#REF!)</f>
        <v>#REF!</v>
      </c>
      <c r="ER34" s="91" t="e">
        <f t="shared" si="18"/>
        <v>#REF!</v>
      </c>
      <c r="ES34" s="91" t="e">
        <f t="shared" ref="ES34:EU34" si="123">SUM(#REF!)</f>
        <v>#REF!</v>
      </c>
      <c r="ET34" s="91" t="e">
        <f t="shared" si="123"/>
        <v>#REF!</v>
      </c>
      <c r="EU34" s="91" t="e">
        <f t="shared" si="123"/>
        <v>#REF!</v>
      </c>
      <c r="EV34" s="91" t="e">
        <f t="shared" si="20"/>
        <v>#REF!</v>
      </c>
      <c r="EW34" s="91" t="e">
        <f t="shared" ref="EW34:EY34" si="124">SUM(#REF!)</f>
        <v>#REF!</v>
      </c>
      <c r="EX34" s="91" t="e">
        <f t="shared" si="124"/>
        <v>#REF!</v>
      </c>
      <c r="EY34" s="91" t="e">
        <f t="shared" si="124"/>
        <v>#REF!</v>
      </c>
      <c r="EZ34" s="91" t="e">
        <f t="shared" si="22"/>
        <v>#REF!</v>
      </c>
      <c r="FA34" s="91" t="e">
        <f t="shared" ref="FA34:FC34" si="125">SUM(#REF!)</f>
        <v>#REF!</v>
      </c>
      <c r="FB34" s="91" t="e">
        <f t="shared" si="125"/>
        <v>#REF!</v>
      </c>
      <c r="FC34" s="91" t="e">
        <f t="shared" si="125"/>
        <v>#REF!</v>
      </c>
      <c r="FD34" s="91" t="e">
        <f t="shared" si="24"/>
        <v>#REF!</v>
      </c>
      <c r="FE34" s="91" t="e">
        <f t="shared" ref="FE34:FG34" si="126">SUM(#REF!)</f>
        <v>#REF!</v>
      </c>
      <c r="FF34" s="91" t="e">
        <f t="shared" si="126"/>
        <v>#REF!</v>
      </c>
      <c r="FG34" s="91" t="e">
        <f t="shared" si="126"/>
        <v>#REF!</v>
      </c>
      <c r="FH34" s="91" t="e">
        <f t="shared" si="26"/>
        <v>#REF!</v>
      </c>
      <c r="FI34" s="241">
        <f>'OUT- Attend'!J11</f>
        <v>0</v>
      </c>
      <c r="FJ34" s="91" t="str">
        <f>'OUT- Attend'!J37</f>
        <v/>
      </c>
      <c r="FK34" s="91" t="str">
        <f>'OUT- Attend'!U11</f>
        <v/>
      </c>
      <c r="FL34" s="91" t="str">
        <f>'OUT- Attend'!U37</f>
        <v/>
      </c>
      <c r="FM34" s="91" t="e">
        <f>'OUT- Attend'!#REF!</f>
        <v>#REF!</v>
      </c>
      <c r="FN34" s="91" t="e">
        <f>'OUT- Attend'!#REF!</f>
        <v>#REF!</v>
      </c>
      <c r="FO34" s="91" t="e">
        <f>'OUT- Attend'!#REF!</f>
        <v>#REF!</v>
      </c>
      <c r="FP34" s="91" t="e">
        <f>'OUT- Attend'!#REF!</f>
        <v>#REF!</v>
      </c>
    </row>
    <row r="35" spans="1:172" ht="14.25" customHeight="1">
      <c r="A35" s="239" t="str">
        <f>IF(ISBLANK('IN - Stud_part'!F39),"",'IN - Stud_part'!F39)</f>
        <v/>
      </c>
      <c r="B35" s="179" t="str">
        <f>IF(ISBLANK('IN - Stud_part'!G39),"",'IN - Stud_part'!G39)</f>
        <v/>
      </c>
      <c r="C35" s="180" t="str">
        <f>IF('IN - Stud_part'!H39="","",UPPER('IN - Stud_part'!H39))</f>
        <v/>
      </c>
      <c r="D35" s="174" t="str">
        <f t="shared" si="0"/>
        <v/>
      </c>
      <c r="E35" s="174" t="str">
        <f t="shared" si="1"/>
        <v/>
      </c>
      <c r="F35" s="174" t="str">
        <f t="shared" si="2"/>
        <v/>
      </c>
      <c r="G35" s="174" t="str">
        <f t="shared" si="3"/>
        <v/>
      </c>
      <c r="H35" s="174" t="str">
        <f t="shared" si="4"/>
        <v/>
      </c>
      <c r="I35" s="174" t="e">
        <f t="shared" si="5"/>
        <v>#REF!</v>
      </c>
      <c r="J35" s="174" t="e">
        <f t="shared" si="6"/>
        <v>#REF!</v>
      </c>
      <c r="K35" s="174" t="e">
        <f t="shared" si="7"/>
        <v>#REF!</v>
      </c>
      <c r="L35" s="174" t="e">
        <f t="shared" si="8"/>
        <v>#REF!</v>
      </c>
      <c r="M35" s="174" t="e">
        <f t="shared" si="9"/>
        <v>#REF!</v>
      </c>
      <c r="N35" s="174" t="str">
        <f t="shared" si="10"/>
        <v/>
      </c>
      <c r="O35" s="174" t="str">
        <f t="shared" si="11"/>
        <v/>
      </c>
      <c r="P35" s="174" t="str">
        <f t="shared" si="12"/>
        <v/>
      </c>
      <c r="Q35" s="174" t="str">
        <f t="shared" si="13"/>
        <v/>
      </c>
      <c r="R35" s="174" t="str">
        <f t="shared" si="14"/>
        <v/>
      </c>
      <c r="S35" s="174" t="str">
        <f t="shared" si="15"/>
        <v/>
      </c>
      <c r="T35" s="174" t="str">
        <f t="shared" si="16"/>
        <v/>
      </c>
      <c r="U35" s="240" t="str">
        <f t="shared" si="17"/>
        <v/>
      </c>
      <c r="EJ35" s="91" t="e">
        <f>IF(#REF!="","",ROUND(SUM('OUT- TERM 1 Cum_Mark'!#REF!,'OUT- TERM 1 Cum_Mark'!#REF!,'OUT- TERM 1 Cum_Mark'!#REF!)/3,0))</f>
        <v>#REF!</v>
      </c>
      <c r="EK35" s="91" t="e">
        <f>IF(#REF!="","",ROUND(SUM('OUT- TERM 1 Cum_Mark'!#REF!,'OUT- TERM 1 Cum_Mark'!#REF!,'OUT- TERM 1 Cum_Mark'!#REF!)/3,0))</f>
        <v>#REF!</v>
      </c>
      <c r="EL35" s="91" t="e">
        <f>IF(#REF!="","",ROUND(SUM('OUT- TERM 1 Cum_Mark'!M41,'OUT- TERM 1 Cum_Mark'!#REF!,'OUT- TERM 1 Cum_Mark'!#REF!)/3,0))</f>
        <v>#REF!</v>
      </c>
      <c r="EM35" s="91" t="e">
        <f>IF(#REF!="","",ROUND(SUM('OUT- TERM 1 Cum_Mark'!#REF!,'OUT- TERM 1 Cum_Mark'!#REF!,'OUT- TERM 1 Cum_Mark'!#REF!)/3,0))</f>
        <v>#REF!</v>
      </c>
      <c r="EN35" s="91" t="e">
        <f>IF(#REF!="","",ROUND(SUM('OUT- TERM 1 Cum_Mark'!#REF!,'OUT- TERM 1 Cum_Mark'!#REF!,'OUT- TERM 1 Cum_Mark'!#REF!)/3,0))</f>
        <v>#REF!</v>
      </c>
      <c r="EO35" s="91">
        <f>SUM('OUT- TERM 1 Cum_Mark'!U41:X41)</f>
        <v>0</v>
      </c>
      <c r="EP35" s="91" t="e">
        <f>SUM('OUT- TERM 1 Cum_Mark'!#REF!)</f>
        <v>#REF!</v>
      </c>
      <c r="EQ35" s="91" t="e">
        <f>SUM('OUT- TERM 1 Cum_Mark'!#REF!)</f>
        <v>#REF!</v>
      </c>
      <c r="ER35" s="91" t="e">
        <f t="shared" si="18"/>
        <v>#REF!</v>
      </c>
      <c r="ES35" s="91" t="e">
        <f t="shared" ref="ES35:EU35" si="127">SUM(#REF!)</f>
        <v>#REF!</v>
      </c>
      <c r="ET35" s="91" t="e">
        <f t="shared" si="127"/>
        <v>#REF!</v>
      </c>
      <c r="EU35" s="91" t="e">
        <f t="shared" si="127"/>
        <v>#REF!</v>
      </c>
      <c r="EV35" s="91" t="e">
        <f t="shared" si="20"/>
        <v>#REF!</v>
      </c>
      <c r="EW35" s="91" t="e">
        <f t="shared" ref="EW35:EY35" si="128">SUM(#REF!)</f>
        <v>#REF!</v>
      </c>
      <c r="EX35" s="91" t="e">
        <f t="shared" si="128"/>
        <v>#REF!</v>
      </c>
      <c r="EY35" s="91" t="e">
        <f t="shared" si="128"/>
        <v>#REF!</v>
      </c>
      <c r="EZ35" s="91" t="e">
        <f t="shared" si="22"/>
        <v>#REF!</v>
      </c>
      <c r="FA35" s="91" t="e">
        <f t="shared" ref="FA35:FC35" si="129">SUM(#REF!)</f>
        <v>#REF!</v>
      </c>
      <c r="FB35" s="91" t="e">
        <f t="shared" si="129"/>
        <v>#REF!</v>
      </c>
      <c r="FC35" s="91" t="e">
        <f t="shared" si="129"/>
        <v>#REF!</v>
      </c>
      <c r="FD35" s="91" t="e">
        <f t="shared" si="24"/>
        <v>#REF!</v>
      </c>
      <c r="FE35" s="91" t="e">
        <f t="shared" ref="FE35:FG35" si="130">SUM(#REF!)</f>
        <v>#REF!</v>
      </c>
      <c r="FF35" s="91" t="e">
        <f t="shared" si="130"/>
        <v>#REF!</v>
      </c>
      <c r="FG35" s="91" t="e">
        <f t="shared" si="130"/>
        <v>#REF!</v>
      </c>
      <c r="FH35" s="91" t="e">
        <f t="shared" si="26"/>
        <v>#REF!</v>
      </c>
      <c r="FI35" s="241">
        <f>'OUT- Attend'!J11</f>
        <v>0</v>
      </c>
      <c r="FJ35" s="91" t="str">
        <f>'OUT- Attend'!J38</f>
        <v/>
      </c>
      <c r="FK35" s="91" t="str">
        <f>'OUT- Attend'!U11</f>
        <v/>
      </c>
      <c r="FL35" s="91" t="str">
        <f>'OUT- Attend'!U38</f>
        <v/>
      </c>
      <c r="FM35" s="91" t="e">
        <f>'OUT- Attend'!#REF!</f>
        <v>#REF!</v>
      </c>
      <c r="FN35" s="91" t="e">
        <f>'OUT- Attend'!#REF!</f>
        <v>#REF!</v>
      </c>
      <c r="FO35" s="91" t="e">
        <f>'OUT- Attend'!#REF!</f>
        <v>#REF!</v>
      </c>
      <c r="FP35" s="91" t="e">
        <f>'OUT- Attend'!#REF!</f>
        <v>#REF!</v>
      </c>
    </row>
    <row r="36" spans="1:172" ht="14.25" customHeight="1">
      <c r="A36" s="239" t="str">
        <f>IF(ISBLANK('IN - Stud_part'!F40),"",'IN - Stud_part'!F40)</f>
        <v/>
      </c>
      <c r="B36" s="179" t="str">
        <f>IF(ISBLANK('IN - Stud_part'!G40),"",'IN - Stud_part'!G40)</f>
        <v/>
      </c>
      <c r="C36" s="180" t="str">
        <f>IF('IN - Stud_part'!H40="","",UPPER('IN - Stud_part'!H40))</f>
        <v/>
      </c>
      <c r="D36" s="174" t="str">
        <f t="shared" si="0"/>
        <v/>
      </c>
      <c r="E36" s="174" t="str">
        <f t="shared" si="1"/>
        <v/>
      </c>
      <c r="F36" s="174" t="str">
        <f t="shared" si="2"/>
        <v/>
      </c>
      <c r="G36" s="174" t="str">
        <f t="shared" si="3"/>
        <v/>
      </c>
      <c r="H36" s="174" t="str">
        <f t="shared" si="4"/>
        <v/>
      </c>
      <c r="I36" s="174" t="e">
        <f t="shared" si="5"/>
        <v>#REF!</v>
      </c>
      <c r="J36" s="174" t="e">
        <f t="shared" si="6"/>
        <v>#REF!</v>
      </c>
      <c r="K36" s="174" t="e">
        <f t="shared" si="7"/>
        <v>#REF!</v>
      </c>
      <c r="L36" s="174" t="e">
        <f t="shared" si="8"/>
        <v>#REF!</v>
      </c>
      <c r="M36" s="174" t="e">
        <f t="shared" si="9"/>
        <v>#REF!</v>
      </c>
      <c r="N36" s="174" t="str">
        <f t="shared" si="10"/>
        <v/>
      </c>
      <c r="O36" s="174" t="str">
        <f t="shared" si="11"/>
        <v/>
      </c>
      <c r="P36" s="174" t="str">
        <f t="shared" si="12"/>
        <v/>
      </c>
      <c r="Q36" s="174" t="str">
        <f t="shared" si="13"/>
        <v/>
      </c>
      <c r="R36" s="174" t="str">
        <f t="shared" si="14"/>
        <v/>
      </c>
      <c r="S36" s="174" t="str">
        <f t="shared" si="15"/>
        <v/>
      </c>
      <c r="T36" s="174" t="str">
        <f t="shared" si="16"/>
        <v/>
      </c>
      <c r="U36" s="240" t="str">
        <f t="shared" si="17"/>
        <v/>
      </c>
      <c r="EJ36" s="91" t="e">
        <f>IF(#REF!="","",ROUND(SUM('OUT- TERM 1 Cum_Mark'!#REF!,'OUT- TERM 1 Cum_Mark'!#REF!,'OUT- TERM 1 Cum_Mark'!#REF!)/3,0))</f>
        <v>#REF!</v>
      </c>
      <c r="EK36" s="91" t="e">
        <f>IF(#REF!="","",ROUND(SUM('OUT- TERM 1 Cum_Mark'!#REF!,'OUT- TERM 1 Cum_Mark'!#REF!,'OUT- TERM 1 Cum_Mark'!#REF!)/3,0))</f>
        <v>#REF!</v>
      </c>
      <c r="EL36" s="91" t="e">
        <f>IF(#REF!="","",ROUND(SUM('OUT- TERM 1 Cum_Mark'!M42,'OUT- TERM 1 Cum_Mark'!#REF!,'OUT- TERM 1 Cum_Mark'!#REF!)/3,0))</f>
        <v>#REF!</v>
      </c>
      <c r="EM36" s="91" t="e">
        <f>IF(#REF!="","",ROUND(SUM('OUT- TERM 1 Cum_Mark'!#REF!,'OUT- TERM 1 Cum_Mark'!#REF!,'OUT- TERM 1 Cum_Mark'!#REF!)/3,0))</f>
        <v>#REF!</v>
      </c>
      <c r="EN36" s="91" t="e">
        <f>IF(#REF!="","",ROUND(SUM('OUT- TERM 1 Cum_Mark'!#REF!,'OUT- TERM 1 Cum_Mark'!#REF!,'OUT- TERM 1 Cum_Mark'!#REF!)/3,0))</f>
        <v>#REF!</v>
      </c>
      <c r="EO36" s="91">
        <f>SUM('OUT- TERM 1 Cum_Mark'!U42:X42)</f>
        <v>0</v>
      </c>
      <c r="EP36" s="91" t="e">
        <f>SUM('OUT- TERM 1 Cum_Mark'!#REF!)</f>
        <v>#REF!</v>
      </c>
      <c r="EQ36" s="91" t="e">
        <f>SUM('OUT- TERM 1 Cum_Mark'!#REF!)</f>
        <v>#REF!</v>
      </c>
      <c r="ER36" s="91" t="e">
        <f t="shared" si="18"/>
        <v>#REF!</v>
      </c>
      <c r="ES36" s="91" t="e">
        <f t="shared" ref="ES36:EU36" si="131">SUM(#REF!)</f>
        <v>#REF!</v>
      </c>
      <c r="ET36" s="91" t="e">
        <f t="shared" si="131"/>
        <v>#REF!</v>
      </c>
      <c r="EU36" s="91" t="e">
        <f t="shared" si="131"/>
        <v>#REF!</v>
      </c>
      <c r="EV36" s="91" t="e">
        <f t="shared" si="20"/>
        <v>#REF!</v>
      </c>
      <c r="EW36" s="91" t="e">
        <f t="shared" ref="EW36:EY36" si="132">SUM(#REF!)</f>
        <v>#REF!</v>
      </c>
      <c r="EX36" s="91" t="e">
        <f t="shared" si="132"/>
        <v>#REF!</v>
      </c>
      <c r="EY36" s="91" t="e">
        <f t="shared" si="132"/>
        <v>#REF!</v>
      </c>
      <c r="EZ36" s="91" t="e">
        <f t="shared" si="22"/>
        <v>#REF!</v>
      </c>
      <c r="FA36" s="91" t="e">
        <f t="shared" ref="FA36:FC36" si="133">SUM(#REF!)</f>
        <v>#REF!</v>
      </c>
      <c r="FB36" s="91" t="e">
        <f t="shared" si="133"/>
        <v>#REF!</v>
      </c>
      <c r="FC36" s="91" t="e">
        <f t="shared" si="133"/>
        <v>#REF!</v>
      </c>
      <c r="FD36" s="91" t="e">
        <f t="shared" si="24"/>
        <v>#REF!</v>
      </c>
      <c r="FE36" s="91" t="e">
        <f t="shared" ref="FE36:FG36" si="134">SUM(#REF!)</f>
        <v>#REF!</v>
      </c>
      <c r="FF36" s="91" t="e">
        <f t="shared" si="134"/>
        <v>#REF!</v>
      </c>
      <c r="FG36" s="91" t="e">
        <f t="shared" si="134"/>
        <v>#REF!</v>
      </c>
      <c r="FH36" s="91" t="e">
        <f t="shared" si="26"/>
        <v>#REF!</v>
      </c>
      <c r="FI36" s="241">
        <f>'OUT- Attend'!J11</f>
        <v>0</v>
      </c>
      <c r="FJ36" s="91" t="str">
        <f>'OUT- Attend'!J39</f>
        <v/>
      </c>
      <c r="FK36" s="91" t="str">
        <f>'OUT- Attend'!U11</f>
        <v/>
      </c>
      <c r="FL36" s="91" t="str">
        <f>'OUT- Attend'!U39</f>
        <v/>
      </c>
      <c r="FM36" s="91" t="e">
        <f>'OUT- Attend'!#REF!</f>
        <v>#REF!</v>
      </c>
      <c r="FN36" s="91" t="e">
        <f>'OUT- Attend'!#REF!</f>
        <v>#REF!</v>
      </c>
      <c r="FO36" s="91" t="e">
        <f>'OUT- Attend'!#REF!</f>
        <v>#REF!</v>
      </c>
      <c r="FP36" s="91" t="e">
        <f>'OUT- Attend'!#REF!</f>
        <v>#REF!</v>
      </c>
    </row>
    <row r="37" spans="1:172" ht="14.25" customHeight="1">
      <c r="A37" s="239" t="str">
        <f>IF(ISBLANK('IN - Stud_part'!F41),"",'IN - Stud_part'!F41)</f>
        <v/>
      </c>
      <c r="B37" s="179" t="str">
        <f>IF(ISBLANK('IN - Stud_part'!G41),"",'IN - Stud_part'!G41)</f>
        <v/>
      </c>
      <c r="C37" s="180" t="str">
        <f>IF('IN - Stud_part'!H41="","",UPPER('IN - Stud_part'!H41))</f>
        <v/>
      </c>
      <c r="D37" s="174" t="str">
        <f t="shared" si="0"/>
        <v/>
      </c>
      <c r="E37" s="174" t="str">
        <f t="shared" si="1"/>
        <v/>
      </c>
      <c r="F37" s="174" t="str">
        <f t="shared" si="2"/>
        <v/>
      </c>
      <c r="G37" s="174" t="str">
        <f t="shared" si="3"/>
        <v/>
      </c>
      <c r="H37" s="174" t="str">
        <f t="shared" si="4"/>
        <v/>
      </c>
      <c r="I37" s="174" t="e">
        <f t="shared" si="5"/>
        <v>#REF!</v>
      </c>
      <c r="J37" s="174" t="e">
        <f t="shared" si="6"/>
        <v>#REF!</v>
      </c>
      <c r="K37" s="174" t="e">
        <f t="shared" si="7"/>
        <v>#REF!</v>
      </c>
      <c r="L37" s="174" t="e">
        <f t="shared" si="8"/>
        <v>#REF!</v>
      </c>
      <c r="M37" s="174" t="e">
        <f t="shared" si="9"/>
        <v>#REF!</v>
      </c>
      <c r="N37" s="174" t="str">
        <f t="shared" si="10"/>
        <v/>
      </c>
      <c r="O37" s="174" t="str">
        <f t="shared" si="11"/>
        <v/>
      </c>
      <c r="P37" s="174" t="str">
        <f t="shared" si="12"/>
        <v/>
      </c>
      <c r="Q37" s="174" t="str">
        <f t="shared" si="13"/>
        <v/>
      </c>
      <c r="R37" s="174" t="str">
        <f t="shared" si="14"/>
        <v/>
      </c>
      <c r="S37" s="174" t="str">
        <f t="shared" si="15"/>
        <v/>
      </c>
      <c r="T37" s="174" t="str">
        <f t="shared" si="16"/>
        <v/>
      </c>
      <c r="U37" s="240" t="str">
        <f t="shared" si="17"/>
        <v/>
      </c>
      <c r="EJ37" s="91" t="e">
        <f>IF(#REF!="","",ROUND(SUM('OUT- TERM 1 Cum_Mark'!#REF!,'OUT- TERM 1 Cum_Mark'!#REF!,'OUT- TERM 1 Cum_Mark'!#REF!)/3,0))</f>
        <v>#REF!</v>
      </c>
      <c r="EK37" s="91" t="e">
        <f>IF(#REF!="","",ROUND(SUM('OUT- TERM 1 Cum_Mark'!#REF!,'OUT- TERM 1 Cum_Mark'!#REF!,'OUT- TERM 1 Cum_Mark'!#REF!)/3,0))</f>
        <v>#REF!</v>
      </c>
      <c r="EL37" s="91" t="e">
        <f>IF(#REF!="","",ROUND(SUM('OUT- TERM 1 Cum_Mark'!M43,'OUT- TERM 1 Cum_Mark'!#REF!,'OUT- TERM 1 Cum_Mark'!#REF!)/3,0))</f>
        <v>#REF!</v>
      </c>
      <c r="EM37" s="91" t="e">
        <f>IF(#REF!="","",ROUND(SUM('OUT- TERM 1 Cum_Mark'!#REF!,'OUT- TERM 1 Cum_Mark'!#REF!,'OUT- TERM 1 Cum_Mark'!#REF!)/3,0))</f>
        <v>#REF!</v>
      </c>
      <c r="EN37" s="91" t="e">
        <f>IF(#REF!="","",ROUND(SUM('OUT- TERM 1 Cum_Mark'!#REF!,'OUT- TERM 1 Cum_Mark'!#REF!,'OUT- TERM 1 Cum_Mark'!#REF!)/3,0))</f>
        <v>#REF!</v>
      </c>
      <c r="EO37" s="91">
        <f>SUM('OUT- TERM 1 Cum_Mark'!U43:X43)</f>
        <v>0</v>
      </c>
      <c r="EP37" s="91" t="e">
        <f>SUM('OUT- TERM 1 Cum_Mark'!#REF!)</f>
        <v>#REF!</v>
      </c>
      <c r="EQ37" s="91" t="e">
        <f>SUM('OUT- TERM 1 Cum_Mark'!#REF!)</f>
        <v>#REF!</v>
      </c>
      <c r="ER37" s="91" t="e">
        <f t="shared" si="18"/>
        <v>#REF!</v>
      </c>
      <c r="ES37" s="91" t="e">
        <f t="shared" ref="ES37:EU37" si="135">SUM(#REF!)</f>
        <v>#REF!</v>
      </c>
      <c r="ET37" s="91" t="e">
        <f t="shared" si="135"/>
        <v>#REF!</v>
      </c>
      <c r="EU37" s="91" t="e">
        <f t="shared" si="135"/>
        <v>#REF!</v>
      </c>
      <c r="EV37" s="91" t="e">
        <f t="shared" si="20"/>
        <v>#REF!</v>
      </c>
      <c r="EW37" s="91" t="e">
        <f t="shared" ref="EW37:EY37" si="136">SUM(#REF!)</f>
        <v>#REF!</v>
      </c>
      <c r="EX37" s="91" t="e">
        <f t="shared" si="136"/>
        <v>#REF!</v>
      </c>
      <c r="EY37" s="91" t="e">
        <f t="shared" si="136"/>
        <v>#REF!</v>
      </c>
      <c r="EZ37" s="91" t="e">
        <f t="shared" si="22"/>
        <v>#REF!</v>
      </c>
      <c r="FA37" s="91" t="e">
        <f t="shared" ref="FA37:FC37" si="137">SUM(#REF!)</f>
        <v>#REF!</v>
      </c>
      <c r="FB37" s="91" t="e">
        <f t="shared" si="137"/>
        <v>#REF!</v>
      </c>
      <c r="FC37" s="91" t="e">
        <f t="shared" si="137"/>
        <v>#REF!</v>
      </c>
      <c r="FD37" s="91" t="e">
        <f t="shared" si="24"/>
        <v>#REF!</v>
      </c>
      <c r="FE37" s="91" t="e">
        <f t="shared" ref="FE37:FG37" si="138">SUM(#REF!)</f>
        <v>#REF!</v>
      </c>
      <c r="FF37" s="91" t="e">
        <f t="shared" si="138"/>
        <v>#REF!</v>
      </c>
      <c r="FG37" s="91" t="e">
        <f t="shared" si="138"/>
        <v>#REF!</v>
      </c>
      <c r="FH37" s="91" t="e">
        <f t="shared" si="26"/>
        <v>#REF!</v>
      </c>
      <c r="FI37" s="241">
        <f>'OUT- Attend'!J11</f>
        <v>0</v>
      </c>
      <c r="FJ37" s="91" t="str">
        <f>'OUT- Attend'!J40</f>
        <v/>
      </c>
      <c r="FK37" s="91" t="str">
        <f>'OUT- Attend'!U11</f>
        <v/>
      </c>
      <c r="FL37" s="91" t="str">
        <f>'OUT- Attend'!U40</f>
        <v/>
      </c>
      <c r="FM37" s="91" t="e">
        <f>'OUT- Attend'!#REF!</f>
        <v>#REF!</v>
      </c>
      <c r="FN37" s="91" t="e">
        <f>'OUT- Attend'!#REF!</f>
        <v>#REF!</v>
      </c>
      <c r="FO37" s="91" t="e">
        <f>'OUT- Attend'!#REF!</f>
        <v>#REF!</v>
      </c>
      <c r="FP37" s="91" t="e">
        <f>'OUT- Attend'!#REF!</f>
        <v>#REF!</v>
      </c>
    </row>
    <row r="38" spans="1:172" ht="14.25" customHeight="1">
      <c r="A38" s="239" t="str">
        <f>IF(ISBLANK('IN - Stud_part'!F42),"",'IN - Stud_part'!F42)</f>
        <v/>
      </c>
      <c r="B38" s="179" t="str">
        <f>IF(ISBLANK('IN - Stud_part'!G42),"",'IN - Stud_part'!G42)</f>
        <v/>
      </c>
      <c r="C38" s="180" t="str">
        <f>IF('IN - Stud_part'!H42="","",UPPER('IN - Stud_part'!H42))</f>
        <v/>
      </c>
      <c r="D38" s="174" t="str">
        <f t="shared" si="0"/>
        <v/>
      </c>
      <c r="E38" s="174" t="str">
        <f t="shared" si="1"/>
        <v/>
      </c>
      <c r="F38" s="174" t="str">
        <f t="shared" si="2"/>
        <v/>
      </c>
      <c r="G38" s="174" t="str">
        <f t="shared" si="3"/>
        <v/>
      </c>
      <c r="H38" s="174" t="str">
        <f t="shared" si="4"/>
        <v/>
      </c>
      <c r="I38" s="174" t="e">
        <f t="shared" si="5"/>
        <v>#REF!</v>
      </c>
      <c r="J38" s="174" t="e">
        <f t="shared" si="6"/>
        <v>#REF!</v>
      </c>
      <c r="K38" s="174" t="e">
        <f t="shared" si="7"/>
        <v>#REF!</v>
      </c>
      <c r="L38" s="174" t="e">
        <f t="shared" si="8"/>
        <v>#REF!</v>
      </c>
      <c r="M38" s="174" t="e">
        <f t="shared" si="9"/>
        <v>#REF!</v>
      </c>
      <c r="N38" s="174" t="str">
        <f t="shared" si="10"/>
        <v/>
      </c>
      <c r="O38" s="174" t="str">
        <f t="shared" si="11"/>
        <v/>
      </c>
      <c r="P38" s="174" t="str">
        <f t="shared" si="12"/>
        <v/>
      </c>
      <c r="Q38" s="174" t="str">
        <f t="shared" si="13"/>
        <v/>
      </c>
      <c r="R38" s="174" t="str">
        <f t="shared" si="14"/>
        <v/>
      </c>
      <c r="S38" s="174" t="str">
        <f t="shared" si="15"/>
        <v/>
      </c>
      <c r="T38" s="174" t="str">
        <f t="shared" si="16"/>
        <v/>
      </c>
      <c r="U38" s="240" t="str">
        <f t="shared" si="17"/>
        <v/>
      </c>
      <c r="EJ38" s="91" t="e">
        <f>IF(#REF!="","",ROUND(SUM('OUT- TERM 1 Cum_Mark'!#REF!,'OUT- TERM 1 Cum_Mark'!#REF!,'OUT- TERM 1 Cum_Mark'!#REF!)/3,0))</f>
        <v>#REF!</v>
      </c>
      <c r="EK38" s="91" t="e">
        <f>IF(#REF!="","",ROUND(SUM('OUT- TERM 1 Cum_Mark'!#REF!,'OUT- TERM 1 Cum_Mark'!#REF!,'OUT- TERM 1 Cum_Mark'!#REF!)/3,0))</f>
        <v>#REF!</v>
      </c>
      <c r="EL38" s="91" t="e">
        <f>IF(#REF!="","",ROUND(SUM('OUT- TERM 1 Cum_Mark'!M44,'OUT- TERM 1 Cum_Mark'!#REF!,'OUT- TERM 1 Cum_Mark'!#REF!)/3,0))</f>
        <v>#REF!</v>
      </c>
      <c r="EM38" s="91" t="e">
        <f>IF(#REF!="","",ROUND(SUM('OUT- TERM 1 Cum_Mark'!#REF!,'OUT- TERM 1 Cum_Mark'!#REF!,'OUT- TERM 1 Cum_Mark'!#REF!)/3,0))</f>
        <v>#REF!</v>
      </c>
      <c r="EN38" s="91" t="e">
        <f>IF(#REF!="","",ROUND(SUM('OUT- TERM 1 Cum_Mark'!#REF!,'OUT- TERM 1 Cum_Mark'!#REF!,'OUT- TERM 1 Cum_Mark'!#REF!)/3,0))</f>
        <v>#REF!</v>
      </c>
      <c r="EO38" s="91">
        <f>SUM('OUT- TERM 1 Cum_Mark'!U44:X44)</f>
        <v>0</v>
      </c>
      <c r="EP38" s="91" t="e">
        <f>SUM('OUT- TERM 1 Cum_Mark'!#REF!)</f>
        <v>#REF!</v>
      </c>
      <c r="EQ38" s="91" t="e">
        <f>SUM('OUT- TERM 1 Cum_Mark'!#REF!)</f>
        <v>#REF!</v>
      </c>
      <c r="ER38" s="91" t="e">
        <f t="shared" si="18"/>
        <v>#REF!</v>
      </c>
      <c r="ES38" s="91" t="e">
        <f t="shared" ref="ES38:EU38" si="139">SUM(#REF!)</f>
        <v>#REF!</v>
      </c>
      <c r="ET38" s="91" t="e">
        <f t="shared" si="139"/>
        <v>#REF!</v>
      </c>
      <c r="EU38" s="91" t="e">
        <f t="shared" si="139"/>
        <v>#REF!</v>
      </c>
      <c r="EV38" s="91" t="e">
        <f t="shared" si="20"/>
        <v>#REF!</v>
      </c>
      <c r="EW38" s="91" t="e">
        <f t="shared" ref="EW38:EY38" si="140">SUM(#REF!)</f>
        <v>#REF!</v>
      </c>
      <c r="EX38" s="91" t="e">
        <f t="shared" si="140"/>
        <v>#REF!</v>
      </c>
      <c r="EY38" s="91" t="e">
        <f t="shared" si="140"/>
        <v>#REF!</v>
      </c>
      <c r="EZ38" s="91" t="e">
        <f t="shared" si="22"/>
        <v>#REF!</v>
      </c>
      <c r="FA38" s="91" t="e">
        <f t="shared" ref="FA38:FC38" si="141">SUM(#REF!)</f>
        <v>#REF!</v>
      </c>
      <c r="FB38" s="91" t="e">
        <f t="shared" si="141"/>
        <v>#REF!</v>
      </c>
      <c r="FC38" s="91" t="e">
        <f t="shared" si="141"/>
        <v>#REF!</v>
      </c>
      <c r="FD38" s="91" t="e">
        <f t="shared" si="24"/>
        <v>#REF!</v>
      </c>
      <c r="FE38" s="91" t="e">
        <f t="shared" ref="FE38:FG38" si="142">SUM(#REF!)</f>
        <v>#REF!</v>
      </c>
      <c r="FF38" s="91" t="e">
        <f t="shared" si="142"/>
        <v>#REF!</v>
      </c>
      <c r="FG38" s="91" t="e">
        <f t="shared" si="142"/>
        <v>#REF!</v>
      </c>
      <c r="FH38" s="91" t="e">
        <f t="shared" si="26"/>
        <v>#REF!</v>
      </c>
      <c r="FI38" s="241">
        <f>'OUT- Attend'!J11</f>
        <v>0</v>
      </c>
      <c r="FJ38" s="91" t="str">
        <f>'OUT- Attend'!J41</f>
        <v/>
      </c>
      <c r="FK38" s="91" t="str">
        <f>'OUT- Attend'!U11</f>
        <v/>
      </c>
      <c r="FL38" s="91" t="str">
        <f>'OUT- Attend'!U41</f>
        <v/>
      </c>
      <c r="FM38" s="91" t="e">
        <f>'OUT- Attend'!#REF!</f>
        <v>#REF!</v>
      </c>
      <c r="FN38" s="91" t="e">
        <f>'OUT- Attend'!#REF!</f>
        <v>#REF!</v>
      </c>
      <c r="FO38" s="91" t="e">
        <f>'OUT- Attend'!#REF!</f>
        <v>#REF!</v>
      </c>
      <c r="FP38" s="91" t="e">
        <f>'OUT- Attend'!#REF!</f>
        <v>#REF!</v>
      </c>
    </row>
    <row r="39" spans="1:172" ht="14.25" customHeight="1">
      <c r="A39" s="239" t="str">
        <f>IF(ISBLANK('IN - Stud_part'!F43),"",'IN - Stud_part'!F43)</f>
        <v/>
      </c>
      <c r="B39" s="179" t="str">
        <f>IF(ISBLANK('IN - Stud_part'!G43),"",'IN - Stud_part'!G43)</f>
        <v/>
      </c>
      <c r="C39" s="180" t="str">
        <f>IF('IN - Stud_part'!H43="","",UPPER('IN - Stud_part'!H43))</f>
        <v/>
      </c>
      <c r="D39" s="174" t="str">
        <f t="shared" si="0"/>
        <v/>
      </c>
      <c r="E39" s="174" t="str">
        <f t="shared" si="1"/>
        <v/>
      </c>
      <c r="F39" s="174" t="str">
        <f t="shared" si="2"/>
        <v/>
      </c>
      <c r="G39" s="174" t="str">
        <f t="shared" si="3"/>
        <v/>
      </c>
      <c r="H39" s="174" t="str">
        <f t="shared" si="4"/>
        <v/>
      </c>
      <c r="I39" s="174" t="e">
        <f t="shared" si="5"/>
        <v>#REF!</v>
      </c>
      <c r="J39" s="174" t="e">
        <f t="shared" si="6"/>
        <v>#REF!</v>
      </c>
      <c r="K39" s="174" t="e">
        <f t="shared" si="7"/>
        <v>#REF!</v>
      </c>
      <c r="L39" s="174" t="e">
        <f t="shared" si="8"/>
        <v>#REF!</v>
      </c>
      <c r="M39" s="174" t="e">
        <f t="shared" si="9"/>
        <v>#REF!</v>
      </c>
      <c r="N39" s="174" t="str">
        <f t="shared" si="10"/>
        <v/>
      </c>
      <c r="O39" s="174" t="str">
        <f t="shared" si="11"/>
        <v/>
      </c>
      <c r="P39" s="174" t="str">
        <f t="shared" si="12"/>
        <v/>
      </c>
      <c r="Q39" s="174" t="str">
        <f t="shared" si="13"/>
        <v/>
      </c>
      <c r="R39" s="174" t="str">
        <f t="shared" si="14"/>
        <v/>
      </c>
      <c r="S39" s="174" t="str">
        <f t="shared" si="15"/>
        <v/>
      </c>
      <c r="T39" s="174" t="str">
        <f t="shared" si="16"/>
        <v/>
      </c>
      <c r="U39" s="240" t="str">
        <f t="shared" si="17"/>
        <v/>
      </c>
      <c r="EJ39" s="91" t="e">
        <f>IF(#REF!="","",ROUND(SUM('OUT- TERM 1 Cum_Mark'!#REF!,'OUT- TERM 1 Cum_Mark'!#REF!,'OUT- TERM 1 Cum_Mark'!#REF!)/3,0))</f>
        <v>#REF!</v>
      </c>
      <c r="EK39" s="91" t="e">
        <f>IF(#REF!="","",ROUND(SUM('OUT- TERM 1 Cum_Mark'!#REF!,'OUT- TERM 1 Cum_Mark'!#REF!,'OUT- TERM 1 Cum_Mark'!#REF!)/3,0))</f>
        <v>#REF!</v>
      </c>
      <c r="EL39" s="91" t="e">
        <f>IF(#REF!="","",ROUND(SUM('OUT- TERM 1 Cum_Mark'!M45,'OUT- TERM 1 Cum_Mark'!#REF!,'OUT- TERM 1 Cum_Mark'!#REF!)/3,0))</f>
        <v>#REF!</v>
      </c>
      <c r="EM39" s="91" t="e">
        <f>IF(#REF!="","",ROUND(SUM('OUT- TERM 1 Cum_Mark'!#REF!,'OUT- TERM 1 Cum_Mark'!#REF!,'OUT- TERM 1 Cum_Mark'!#REF!)/3,0))</f>
        <v>#REF!</v>
      </c>
      <c r="EN39" s="91" t="e">
        <f>IF(#REF!="","",ROUND(SUM('OUT- TERM 1 Cum_Mark'!#REF!,'OUT- TERM 1 Cum_Mark'!#REF!,'OUT- TERM 1 Cum_Mark'!#REF!)/3,0))</f>
        <v>#REF!</v>
      </c>
      <c r="EO39" s="91">
        <f>SUM('OUT- TERM 1 Cum_Mark'!U45:X45)</f>
        <v>0</v>
      </c>
      <c r="EP39" s="91" t="e">
        <f>SUM('OUT- TERM 1 Cum_Mark'!#REF!)</f>
        <v>#REF!</v>
      </c>
      <c r="EQ39" s="91" t="e">
        <f>SUM('OUT- TERM 1 Cum_Mark'!#REF!)</f>
        <v>#REF!</v>
      </c>
      <c r="ER39" s="91" t="e">
        <f t="shared" si="18"/>
        <v>#REF!</v>
      </c>
      <c r="ES39" s="91" t="e">
        <f t="shared" ref="ES39:EU39" si="143">SUM(#REF!)</f>
        <v>#REF!</v>
      </c>
      <c r="ET39" s="91" t="e">
        <f t="shared" si="143"/>
        <v>#REF!</v>
      </c>
      <c r="EU39" s="91" t="e">
        <f t="shared" si="143"/>
        <v>#REF!</v>
      </c>
      <c r="EV39" s="91" t="e">
        <f t="shared" si="20"/>
        <v>#REF!</v>
      </c>
      <c r="EW39" s="91" t="e">
        <f t="shared" ref="EW39:EY39" si="144">SUM(#REF!)</f>
        <v>#REF!</v>
      </c>
      <c r="EX39" s="91" t="e">
        <f t="shared" si="144"/>
        <v>#REF!</v>
      </c>
      <c r="EY39" s="91" t="e">
        <f t="shared" si="144"/>
        <v>#REF!</v>
      </c>
      <c r="EZ39" s="91" t="e">
        <f t="shared" si="22"/>
        <v>#REF!</v>
      </c>
      <c r="FA39" s="91" t="e">
        <f t="shared" ref="FA39:FC39" si="145">SUM(#REF!)</f>
        <v>#REF!</v>
      </c>
      <c r="FB39" s="91" t="e">
        <f t="shared" si="145"/>
        <v>#REF!</v>
      </c>
      <c r="FC39" s="91" t="e">
        <f t="shared" si="145"/>
        <v>#REF!</v>
      </c>
      <c r="FD39" s="91" t="e">
        <f t="shared" si="24"/>
        <v>#REF!</v>
      </c>
      <c r="FE39" s="91" t="e">
        <f t="shared" ref="FE39:FG39" si="146">SUM(#REF!)</f>
        <v>#REF!</v>
      </c>
      <c r="FF39" s="91" t="e">
        <f t="shared" si="146"/>
        <v>#REF!</v>
      </c>
      <c r="FG39" s="91" t="e">
        <f t="shared" si="146"/>
        <v>#REF!</v>
      </c>
      <c r="FH39" s="91" t="e">
        <f t="shared" si="26"/>
        <v>#REF!</v>
      </c>
      <c r="FI39" s="241">
        <f>'OUT- Attend'!J11</f>
        <v>0</v>
      </c>
      <c r="FJ39" s="91" t="str">
        <f>'OUT- Attend'!J42</f>
        <v/>
      </c>
      <c r="FK39" s="91" t="str">
        <f>'OUT- Attend'!U11</f>
        <v/>
      </c>
      <c r="FL39" s="91" t="str">
        <f>'OUT- Attend'!U42</f>
        <v/>
      </c>
      <c r="FM39" s="91" t="e">
        <f>'OUT- Attend'!#REF!</f>
        <v>#REF!</v>
      </c>
      <c r="FN39" s="91" t="e">
        <f>'OUT- Attend'!#REF!</f>
        <v>#REF!</v>
      </c>
      <c r="FO39" s="91" t="e">
        <f>'OUT- Attend'!#REF!</f>
        <v>#REF!</v>
      </c>
      <c r="FP39" s="91" t="e">
        <f>'OUT- Attend'!#REF!</f>
        <v>#REF!</v>
      </c>
    </row>
    <row r="40" spans="1:172" ht="14.25" customHeight="1">
      <c r="A40" s="239" t="str">
        <f>IF(ISBLANK('IN - Stud_part'!F44),"",'IN - Stud_part'!F44)</f>
        <v/>
      </c>
      <c r="B40" s="179" t="str">
        <f>IF(ISBLANK('IN - Stud_part'!G44),"",'IN - Stud_part'!G44)</f>
        <v/>
      </c>
      <c r="C40" s="180" t="str">
        <f>IF('IN - Stud_part'!H44="","",UPPER('IN - Stud_part'!H44))</f>
        <v/>
      </c>
      <c r="D40" s="174" t="str">
        <f t="shared" si="0"/>
        <v/>
      </c>
      <c r="E40" s="174" t="str">
        <f t="shared" si="1"/>
        <v/>
      </c>
      <c r="F40" s="174" t="str">
        <f t="shared" si="2"/>
        <v/>
      </c>
      <c r="G40" s="174" t="str">
        <f t="shared" si="3"/>
        <v/>
      </c>
      <c r="H40" s="174" t="str">
        <f t="shared" si="4"/>
        <v/>
      </c>
      <c r="I40" s="174" t="e">
        <f t="shared" si="5"/>
        <v>#REF!</v>
      </c>
      <c r="J40" s="174" t="e">
        <f t="shared" si="6"/>
        <v>#REF!</v>
      </c>
      <c r="K40" s="174" t="e">
        <f t="shared" si="7"/>
        <v>#REF!</v>
      </c>
      <c r="L40" s="174" t="e">
        <f t="shared" si="8"/>
        <v>#REF!</v>
      </c>
      <c r="M40" s="174" t="e">
        <f t="shared" si="9"/>
        <v>#REF!</v>
      </c>
      <c r="N40" s="174" t="str">
        <f t="shared" si="10"/>
        <v/>
      </c>
      <c r="O40" s="174" t="str">
        <f t="shared" si="11"/>
        <v/>
      </c>
      <c r="P40" s="174" t="str">
        <f t="shared" si="12"/>
        <v/>
      </c>
      <c r="Q40" s="174" t="str">
        <f t="shared" si="13"/>
        <v/>
      </c>
      <c r="R40" s="174" t="str">
        <f t="shared" si="14"/>
        <v/>
      </c>
      <c r="S40" s="174" t="str">
        <f t="shared" si="15"/>
        <v/>
      </c>
      <c r="T40" s="174" t="str">
        <f t="shared" si="16"/>
        <v/>
      </c>
      <c r="U40" s="240" t="str">
        <f t="shared" si="17"/>
        <v/>
      </c>
      <c r="EJ40" s="91" t="e">
        <f>IF(#REF!="","",ROUND(SUM('OUT- TERM 1 Cum_Mark'!#REF!,'OUT- TERM 1 Cum_Mark'!#REF!,'OUT- TERM 1 Cum_Mark'!#REF!)/3,0))</f>
        <v>#REF!</v>
      </c>
      <c r="EK40" s="91" t="e">
        <f>IF(#REF!="","",ROUND(SUM('OUT- TERM 1 Cum_Mark'!#REF!,'OUT- TERM 1 Cum_Mark'!#REF!,'OUT- TERM 1 Cum_Mark'!#REF!)/3,0))</f>
        <v>#REF!</v>
      </c>
      <c r="EL40" s="91" t="e">
        <f>IF(#REF!="","",ROUND(SUM('OUT- TERM 1 Cum_Mark'!M46,'OUT- TERM 1 Cum_Mark'!#REF!,'OUT- TERM 1 Cum_Mark'!#REF!)/3,0))</f>
        <v>#REF!</v>
      </c>
      <c r="EM40" s="91" t="e">
        <f>IF(#REF!="","",ROUND(SUM('OUT- TERM 1 Cum_Mark'!#REF!,'OUT- TERM 1 Cum_Mark'!#REF!,'OUT- TERM 1 Cum_Mark'!#REF!)/3,0))</f>
        <v>#REF!</v>
      </c>
      <c r="EN40" s="91" t="e">
        <f>IF(#REF!="","",ROUND(SUM('OUT- TERM 1 Cum_Mark'!#REF!,'OUT- TERM 1 Cum_Mark'!#REF!,'OUT- TERM 1 Cum_Mark'!#REF!)/3,0))</f>
        <v>#REF!</v>
      </c>
      <c r="EO40" s="91">
        <f>SUM('OUT- TERM 1 Cum_Mark'!U46:X46)</f>
        <v>0</v>
      </c>
      <c r="EP40" s="91" t="e">
        <f>SUM('OUT- TERM 1 Cum_Mark'!#REF!)</f>
        <v>#REF!</v>
      </c>
      <c r="EQ40" s="91" t="e">
        <f>SUM('OUT- TERM 1 Cum_Mark'!#REF!)</f>
        <v>#REF!</v>
      </c>
      <c r="ER40" s="91" t="e">
        <f t="shared" si="18"/>
        <v>#REF!</v>
      </c>
      <c r="ES40" s="91" t="e">
        <f t="shared" ref="ES40:EU40" si="147">SUM(#REF!)</f>
        <v>#REF!</v>
      </c>
      <c r="ET40" s="91" t="e">
        <f t="shared" si="147"/>
        <v>#REF!</v>
      </c>
      <c r="EU40" s="91" t="e">
        <f t="shared" si="147"/>
        <v>#REF!</v>
      </c>
      <c r="EV40" s="91" t="e">
        <f t="shared" si="20"/>
        <v>#REF!</v>
      </c>
      <c r="EW40" s="91" t="e">
        <f t="shared" ref="EW40:EY40" si="148">SUM(#REF!)</f>
        <v>#REF!</v>
      </c>
      <c r="EX40" s="91" t="e">
        <f t="shared" si="148"/>
        <v>#REF!</v>
      </c>
      <c r="EY40" s="91" t="e">
        <f t="shared" si="148"/>
        <v>#REF!</v>
      </c>
      <c r="EZ40" s="91" t="e">
        <f t="shared" si="22"/>
        <v>#REF!</v>
      </c>
      <c r="FA40" s="91" t="e">
        <f t="shared" ref="FA40:FC40" si="149">SUM(#REF!)</f>
        <v>#REF!</v>
      </c>
      <c r="FB40" s="91" t="e">
        <f t="shared" si="149"/>
        <v>#REF!</v>
      </c>
      <c r="FC40" s="91" t="e">
        <f t="shared" si="149"/>
        <v>#REF!</v>
      </c>
      <c r="FD40" s="91" t="e">
        <f t="shared" si="24"/>
        <v>#REF!</v>
      </c>
      <c r="FE40" s="91" t="e">
        <f t="shared" ref="FE40:FG40" si="150">SUM(#REF!)</f>
        <v>#REF!</v>
      </c>
      <c r="FF40" s="91" t="e">
        <f t="shared" si="150"/>
        <v>#REF!</v>
      </c>
      <c r="FG40" s="91" t="e">
        <f t="shared" si="150"/>
        <v>#REF!</v>
      </c>
      <c r="FH40" s="91" t="e">
        <f t="shared" si="26"/>
        <v>#REF!</v>
      </c>
      <c r="FI40" s="241">
        <f>'OUT- Attend'!J11</f>
        <v>0</v>
      </c>
      <c r="FJ40" s="91" t="str">
        <f>'OUT- Attend'!J43</f>
        <v/>
      </c>
      <c r="FK40" s="91" t="str">
        <f>'OUT- Attend'!U11</f>
        <v/>
      </c>
      <c r="FL40" s="91" t="str">
        <f>'OUT- Attend'!U43</f>
        <v/>
      </c>
      <c r="FM40" s="91" t="e">
        <f>'OUT- Attend'!#REF!</f>
        <v>#REF!</v>
      </c>
      <c r="FN40" s="91" t="e">
        <f>'OUT- Attend'!#REF!</f>
        <v>#REF!</v>
      </c>
      <c r="FO40" s="91" t="e">
        <f>'OUT- Attend'!#REF!</f>
        <v>#REF!</v>
      </c>
      <c r="FP40" s="91" t="e">
        <f>'OUT- Attend'!#REF!</f>
        <v>#REF!</v>
      </c>
    </row>
    <row r="41" spans="1:172" ht="14.25" customHeight="1">
      <c r="A41" s="239" t="str">
        <f>IF(ISBLANK('IN - Stud_part'!F45),"",'IN - Stud_part'!F45)</f>
        <v/>
      </c>
      <c r="B41" s="179" t="str">
        <f>IF(ISBLANK('IN - Stud_part'!G45),"",'IN - Stud_part'!G45)</f>
        <v/>
      </c>
      <c r="C41" s="180" t="str">
        <f>IF('IN - Stud_part'!H45="","",UPPER('IN - Stud_part'!H45))</f>
        <v/>
      </c>
      <c r="D41" s="174" t="str">
        <f t="shared" si="0"/>
        <v/>
      </c>
      <c r="E41" s="174" t="str">
        <f t="shared" si="1"/>
        <v/>
      </c>
      <c r="F41" s="174" t="str">
        <f t="shared" si="2"/>
        <v/>
      </c>
      <c r="G41" s="174" t="str">
        <f t="shared" si="3"/>
        <v/>
      </c>
      <c r="H41" s="174" t="str">
        <f t="shared" si="4"/>
        <v/>
      </c>
      <c r="I41" s="174" t="e">
        <f t="shared" si="5"/>
        <v>#REF!</v>
      </c>
      <c r="J41" s="174" t="e">
        <f t="shared" si="6"/>
        <v>#REF!</v>
      </c>
      <c r="K41" s="174" t="e">
        <f t="shared" si="7"/>
        <v>#REF!</v>
      </c>
      <c r="L41" s="174" t="e">
        <f t="shared" si="8"/>
        <v>#REF!</v>
      </c>
      <c r="M41" s="174" t="e">
        <f t="shared" si="9"/>
        <v>#REF!</v>
      </c>
      <c r="N41" s="174" t="str">
        <f t="shared" si="10"/>
        <v/>
      </c>
      <c r="O41" s="174" t="str">
        <f t="shared" si="11"/>
        <v/>
      </c>
      <c r="P41" s="174" t="str">
        <f t="shared" si="12"/>
        <v/>
      </c>
      <c r="Q41" s="174" t="str">
        <f t="shared" si="13"/>
        <v/>
      </c>
      <c r="R41" s="174" t="str">
        <f t="shared" si="14"/>
        <v/>
      </c>
      <c r="S41" s="174" t="str">
        <f t="shared" si="15"/>
        <v/>
      </c>
      <c r="T41" s="174" t="str">
        <f t="shared" si="16"/>
        <v/>
      </c>
      <c r="U41" s="240" t="str">
        <f t="shared" si="17"/>
        <v/>
      </c>
      <c r="EJ41" s="91" t="e">
        <f>IF(#REF!="","",ROUND(SUM('OUT- TERM 1 Cum_Mark'!#REF!,'OUT- TERM 1 Cum_Mark'!#REF!,'OUT- TERM 1 Cum_Mark'!#REF!)/3,0))</f>
        <v>#REF!</v>
      </c>
      <c r="EK41" s="91" t="e">
        <f>IF(#REF!="","",ROUND(SUM('OUT- TERM 1 Cum_Mark'!#REF!,'OUT- TERM 1 Cum_Mark'!#REF!,'OUT- TERM 1 Cum_Mark'!#REF!)/3,0))</f>
        <v>#REF!</v>
      </c>
      <c r="EL41" s="91" t="e">
        <f>IF(#REF!="","",ROUND(SUM('OUT- TERM 1 Cum_Mark'!M47,'OUT- TERM 1 Cum_Mark'!#REF!,'OUT- TERM 1 Cum_Mark'!#REF!)/3,0))</f>
        <v>#REF!</v>
      </c>
      <c r="EM41" s="91" t="e">
        <f>IF(#REF!="","",ROUND(SUM('OUT- TERM 1 Cum_Mark'!#REF!,'OUT- TERM 1 Cum_Mark'!#REF!,'OUT- TERM 1 Cum_Mark'!#REF!)/3,0))</f>
        <v>#REF!</v>
      </c>
      <c r="EN41" s="91" t="e">
        <f>IF(#REF!="","",ROUND(SUM('OUT- TERM 1 Cum_Mark'!#REF!,'OUT- TERM 1 Cum_Mark'!#REF!,'OUT- TERM 1 Cum_Mark'!#REF!)/3,0))</f>
        <v>#REF!</v>
      </c>
      <c r="EO41" s="91">
        <f>SUM('OUT- TERM 1 Cum_Mark'!U47:X47)</f>
        <v>0</v>
      </c>
      <c r="EP41" s="91" t="e">
        <f>SUM('OUT- TERM 1 Cum_Mark'!#REF!)</f>
        <v>#REF!</v>
      </c>
      <c r="EQ41" s="91" t="e">
        <f>SUM('OUT- TERM 1 Cum_Mark'!#REF!)</f>
        <v>#REF!</v>
      </c>
      <c r="ER41" s="91" t="e">
        <f t="shared" si="18"/>
        <v>#REF!</v>
      </c>
      <c r="ES41" s="91" t="e">
        <f t="shared" ref="ES41:EU41" si="151">SUM(#REF!)</f>
        <v>#REF!</v>
      </c>
      <c r="ET41" s="91" t="e">
        <f t="shared" si="151"/>
        <v>#REF!</v>
      </c>
      <c r="EU41" s="91" t="e">
        <f t="shared" si="151"/>
        <v>#REF!</v>
      </c>
      <c r="EV41" s="91" t="e">
        <f t="shared" si="20"/>
        <v>#REF!</v>
      </c>
      <c r="EW41" s="91" t="e">
        <f t="shared" ref="EW41:EY41" si="152">SUM(#REF!)</f>
        <v>#REF!</v>
      </c>
      <c r="EX41" s="91" t="e">
        <f t="shared" si="152"/>
        <v>#REF!</v>
      </c>
      <c r="EY41" s="91" t="e">
        <f t="shared" si="152"/>
        <v>#REF!</v>
      </c>
      <c r="EZ41" s="91" t="e">
        <f t="shared" si="22"/>
        <v>#REF!</v>
      </c>
      <c r="FA41" s="91" t="e">
        <f t="shared" ref="FA41:FC41" si="153">SUM(#REF!)</f>
        <v>#REF!</v>
      </c>
      <c r="FB41" s="91" t="e">
        <f t="shared" si="153"/>
        <v>#REF!</v>
      </c>
      <c r="FC41" s="91" t="e">
        <f t="shared" si="153"/>
        <v>#REF!</v>
      </c>
      <c r="FD41" s="91" t="e">
        <f t="shared" si="24"/>
        <v>#REF!</v>
      </c>
      <c r="FE41" s="91" t="e">
        <f t="shared" ref="FE41:FG41" si="154">SUM(#REF!)</f>
        <v>#REF!</v>
      </c>
      <c r="FF41" s="91" t="e">
        <f t="shared" si="154"/>
        <v>#REF!</v>
      </c>
      <c r="FG41" s="91" t="e">
        <f t="shared" si="154"/>
        <v>#REF!</v>
      </c>
      <c r="FH41" s="91" t="e">
        <f t="shared" si="26"/>
        <v>#REF!</v>
      </c>
      <c r="FI41" s="241">
        <f>'OUT- Attend'!J11</f>
        <v>0</v>
      </c>
      <c r="FJ41" s="91" t="str">
        <f>'OUT- Attend'!J44</f>
        <v/>
      </c>
      <c r="FK41" s="91" t="str">
        <f>'OUT- Attend'!U11</f>
        <v/>
      </c>
      <c r="FL41" s="91" t="str">
        <f>'OUT- Attend'!U44</f>
        <v/>
      </c>
      <c r="FM41" s="91" t="e">
        <f>'OUT- Attend'!#REF!</f>
        <v>#REF!</v>
      </c>
      <c r="FN41" s="91" t="e">
        <f>'OUT- Attend'!#REF!</f>
        <v>#REF!</v>
      </c>
      <c r="FO41" s="91" t="e">
        <f>'OUT- Attend'!#REF!</f>
        <v>#REF!</v>
      </c>
      <c r="FP41" s="91" t="e">
        <f>'OUT- Attend'!#REF!</f>
        <v>#REF!</v>
      </c>
    </row>
    <row r="42" spans="1:172" ht="14.25" customHeight="1">
      <c r="A42" s="239" t="str">
        <f>IF(ISBLANK('IN - Stud_part'!F46),"",'IN - Stud_part'!F46)</f>
        <v/>
      </c>
      <c r="B42" s="179" t="str">
        <f>IF(ISBLANK('IN - Stud_part'!G46),"",'IN - Stud_part'!G46)</f>
        <v/>
      </c>
      <c r="C42" s="180" t="str">
        <f>IF('IN - Stud_part'!H46="","",UPPER('IN - Stud_part'!H46))</f>
        <v/>
      </c>
      <c r="D42" s="174" t="str">
        <f t="shared" si="0"/>
        <v/>
      </c>
      <c r="E42" s="174" t="str">
        <f t="shared" si="1"/>
        <v/>
      </c>
      <c r="F42" s="174" t="str">
        <f t="shared" si="2"/>
        <v/>
      </c>
      <c r="G42" s="174" t="str">
        <f t="shared" si="3"/>
        <v/>
      </c>
      <c r="H42" s="174" t="str">
        <f t="shared" si="4"/>
        <v/>
      </c>
      <c r="I42" s="174" t="e">
        <f t="shared" si="5"/>
        <v>#REF!</v>
      </c>
      <c r="J42" s="174" t="e">
        <f t="shared" si="6"/>
        <v>#REF!</v>
      </c>
      <c r="K42" s="174" t="e">
        <f t="shared" si="7"/>
        <v>#REF!</v>
      </c>
      <c r="L42" s="174" t="e">
        <f t="shared" si="8"/>
        <v>#REF!</v>
      </c>
      <c r="M42" s="174" t="e">
        <f t="shared" si="9"/>
        <v>#REF!</v>
      </c>
      <c r="N42" s="174" t="str">
        <f t="shared" si="10"/>
        <v/>
      </c>
      <c r="O42" s="174" t="str">
        <f t="shared" si="11"/>
        <v/>
      </c>
      <c r="P42" s="174" t="str">
        <f t="shared" si="12"/>
        <v/>
      </c>
      <c r="Q42" s="174" t="str">
        <f t="shared" si="13"/>
        <v/>
      </c>
      <c r="R42" s="174" t="str">
        <f t="shared" si="14"/>
        <v/>
      </c>
      <c r="S42" s="174" t="str">
        <f t="shared" si="15"/>
        <v/>
      </c>
      <c r="T42" s="174" t="str">
        <f t="shared" si="16"/>
        <v/>
      </c>
      <c r="U42" s="240" t="str">
        <f t="shared" si="17"/>
        <v/>
      </c>
      <c r="EJ42" s="91" t="e">
        <f>IF(#REF!="","",ROUND(SUM('OUT- TERM 1 Cum_Mark'!#REF!,'OUT- TERM 1 Cum_Mark'!#REF!,'OUT- TERM 1 Cum_Mark'!#REF!)/3,0))</f>
        <v>#REF!</v>
      </c>
      <c r="EK42" s="91" t="e">
        <f>IF(#REF!="","",ROUND(SUM('OUT- TERM 1 Cum_Mark'!#REF!,'OUT- TERM 1 Cum_Mark'!#REF!,'OUT- TERM 1 Cum_Mark'!#REF!)/3,0))</f>
        <v>#REF!</v>
      </c>
      <c r="EL42" s="91" t="e">
        <f>IF(#REF!="","",ROUND(SUM('OUT- TERM 1 Cum_Mark'!M48,'OUT- TERM 1 Cum_Mark'!#REF!,'OUT- TERM 1 Cum_Mark'!#REF!)/3,0))</f>
        <v>#REF!</v>
      </c>
      <c r="EM42" s="91" t="e">
        <f>IF(#REF!="","",ROUND(SUM('OUT- TERM 1 Cum_Mark'!#REF!,'OUT- TERM 1 Cum_Mark'!#REF!,'OUT- TERM 1 Cum_Mark'!#REF!)/3,0))</f>
        <v>#REF!</v>
      </c>
      <c r="EN42" s="91" t="e">
        <f>IF(#REF!="","",ROUND(SUM('OUT- TERM 1 Cum_Mark'!#REF!,'OUT- TERM 1 Cum_Mark'!#REF!,'OUT- TERM 1 Cum_Mark'!#REF!)/3,0))</f>
        <v>#REF!</v>
      </c>
      <c r="EO42" s="91">
        <f>SUM('OUT- TERM 1 Cum_Mark'!U48:X48)</f>
        <v>0</v>
      </c>
      <c r="EP42" s="91" t="e">
        <f>SUM('OUT- TERM 1 Cum_Mark'!#REF!)</f>
        <v>#REF!</v>
      </c>
      <c r="EQ42" s="91" t="e">
        <f>SUM('OUT- TERM 1 Cum_Mark'!#REF!)</f>
        <v>#REF!</v>
      </c>
      <c r="ER42" s="91" t="e">
        <f t="shared" si="18"/>
        <v>#REF!</v>
      </c>
      <c r="ES42" s="91" t="e">
        <f t="shared" ref="ES42:EU42" si="155">SUM(#REF!)</f>
        <v>#REF!</v>
      </c>
      <c r="ET42" s="91" t="e">
        <f t="shared" si="155"/>
        <v>#REF!</v>
      </c>
      <c r="EU42" s="91" t="e">
        <f t="shared" si="155"/>
        <v>#REF!</v>
      </c>
      <c r="EV42" s="91" t="e">
        <f t="shared" si="20"/>
        <v>#REF!</v>
      </c>
      <c r="EW42" s="91" t="e">
        <f t="shared" ref="EW42:EY42" si="156">SUM(#REF!)</f>
        <v>#REF!</v>
      </c>
      <c r="EX42" s="91" t="e">
        <f t="shared" si="156"/>
        <v>#REF!</v>
      </c>
      <c r="EY42" s="91" t="e">
        <f t="shared" si="156"/>
        <v>#REF!</v>
      </c>
      <c r="EZ42" s="91" t="e">
        <f t="shared" si="22"/>
        <v>#REF!</v>
      </c>
      <c r="FA42" s="91" t="e">
        <f t="shared" ref="FA42:FC42" si="157">SUM(#REF!)</f>
        <v>#REF!</v>
      </c>
      <c r="FB42" s="91" t="e">
        <f t="shared" si="157"/>
        <v>#REF!</v>
      </c>
      <c r="FC42" s="91" t="e">
        <f t="shared" si="157"/>
        <v>#REF!</v>
      </c>
      <c r="FD42" s="91" t="e">
        <f t="shared" si="24"/>
        <v>#REF!</v>
      </c>
      <c r="FE42" s="91" t="e">
        <f t="shared" ref="FE42:FG42" si="158">SUM(#REF!)</f>
        <v>#REF!</v>
      </c>
      <c r="FF42" s="91" t="e">
        <f t="shared" si="158"/>
        <v>#REF!</v>
      </c>
      <c r="FG42" s="91" t="e">
        <f t="shared" si="158"/>
        <v>#REF!</v>
      </c>
      <c r="FH42" s="91" t="e">
        <f t="shared" si="26"/>
        <v>#REF!</v>
      </c>
      <c r="FI42" s="241">
        <f>'OUT- Attend'!J11</f>
        <v>0</v>
      </c>
      <c r="FJ42" s="91" t="str">
        <f>'OUT- Attend'!J45</f>
        <v/>
      </c>
      <c r="FK42" s="91" t="str">
        <f>'OUT- Attend'!U11</f>
        <v/>
      </c>
      <c r="FL42" s="91" t="str">
        <f>'OUT- Attend'!U45</f>
        <v/>
      </c>
      <c r="FM42" s="91" t="e">
        <f>'OUT- Attend'!#REF!</f>
        <v>#REF!</v>
      </c>
      <c r="FN42" s="91" t="e">
        <f>'OUT- Attend'!#REF!</f>
        <v>#REF!</v>
      </c>
      <c r="FO42" s="91" t="e">
        <f>'OUT- Attend'!#REF!</f>
        <v>#REF!</v>
      </c>
      <c r="FP42" s="91" t="e">
        <f>'OUT- Attend'!#REF!</f>
        <v>#REF!</v>
      </c>
    </row>
    <row r="43" spans="1:172" ht="14.25" customHeight="1">
      <c r="A43" s="239" t="str">
        <f>IF(ISBLANK('IN - Stud_part'!F47),"",'IN - Stud_part'!F47)</f>
        <v/>
      </c>
      <c r="B43" s="179" t="str">
        <f>IF(ISBLANK('IN - Stud_part'!G47),"",'IN - Stud_part'!G47)</f>
        <v/>
      </c>
      <c r="C43" s="180" t="str">
        <f>IF('IN - Stud_part'!H47="","",UPPER('IN - Stud_part'!H47))</f>
        <v/>
      </c>
      <c r="D43" s="174" t="str">
        <f t="shared" si="0"/>
        <v/>
      </c>
      <c r="E43" s="174" t="str">
        <f t="shared" si="1"/>
        <v/>
      </c>
      <c r="F43" s="174" t="str">
        <f t="shared" si="2"/>
        <v/>
      </c>
      <c r="G43" s="174" t="str">
        <f t="shared" si="3"/>
        <v/>
      </c>
      <c r="H43" s="174" t="str">
        <f t="shared" si="4"/>
        <v/>
      </c>
      <c r="I43" s="174" t="e">
        <f t="shared" si="5"/>
        <v>#REF!</v>
      </c>
      <c r="J43" s="174" t="e">
        <f t="shared" si="6"/>
        <v>#REF!</v>
      </c>
      <c r="K43" s="174" t="e">
        <f t="shared" si="7"/>
        <v>#REF!</v>
      </c>
      <c r="L43" s="174" t="e">
        <f t="shared" si="8"/>
        <v>#REF!</v>
      </c>
      <c r="M43" s="174" t="e">
        <f t="shared" si="9"/>
        <v>#REF!</v>
      </c>
      <c r="N43" s="174" t="str">
        <f t="shared" si="10"/>
        <v/>
      </c>
      <c r="O43" s="174" t="str">
        <f t="shared" si="11"/>
        <v/>
      </c>
      <c r="P43" s="174" t="str">
        <f t="shared" si="12"/>
        <v/>
      </c>
      <c r="Q43" s="174" t="str">
        <f t="shared" si="13"/>
        <v/>
      </c>
      <c r="R43" s="174" t="str">
        <f t="shared" si="14"/>
        <v/>
      </c>
      <c r="S43" s="174" t="str">
        <f t="shared" si="15"/>
        <v/>
      </c>
      <c r="T43" s="174" t="str">
        <f t="shared" si="16"/>
        <v/>
      </c>
      <c r="U43" s="240" t="str">
        <f t="shared" si="17"/>
        <v/>
      </c>
      <c r="EJ43" s="91" t="e">
        <f>IF(#REF!="","",ROUND(SUM('OUT- TERM 1 Cum_Mark'!#REF!,'OUT- TERM 1 Cum_Mark'!#REF!,'OUT- TERM 1 Cum_Mark'!#REF!)/3,0))</f>
        <v>#REF!</v>
      </c>
      <c r="EK43" s="91" t="e">
        <f>IF(#REF!="","",ROUND(SUM('OUT- TERM 1 Cum_Mark'!#REF!,'OUT- TERM 1 Cum_Mark'!#REF!,'OUT- TERM 1 Cum_Mark'!#REF!)/3,0))</f>
        <v>#REF!</v>
      </c>
      <c r="EL43" s="91" t="e">
        <f>IF(#REF!="","",ROUND(SUM('OUT- TERM 1 Cum_Mark'!M49,'OUT- TERM 1 Cum_Mark'!#REF!,'OUT- TERM 1 Cum_Mark'!#REF!)/3,0))</f>
        <v>#REF!</v>
      </c>
      <c r="EM43" s="91" t="e">
        <f>IF(#REF!="","",ROUND(SUM('OUT- TERM 1 Cum_Mark'!#REF!,'OUT- TERM 1 Cum_Mark'!#REF!,'OUT- TERM 1 Cum_Mark'!#REF!)/3,0))</f>
        <v>#REF!</v>
      </c>
      <c r="EN43" s="91" t="e">
        <f>IF(#REF!="","",ROUND(SUM('OUT- TERM 1 Cum_Mark'!#REF!,'OUT- TERM 1 Cum_Mark'!#REF!,'OUT- TERM 1 Cum_Mark'!#REF!)/3,0))</f>
        <v>#REF!</v>
      </c>
      <c r="EO43" s="91">
        <f>SUM('OUT- TERM 1 Cum_Mark'!U49:X49)</f>
        <v>0</v>
      </c>
      <c r="EP43" s="91" t="e">
        <f>SUM('OUT- TERM 1 Cum_Mark'!#REF!)</f>
        <v>#REF!</v>
      </c>
      <c r="EQ43" s="91" t="e">
        <f>SUM('OUT- TERM 1 Cum_Mark'!#REF!)</f>
        <v>#REF!</v>
      </c>
      <c r="ER43" s="91" t="e">
        <f t="shared" si="18"/>
        <v>#REF!</v>
      </c>
      <c r="ES43" s="91" t="e">
        <f t="shared" ref="ES43:EU43" si="159">SUM(#REF!)</f>
        <v>#REF!</v>
      </c>
      <c r="ET43" s="91" t="e">
        <f t="shared" si="159"/>
        <v>#REF!</v>
      </c>
      <c r="EU43" s="91" t="e">
        <f t="shared" si="159"/>
        <v>#REF!</v>
      </c>
      <c r="EV43" s="91" t="e">
        <f t="shared" si="20"/>
        <v>#REF!</v>
      </c>
      <c r="EW43" s="91" t="e">
        <f t="shared" ref="EW43:EY43" si="160">SUM(#REF!)</f>
        <v>#REF!</v>
      </c>
      <c r="EX43" s="91" t="e">
        <f t="shared" si="160"/>
        <v>#REF!</v>
      </c>
      <c r="EY43" s="91" t="e">
        <f t="shared" si="160"/>
        <v>#REF!</v>
      </c>
      <c r="EZ43" s="91" t="e">
        <f t="shared" si="22"/>
        <v>#REF!</v>
      </c>
      <c r="FA43" s="91" t="e">
        <f t="shared" ref="FA43:FC43" si="161">SUM(#REF!)</f>
        <v>#REF!</v>
      </c>
      <c r="FB43" s="91" t="e">
        <f t="shared" si="161"/>
        <v>#REF!</v>
      </c>
      <c r="FC43" s="91" t="e">
        <f t="shared" si="161"/>
        <v>#REF!</v>
      </c>
      <c r="FD43" s="91" t="e">
        <f t="shared" si="24"/>
        <v>#REF!</v>
      </c>
      <c r="FE43" s="91" t="e">
        <f t="shared" ref="FE43:FG43" si="162">SUM(#REF!)</f>
        <v>#REF!</v>
      </c>
      <c r="FF43" s="91" t="e">
        <f t="shared" si="162"/>
        <v>#REF!</v>
      </c>
      <c r="FG43" s="91" t="e">
        <f t="shared" si="162"/>
        <v>#REF!</v>
      </c>
      <c r="FH43" s="91" t="e">
        <f t="shared" si="26"/>
        <v>#REF!</v>
      </c>
      <c r="FI43" s="241">
        <f>'OUT- Attend'!J11</f>
        <v>0</v>
      </c>
      <c r="FJ43" s="91" t="str">
        <f>'OUT- Attend'!J46</f>
        <v/>
      </c>
      <c r="FK43" s="91" t="str">
        <f>'OUT- Attend'!U11</f>
        <v/>
      </c>
      <c r="FL43" s="91" t="str">
        <f>'OUT- Attend'!U46</f>
        <v/>
      </c>
      <c r="FM43" s="91" t="e">
        <f>'OUT- Attend'!#REF!</f>
        <v>#REF!</v>
      </c>
      <c r="FN43" s="91" t="e">
        <f>'OUT- Attend'!#REF!</f>
        <v>#REF!</v>
      </c>
      <c r="FO43" s="91" t="e">
        <f>'OUT- Attend'!#REF!</f>
        <v>#REF!</v>
      </c>
      <c r="FP43" s="91" t="e">
        <f>'OUT- Attend'!#REF!</f>
        <v>#REF!</v>
      </c>
    </row>
    <row r="44" spans="1:172" ht="14.25" customHeight="1">
      <c r="A44" s="239" t="str">
        <f>IF(ISBLANK('IN - Stud_part'!F48),"",'IN - Stud_part'!F48)</f>
        <v/>
      </c>
      <c r="B44" s="179" t="str">
        <f>IF(ISBLANK('IN - Stud_part'!G48),"",'IN - Stud_part'!G48)</f>
        <v/>
      </c>
      <c r="C44" s="180" t="str">
        <f>IF('IN - Stud_part'!H48="","",UPPER('IN - Stud_part'!H48))</f>
        <v/>
      </c>
      <c r="D44" s="174" t="str">
        <f t="shared" si="0"/>
        <v/>
      </c>
      <c r="E44" s="174" t="str">
        <f t="shared" si="1"/>
        <v/>
      </c>
      <c r="F44" s="174" t="str">
        <f t="shared" si="2"/>
        <v/>
      </c>
      <c r="G44" s="174" t="str">
        <f t="shared" si="3"/>
        <v/>
      </c>
      <c r="H44" s="174" t="str">
        <f t="shared" si="4"/>
        <v/>
      </c>
      <c r="I44" s="174" t="e">
        <f t="shared" si="5"/>
        <v>#REF!</v>
      </c>
      <c r="J44" s="174" t="e">
        <f t="shared" si="6"/>
        <v>#REF!</v>
      </c>
      <c r="K44" s="174" t="e">
        <f t="shared" si="7"/>
        <v>#REF!</v>
      </c>
      <c r="L44" s="174" t="e">
        <f t="shared" si="8"/>
        <v>#REF!</v>
      </c>
      <c r="M44" s="174" t="e">
        <f t="shared" si="9"/>
        <v>#REF!</v>
      </c>
      <c r="N44" s="174" t="str">
        <f t="shared" si="10"/>
        <v/>
      </c>
      <c r="O44" s="174" t="str">
        <f t="shared" si="11"/>
        <v/>
      </c>
      <c r="P44" s="174" t="str">
        <f t="shared" si="12"/>
        <v/>
      </c>
      <c r="Q44" s="174" t="str">
        <f t="shared" si="13"/>
        <v/>
      </c>
      <c r="R44" s="174" t="str">
        <f t="shared" si="14"/>
        <v/>
      </c>
      <c r="S44" s="174" t="str">
        <f t="shared" si="15"/>
        <v/>
      </c>
      <c r="T44" s="174" t="str">
        <f t="shared" si="16"/>
        <v/>
      </c>
      <c r="U44" s="240" t="str">
        <f t="shared" si="17"/>
        <v/>
      </c>
      <c r="EJ44" s="91" t="e">
        <f>IF(#REF!="","",ROUND(SUM('OUT- TERM 1 Cum_Mark'!#REF!,'OUT- TERM 1 Cum_Mark'!#REF!,'OUT- TERM 1 Cum_Mark'!#REF!)/3,0))</f>
        <v>#REF!</v>
      </c>
      <c r="EK44" s="91" t="e">
        <f>IF(#REF!="","",ROUND(SUM('OUT- TERM 1 Cum_Mark'!#REF!,'OUT- TERM 1 Cum_Mark'!#REF!,'OUT- TERM 1 Cum_Mark'!#REF!)/3,0))</f>
        <v>#REF!</v>
      </c>
      <c r="EL44" s="91" t="e">
        <f>IF(#REF!="","",ROUND(SUM('OUT- TERM 1 Cum_Mark'!M50,'OUT- TERM 1 Cum_Mark'!#REF!,'OUT- TERM 1 Cum_Mark'!#REF!)/3,0))</f>
        <v>#REF!</v>
      </c>
      <c r="EM44" s="91" t="e">
        <f>IF(#REF!="","",ROUND(SUM('OUT- TERM 1 Cum_Mark'!#REF!,'OUT- TERM 1 Cum_Mark'!#REF!,'OUT- TERM 1 Cum_Mark'!#REF!)/3,0))</f>
        <v>#REF!</v>
      </c>
      <c r="EN44" s="91" t="e">
        <f>IF(#REF!="","",ROUND(SUM('OUT- TERM 1 Cum_Mark'!#REF!,'OUT- TERM 1 Cum_Mark'!#REF!,'OUT- TERM 1 Cum_Mark'!#REF!)/3,0))</f>
        <v>#REF!</v>
      </c>
      <c r="EO44" s="91">
        <f>SUM('OUT- TERM 1 Cum_Mark'!U50:X50)</f>
        <v>0</v>
      </c>
      <c r="EP44" s="91" t="e">
        <f>SUM('OUT- TERM 1 Cum_Mark'!#REF!)</f>
        <v>#REF!</v>
      </c>
      <c r="EQ44" s="91" t="e">
        <f>SUM('OUT- TERM 1 Cum_Mark'!#REF!)</f>
        <v>#REF!</v>
      </c>
      <c r="ER44" s="91" t="e">
        <f t="shared" si="18"/>
        <v>#REF!</v>
      </c>
      <c r="ES44" s="91" t="e">
        <f t="shared" ref="ES44:EU44" si="163">SUM(#REF!)</f>
        <v>#REF!</v>
      </c>
      <c r="ET44" s="91" t="e">
        <f t="shared" si="163"/>
        <v>#REF!</v>
      </c>
      <c r="EU44" s="91" t="e">
        <f t="shared" si="163"/>
        <v>#REF!</v>
      </c>
      <c r="EV44" s="91" t="e">
        <f t="shared" si="20"/>
        <v>#REF!</v>
      </c>
      <c r="EW44" s="91" t="e">
        <f t="shared" ref="EW44:EY44" si="164">SUM(#REF!)</f>
        <v>#REF!</v>
      </c>
      <c r="EX44" s="91" t="e">
        <f t="shared" si="164"/>
        <v>#REF!</v>
      </c>
      <c r="EY44" s="91" t="e">
        <f t="shared" si="164"/>
        <v>#REF!</v>
      </c>
      <c r="EZ44" s="91" t="e">
        <f t="shared" si="22"/>
        <v>#REF!</v>
      </c>
      <c r="FA44" s="91" t="e">
        <f t="shared" ref="FA44:FC44" si="165">SUM(#REF!)</f>
        <v>#REF!</v>
      </c>
      <c r="FB44" s="91" t="e">
        <f t="shared" si="165"/>
        <v>#REF!</v>
      </c>
      <c r="FC44" s="91" t="e">
        <f t="shared" si="165"/>
        <v>#REF!</v>
      </c>
      <c r="FD44" s="91" t="e">
        <f t="shared" si="24"/>
        <v>#REF!</v>
      </c>
      <c r="FE44" s="91" t="e">
        <f t="shared" ref="FE44:FG44" si="166">SUM(#REF!)</f>
        <v>#REF!</v>
      </c>
      <c r="FF44" s="91" t="e">
        <f t="shared" si="166"/>
        <v>#REF!</v>
      </c>
      <c r="FG44" s="91" t="e">
        <f t="shared" si="166"/>
        <v>#REF!</v>
      </c>
      <c r="FH44" s="91" t="e">
        <f t="shared" si="26"/>
        <v>#REF!</v>
      </c>
      <c r="FI44" s="241">
        <f>'OUT- Attend'!J11</f>
        <v>0</v>
      </c>
      <c r="FJ44" s="91" t="str">
        <f>'OUT- Attend'!J51</f>
        <v/>
      </c>
      <c r="FK44" s="91" t="str">
        <f>'OUT- Attend'!U11</f>
        <v/>
      </c>
      <c r="FL44" s="91" t="str">
        <f>'OUT- Attend'!U51</f>
        <v/>
      </c>
      <c r="FM44" s="91" t="e">
        <f>'OUT- Attend'!#REF!</f>
        <v>#REF!</v>
      </c>
      <c r="FN44" s="91" t="e">
        <f>'OUT- Attend'!#REF!</f>
        <v>#REF!</v>
      </c>
      <c r="FO44" s="91" t="e">
        <f>'OUT- Attend'!#REF!</f>
        <v>#REF!</v>
      </c>
      <c r="FP44" s="91" t="e">
        <f>'OUT- Attend'!#REF!</f>
        <v>#REF!</v>
      </c>
    </row>
    <row r="45" spans="1:172" ht="14.25" customHeight="1">
      <c r="A45" s="239" t="str">
        <f>IF(ISBLANK('IN - Stud_part'!F49),"",'IN - Stud_part'!F49)</f>
        <v/>
      </c>
      <c r="B45" s="179" t="str">
        <f>IF(ISBLANK('IN - Stud_part'!G49),"",'IN - Stud_part'!G49)</f>
        <v/>
      </c>
      <c r="C45" s="180" t="str">
        <f>IF('IN - Stud_part'!H49="","",UPPER('IN - Stud_part'!H49))</f>
        <v/>
      </c>
      <c r="D45" s="174" t="str">
        <f t="shared" si="0"/>
        <v/>
      </c>
      <c r="E45" s="174" t="str">
        <f t="shared" si="1"/>
        <v/>
      </c>
      <c r="F45" s="174" t="str">
        <f t="shared" si="2"/>
        <v/>
      </c>
      <c r="G45" s="174" t="str">
        <f t="shared" si="3"/>
        <v/>
      </c>
      <c r="H45" s="174" t="str">
        <f t="shared" si="4"/>
        <v/>
      </c>
      <c r="I45" s="174" t="e">
        <f t="shared" si="5"/>
        <v>#REF!</v>
      </c>
      <c r="J45" s="174" t="e">
        <f t="shared" si="6"/>
        <v>#REF!</v>
      </c>
      <c r="K45" s="174" t="e">
        <f t="shared" si="7"/>
        <v>#REF!</v>
      </c>
      <c r="L45" s="174" t="e">
        <f t="shared" si="8"/>
        <v>#REF!</v>
      </c>
      <c r="M45" s="174" t="e">
        <f t="shared" si="9"/>
        <v>#REF!</v>
      </c>
      <c r="N45" s="174" t="str">
        <f t="shared" si="10"/>
        <v/>
      </c>
      <c r="O45" s="174" t="str">
        <f t="shared" si="11"/>
        <v/>
      </c>
      <c r="P45" s="174" t="str">
        <f t="shared" si="12"/>
        <v/>
      </c>
      <c r="Q45" s="174" t="str">
        <f t="shared" si="13"/>
        <v/>
      </c>
      <c r="R45" s="174" t="str">
        <f t="shared" si="14"/>
        <v/>
      </c>
      <c r="S45" s="174" t="str">
        <f t="shared" si="15"/>
        <v/>
      </c>
      <c r="T45" s="174" t="str">
        <f t="shared" si="16"/>
        <v/>
      </c>
      <c r="U45" s="240" t="str">
        <f t="shared" si="17"/>
        <v/>
      </c>
      <c r="EJ45" s="91" t="e">
        <f>IF(#REF!="","",ROUND(SUM('OUT- TERM 1 Cum_Mark'!#REF!,'OUT- TERM 1 Cum_Mark'!#REF!,'OUT- TERM 1 Cum_Mark'!#REF!)/3,0))</f>
        <v>#REF!</v>
      </c>
      <c r="EK45" s="91" t="e">
        <f>IF(#REF!="","",ROUND(SUM('OUT- TERM 1 Cum_Mark'!#REF!,'OUT- TERM 1 Cum_Mark'!#REF!,'OUT- TERM 1 Cum_Mark'!#REF!)/3,0))</f>
        <v>#REF!</v>
      </c>
      <c r="EL45" s="91" t="e">
        <f>IF(#REF!="","",ROUND(SUM('OUT- TERM 1 Cum_Mark'!M51,'OUT- TERM 1 Cum_Mark'!#REF!,'OUT- TERM 1 Cum_Mark'!#REF!)/3,0))</f>
        <v>#REF!</v>
      </c>
      <c r="EM45" s="91" t="e">
        <f>IF(#REF!="","",ROUND(SUM('OUT- TERM 1 Cum_Mark'!#REF!,'OUT- TERM 1 Cum_Mark'!#REF!,'OUT- TERM 1 Cum_Mark'!#REF!)/3,0))</f>
        <v>#REF!</v>
      </c>
      <c r="EN45" s="91" t="e">
        <f>IF(#REF!="","",ROUND(SUM('OUT- TERM 1 Cum_Mark'!#REF!,'OUT- TERM 1 Cum_Mark'!#REF!,'OUT- TERM 1 Cum_Mark'!#REF!)/3,0))</f>
        <v>#REF!</v>
      </c>
      <c r="EO45" s="91">
        <f>SUM('OUT- TERM 1 Cum_Mark'!U51:X51)</f>
        <v>0</v>
      </c>
      <c r="EP45" s="91" t="e">
        <f>SUM('OUT- TERM 1 Cum_Mark'!#REF!)</f>
        <v>#REF!</v>
      </c>
      <c r="EQ45" s="91" t="e">
        <f>SUM('OUT- TERM 1 Cum_Mark'!#REF!)</f>
        <v>#REF!</v>
      </c>
      <c r="ER45" s="91" t="e">
        <f t="shared" si="18"/>
        <v>#REF!</v>
      </c>
      <c r="ES45" s="91" t="e">
        <f t="shared" ref="ES45:EU45" si="167">SUM(#REF!)</f>
        <v>#REF!</v>
      </c>
      <c r="ET45" s="91" t="e">
        <f t="shared" si="167"/>
        <v>#REF!</v>
      </c>
      <c r="EU45" s="91" t="e">
        <f t="shared" si="167"/>
        <v>#REF!</v>
      </c>
      <c r="EV45" s="91" t="e">
        <f t="shared" si="20"/>
        <v>#REF!</v>
      </c>
      <c r="EW45" s="91" t="e">
        <f t="shared" ref="EW45:EY45" si="168">SUM(#REF!)</f>
        <v>#REF!</v>
      </c>
      <c r="EX45" s="91" t="e">
        <f t="shared" si="168"/>
        <v>#REF!</v>
      </c>
      <c r="EY45" s="91" t="e">
        <f t="shared" si="168"/>
        <v>#REF!</v>
      </c>
      <c r="EZ45" s="91" t="e">
        <f t="shared" si="22"/>
        <v>#REF!</v>
      </c>
      <c r="FA45" s="91" t="e">
        <f t="shared" ref="FA45:FC45" si="169">SUM(#REF!)</f>
        <v>#REF!</v>
      </c>
      <c r="FB45" s="91" t="e">
        <f t="shared" si="169"/>
        <v>#REF!</v>
      </c>
      <c r="FC45" s="91" t="e">
        <f t="shared" si="169"/>
        <v>#REF!</v>
      </c>
      <c r="FD45" s="91" t="e">
        <f t="shared" si="24"/>
        <v>#REF!</v>
      </c>
      <c r="FE45" s="91" t="e">
        <f t="shared" ref="FE45:FG45" si="170">SUM(#REF!)</f>
        <v>#REF!</v>
      </c>
      <c r="FF45" s="91" t="e">
        <f t="shared" si="170"/>
        <v>#REF!</v>
      </c>
      <c r="FG45" s="91" t="e">
        <f t="shared" si="170"/>
        <v>#REF!</v>
      </c>
      <c r="FH45" s="91" t="e">
        <f t="shared" si="26"/>
        <v>#REF!</v>
      </c>
      <c r="FI45" s="241">
        <f>'OUT- Attend'!J11</f>
        <v>0</v>
      </c>
      <c r="FJ45" s="91" t="str">
        <f>'OUT- Attend'!J52</f>
        <v/>
      </c>
      <c r="FK45" s="91" t="str">
        <f>'OUT- Attend'!U11</f>
        <v/>
      </c>
      <c r="FL45" s="91" t="str">
        <f>'OUT- Attend'!U52</f>
        <v/>
      </c>
      <c r="FM45" s="91" t="e">
        <f>'OUT- Attend'!#REF!</f>
        <v>#REF!</v>
      </c>
      <c r="FN45" s="91" t="e">
        <f>'OUT- Attend'!#REF!</f>
        <v>#REF!</v>
      </c>
      <c r="FO45" s="91" t="e">
        <f>'OUT- Attend'!#REF!</f>
        <v>#REF!</v>
      </c>
      <c r="FP45" s="91" t="e">
        <f>'OUT- Attend'!#REF!</f>
        <v>#REF!</v>
      </c>
    </row>
    <row r="46" spans="1:172" ht="14.25" customHeight="1">
      <c r="A46" s="239" t="str">
        <f>IF(ISBLANK('IN - Stud_part'!F50),"",'IN - Stud_part'!F50)</f>
        <v/>
      </c>
      <c r="B46" s="179" t="str">
        <f>IF(ISBLANK('IN - Stud_part'!G50),"",'IN - Stud_part'!G50)</f>
        <v/>
      </c>
      <c r="C46" s="180" t="str">
        <f>IF('IN - Stud_part'!H50="","",UPPER('IN - Stud_part'!H50))</f>
        <v/>
      </c>
      <c r="D46" s="174" t="str">
        <f t="shared" si="0"/>
        <v/>
      </c>
      <c r="E46" s="174" t="str">
        <f t="shared" si="1"/>
        <v/>
      </c>
      <c r="F46" s="174" t="str">
        <f t="shared" si="2"/>
        <v/>
      </c>
      <c r="G46" s="174" t="str">
        <f t="shared" si="3"/>
        <v/>
      </c>
      <c r="H46" s="174" t="str">
        <f t="shared" si="4"/>
        <v/>
      </c>
      <c r="I46" s="174" t="e">
        <f t="shared" si="5"/>
        <v>#REF!</v>
      </c>
      <c r="J46" s="174" t="e">
        <f t="shared" si="6"/>
        <v>#REF!</v>
      </c>
      <c r="K46" s="174" t="e">
        <f t="shared" si="7"/>
        <v>#REF!</v>
      </c>
      <c r="L46" s="174" t="e">
        <f t="shared" si="8"/>
        <v>#REF!</v>
      </c>
      <c r="M46" s="174" t="e">
        <f t="shared" si="9"/>
        <v>#REF!</v>
      </c>
      <c r="N46" s="174" t="str">
        <f t="shared" si="10"/>
        <v/>
      </c>
      <c r="O46" s="174" t="str">
        <f t="shared" si="11"/>
        <v/>
      </c>
      <c r="P46" s="174" t="str">
        <f t="shared" si="12"/>
        <v/>
      </c>
      <c r="Q46" s="174" t="str">
        <f t="shared" si="13"/>
        <v/>
      </c>
      <c r="R46" s="174" t="str">
        <f t="shared" si="14"/>
        <v/>
      </c>
      <c r="S46" s="174" t="str">
        <f t="shared" si="15"/>
        <v/>
      </c>
      <c r="T46" s="174" t="str">
        <f t="shared" si="16"/>
        <v/>
      </c>
      <c r="U46" s="240" t="str">
        <f t="shared" si="17"/>
        <v/>
      </c>
      <c r="EJ46" s="91" t="e">
        <f>IF(#REF!="","",ROUND(SUM('OUT- TERM 1 Cum_Mark'!#REF!,'OUT- TERM 1 Cum_Mark'!#REF!,'OUT- TERM 1 Cum_Mark'!#REF!)/3,0))</f>
        <v>#REF!</v>
      </c>
      <c r="EK46" s="91" t="e">
        <f>IF(#REF!="","",ROUND(SUM('OUT- TERM 1 Cum_Mark'!#REF!,'OUT- TERM 1 Cum_Mark'!#REF!,'OUT- TERM 1 Cum_Mark'!#REF!)/3,0))</f>
        <v>#REF!</v>
      </c>
      <c r="EL46" s="91" t="e">
        <f>IF(#REF!="","",ROUND(SUM('OUT- TERM 1 Cum_Mark'!M52,'OUT- TERM 1 Cum_Mark'!#REF!,'OUT- TERM 1 Cum_Mark'!#REF!)/3,0))</f>
        <v>#REF!</v>
      </c>
      <c r="EM46" s="91" t="e">
        <f>IF(#REF!="","",ROUND(SUM('OUT- TERM 1 Cum_Mark'!#REF!,'OUT- TERM 1 Cum_Mark'!#REF!,'OUT- TERM 1 Cum_Mark'!#REF!)/3,0))</f>
        <v>#REF!</v>
      </c>
      <c r="EN46" s="91" t="e">
        <f>IF(#REF!="","",ROUND(SUM('OUT- TERM 1 Cum_Mark'!#REF!,'OUT- TERM 1 Cum_Mark'!#REF!,'OUT- TERM 1 Cum_Mark'!#REF!)/3,0))</f>
        <v>#REF!</v>
      </c>
      <c r="EO46" s="91">
        <f>SUM('OUT- TERM 1 Cum_Mark'!U52:X52)</f>
        <v>0</v>
      </c>
      <c r="EP46" s="91" t="e">
        <f>SUM('OUT- TERM 1 Cum_Mark'!#REF!)</f>
        <v>#REF!</v>
      </c>
      <c r="EQ46" s="91" t="e">
        <f>SUM('OUT- TERM 1 Cum_Mark'!#REF!)</f>
        <v>#REF!</v>
      </c>
      <c r="ER46" s="91" t="e">
        <f t="shared" si="18"/>
        <v>#REF!</v>
      </c>
      <c r="ES46" s="91" t="e">
        <f t="shared" ref="ES46:EU46" si="171">SUM(#REF!)</f>
        <v>#REF!</v>
      </c>
      <c r="ET46" s="91" t="e">
        <f t="shared" si="171"/>
        <v>#REF!</v>
      </c>
      <c r="EU46" s="91" t="e">
        <f t="shared" si="171"/>
        <v>#REF!</v>
      </c>
      <c r="EV46" s="91" t="e">
        <f t="shared" si="20"/>
        <v>#REF!</v>
      </c>
      <c r="EW46" s="91" t="e">
        <f t="shared" ref="EW46:EY46" si="172">SUM(#REF!)</f>
        <v>#REF!</v>
      </c>
      <c r="EX46" s="91" t="e">
        <f t="shared" si="172"/>
        <v>#REF!</v>
      </c>
      <c r="EY46" s="91" t="e">
        <f t="shared" si="172"/>
        <v>#REF!</v>
      </c>
      <c r="EZ46" s="91" t="e">
        <f t="shared" si="22"/>
        <v>#REF!</v>
      </c>
      <c r="FA46" s="91" t="e">
        <f t="shared" ref="FA46:FC46" si="173">SUM(#REF!)</f>
        <v>#REF!</v>
      </c>
      <c r="FB46" s="91" t="e">
        <f t="shared" si="173"/>
        <v>#REF!</v>
      </c>
      <c r="FC46" s="91" t="e">
        <f t="shared" si="173"/>
        <v>#REF!</v>
      </c>
      <c r="FD46" s="91" t="e">
        <f t="shared" si="24"/>
        <v>#REF!</v>
      </c>
      <c r="FE46" s="91" t="e">
        <f t="shared" ref="FE46:FG46" si="174">SUM(#REF!)</f>
        <v>#REF!</v>
      </c>
      <c r="FF46" s="91" t="e">
        <f t="shared" si="174"/>
        <v>#REF!</v>
      </c>
      <c r="FG46" s="91" t="e">
        <f t="shared" si="174"/>
        <v>#REF!</v>
      </c>
      <c r="FH46" s="91" t="e">
        <f t="shared" si="26"/>
        <v>#REF!</v>
      </c>
      <c r="FI46" s="241">
        <f>'OUT- Attend'!J11</f>
        <v>0</v>
      </c>
      <c r="FJ46" s="91" t="str">
        <f>'OUT- Attend'!J53</f>
        <v/>
      </c>
      <c r="FK46" s="91" t="str">
        <f>'OUT- Attend'!U11</f>
        <v/>
      </c>
      <c r="FL46" s="91" t="str">
        <f>'OUT- Attend'!U53</f>
        <v/>
      </c>
      <c r="FM46" s="91" t="e">
        <f>'OUT- Attend'!#REF!</f>
        <v>#REF!</v>
      </c>
      <c r="FN46" s="91" t="e">
        <f>'OUT- Attend'!#REF!</f>
        <v>#REF!</v>
      </c>
      <c r="FO46" s="91" t="e">
        <f>'OUT- Attend'!#REF!</f>
        <v>#REF!</v>
      </c>
      <c r="FP46" s="91" t="e">
        <f>'OUT- Attend'!#REF!</f>
        <v>#REF!</v>
      </c>
    </row>
    <row r="47" spans="1:172" ht="14.25" customHeight="1">
      <c r="A47" s="239" t="str">
        <f>IF(ISBLANK('IN - Stud_part'!F51),"",'IN - Stud_part'!F51)</f>
        <v/>
      </c>
      <c r="B47" s="179" t="str">
        <f>IF(ISBLANK('IN - Stud_part'!G51),"",'IN - Stud_part'!G51)</f>
        <v/>
      </c>
      <c r="C47" s="180" t="str">
        <f>IF('IN - Stud_part'!H51="","",UPPER('IN - Stud_part'!H51))</f>
        <v/>
      </c>
      <c r="D47" s="174" t="str">
        <f t="shared" si="0"/>
        <v/>
      </c>
      <c r="E47" s="174" t="str">
        <f t="shared" si="1"/>
        <v/>
      </c>
      <c r="F47" s="174" t="str">
        <f t="shared" si="2"/>
        <v/>
      </c>
      <c r="G47" s="174" t="str">
        <f t="shared" si="3"/>
        <v/>
      </c>
      <c r="H47" s="174" t="str">
        <f t="shared" si="4"/>
        <v/>
      </c>
      <c r="I47" s="174" t="e">
        <f t="shared" si="5"/>
        <v>#REF!</v>
      </c>
      <c r="J47" s="174" t="e">
        <f t="shared" si="6"/>
        <v>#REF!</v>
      </c>
      <c r="K47" s="174" t="e">
        <f t="shared" si="7"/>
        <v>#REF!</v>
      </c>
      <c r="L47" s="174" t="e">
        <f t="shared" si="8"/>
        <v>#REF!</v>
      </c>
      <c r="M47" s="174" t="e">
        <f t="shared" si="9"/>
        <v>#REF!</v>
      </c>
      <c r="N47" s="174" t="str">
        <f t="shared" si="10"/>
        <v/>
      </c>
      <c r="O47" s="174" t="str">
        <f t="shared" si="11"/>
        <v/>
      </c>
      <c r="P47" s="174" t="str">
        <f t="shared" si="12"/>
        <v/>
      </c>
      <c r="Q47" s="174" t="str">
        <f t="shared" si="13"/>
        <v/>
      </c>
      <c r="R47" s="174" t="str">
        <f t="shared" si="14"/>
        <v/>
      </c>
      <c r="S47" s="174" t="str">
        <f t="shared" si="15"/>
        <v/>
      </c>
      <c r="T47" s="174" t="str">
        <f t="shared" si="16"/>
        <v/>
      </c>
      <c r="U47" s="240" t="str">
        <f t="shared" si="17"/>
        <v/>
      </c>
      <c r="EJ47" s="91" t="e">
        <f>IF(#REF!="","",ROUND(SUM('OUT- TERM 1 Cum_Mark'!#REF!,'OUT- TERM 1 Cum_Mark'!#REF!,'OUT- TERM 1 Cum_Mark'!#REF!)/3,0))</f>
        <v>#REF!</v>
      </c>
      <c r="EK47" s="91" t="e">
        <f>IF(#REF!="","",ROUND(SUM('OUT- TERM 1 Cum_Mark'!#REF!,'OUT- TERM 1 Cum_Mark'!#REF!,'OUT- TERM 1 Cum_Mark'!#REF!)/3,0))</f>
        <v>#REF!</v>
      </c>
      <c r="EL47" s="91" t="e">
        <f>IF(#REF!="","",ROUND(SUM('OUT- TERM 1 Cum_Mark'!M53,'OUT- TERM 1 Cum_Mark'!#REF!,'OUT- TERM 1 Cum_Mark'!#REF!)/3,0))</f>
        <v>#REF!</v>
      </c>
      <c r="EM47" s="91" t="e">
        <f>IF(#REF!="","",ROUND(SUM('OUT- TERM 1 Cum_Mark'!#REF!,'OUT- TERM 1 Cum_Mark'!#REF!,'OUT- TERM 1 Cum_Mark'!#REF!)/3,0))</f>
        <v>#REF!</v>
      </c>
      <c r="EN47" s="91" t="e">
        <f>IF(#REF!="","",ROUND(SUM('OUT- TERM 1 Cum_Mark'!#REF!,'OUT- TERM 1 Cum_Mark'!#REF!,'OUT- TERM 1 Cum_Mark'!#REF!)/3,0))</f>
        <v>#REF!</v>
      </c>
      <c r="EO47" s="91">
        <f>SUM('OUT- TERM 1 Cum_Mark'!U53:X53)</f>
        <v>0</v>
      </c>
      <c r="EP47" s="91" t="e">
        <f>SUM('OUT- TERM 1 Cum_Mark'!#REF!)</f>
        <v>#REF!</v>
      </c>
      <c r="EQ47" s="91" t="e">
        <f>SUM('OUT- TERM 1 Cum_Mark'!#REF!)</f>
        <v>#REF!</v>
      </c>
      <c r="ER47" s="91" t="e">
        <f t="shared" si="18"/>
        <v>#REF!</v>
      </c>
      <c r="ES47" s="91" t="e">
        <f t="shared" ref="ES47:EU47" si="175">SUM(#REF!)</f>
        <v>#REF!</v>
      </c>
      <c r="ET47" s="91" t="e">
        <f t="shared" si="175"/>
        <v>#REF!</v>
      </c>
      <c r="EU47" s="91" t="e">
        <f t="shared" si="175"/>
        <v>#REF!</v>
      </c>
      <c r="EV47" s="91" t="e">
        <f t="shared" si="20"/>
        <v>#REF!</v>
      </c>
      <c r="EW47" s="91" t="e">
        <f t="shared" ref="EW47:EY47" si="176">SUM(#REF!)</f>
        <v>#REF!</v>
      </c>
      <c r="EX47" s="91" t="e">
        <f t="shared" si="176"/>
        <v>#REF!</v>
      </c>
      <c r="EY47" s="91" t="e">
        <f t="shared" si="176"/>
        <v>#REF!</v>
      </c>
      <c r="EZ47" s="91" t="e">
        <f t="shared" si="22"/>
        <v>#REF!</v>
      </c>
      <c r="FA47" s="91" t="e">
        <f t="shared" ref="FA47:FC47" si="177">SUM(#REF!)</f>
        <v>#REF!</v>
      </c>
      <c r="FB47" s="91" t="e">
        <f t="shared" si="177"/>
        <v>#REF!</v>
      </c>
      <c r="FC47" s="91" t="e">
        <f t="shared" si="177"/>
        <v>#REF!</v>
      </c>
      <c r="FD47" s="91" t="e">
        <f t="shared" si="24"/>
        <v>#REF!</v>
      </c>
      <c r="FE47" s="91" t="e">
        <f t="shared" ref="FE47:FG47" si="178">SUM(#REF!)</f>
        <v>#REF!</v>
      </c>
      <c r="FF47" s="91" t="e">
        <f t="shared" si="178"/>
        <v>#REF!</v>
      </c>
      <c r="FG47" s="91" t="e">
        <f t="shared" si="178"/>
        <v>#REF!</v>
      </c>
      <c r="FH47" s="91" t="e">
        <f t="shared" si="26"/>
        <v>#REF!</v>
      </c>
      <c r="FI47" s="241">
        <f>'OUT- Attend'!J11</f>
        <v>0</v>
      </c>
      <c r="FJ47" s="91" t="str">
        <f>'OUT- Attend'!J54</f>
        <v/>
      </c>
      <c r="FK47" s="91" t="str">
        <f>'OUT- Attend'!U11</f>
        <v/>
      </c>
      <c r="FL47" s="91" t="str">
        <f>'OUT- Attend'!U54</f>
        <v/>
      </c>
      <c r="FM47" s="91" t="e">
        <f>'OUT- Attend'!#REF!</f>
        <v>#REF!</v>
      </c>
      <c r="FN47" s="91" t="e">
        <f>'OUT- Attend'!#REF!</f>
        <v>#REF!</v>
      </c>
      <c r="FO47" s="91" t="e">
        <f>'OUT- Attend'!#REF!</f>
        <v>#REF!</v>
      </c>
      <c r="FP47" s="91" t="e">
        <f>'OUT- Attend'!#REF!</f>
        <v>#REF!</v>
      </c>
    </row>
    <row r="48" spans="1:172" ht="14.25" customHeight="1">
      <c r="A48" s="239" t="str">
        <f>IF(ISBLANK('IN - Stud_part'!F52),"",'IN - Stud_part'!F52)</f>
        <v/>
      </c>
      <c r="B48" s="179" t="str">
        <f>IF(ISBLANK('IN - Stud_part'!G52),"",'IN - Stud_part'!G52)</f>
        <v/>
      </c>
      <c r="C48" s="180" t="str">
        <f>IF('IN - Stud_part'!H52="","",UPPER('IN - Stud_part'!H52))</f>
        <v/>
      </c>
      <c r="D48" s="174" t="str">
        <f t="shared" si="0"/>
        <v/>
      </c>
      <c r="E48" s="174" t="str">
        <f t="shared" si="1"/>
        <v/>
      </c>
      <c r="F48" s="174" t="str">
        <f t="shared" si="2"/>
        <v/>
      </c>
      <c r="G48" s="174" t="str">
        <f t="shared" si="3"/>
        <v/>
      </c>
      <c r="H48" s="174" t="str">
        <f t="shared" si="4"/>
        <v/>
      </c>
      <c r="I48" s="174" t="e">
        <f t="shared" si="5"/>
        <v>#REF!</v>
      </c>
      <c r="J48" s="174" t="e">
        <f t="shared" si="6"/>
        <v>#REF!</v>
      </c>
      <c r="K48" s="174" t="e">
        <f t="shared" si="7"/>
        <v>#REF!</v>
      </c>
      <c r="L48" s="174" t="e">
        <f t="shared" si="8"/>
        <v>#REF!</v>
      </c>
      <c r="M48" s="174" t="e">
        <f t="shared" si="9"/>
        <v>#REF!</v>
      </c>
      <c r="N48" s="174" t="str">
        <f t="shared" si="10"/>
        <v/>
      </c>
      <c r="O48" s="174" t="str">
        <f t="shared" si="11"/>
        <v/>
      </c>
      <c r="P48" s="174" t="str">
        <f t="shared" si="12"/>
        <v/>
      </c>
      <c r="Q48" s="174" t="str">
        <f t="shared" si="13"/>
        <v/>
      </c>
      <c r="R48" s="174" t="str">
        <f t="shared" si="14"/>
        <v/>
      </c>
      <c r="S48" s="174" t="str">
        <f t="shared" si="15"/>
        <v/>
      </c>
      <c r="T48" s="174" t="str">
        <f t="shared" si="16"/>
        <v/>
      </c>
      <c r="U48" s="240" t="str">
        <f t="shared" si="17"/>
        <v/>
      </c>
      <c r="EJ48" s="91" t="e">
        <f>IF(#REF!="","",ROUND(SUM('OUT- TERM 1 Cum_Mark'!#REF!,'OUT- TERM 1 Cum_Mark'!#REF!,'OUT- TERM 1 Cum_Mark'!#REF!)/3,0))</f>
        <v>#REF!</v>
      </c>
      <c r="EK48" s="91" t="e">
        <f>IF(#REF!="","",ROUND(SUM('OUT- TERM 1 Cum_Mark'!#REF!,'OUT- TERM 1 Cum_Mark'!#REF!,'OUT- TERM 1 Cum_Mark'!#REF!)/3,0))</f>
        <v>#REF!</v>
      </c>
      <c r="EL48" s="91" t="e">
        <f>IF(#REF!="","",ROUND(SUM('OUT- TERM 1 Cum_Mark'!M54,'OUT- TERM 1 Cum_Mark'!#REF!,'OUT- TERM 1 Cum_Mark'!#REF!)/3,0))</f>
        <v>#REF!</v>
      </c>
      <c r="EM48" s="91" t="e">
        <f>IF(#REF!="","",ROUND(SUM('OUT- TERM 1 Cum_Mark'!#REF!,'OUT- TERM 1 Cum_Mark'!#REF!,'OUT- TERM 1 Cum_Mark'!#REF!)/3,0))</f>
        <v>#REF!</v>
      </c>
      <c r="EN48" s="91" t="e">
        <f>IF(#REF!="","",ROUND(SUM('OUT- TERM 1 Cum_Mark'!#REF!,'OUT- TERM 1 Cum_Mark'!#REF!,'OUT- TERM 1 Cum_Mark'!#REF!)/3,0))</f>
        <v>#REF!</v>
      </c>
      <c r="EO48" s="91">
        <f>SUM('OUT- TERM 1 Cum_Mark'!U54:X54)</f>
        <v>0</v>
      </c>
      <c r="EP48" s="91" t="e">
        <f>SUM('OUT- TERM 1 Cum_Mark'!#REF!)</f>
        <v>#REF!</v>
      </c>
      <c r="EQ48" s="91" t="e">
        <f>SUM('OUT- TERM 1 Cum_Mark'!#REF!)</f>
        <v>#REF!</v>
      </c>
      <c r="ER48" s="91" t="e">
        <f t="shared" si="18"/>
        <v>#REF!</v>
      </c>
      <c r="ES48" s="91" t="e">
        <f t="shared" ref="ES48:EU48" si="179">SUM(#REF!)</f>
        <v>#REF!</v>
      </c>
      <c r="ET48" s="91" t="e">
        <f t="shared" si="179"/>
        <v>#REF!</v>
      </c>
      <c r="EU48" s="91" t="e">
        <f t="shared" si="179"/>
        <v>#REF!</v>
      </c>
      <c r="EV48" s="91" t="e">
        <f t="shared" si="20"/>
        <v>#REF!</v>
      </c>
      <c r="EW48" s="91" t="e">
        <f t="shared" ref="EW48:EY48" si="180">SUM(#REF!)</f>
        <v>#REF!</v>
      </c>
      <c r="EX48" s="91" t="e">
        <f t="shared" si="180"/>
        <v>#REF!</v>
      </c>
      <c r="EY48" s="91" t="e">
        <f t="shared" si="180"/>
        <v>#REF!</v>
      </c>
      <c r="EZ48" s="91" t="e">
        <f t="shared" si="22"/>
        <v>#REF!</v>
      </c>
      <c r="FA48" s="91" t="e">
        <f t="shared" ref="FA48:FC48" si="181">SUM(#REF!)</f>
        <v>#REF!</v>
      </c>
      <c r="FB48" s="91" t="e">
        <f t="shared" si="181"/>
        <v>#REF!</v>
      </c>
      <c r="FC48" s="91" t="e">
        <f t="shared" si="181"/>
        <v>#REF!</v>
      </c>
      <c r="FD48" s="91" t="e">
        <f t="shared" si="24"/>
        <v>#REF!</v>
      </c>
      <c r="FE48" s="91" t="e">
        <f t="shared" ref="FE48:FG48" si="182">SUM(#REF!)</f>
        <v>#REF!</v>
      </c>
      <c r="FF48" s="91" t="e">
        <f t="shared" si="182"/>
        <v>#REF!</v>
      </c>
      <c r="FG48" s="91" t="e">
        <f t="shared" si="182"/>
        <v>#REF!</v>
      </c>
      <c r="FH48" s="91" t="e">
        <f t="shared" si="26"/>
        <v>#REF!</v>
      </c>
      <c r="FI48" s="241">
        <f>'OUT- Attend'!J11</f>
        <v>0</v>
      </c>
      <c r="FJ48" s="91" t="str">
        <f>'OUT- Attend'!J55</f>
        <v/>
      </c>
      <c r="FK48" s="91" t="str">
        <f>'OUT- Attend'!U11</f>
        <v/>
      </c>
      <c r="FL48" s="91" t="str">
        <f>'OUT- Attend'!U55</f>
        <v/>
      </c>
      <c r="FM48" s="91" t="e">
        <f>'OUT- Attend'!#REF!</f>
        <v>#REF!</v>
      </c>
      <c r="FN48" s="91" t="e">
        <f>'OUT- Attend'!#REF!</f>
        <v>#REF!</v>
      </c>
      <c r="FO48" s="91" t="e">
        <f>'OUT- Attend'!#REF!</f>
        <v>#REF!</v>
      </c>
      <c r="FP48" s="91" t="e">
        <f>'OUT- Attend'!#REF!</f>
        <v>#REF!</v>
      </c>
    </row>
    <row r="49" spans="1:172" ht="14.25" customHeight="1">
      <c r="A49" s="239" t="str">
        <f>IF(ISBLANK('IN - Stud_part'!F53),"",'IN - Stud_part'!F53)</f>
        <v/>
      </c>
      <c r="B49" s="179" t="str">
        <f>IF(ISBLANK('IN - Stud_part'!G53),"",'IN - Stud_part'!G53)</f>
        <v/>
      </c>
      <c r="C49" s="180" t="str">
        <f>IF('IN - Stud_part'!H53="","",UPPER('IN - Stud_part'!H53))</f>
        <v/>
      </c>
      <c r="D49" s="174" t="str">
        <f t="shared" si="0"/>
        <v/>
      </c>
      <c r="E49" s="174" t="str">
        <f t="shared" si="1"/>
        <v/>
      </c>
      <c r="F49" s="174" t="str">
        <f t="shared" si="2"/>
        <v/>
      </c>
      <c r="G49" s="174" t="str">
        <f t="shared" si="3"/>
        <v/>
      </c>
      <c r="H49" s="174" t="str">
        <f t="shared" si="4"/>
        <v/>
      </c>
      <c r="I49" s="174" t="e">
        <f t="shared" si="5"/>
        <v>#REF!</v>
      </c>
      <c r="J49" s="174" t="e">
        <f t="shared" si="6"/>
        <v>#REF!</v>
      </c>
      <c r="K49" s="174" t="e">
        <f t="shared" si="7"/>
        <v>#REF!</v>
      </c>
      <c r="L49" s="174" t="e">
        <f t="shared" si="8"/>
        <v>#REF!</v>
      </c>
      <c r="M49" s="174" t="e">
        <f t="shared" si="9"/>
        <v>#REF!</v>
      </c>
      <c r="N49" s="174" t="str">
        <f t="shared" si="10"/>
        <v/>
      </c>
      <c r="O49" s="174" t="str">
        <f t="shared" si="11"/>
        <v/>
      </c>
      <c r="P49" s="174" t="str">
        <f t="shared" si="12"/>
        <v/>
      </c>
      <c r="Q49" s="174" t="str">
        <f t="shared" si="13"/>
        <v/>
      </c>
      <c r="R49" s="174" t="str">
        <f t="shared" si="14"/>
        <v/>
      </c>
      <c r="S49" s="174" t="str">
        <f t="shared" si="15"/>
        <v/>
      </c>
      <c r="T49" s="174" t="str">
        <f t="shared" si="16"/>
        <v/>
      </c>
      <c r="U49" s="240" t="str">
        <f t="shared" si="17"/>
        <v/>
      </c>
      <c r="EJ49" s="91" t="e">
        <f>IF(#REF!="","",ROUND(SUM('OUT- TERM 1 Cum_Mark'!#REF!,'OUT- TERM 1 Cum_Mark'!#REF!,'OUT- TERM 1 Cum_Mark'!#REF!)/3,0))</f>
        <v>#REF!</v>
      </c>
      <c r="EK49" s="91" t="e">
        <f>IF(#REF!="","",ROUND(SUM('OUT- TERM 1 Cum_Mark'!#REF!,'OUT- TERM 1 Cum_Mark'!#REF!,'OUT- TERM 1 Cum_Mark'!#REF!)/3,0))</f>
        <v>#REF!</v>
      </c>
      <c r="EL49" s="91" t="e">
        <f>IF(#REF!="","",ROUND(SUM('OUT- TERM 1 Cum_Mark'!M55,'OUT- TERM 1 Cum_Mark'!#REF!,'OUT- TERM 1 Cum_Mark'!#REF!)/3,0))</f>
        <v>#REF!</v>
      </c>
      <c r="EM49" s="91" t="e">
        <f>IF(#REF!="","",ROUND(SUM('OUT- TERM 1 Cum_Mark'!#REF!,'OUT- TERM 1 Cum_Mark'!#REF!,'OUT- TERM 1 Cum_Mark'!#REF!)/3,0))</f>
        <v>#REF!</v>
      </c>
      <c r="EN49" s="91" t="e">
        <f>IF(#REF!="","",ROUND(SUM('OUT- TERM 1 Cum_Mark'!#REF!,'OUT- TERM 1 Cum_Mark'!#REF!,'OUT- TERM 1 Cum_Mark'!#REF!)/3,0))</f>
        <v>#REF!</v>
      </c>
      <c r="EO49" s="91">
        <f>SUM('OUT- TERM 1 Cum_Mark'!U55:X55)</f>
        <v>0</v>
      </c>
      <c r="EP49" s="91" t="e">
        <f>SUM('OUT- TERM 1 Cum_Mark'!#REF!)</f>
        <v>#REF!</v>
      </c>
      <c r="EQ49" s="91" t="e">
        <f>SUM('OUT- TERM 1 Cum_Mark'!#REF!)</f>
        <v>#REF!</v>
      </c>
      <c r="ER49" s="91" t="e">
        <f t="shared" si="18"/>
        <v>#REF!</v>
      </c>
      <c r="ES49" s="91" t="e">
        <f t="shared" ref="ES49:EU49" si="183">SUM(#REF!)</f>
        <v>#REF!</v>
      </c>
      <c r="ET49" s="91" t="e">
        <f t="shared" si="183"/>
        <v>#REF!</v>
      </c>
      <c r="EU49" s="91" t="e">
        <f t="shared" si="183"/>
        <v>#REF!</v>
      </c>
      <c r="EV49" s="91" t="e">
        <f t="shared" si="20"/>
        <v>#REF!</v>
      </c>
      <c r="EW49" s="91" t="e">
        <f t="shared" ref="EW49:EY49" si="184">SUM(#REF!)</f>
        <v>#REF!</v>
      </c>
      <c r="EX49" s="91" t="e">
        <f t="shared" si="184"/>
        <v>#REF!</v>
      </c>
      <c r="EY49" s="91" t="e">
        <f t="shared" si="184"/>
        <v>#REF!</v>
      </c>
      <c r="EZ49" s="91" t="e">
        <f t="shared" si="22"/>
        <v>#REF!</v>
      </c>
      <c r="FA49" s="91" t="e">
        <f t="shared" ref="FA49:FC49" si="185">SUM(#REF!)</f>
        <v>#REF!</v>
      </c>
      <c r="FB49" s="91" t="e">
        <f t="shared" si="185"/>
        <v>#REF!</v>
      </c>
      <c r="FC49" s="91" t="e">
        <f t="shared" si="185"/>
        <v>#REF!</v>
      </c>
      <c r="FD49" s="91" t="e">
        <f t="shared" si="24"/>
        <v>#REF!</v>
      </c>
      <c r="FE49" s="91" t="e">
        <f t="shared" ref="FE49:FG49" si="186">SUM(#REF!)</f>
        <v>#REF!</v>
      </c>
      <c r="FF49" s="91" t="e">
        <f t="shared" si="186"/>
        <v>#REF!</v>
      </c>
      <c r="FG49" s="91" t="e">
        <f t="shared" si="186"/>
        <v>#REF!</v>
      </c>
      <c r="FH49" s="91" t="e">
        <f t="shared" si="26"/>
        <v>#REF!</v>
      </c>
      <c r="FI49" s="241">
        <f>'OUT- Attend'!J11</f>
        <v>0</v>
      </c>
      <c r="FJ49" s="91" t="str">
        <f>'OUT- Attend'!J56</f>
        <v/>
      </c>
      <c r="FK49" s="91" t="str">
        <f>'OUT- Attend'!U11</f>
        <v/>
      </c>
      <c r="FL49" s="91" t="str">
        <f>'OUT- Attend'!U56</f>
        <v/>
      </c>
      <c r="FM49" s="91" t="e">
        <f>'OUT- Attend'!#REF!</f>
        <v>#REF!</v>
      </c>
      <c r="FN49" s="91" t="e">
        <f>'OUT- Attend'!#REF!</f>
        <v>#REF!</v>
      </c>
      <c r="FO49" s="91" t="e">
        <f>'OUT- Attend'!#REF!</f>
        <v>#REF!</v>
      </c>
      <c r="FP49" s="91" t="e">
        <f>'OUT- Attend'!#REF!</f>
        <v>#REF!</v>
      </c>
    </row>
    <row r="50" spans="1:172" ht="14.25" customHeight="1">
      <c r="A50" s="239" t="str">
        <f>IF(ISBLANK('IN - Stud_part'!F54),"",'IN - Stud_part'!F54)</f>
        <v/>
      </c>
      <c r="B50" s="179" t="str">
        <f>IF(ISBLANK('IN - Stud_part'!G54),"",'IN - Stud_part'!G54)</f>
        <v/>
      </c>
      <c r="C50" s="180" t="str">
        <f>IF('IN - Stud_part'!H54="","",UPPER('IN - Stud_part'!H54))</f>
        <v/>
      </c>
      <c r="D50" s="174" t="str">
        <f t="shared" si="0"/>
        <v/>
      </c>
      <c r="E50" s="174" t="str">
        <f t="shared" si="1"/>
        <v/>
      </c>
      <c r="F50" s="174" t="str">
        <f t="shared" si="2"/>
        <v/>
      </c>
      <c r="G50" s="174" t="str">
        <f t="shared" si="3"/>
        <v/>
      </c>
      <c r="H50" s="174" t="str">
        <f t="shared" si="4"/>
        <v/>
      </c>
      <c r="I50" s="174" t="e">
        <f t="shared" si="5"/>
        <v>#REF!</v>
      </c>
      <c r="J50" s="174" t="e">
        <f t="shared" si="6"/>
        <v>#REF!</v>
      </c>
      <c r="K50" s="174" t="e">
        <f t="shared" si="7"/>
        <v>#REF!</v>
      </c>
      <c r="L50" s="174" t="e">
        <f t="shared" si="8"/>
        <v>#REF!</v>
      </c>
      <c r="M50" s="174" t="e">
        <f t="shared" si="9"/>
        <v>#REF!</v>
      </c>
      <c r="N50" s="174" t="str">
        <f t="shared" si="10"/>
        <v/>
      </c>
      <c r="O50" s="174" t="str">
        <f t="shared" si="11"/>
        <v/>
      </c>
      <c r="P50" s="174" t="str">
        <f t="shared" si="12"/>
        <v/>
      </c>
      <c r="Q50" s="174" t="str">
        <f t="shared" si="13"/>
        <v/>
      </c>
      <c r="R50" s="174" t="str">
        <f t="shared" si="14"/>
        <v/>
      </c>
      <c r="S50" s="174" t="str">
        <f t="shared" si="15"/>
        <v/>
      </c>
      <c r="T50" s="174" t="str">
        <f t="shared" si="16"/>
        <v/>
      </c>
      <c r="U50" s="240" t="str">
        <f t="shared" si="17"/>
        <v/>
      </c>
      <c r="EJ50" s="91" t="e">
        <f>IF(#REF!="","",ROUND(SUM('OUT- TERM 1 Cum_Mark'!#REF!,'OUT- TERM 1 Cum_Mark'!#REF!,'OUT- TERM 1 Cum_Mark'!#REF!)/3,0))</f>
        <v>#REF!</v>
      </c>
      <c r="EK50" s="91" t="e">
        <f>IF(#REF!="","",ROUND(SUM('OUT- TERM 1 Cum_Mark'!#REF!,'OUT- TERM 1 Cum_Mark'!#REF!,'OUT- TERM 1 Cum_Mark'!#REF!)/3,0))</f>
        <v>#REF!</v>
      </c>
      <c r="EL50" s="91" t="e">
        <f>IF(#REF!="","",ROUND(SUM('OUT- TERM 1 Cum_Mark'!M56,'OUT- TERM 1 Cum_Mark'!#REF!,'OUT- TERM 1 Cum_Mark'!#REF!)/3,0))</f>
        <v>#REF!</v>
      </c>
      <c r="EM50" s="91" t="e">
        <f>IF(#REF!="","",ROUND(SUM('OUT- TERM 1 Cum_Mark'!#REF!,'OUT- TERM 1 Cum_Mark'!#REF!,'OUT- TERM 1 Cum_Mark'!#REF!)/3,0))</f>
        <v>#REF!</v>
      </c>
      <c r="EN50" s="91" t="e">
        <f>IF(#REF!="","",ROUND(SUM('OUT- TERM 1 Cum_Mark'!#REF!,'OUT- TERM 1 Cum_Mark'!#REF!,'OUT- TERM 1 Cum_Mark'!#REF!)/3,0))</f>
        <v>#REF!</v>
      </c>
      <c r="EO50" s="91">
        <f>SUM('OUT- TERM 1 Cum_Mark'!U56:X56)</f>
        <v>0</v>
      </c>
      <c r="EP50" s="91" t="e">
        <f>SUM('OUT- TERM 1 Cum_Mark'!#REF!)</f>
        <v>#REF!</v>
      </c>
      <c r="EQ50" s="91" t="e">
        <f>SUM('OUT- TERM 1 Cum_Mark'!#REF!)</f>
        <v>#REF!</v>
      </c>
      <c r="ER50" s="91" t="e">
        <f t="shared" si="18"/>
        <v>#REF!</v>
      </c>
      <c r="ES50" s="91" t="e">
        <f t="shared" ref="ES50:EU50" si="187">SUM(#REF!)</f>
        <v>#REF!</v>
      </c>
      <c r="ET50" s="91" t="e">
        <f t="shared" si="187"/>
        <v>#REF!</v>
      </c>
      <c r="EU50" s="91" t="e">
        <f t="shared" si="187"/>
        <v>#REF!</v>
      </c>
      <c r="EV50" s="91" t="e">
        <f t="shared" si="20"/>
        <v>#REF!</v>
      </c>
      <c r="EW50" s="91" t="e">
        <f t="shared" ref="EW50:EY50" si="188">SUM(#REF!)</f>
        <v>#REF!</v>
      </c>
      <c r="EX50" s="91" t="e">
        <f t="shared" si="188"/>
        <v>#REF!</v>
      </c>
      <c r="EY50" s="91" t="e">
        <f t="shared" si="188"/>
        <v>#REF!</v>
      </c>
      <c r="EZ50" s="91" t="e">
        <f t="shared" si="22"/>
        <v>#REF!</v>
      </c>
      <c r="FA50" s="91" t="e">
        <f t="shared" ref="FA50:FC50" si="189">SUM(#REF!)</f>
        <v>#REF!</v>
      </c>
      <c r="FB50" s="91" t="e">
        <f t="shared" si="189"/>
        <v>#REF!</v>
      </c>
      <c r="FC50" s="91" t="e">
        <f t="shared" si="189"/>
        <v>#REF!</v>
      </c>
      <c r="FD50" s="91" t="e">
        <f t="shared" si="24"/>
        <v>#REF!</v>
      </c>
      <c r="FE50" s="91" t="e">
        <f t="shared" ref="FE50:FG50" si="190">SUM(#REF!)</f>
        <v>#REF!</v>
      </c>
      <c r="FF50" s="91" t="e">
        <f t="shared" si="190"/>
        <v>#REF!</v>
      </c>
      <c r="FG50" s="91" t="e">
        <f t="shared" si="190"/>
        <v>#REF!</v>
      </c>
      <c r="FH50" s="91" t="e">
        <f t="shared" si="26"/>
        <v>#REF!</v>
      </c>
      <c r="FI50" s="241">
        <f>'OUT- Attend'!J11</f>
        <v>0</v>
      </c>
      <c r="FJ50" s="91" t="str">
        <f>'OUT- Attend'!J57</f>
        <v/>
      </c>
      <c r="FK50" s="91" t="str">
        <f>'OUT- Attend'!U11</f>
        <v/>
      </c>
      <c r="FL50" s="91" t="str">
        <f>'OUT- Attend'!U57</f>
        <v/>
      </c>
      <c r="FM50" s="91" t="e">
        <f>'OUT- Attend'!#REF!</f>
        <v>#REF!</v>
      </c>
      <c r="FN50" s="91" t="e">
        <f>'OUT- Attend'!#REF!</f>
        <v>#REF!</v>
      </c>
      <c r="FO50" s="91" t="e">
        <f>'OUT- Attend'!#REF!</f>
        <v>#REF!</v>
      </c>
      <c r="FP50" s="91" t="e">
        <f>'OUT- Attend'!#REF!</f>
        <v>#REF!</v>
      </c>
    </row>
    <row r="51" spans="1:172" ht="14.25" customHeight="1">
      <c r="A51" s="239" t="str">
        <f>IF(ISBLANK('IN - Stud_part'!F55),"",'IN - Stud_part'!F55)</f>
        <v/>
      </c>
      <c r="B51" s="179" t="str">
        <f>IF(ISBLANK('IN - Stud_part'!G55),"",'IN - Stud_part'!G55)</f>
        <v/>
      </c>
      <c r="C51" s="180" t="str">
        <f>IF('IN - Stud_part'!H55="","",UPPER('IN - Stud_part'!H55))</f>
        <v/>
      </c>
      <c r="D51" s="174" t="str">
        <f t="shared" si="0"/>
        <v/>
      </c>
      <c r="E51" s="174" t="str">
        <f t="shared" si="1"/>
        <v/>
      </c>
      <c r="F51" s="174" t="str">
        <f t="shared" si="2"/>
        <v/>
      </c>
      <c r="G51" s="174" t="str">
        <f t="shared" si="3"/>
        <v/>
      </c>
      <c r="H51" s="174" t="str">
        <f t="shared" si="4"/>
        <v/>
      </c>
      <c r="I51" s="174" t="e">
        <f t="shared" si="5"/>
        <v>#REF!</v>
      </c>
      <c r="J51" s="174" t="e">
        <f t="shared" si="6"/>
        <v>#REF!</v>
      </c>
      <c r="K51" s="174" t="e">
        <f t="shared" si="7"/>
        <v>#REF!</v>
      </c>
      <c r="L51" s="174" t="e">
        <f t="shared" si="8"/>
        <v>#REF!</v>
      </c>
      <c r="M51" s="174" t="e">
        <f t="shared" si="9"/>
        <v>#REF!</v>
      </c>
      <c r="N51" s="174" t="str">
        <f t="shared" si="10"/>
        <v/>
      </c>
      <c r="O51" s="174" t="str">
        <f t="shared" si="11"/>
        <v/>
      </c>
      <c r="P51" s="174" t="str">
        <f t="shared" si="12"/>
        <v/>
      </c>
      <c r="Q51" s="174" t="str">
        <f t="shared" si="13"/>
        <v/>
      </c>
      <c r="R51" s="174" t="str">
        <f t="shared" si="14"/>
        <v/>
      </c>
      <c r="S51" s="174" t="str">
        <f t="shared" si="15"/>
        <v/>
      </c>
      <c r="T51" s="174" t="str">
        <f t="shared" si="16"/>
        <v/>
      </c>
      <c r="U51" s="240" t="str">
        <f t="shared" si="17"/>
        <v/>
      </c>
      <c r="EJ51" s="91" t="e">
        <f>IF(#REF!="","",ROUND(SUM('OUT- TERM 1 Cum_Mark'!#REF!,'OUT- TERM 1 Cum_Mark'!#REF!,'OUT- TERM 1 Cum_Mark'!#REF!)/3,0))</f>
        <v>#REF!</v>
      </c>
      <c r="EK51" s="91" t="e">
        <f>IF(#REF!="","",ROUND(SUM('OUT- TERM 1 Cum_Mark'!#REF!,'OUT- TERM 1 Cum_Mark'!#REF!,'OUT- TERM 1 Cum_Mark'!#REF!)/3,0))</f>
        <v>#REF!</v>
      </c>
      <c r="EL51" s="91" t="e">
        <f>IF(#REF!="","",ROUND(SUM('OUT- TERM 1 Cum_Mark'!M57,'OUT- TERM 1 Cum_Mark'!#REF!,'OUT- TERM 1 Cum_Mark'!#REF!)/3,0))</f>
        <v>#REF!</v>
      </c>
      <c r="EM51" s="91" t="e">
        <f>IF(#REF!="","",ROUND(SUM('OUT- TERM 1 Cum_Mark'!#REF!,'OUT- TERM 1 Cum_Mark'!#REF!,'OUT- TERM 1 Cum_Mark'!#REF!)/3,0))</f>
        <v>#REF!</v>
      </c>
      <c r="EN51" s="91" t="e">
        <f>IF(#REF!="","",ROUND(SUM('OUT- TERM 1 Cum_Mark'!#REF!,'OUT- TERM 1 Cum_Mark'!#REF!,'OUT- TERM 1 Cum_Mark'!#REF!)/3,0))</f>
        <v>#REF!</v>
      </c>
      <c r="EO51" s="91">
        <f>SUM('OUT- TERM 1 Cum_Mark'!U57:X57)</f>
        <v>0</v>
      </c>
      <c r="EP51" s="91" t="e">
        <f>SUM('OUT- TERM 1 Cum_Mark'!#REF!)</f>
        <v>#REF!</v>
      </c>
      <c r="EQ51" s="91" t="e">
        <f>SUM('OUT- TERM 1 Cum_Mark'!#REF!)</f>
        <v>#REF!</v>
      </c>
      <c r="ER51" s="91" t="e">
        <f t="shared" si="18"/>
        <v>#REF!</v>
      </c>
      <c r="ES51" s="91" t="e">
        <f t="shared" ref="ES51:EU51" si="191">SUM(#REF!)</f>
        <v>#REF!</v>
      </c>
      <c r="ET51" s="91" t="e">
        <f t="shared" si="191"/>
        <v>#REF!</v>
      </c>
      <c r="EU51" s="91" t="e">
        <f t="shared" si="191"/>
        <v>#REF!</v>
      </c>
      <c r="EV51" s="91" t="e">
        <f t="shared" si="20"/>
        <v>#REF!</v>
      </c>
      <c r="EW51" s="91" t="e">
        <f t="shared" ref="EW51:EY51" si="192">SUM(#REF!)</f>
        <v>#REF!</v>
      </c>
      <c r="EX51" s="91" t="e">
        <f t="shared" si="192"/>
        <v>#REF!</v>
      </c>
      <c r="EY51" s="91" t="e">
        <f t="shared" si="192"/>
        <v>#REF!</v>
      </c>
      <c r="EZ51" s="91" t="e">
        <f t="shared" si="22"/>
        <v>#REF!</v>
      </c>
      <c r="FA51" s="91" t="e">
        <f t="shared" ref="FA51:FC51" si="193">SUM(#REF!)</f>
        <v>#REF!</v>
      </c>
      <c r="FB51" s="91" t="e">
        <f t="shared" si="193"/>
        <v>#REF!</v>
      </c>
      <c r="FC51" s="91" t="e">
        <f t="shared" si="193"/>
        <v>#REF!</v>
      </c>
      <c r="FD51" s="91" t="e">
        <f t="shared" si="24"/>
        <v>#REF!</v>
      </c>
      <c r="FE51" s="91" t="e">
        <f t="shared" ref="FE51:FG51" si="194">SUM(#REF!)</f>
        <v>#REF!</v>
      </c>
      <c r="FF51" s="91" t="e">
        <f t="shared" si="194"/>
        <v>#REF!</v>
      </c>
      <c r="FG51" s="91" t="e">
        <f t="shared" si="194"/>
        <v>#REF!</v>
      </c>
      <c r="FH51" s="91" t="e">
        <f t="shared" si="26"/>
        <v>#REF!</v>
      </c>
      <c r="FI51" s="241">
        <f>'OUT- Attend'!J11</f>
        <v>0</v>
      </c>
      <c r="FJ51" s="91" t="str">
        <f>'OUT- Attend'!J58</f>
        <v/>
      </c>
      <c r="FK51" s="91" t="str">
        <f>'OUT- Attend'!U11</f>
        <v/>
      </c>
      <c r="FL51" s="91" t="str">
        <f>'OUT- Attend'!U58</f>
        <v/>
      </c>
      <c r="FM51" s="91" t="e">
        <f>'OUT- Attend'!#REF!</f>
        <v>#REF!</v>
      </c>
      <c r="FN51" s="91" t="e">
        <f>'OUT- Attend'!#REF!</f>
        <v>#REF!</v>
      </c>
      <c r="FO51" s="91" t="e">
        <f>'OUT- Attend'!#REF!</f>
        <v>#REF!</v>
      </c>
      <c r="FP51" s="91" t="e">
        <f>'OUT- Attend'!#REF!</f>
        <v>#REF!</v>
      </c>
    </row>
    <row r="52" spans="1:172" ht="14.25" customHeight="1">
      <c r="A52" s="239" t="str">
        <f>IF(ISBLANK('IN - Stud_part'!F56),"",'IN - Stud_part'!F56)</f>
        <v/>
      </c>
      <c r="B52" s="179" t="str">
        <f>IF(ISBLANK('IN - Stud_part'!G56),"",'IN - Stud_part'!G56)</f>
        <v/>
      </c>
      <c r="C52" s="180" t="str">
        <f>IF('IN - Stud_part'!H56="","",UPPER('IN - Stud_part'!H56))</f>
        <v/>
      </c>
      <c r="D52" s="174" t="str">
        <f t="shared" si="0"/>
        <v/>
      </c>
      <c r="E52" s="174" t="str">
        <f t="shared" si="1"/>
        <v/>
      </c>
      <c r="F52" s="174" t="str">
        <f t="shared" si="2"/>
        <v/>
      </c>
      <c r="G52" s="174" t="str">
        <f t="shared" si="3"/>
        <v/>
      </c>
      <c r="H52" s="174" t="str">
        <f t="shared" si="4"/>
        <v/>
      </c>
      <c r="I52" s="174" t="e">
        <f t="shared" si="5"/>
        <v>#REF!</v>
      </c>
      <c r="J52" s="174" t="e">
        <f t="shared" si="6"/>
        <v>#REF!</v>
      </c>
      <c r="K52" s="174" t="e">
        <f t="shared" si="7"/>
        <v>#REF!</v>
      </c>
      <c r="L52" s="174" t="e">
        <f t="shared" si="8"/>
        <v>#REF!</v>
      </c>
      <c r="M52" s="174" t="e">
        <f t="shared" si="9"/>
        <v>#REF!</v>
      </c>
      <c r="N52" s="174" t="str">
        <f t="shared" si="10"/>
        <v/>
      </c>
      <c r="O52" s="174" t="str">
        <f t="shared" si="11"/>
        <v/>
      </c>
      <c r="P52" s="174" t="str">
        <f t="shared" si="12"/>
        <v/>
      </c>
      <c r="Q52" s="174" t="str">
        <f t="shared" si="13"/>
        <v/>
      </c>
      <c r="R52" s="174" t="str">
        <f t="shared" si="14"/>
        <v/>
      </c>
      <c r="S52" s="174" t="str">
        <f t="shared" si="15"/>
        <v/>
      </c>
      <c r="T52" s="174" t="str">
        <f t="shared" si="16"/>
        <v/>
      </c>
      <c r="U52" s="240" t="str">
        <f t="shared" si="17"/>
        <v/>
      </c>
      <c r="EJ52" s="91" t="e">
        <f>IF(#REF!="","",ROUND(SUM('OUT- TERM 1 Cum_Mark'!#REF!,'OUT- TERM 1 Cum_Mark'!#REF!,'OUT- TERM 1 Cum_Mark'!#REF!)/3,0))</f>
        <v>#REF!</v>
      </c>
      <c r="EK52" s="91" t="e">
        <f>IF(#REF!="","",ROUND(SUM('OUT- TERM 1 Cum_Mark'!#REF!,'OUT- TERM 1 Cum_Mark'!#REF!,'OUT- TERM 1 Cum_Mark'!#REF!)/3,0))</f>
        <v>#REF!</v>
      </c>
      <c r="EL52" s="91" t="e">
        <f>IF(#REF!="","",ROUND(SUM('OUT- TERM 1 Cum_Mark'!M58,'OUT- TERM 1 Cum_Mark'!#REF!,'OUT- TERM 1 Cum_Mark'!#REF!)/3,0))</f>
        <v>#REF!</v>
      </c>
      <c r="EM52" s="91" t="e">
        <f>IF(#REF!="","",ROUND(SUM('OUT- TERM 1 Cum_Mark'!#REF!,'OUT- TERM 1 Cum_Mark'!#REF!,'OUT- TERM 1 Cum_Mark'!#REF!)/3,0))</f>
        <v>#REF!</v>
      </c>
      <c r="EN52" s="91" t="e">
        <f>IF(#REF!="","",ROUND(SUM('OUT- TERM 1 Cum_Mark'!#REF!,'OUT- TERM 1 Cum_Mark'!#REF!,'OUT- TERM 1 Cum_Mark'!#REF!)/3,0))</f>
        <v>#REF!</v>
      </c>
      <c r="EO52" s="91">
        <f>SUM('OUT- TERM 1 Cum_Mark'!U58:X58)</f>
        <v>0</v>
      </c>
      <c r="EP52" s="91" t="e">
        <f>SUM('OUT- TERM 1 Cum_Mark'!#REF!)</f>
        <v>#REF!</v>
      </c>
      <c r="EQ52" s="91" t="e">
        <f>SUM('OUT- TERM 1 Cum_Mark'!#REF!)</f>
        <v>#REF!</v>
      </c>
      <c r="ER52" s="91" t="e">
        <f t="shared" si="18"/>
        <v>#REF!</v>
      </c>
      <c r="ES52" s="91" t="e">
        <f t="shared" ref="ES52:EU52" si="195">SUM(#REF!)</f>
        <v>#REF!</v>
      </c>
      <c r="ET52" s="91" t="e">
        <f t="shared" si="195"/>
        <v>#REF!</v>
      </c>
      <c r="EU52" s="91" t="e">
        <f t="shared" si="195"/>
        <v>#REF!</v>
      </c>
      <c r="EV52" s="91" t="e">
        <f t="shared" si="20"/>
        <v>#REF!</v>
      </c>
      <c r="EW52" s="91" t="e">
        <f t="shared" ref="EW52:EY52" si="196">SUM(#REF!)</f>
        <v>#REF!</v>
      </c>
      <c r="EX52" s="91" t="e">
        <f t="shared" si="196"/>
        <v>#REF!</v>
      </c>
      <c r="EY52" s="91" t="e">
        <f t="shared" si="196"/>
        <v>#REF!</v>
      </c>
      <c r="EZ52" s="91" t="e">
        <f t="shared" si="22"/>
        <v>#REF!</v>
      </c>
      <c r="FA52" s="91" t="e">
        <f t="shared" ref="FA52:FC52" si="197">SUM(#REF!)</f>
        <v>#REF!</v>
      </c>
      <c r="FB52" s="91" t="e">
        <f t="shared" si="197"/>
        <v>#REF!</v>
      </c>
      <c r="FC52" s="91" t="e">
        <f t="shared" si="197"/>
        <v>#REF!</v>
      </c>
      <c r="FD52" s="91" t="e">
        <f t="shared" si="24"/>
        <v>#REF!</v>
      </c>
      <c r="FE52" s="91" t="e">
        <f t="shared" ref="FE52:FG52" si="198">SUM(#REF!)</f>
        <v>#REF!</v>
      </c>
      <c r="FF52" s="91" t="e">
        <f t="shared" si="198"/>
        <v>#REF!</v>
      </c>
      <c r="FG52" s="91" t="e">
        <f t="shared" si="198"/>
        <v>#REF!</v>
      </c>
      <c r="FH52" s="91" t="e">
        <f t="shared" si="26"/>
        <v>#REF!</v>
      </c>
      <c r="FI52" s="241">
        <f>'OUT- Attend'!J11</f>
        <v>0</v>
      </c>
      <c r="FJ52" s="91" t="str">
        <f>'OUT- Attend'!J59</f>
        <v/>
      </c>
      <c r="FK52" s="91" t="str">
        <f>'OUT- Attend'!U11</f>
        <v/>
      </c>
      <c r="FL52" s="91" t="str">
        <f>'OUT- Attend'!U59</f>
        <v/>
      </c>
      <c r="FM52" s="91" t="e">
        <f>'OUT- Attend'!#REF!</f>
        <v>#REF!</v>
      </c>
      <c r="FN52" s="91" t="e">
        <f>'OUT- Attend'!#REF!</f>
        <v>#REF!</v>
      </c>
      <c r="FO52" s="91" t="e">
        <f>'OUT- Attend'!#REF!</f>
        <v>#REF!</v>
      </c>
      <c r="FP52" s="91" t="e">
        <f>'OUT- Attend'!#REF!</f>
        <v>#REF!</v>
      </c>
    </row>
    <row r="53" spans="1:172" ht="14.25" customHeight="1">
      <c r="A53" s="239" t="str">
        <f>IF(ISBLANK('IN - Stud_part'!F57),"",'IN - Stud_part'!F57)</f>
        <v/>
      </c>
      <c r="B53" s="179" t="str">
        <f>IF(ISBLANK('IN - Stud_part'!G57),"",'IN - Stud_part'!G57)</f>
        <v/>
      </c>
      <c r="C53" s="180" t="str">
        <f>IF('IN - Stud_part'!H57="","",UPPER('IN - Stud_part'!H57))</f>
        <v/>
      </c>
      <c r="D53" s="174" t="str">
        <f t="shared" si="0"/>
        <v/>
      </c>
      <c r="E53" s="174" t="str">
        <f t="shared" si="1"/>
        <v/>
      </c>
      <c r="F53" s="174" t="str">
        <f t="shared" si="2"/>
        <v/>
      </c>
      <c r="G53" s="174" t="str">
        <f t="shared" si="3"/>
        <v/>
      </c>
      <c r="H53" s="174" t="str">
        <f t="shared" si="4"/>
        <v/>
      </c>
      <c r="I53" s="174" t="e">
        <f t="shared" si="5"/>
        <v>#REF!</v>
      </c>
      <c r="J53" s="174" t="e">
        <f t="shared" si="6"/>
        <v>#REF!</v>
      </c>
      <c r="K53" s="174" t="e">
        <f t="shared" si="7"/>
        <v>#REF!</v>
      </c>
      <c r="L53" s="174" t="e">
        <f t="shared" si="8"/>
        <v>#REF!</v>
      </c>
      <c r="M53" s="174" t="e">
        <f t="shared" si="9"/>
        <v>#REF!</v>
      </c>
      <c r="N53" s="174" t="str">
        <f t="shared" si="10"/>
        <v/>
      </c>
      <c r="O53" s="174" t="str">
        <f t="shared" si="11"/>
        <v/>
      </c>
      <c r="P53" s="174" t="str">
        <f t="shared" si="12"/>
        <v/>
      </c>
      <c r="Q53" s="174" t="str">
        <f t="shared" si="13"/>
        <v/>
      </c>
      <c r="R53" s="174" t="str">
        <f t="shared" si="14"/>
        <v/>
      </c>
      <c r="S53" s="174" t="str">
        <f t="shared" si="15"/>
        <v/>
      </c>
      <c r="T53" s="174" t="str">
        <f t="shared" si="16"/>
        <v/>
      </c>
      <c r="U53" s="240" t="str">
        <f t="shared" si="17"/>
        <v/>
      </c>
      <c r="EJ53" s="91" t="e">
        <f>IF(#REF!="","",ROUND(SUM('OUT- TERM 1 Cum_Mark'!#REF!,'OUT- TERM 1 Cum_Mark'!#REF!,'OUT- TERM 1 Cum_Mark'!#REF!)/3,0))</f>
        <v>#REF!</v>
      </c>
      <c r="EK53" s="91" t="e">
        <f>IF(#REF!="","",ROUND(SUM('OUT- TERM 1 Cum_Mark'!#REF!,'OUT- TERM 1 Cum_Mark'!#REF!,'OUT- TERM 1 Cum_Mark'!#REF!)/3,0))</f>
        <v>#REF!</v>
      </c>
      <c r="EL53" s="91" t="e">
        <f>IF(#REF!="","",ROUND(SUM('OUT- TERM 1 Cum_Mark'!M59,'OUT- TERM 1 Cum_Mark'!#REF!,'OUT- TERM 1 Cum_Mark'!#REF!)/3,0))</f>
        <v>#REF!</v>
      </c>
      <c r="EM53" s="91" t="e">
        <f>IF(#REF!="","",ROUND(SUM('OUT- TERM 1 Cum_Mark'!#REF!,'OUT- TERM 1 Cum_Mark'!#REF!,'OUT- TERM 1 Cum_Mark'!#REF!)/3,0))</f>
        <v>#REF!</v>
      </c>
      <c r="EN53" s="91" t="e">
        <f>IF(#REF!="","",ROUND(SUM('OUT- TERM 1 Cum_Mark'!#REF!,'OUT- TERM 1 Cum_Mark'!#REF!,'OUT- TERM 1 Cum_Mark'!#REF!)/3,0))</f>
        <v>#REF!</v>
      </c>
      <c r="EO53" s="91">
        <f>SUM('OUT- TERM 1 Cum_Mark'!U59:X59)</f>
        <v>0</v>
      </c>
      <c r="EP53" s="91" t="e">
        <f>SUM('OUT- TERM 1 Cum_Mark'!#REF!)</f>
        <v>#REF!</v>
      </c>
      <c r="EQ53" s="91" t="e">
        <f>SUM('OUT- TERM 1 Cum_Mark'!#REF!)</f>
        <v>#REF!</v>
      </c>
      <c r="ER53" s="91" t="e">
        <f t="shared" si="18"/>
        <v>#REF!</v>
      </c>
      <c r="ES53" s="91" t="e">
        <f t="shared" ref="ES53:EU53" si="199">SUM(#REF!)</f>
        <v>#REF!</v>
      </c>
      <c r="ET53" s="91" t="e">
        <f t="shared" si="199"/>
        <v>#REF!</v>
      </c>
      <c r="EU53" s="91" t="e">
        <f t="shared" si="199"/>
        <v>#REF!</v>
      </c>
      <c r="EV53" s="91" t="e">
        <f t="shared" si="20"/>
        <v>#REF!</v>
      </c>
      <c r="EW53" s="91" t="e">
        <f t="shared" ref="EW53:EY53" si="200">SUM(#REF!)</f>
        <v>#REF!</v>
      </c>
      <c r="EX53" s="91" t="e">
        <f t="shared" si="200"/>
        <v>#REF!</v>
      </c>
      <c r="EY53" s="91" t="e">
        <f t="shared" si="200"/>
        <v>#REF!</v>
      </c>
      <c r="EZ53" s="91" t="e">
        <f t="shared" si="22"/>
        <v>#REF!</v>
      </c>
      <c r="FA53" s="91" t="e">
        <f t="shared" ref="FA53:FC53" si="201">SUM(#REF!)</f>
        <v>#REF!</v>
      </c>
      <c r="FB53" s="91" t="e">
        <f t="shared" si="201"/>
        <v>#REF!</v>
      </c>
      <c r="FC53" s="91" t="e">
        <f t="shared" si="201"/>
        <v>#REF!</v>
      </c>
      <c r="FD53" s="91" t="e">
        <f t="shared" si="24"/>
        <v>#REF!</v>
      </c>
      <c r="FE53" s="91" t="e">
        <f t="shared" ref="FE53:FG53" si="202">SUM(#REF!)</f>
        <v>#REF!</v>
      </c>
      <c r="FF53" s="91" t="e">
        <f t="shared" si="202"/>
        <v>#REF!</v>
      </c>
      <c r="FG53" s="91" t="e">
        <f t="shared" si="202"/>
        <v>#REF!</v>
      </c>
      <c r="FH53" s="91" t="e">
        <f t="shared" si="26"/>
        <v>#REF!</v>
      </c>
      <c r="FI53" s="241">
        <f>'OUT- Attend'!J11</f>
        <v>0</v>
      </c>
      <c r="FJ53" s="91" t="str">
        <f>'OUT- Attend'!J60</f>
        <v/>
      </c>
      <c r="FK53" s="91" t="str">
        <f>'OUT- Attend'!U11</f>
        <v/>
      </c>
      <c r="FL53" s="91" t="str">
        <f>'OUT- Attend'!U60</f>
        <v/>
      </c>
      <c r="FM53" s="91" t="e">
        <f>'OUT- Attend'!#REF!</f>
        <v>#REF!</v>
      </c>
      <c r="FN53" s="91" t="e">
        <f>'OUT- Attend'!#REF!</f>
        <v>#REF!</v>
      </c>
      <c r="FO53" s="91" t="e">
        <f>'OUT- Attend'!#REF!</f>
        <v>#REF!</v>
      </c>
      <c r="FP53" s="91" t="e">
        <f>'OUT- Attend'!#REF!</f>
        <v>#REF!</v>
      </c>
    </row>
    <row r="54" spans="1:172" ht="14.25" customHeight="1">
      <c r="A54" s="239" t="str">
        <f>IF(ISBLANK('IN - Stud_part'!F58),"",'IN - Stud_part'!F58)</f>
        <v/>
      </c>
      <c r="B54" s="179" t="str">
        <f>IF(ISBLANK('IN - Stud_part'!G58),"",'IN - Stud_part'!G58)</f>
        <v/>
      </c>
      <c r="C54" s="180" t="str">
        <f>IF('IN - Stud_part'!H58="","",UPPER('IN - Stud_part'!H58))</f>
        <v/>
      </c>
      <c r="D54" s="174" t="str">
        <f t="shared" si="0"/>
        <v/>
      </c>
      <c r="E54" s="174" t="str">
        <f t="shared" si="1"/>
        <v/>
      </c>
      <c r="F54" s="174" t="str">
        <f t="shared" si="2"/>
        <v/>
      </c>
      <c r="G54" s="174" t="str">
        <f t="shared" si="3"/>
        <v/>
      </c>
      <c r="H54" s="174" t="str">
        <f t="shared" si="4"/>
        <v/>
      </c>
      <c r="I54" s="174" t="e">
        <f t="shared" si="5"/>
        <v>#REF!</v>
      </c>
      <c r="J54" s="174" t="e">
        <f t="shared" si="6"/>
        <v>#REF!</v>
      </c>
      <c r="K54" s="174" t="e">
        <f t="shared" si="7"/>
        <v>#REF!</v>
      </c>
      <c r="L54" s="174" t="e">
        <f t="shared" si="8"/>
        <v>#REF!</v>
      </c>
      <c r="M54" s="174" t="e">
        <f t="shared" si="9"/>
        <v>#REF!</v>
      </c>
      <c r="N54" s="174" t="str">
        <f t="shared" si="10"/>
        <v/>
      </c>
      <c r="O54" s="174" t="str">
        <f t="shared" si="11"/>
        <v/>
      </c>
      <c r="P54" s="174" t="str">
        <f t="shared" si="12"/>
        <v/>
      </c>
      <c r="Q54" s="174" t="str">
        <f t="shared" si="13"/>
        <v/>
      </c>
      <c r="R54" s="174" t="str">
        <f t="shared" si="14"/>
        <v/>
      </c>
      <c r="S54" s="174" t="str">
        <f t="shared" si="15"/>
        <v/>
      </c>
      <c r="T54" s="174" t="str">
        <f t="shared" si="16"/>
        <v/>
      </c>
      <c r="U54" s="240" t="str">
        <f t="shared" si="17"/>
        <v/>
      </c>
      <c r="EJ54" s="91" t="e">
        <f>IF(#REF!="","",ROUND(SUM('OUT- TERM 1 Cum_Mark'!#REF!,'OUT- TERM 1 Cum_Mark'!#REF!,'OUT- TERM 1 Cum_Mark'!#REF!)/3,0))</f>
        <v>#REF!</v>
      </c>
      <c r="EK54" s="91" t="e">
        <f>IF(#REF!="","",ROUND(SUM('OUT- TERM 1 Cum_Mark'!#REF!,'OUT- TERM 1 Cum_Mark'!#REF!,'OUT- TERM 1 Cum_Mark'!#REF!)/3,0))</f>
        <v>#REF!</v>
      </c>
      <c r="EL54" s="91" t="e">
        <f>IF(#REF!="","",ROUND(SUM('OUT- TERM 1 Cum_Mark'!M60,'OUT- TERM 1 Cum_Mark'!#REF!,'OUT- TERM 1 Cum_Mark'!#REF!)/3,0))</f>
        <v>#REF!</v>
      </c>
      <c r="EM54" s="91" t="e">
        <f>IF(#REF!="","",ROUND(SUM('OUT- TERM 1 Cum_Mark'!#REF!,'OUT- TERM 1 Cum_Mark'!#REF!,'OUT- TERM 1 Cum_Mark'!#REF!)/3,0))</f>
        <v>#REF!</v>
      </c>
      <c r="EN54" s="91" t="e">
        <f>IF(#REF!="","",ROUND(SUM('OUT- TERM 1 Cum_Mark'!#REF!,'OUT- TERM 1 Cum_Mark'!#REF!,'OUT- TERM 1 Cum_Mark'!#REF!)/3,0))</f>
        <v>#REF!</v>
      </c>
      <c r="EO54" s="91">
        <f>SUM('OUT- TERM 1 Cum_Mark'!U60:X60)</f>
        <v>0</v>
      </c>
      <c r="EP54" s="91" t="e">
        <f>SUM('OUT- TERM 1 Cum_Mark'!#REF!)</f>
        <v>#REF!</v>
      </c>
      <c r="EQ54" s="91" t="e">
        <f>SUM('OUT- TERM 1 Cum_Mark'!#REF!)</f>
        <v>#REF!</v>
      </c>
      <c r="ER54" s="91" t="e">
        <f t="shared" si="18"/>
        <v>#REF!</v>
      </c>
      <c r="ES54" s="91" t="e">
        <f t="shared" ref="ES54:EU54" si="203">SUM(#REF!)</f>
        <v>#REF!</v>
      </c>
      <c r="ET54" s="91" t="e">
        <f t="shared" si="203"/>
        <v>#REF!</v>
      </c>
      <c r="EU54" s="91" t="e">
        <f t="shared" si="203"/>
        <v>#REF!</v>
      </c>
      <c r="EV54" s="91" t="e">
        <f t="shared" si="20"/>
        <v>#REF!</v>
      </c>
      <c r="EW54" s="91" t="e">
        <f t="shared" ref="EW54:EY54" si="204">SUM(#REF!)</f>
        <v>#REF!</v>
      </c>
      <c r="EX54" s="91" t="e">
        <f t="shared" si="204"/>
        <v>#REF!</v>
      </c>
      <c r="EY54" s="91" t="e">
        <f t="shared" si="204"/>
        <v>#REF!</v>
      </c>
      <c r="EZ54" s="91" t="e">
        <f t="shared" si="22"/>
        <v>#REF!</v>
      </c>
      <c r="FA54" s="91" t="e">
        <f t="shared" ref="FA54:FC54" si="205">SUM(#REF!)</f>
        <v>#REF!</v>
      </c>
      <c r="FB54" s="91" t="e">
        <f t="shared" si="205"/>
        <v>#REF!</v>
      </c>
      <c r="FC54" s="91" t="e">
        <f t="shared" si="205"/>
        <v>#REF!</v>
      </c>
      <c r="FD54" s="91" t="e">
        <f t="shared" si="24"/>
        <v>#REF!</v>
      </c>
      <c r="FE54" s="91" t="e">
        <f t="shared" ref="FE54:FG54" si="206">SUM(#REF!)</f>
        <v>#REF!</v>
      </c>
      <c r="FF54" s="91" t="e">
        <f t="shared" si="206"/>
        <v>#REF!</v>
      </c>
      <c r="FG54" s="91" t="e">
        <f t="shared" si="206"/>
        <v>#REF!</v>
      </c>
      <c r="FH54" s="91" t="e">
        <f t="shared" si="26"/>
        <v>#REF!</v>
      </c>
      <c r="FI54" s="241">
        <f>'OUT- Attend'!J11</f>
        <v>0</v>
      </c>
      <c r="FJ54" s="91" t="str">
        <f>'OUT- Attend'!J61</f>
        <v/>
      </c>
      <c r="FK54" s="91" t="str">
        <f>'OUT- Attend'!U11</f>
        <v/>
      </c>
      <c r="FL54" s="91" t="str">
        <f>'OUT- Attend'!U61</f>
        <v/>
      </c>
      <c r="FM54" s="91" t="e">
        <f>'OUT- Attend'!#REF!</f>
        <v>#REF!</v>
      </c>
      <c r="FN54" s="91" t="e">
        <f>'OUT- Attend'!#REF!</f>
        <v>#REF!</v>
      </c>
      <c r="FO54" s="91" t="e">
        <f>'OUT- Attend'!#REF!</f>
        <v>#REF!</v>
      </c>
      <c r="FP54" s="91" t="e">
        <f>'OUT- Attend'!#REF!</f>
        <v>#REF!</v>
      </c>
    </row>
    <row r="55" spans="1:172" ht="14.25" customHeight="1">
      <c r="A55" s="239" t="str">
        <f>IF(ISBLANK('IN - Stud_part'!F59),"",'IN - Stud_part'!F59)</f>
        <v/>
      </c>
      <c r="B55" s="179" t="str">
        <f>IF(ISBLANK('IN - Stud_part'!G59),"",'IN - Stud_part'!G59)</f>
        <v/>
      </c>
      <c r="C55" s="180" t="str">
        <f>IF('IN - Stud_part'!H59="","",UPPER('IN - Stud_part'!H59))</f>
        <v/>
      </c>
      <c r="D55" s="174" t="str">
        <f t="shared" si="0"/>
        <v/>
      </c>
      <c r="E55" s="174" t="str">
        <f t="shared" si="1"/>
        <v/>
      </c>
      <c r="F55" s="174" t="str">
        <f t="shared" si="2"/>
        <v/>
      </c>
      <c r="G55" s="174" t="str">
        <f t="shared" si="3"/>
        <v/>
      </c>
      <c r="H55" s="174" t="str">
        <f t="shared" si="4"/>
        <v/>
      </c>
      <c r="I55" s="174" t="e">
        <f t="shared" si="5"/>
        <v>#REF!</v>
      </c>
      <c r="J55" s="174" t="e">
        <f t="shared" si="6"/>
        <v>#REF!</v>
      </c>
      <c r="K55" s="174" t="e">
        <f t="shared" si="7"/>
        <v>#REF!</v>
      </c>
      <c r="L55" s="174" t="e">
        <f t="shared" si="8"/>
        <v>#REF!</v>
      </c>
      <c r="M55" s="174" t="e">
        <f t="shared" si="9"/>
        <v>#REF!</v>
      </c>
      <c r="N55" s="174" t="str">
        <f t="shared" si="10"/>
        <v/>
      </c>
      <c r="O55" s="174" t="str">
        <f t="shared" si="11"/>
        <v/>
      </c>
      <c r="P55" s="174" t="str">
        <f t="shared" si="12"/>
        <v/>
      </c>
      <c r="Q55" s="174" t="str">
        <f t="shared" si="13"/>
        <v/>
      </c>
      <c r="R55" s="174" t="str">
        <f t="shared" si="14"/>
        <v/>
      </c>
      <c r="S55" s="174" t="str">
        <f t="shared" si="15"/>
        <v/>
      </c>
      <c r="T55" s="174" t="str">
        <f t="shared" si="16"/>
        <v/>
      </c>
      <c r="U55" s="240" t="str">
        <f t="shared" si="17"/>
        <v/>
      </c>
      <c r="EJ55" s="91" t="e">
        <f>IF(#REF!="","",ROUND(SUM('OUT- TERM 1 Cum_Mark'!#REF!,'OUT- TERM 1 Cum_Mark'!#REF!,'OUT- TERM 1 Cum_Mark'!#REF!)/3,0))</f>
        <v>#REF!</v>
      </c>
      <c r="EK55" s="91" t="e">
        <f>IF(#REF!="","",ROUND(SUM('OUT- TERM 1 Cum_Mark'!#REF!,'OUT- TERM 1 Cum_Mark'!#REF!,'OUT- TERM 1 Cum_Mark'!#REF!)/3,0))</f>
        <v>#REF!</v>
      </c>
      <c r="EL55" s="91" t="e">
        <f>IF(#REF!="","",ROUND(SUM('OUT- TERM 1 Cum_Mark'!M61,'OUT- TERM 1 Cum_Mark'!#REF!,'OUT- TERM 1 Cum_Mark'!#REF!)/3,0))</f>
        <v>#REF!</v>
      </c>
      <c r="EM55" s="91" t="e">
        <f>IF(#REF!="","",ROUND(SUM('OUT- TERM 1 Cum_Mark'!#REF!,'OUT- TERM 1 Cum_Mark'!#REF!,'OUT- TERM 1 Cum_Mark'!#REF!)/3,0))</f>
        <v>#REF!</v>
      </c>
      <c r="EN55" s="91" t="e">
        <f>IF(#REF!="","",ROUND(SUM('OUT- TERM 1 Cum_Mark'!#REF!,'OUT- TERM 1 Cum_Mark'!#REF!,'OUT- TERM 1 Cum_Mark'!#REF!)/3,0))</f>
        <v>#REF!</v>
      </c>
      <c r="EO55" s="91">
        <f>SUM('OUT- TERM 1 Cum_Mark'!U61:X61)</f>
        <v>0</v>
      </c>
      <c r="EP55" s="91" t="e">
        <f>SUM('OUT- TERM 1 Cum_Mark'!#REF!)</f>
        <v>#REF!</v>
      </c>
      <c r="EQ55" s="91" t="e">
        <f>SUM('OUT- TERM 1 Cum_Mark'!#REF!)</f>
        <v>#REF!</v>
      </c>
      <c r="ER55" s="91" t="e">
        <f t="shared" si="18"/>
        <v>#REF!</v>
      </c>
      <c r="ES55" s="91" t="e">
        <f t="shared" ref="ES55:EU55" si="207">SUM(#REF!)</f>
        <v>#REF!</v>
      </c>
      <c r="ET55" s="91" t="e">
        <f t="shared" si="207"/>
        <v>#REF!</v>
      </c>
      <c r="EU55" s="91" t="e">
        <f t="shared" si="207"/>
        <v>#REF!</v>
      </c>
      <c r="EV55" s="91" t="e">
        <f t="shared" si="20"/>
        <v>#REF!</v>
      </c>
      <c r="EW55" s="91" t="e">
        <f t="shared" ref="EW55:EY55" si="208">SUM(#REF!)</f>
        <v>#REF!</v>
      </c>
      <c r="EX55" s="91" t="e">
        <f t="shared" si="208"/>
        <v>#REF!</v>
      </c>
      <c r="EY55" s="91" t="e">
        <f t="shared" si="208"/>
        <v>#REF!</v>
      </c>
      <c r="EZ55" s="91" t="e">
        <f t="shared" si="22"/>
        <v>#REF!</v>
      </c>
      <c r="FA55" s="91" t="e">
        <f t="shared" ref="FA55:FC55" si="209">SUM(#REF!)</f>
        <v>#REF!</v>
      </c>
      <c r="FB55" s="91" t="e">
        <f t="shared" si="209"/>
        <v>#REF!</v>
      </c>
      <c r="FC55" s="91" t="e">
        <f t="shared" si="209"/>
        <v>#REF!</v>
      </c>
      <c r="FD55" s="91" t="e">
        <f t="shared" si="24"/>
        <v>#REF!</v>
      </c>
      <c r="FE55" s="91" t="e">
        <f t="shared" ref="FE55:FG55" si="210">SUM(#REF!)</f>
        <v>#REF!</v>
      </c>
      <c r="FF55" s="91" t="e">
        <f t="shared" si="210"/>
        <v>#REF!</v>
      </c>
      <c r="FG55" s="91" t="e">
        <f t="shared" si="210"/>
        <v>#REF!</v>
      </c>
      <c r="FH55" s="91" t="e">
        <f t="shared" si="26"/>
        <v>#REF!</v>
      </c>
      <c r="FI55" s="241">
        <f>'OUT- Attend'!J11</f>
        <v>0</v>
      </c>
      <c r="FJ55" s="91" t="str">
        <f>'OUT- Attend'!J62</f>
        <v/>
      </c>
      <c r="FK55" s="91" t="str">
        <f>'OUT- Attend'!U11</f>
        <v/>
      </c>
      <c r="FL55" s="91" t="str">
        <f>'OUT- Attend'!U62</f>
        <v/>
      </c>
      <c r="FM55" s="91" t="e">
        <f>'OUT- Attend'!#REF!</f>
        <v>#REF!</v>
      </c>
      <c r="FN55" s="91" t="e">
        <f>'OUT- Attend'!#REF!</f>
        <v>#REF!</v>
      </c>
      <c r="FO55" s="91" t="e">
        <f>'OUT- Attend'!#REF!</f>
        <v>#REF!</v>
      </c>
      <c r="FP55" s="91" t="e">
        <f>'OUT- Attend'!#REF!</f>
        <v>#REF!</v>
      </c>
    </row>
    <row r="56" spans="1:172" ht="14.25" customHeight="1">
      <c r="A56" s="239" t="str">
        <f>IF(ISBLANK('IN - Stud_part'!F60),"",'IN - Stud_part'!F60)</f>
        <v/>
      </c>
      <c r="B56" s="179" t="str">
        <f>IF(ISBLANK('IN - Stud_part'!G60),"",'IN - Stud_part'!G60)</f>
        <v/>
      </c>
      <c r="C56" s="180" t="str">
        <f>IF('IN - Stud_part'!H60="","",UPPER('IN - Stud_part'!H60))</f>
        <v/>
      </c>
      <c r="D56" s="174" t="str">
        <f t="shared" si="0"/>
        <v/>
      </c>
      <c r="E56" s="174" t="str">
        <f t="shared" si="1"/>
        <v/>
      </c>
      <c r="F56" s="174" t="str">
        <f t="shared" si="2"/>
        <v/>
      </c>
      <c r="G56" s="174" t="str">
        <f t="shared" si="3"/>
        <v/>
      </c>
      <c r="H56" s="174" t="str">
        <f t="shared" si="4"/>
        <v/>
      </c>
      <c r="I56" s="174" t="e">
        <f t="shared" si="5"/>
        <v>#REF!</v>
      </c>
      <c r="J56" s="174" t="e">
        <f t="shared" si="6"/>
        <v>#REF!</v>
      </c>
      <c r="K56" s="174" t="e">
        <f t="shared" si="7"/>
        <v>#REF!</v>
      </c>
      <c r="L56" s="174" t="e">
        <f t="shared" si="8"/>
        <v>#REF!</v>
      </c>
      <c r="M56" s="174" t="e">
        <f t="shared" si="9"/>
        <v>#REF!</v>
      </c>
      <c r="N56" s="174" t="str">
        <f t="shared" si="10"/>
        <v/>
      </c>
      <c r="O56" s="174" t="str">
        <f t="shared" si="11"/>
        <v/>
      </c>
      <c r="P56" s="174" t="str">
        <f t="shared" si="12"/>
        <v/>
      </c>
      <c r="Q56" s="174" t="str">
        <f t="shared" si="13"/>
        <v/>
      </c>
      <c r="R56" s="174" t="str">
        <f t="shared" si="14"/>
        <v/>
      </c>
      <c r="S56" s="174" t="str">
        <f t="shared" si="15"/>
        <v/>
      </c>
      <c r="T56" s="174" t="str">
        <f t="shared" si="16"/>
        <v/>
      </c>
      <c r="U56" s="240" t="str">
        <f t="shared" si="17"/>
        <v/>
      </c>
      <c r="EJ56" s="91" t="e">
        <f>IF(#REF!="","",ROUND(SUM('OUT- TERM 1 Cum_Mark'!#REF!,'OUT- TERM 1 Cum_Mark'!#REF!,'OUT- TERM 1 Cum_Mark'!#REF!)/3,0))</f>
        <v>#REF!</v>
      </c>
      <c r="EK56" s="91" t="e">
        <f>IF(#REF!="","",ROUND(SUM('OUT- TERM 1 Cum_Mark'!#REF!,'OUT- TERM 1 Cum_Mark'!#REF!,'OUT- TERM 1 Cum_Mark'!#REF!)/3,0))</f>
        <v>#REF!</v>
      </c>
      <c r="EL56" s="91" t="e">
        <f>IF(#REF!="","",ROUND(SUM('OUT- TERM 1 Cum_Mark'!M62,'OUT- TERM 1 Cum_Mark'!#REF!,'OUT- TERM 1 Cum_Mark'!#REF!)/3,0))</f>
        <v>#REF!</v>
      </c>
      <c r="EM56" s="91" t="e">
        <f>IF(#REF!="","",ROUND(SUM('OUT- TERM 1 Cum_Mark'!#REF!,'OUT- TERM 1 Cum_Mark'!#REF!,'OUT- TERM 1 Cum_Mark'!#REF!)/3,0))</f>
        <v>#REF!</v>
      </c>
      <c r="EN56" s="91" t="e">
        <f>IF(#REF!="","",ROUND(SUM('OUT- TERM 1 Cum_Mark'!#REF!,'OUT- TERM 1 Cum_Mark'!#REF!,'OUT- TERM 1 Cum_Mark'!#REF!)/3,0))</f>
        <v>#REF!</v>
      </c>
      <c r="EO56" s="91">
        <f>SUM('OUT- TERM 1 Cum_Mark'!U62:X62)</f>
        <v>0</v>
      </c>
      <c r="EP56" s="91" t="e">
        <f>SUM('OUT- TERM 1 Cum_Mark'!#REF!)</f>
        <v>#REF!</v>
      </c>
      <c r="EQ56" s="91" t="e">
        <f>SUM('OUT- TERM 1 Cum_Mark'!#REF!)</f>
        <v>#REF!</v>
      </c>
      <c r="ER56" s="91" t="e">
        <f t="shared" si="18"/>
        <v>#REF!</v>
      </c>
      <c r="ES56" s="91" t="e">
        <f t="shared" ref="ES56:EU56" si="211">SUM(#REF!)</f>
        <v>#REF!</v>
      </c>
      <c r="ET56" s="91" t="e">
        <f t="shared" si="211"/>
        <v>#REF!</v>
      </c>
      <c r="EU56" s="91" t="e">
        <f t="shared" si="211"/>
        <v>#REF!</v>
      </c>
      <c r="EV56" s="91" t="e">
        <f t="shared" si="20"/>
        <v>#REF!</v>
      </c>
      <c r="EW56" s="91" t="e">
        <f t="shared" ref="EW56:EY56" si="212">SUM(#REF!)</f>
        <v>#REF!</v>
      </c>
      <c r="EX56" s="91" t="e">
        <f t="shared" si="212"/>
        <v>#REF!</v>
      </c>
      <c r="EY56" s="91" t="e">
        <f t="shared" si="212"/>
        <v>#REF!</v>
      </c>
      <c r="EZ56" s="91" t="e">
        <f t="shared" si="22"/>
        <v>#REF!</v>
      </c>
      <c r="FA56" s="91" t="e">
        <f t="shared" ref="FA56:FC56" si="213">SUM(#REF!)</f>
        <v>#REF!</v>
      </c>
      <c r="FB56" s="91" t="e">
        <f t="shared" si="213"/>
        <v>#REF!</v>
      </c>
      <c r="FC56" s="91" t="e">
        <f t="shared" si="213"/>
        <v>#REF!</v>
      </c>
      <c r="FD56" s="91" t="e">
        <f t="shared" si="24"/>
        <v>#REF!</v>
      </c>
      <c r="FE56" s="91" t="e">
        <f t="shared" ref="FE56:FG56" si="214">SUM(#REF!)</f>
        <v>#REF!</v>
      </c>
      <c r="FF56" s="91" t="e">
        <f t="shared" si="214"/>
        <v>#REF!</v>
      </c>
      <c r="FG56" s="91" t="e">
        <f t="shared" si="214"/>
        <v>#REF!</v>
      </c>
      <c r="FH56" s="91" t="e">
        <f t="shared" si="26"/>
        <v>#REF!</v>
      </c>
      <c r="FI56" s="241">
        <f>'OUT- Attend'!J11</f>
        <v>0</v>
      </c>
      <c r="FJ56" s="91" t="str">
        <f>'OUT- Attend'!J63</f>
        <v/>
      </c>
      <c r="FK56" s="91" t="str">
        <f>'OUT- Attend'!U11</f>
        <v/>
      </c>
      <c r="FL56" s="91" t="str">
        <f>'OUT- Attend'!U63</f>
        <v/>
      </c>
      <c r="FM56" s="91" t="e">
        <f>'OUT- Attend'!#REF!</f>
        <v>#REF!</v>
      </c>
      <c r="FN56" s="91" t="e">
        <f>'OUT- Attend'!#REF!</f>
        <v>#REF!</v>
      </c>
      <c r="FO56" s="91" t="e">
        <f>'OUT- Attend'!#REF!</f>
        <v>#REF!</v>
      </c>
      <c r="FP56" s="91" t="e">
        <f>'OUT- Attend'!#REF!</f>
        <v>#REF!</v>
      </c>
    </row>
    <row r="57" spans="1:172" ht="14.25" customHeight="1">
      <c r="A57" s="239" t="str">
        <f>IF(ISBLANK('IN - Stud_part'!F61),"",'IN - Stud_part'!F61)</f>
        <v/>
      </c>
      <c r="B57" s="179" t="str">
        <f>IF(ISBLANK('IN - Stud_part'!G61),"",'IN - Stud_part'!G61)</f>
        <v/>
      </c>
      <c r="C57" s="180" t="str">
        <f>IF('IN - Stud_part'!H61="","",UPPER('IN - Stud_part'!H61))</f>
        <v/>
      </c>
      <c r="D57" s="174" t="str">
        <f t="shared" si="0"/>
        <v/>
      </c>
      <c r="E57" s="174" t="str">
        <f t="shared" si="1"/>
        <v/>
      </c>
      <c r="F57" s="174" t="str">
        <f t="shared" si="2"/>
        <v/>
      </c>
      <c r="G57" s="174" t="str">
        <f t="shared" si="3"/>
        <v/>
      </c>
      <c r="H57" s="174" t="str">
        <f t="shared" si="4"/>
        <v/>
      </c>
      <c r="I57" s="174" t="e">
        <f t="shared" si="5"/>
        <v>#REF!</v>
      </c>
      <c r="J57" s="174" t="e">
        <f t="shared" si="6"/>
        <v>#REF!</v>
      </c>
      <c r="K57" s="174" t="e">
        <f t="shared" si="7"/>
        <v>#REF!</v>
      </c>
      <c r="L57" s="174" t="e">
        <f t="shared" si="8"/>
        <v>#REF!</v>
      </c>
      <c r="M57" s="174" t="e">
        <f t="shared" si="9"/>
        <v>#REF!</v>
      </c>
      <c r="N57" s="174" t="str">
        <f t="shared" si="10"/>
        <v/>
      </c>
      <c r="O57" s="174" t="str">
        <f t="shared" si="11"/>
        <v/>
      </c>
      <c r="P57" s="174" t="str">
        <f t="shared" si="12"/>
        <v/>
      </c>
      <c r="Q57" s="174" t="str">
        <f t="shared" si="13"/>
        <v/>
      </c>
      <c r="R57" s="174" t="str">
        <f t="shared" si="14"/>
        <v/>
      </c>
      <c r="S57" s="174" t="str">
        <f t="shared" si="15"/>
        <v/>
      </c>
      <c r="T57" s="174" t="str">
        <f t="shared" si="16"/>
        <v/>
      </c>
      <c r="U57" s="240" t="str">
        <f t="shared" si="17"/>
        <v/>
      </c>
      <c r="EJ57" s="91" t="e">
        <f>IF(#REF!="","",ROUND(SUM('OUT- TERM 1 Cum_Mark'!#REF!,'OUT- TERM 1 Cum_Mark'!#REF!,'OUT- TERM 1 Cum_Mark'!#REF!)/3,0))</f>
        <v>#REF!</v>
      </c>
      <c r="EK57" s="91" t="e">
        <f>IF(#REF!="","",ROUND(SUM('OUT- TERM 1 Cum_Mark'!#REF!,'OUT- TERM 1 Cum_Mark'!#REF!,'OUT- TERM 1 Cum_Mark'!#REF!)/3,0))</f>
        <v>#REF!</v>
      </c>
      <c r="EL57" s="91" t="e">
        <f>IF(#REF!="","",ROUND(SUM('OUT- TERM 1 Cum_Mark'!M63,'OUT- TERM 1 Cum_Mark'!#REF!,'OUT- TERM 1 Cum_Mark'!#REF!)/3,0))</f>
        <v>#REF!</v>
      </c>
      <c r="EM57" s="91" t="e">
        <f>IF(#REF!="","",ROUND(SUM('OUT- TERM 1 Cum_Mark'!#REF!,'OUT- TERM 1 Cum_Mark'!#REF!,'OUT- TERM 1 Cum_Mark'!#REF!)/3,0))</f>
        <v>#REF!</v>
      </c>
      <c r="EN57" s="91" t="e">
        <f>IF(#REF!="","",ROUND(SUM('OUT- TERM 1 Cum_Mark'!#REF!,'OUT- TERM 1 Cum_Mark'!#REF!,'OUT- TERM 1 Cum_Mark'!#REF!)/3,0))</f>
        <v>#REF!</v>
      </c>
      <c r="EO57" s="91">
        <f>SUM('OUT- TERM 1 Cum_Mark'!U63:X63)</f>
        <v>0</v>
      </c>
      <c r="EP57" s="91" t="e">
        <f>SUM('OUT- TERM 1 Cum_Mark'!#REF!)</f>
        <v>#REF!</v>
      </c>
      <c r="EQ57" s="91" t="e">
        <f>SUM('OUT- TERM 1 Cum_Mark'!#REF!)</f>
        <v>#REF!</v>
      </c>
      <c r="ER57" s="91" t="e">
        <f t="shared" si="18"/>
        <v>#REF!</v>
      </c>
      <c r="ES57" s="91" t="e">
        <f t="shared" ref="ES57:EU57" si="215">SUM(#REF!)</f>
        <v>#REF!</v>
      </c>
      <c r="ET57" s="91" t="e">
        <f t="shared" si="215"/>
        <v>#REF!</v>
      </c>
      <c r="EU57" s="91" t="e">
        <f t="shared" si="215"/>
        <v>#REF!</v>
      </c>
      <c r="EV57" s="91" t="e">
        <f t="shared" si="20"/>
        <v>#REF!</v>
      </c>
      <c r="EW57" s="91" t="e">
        <f t="shared" ref="EW57:EY57" si="216">SUM(#REF!)</f>
        <v>#REF!</v>
      </c>
      <c r="EX57" s="91" t="e">
        <f t="shared" si="216"/>
        <v>#REF!</v>
      </c>
      <c r="EY57" s="91" t="e">
        <f t="shared" si="216"/>
        <v>#REF!</v>
      </c>
      <c r="EZ57" s="91" t="e">
        <f t="shared" si="22"/>
        <v>#REF!</v>
      </c>
      <c r="FA57" s="91" t="e">
        <f t="shared" ref="FA57:FC57" si="217">SUM(#REF!)</f>
        <v>#REF!</v>
      </c>
      <c r="FB57" s="91" t="e">
        <f t="shared" si="217"/>
        <v>#REF!</v>
      </c>
      <c r="FC57" s="91" t="e">
        <f t="shared" si="217"/>
        <v>#REF!</v>
      </c>
      <c r="FD57" s="91" t="e">
        <f t="shared" si="24"/>
        <v>#REF!</v>
      </c>
      <c r="FE57" s="91" t="e">
        <f t="shared" ref="FE57:FG57" si="218">SUM(#REF!)</f>
        <v>#REF!</v>
      </c>
      <c r="FF57" s="91" t="e">
        <f t="shared" si="218"/>
        <v>#REF!</v>
      </c>
      <c r="FG57" s="91" t="e">
        <f t="shared" si="218"/>
        <v>#REF!</v>
      </c>
      <c r="FH57" s="91" t="e">
        <f t="shared" si="26"/>
        <v>#REF!</v>
      </c>
      <c r="FI57" s="241">
        <f>'OUT- Attend'!J11</f>
        <v>0</v>
      </c>
      <c r="FJ57" s="91" t="str">
        <f>'OUT- Attend'!J64</f>
        <v/>
      </c>
      <c r="FK57" s="91" t="str">
        <f>'OUT- Attend'!U11</f>
        <v/>
      </c>
      <c r="FL57" s="91" t="str">
        <f>'OUT- Attend'!U64</f>
        <v/>
      </c>
      <c r="FM57" s="91" t="e">
        <f>'OUT- Attend'!#REF!</f>
        <v>#REF!</v>
      </c>
      <c r="FN57" s="91" t="e">
        <f>'OUT- Attend'!#REF!</f>
        <v>#REF!</v>
      </c>
      <c r="FO57" s="91" t="e">
        <f>'OUT- Attend'!#REF!</f>
        <v>#REF!</v>
      </c>
      <c r="FP57" s="91" t="e">
        <f>'OUT- Attend'!#REF!</f>
        <v>#REF!</v>
      </c>
    </row>
    <row r="58" spans="1:172" ht="14.25" customHeight="1">
      <c r="A58" s="242" t="str">
        <f>IF(ISBLANK('IN - Stud_part'!F62),"",'IN - Stud_part'!F62)</f>
        <v/>
      </c>
      <c r="B58" s="243" t="str">
        <f>IF(ISBLANK('IN - Stud_part'!G62),"",'IN - Stud_part'!G62)</f>
        <v/>
      </c>
      <c r="C58" s="244" t="str">
        <f>IF('IN - Stud_part'!H62="","",UPPER('IN - Stud_part'!H62))</f>
        <v/>
      </c>
      <c r="D58" s="245" t="str">
        <f t="shared" si="0"/>
        <v/>
      </c>
      <c r="E58" s="245" t="str">
        <f t="shared" si="1"/>
        <v/>
      </c>
      <c r="F58" s="245" t="str">
        <f t="shared" si="2"/>
        <v/>
      </c>
      <c r="G58" s="245" t="str">
        <f t="shared" si="3"/>
        <v/>
      </c>
      <c r="H58" s="245" t="str">
        <f t="shared" si="4"/>
        <v/>
      </c>
      <c r="I58" s="245" t="e">
        <f t="shared" si="5"/>
        <v>#REF!</v>
      </c>
      <c r="J58" s="245" t="e">
        <f t="shared" si="6"/>
        <v>#REF!</v>
      </c>
      <c r="K58" s="245" t="e">
        <f t="shared" si="7"/>
        <v>#REF!</v>
      </c>
      <c r="L58" s="245" t="e">
        <f t="shared" si="8"/>
        <v>#REF!</v>
      </c>
      <c r="M58" s="245" t="e">
        <f t="shared" si="9"/>
        <v>#REF!</v>
      </c>
      <c r="N58" s="245" t="str">
        <f t="shared" si="10"/>
        <v/>
      </c>
      <c r="O58" s="245" t="str">
        <f t="shared" si="11"/>
        <v/>
      </c>
      <c r="P58" s="245" t="str">
        <f t="shared" si="12"/>
        <v/>
      </c>
      <c r="Q58" s="245" t="str">
        <f t="shared" si="13"/>
        <v/>
      </c>
      <c r="R58" s="245" t="str">
        <f t="shared" si="14"/>
        <v/>
      </c>
      <c r="S58" s="245" t="str">
        <f t="shared" si="15"/>
        <v/>
      </c>
      <c r="T58" s="245" t="str">
        <f t="shared" si="16"/>
        <v/>
      </c>
      <c r="U58" s="246" t="str">
        <f t="shared" si="17"/>
        <v/>
      </c>
      <c r="EJ58" s="91" t="e">
        <f>IF(#REF!="","",ROUND(SUM('OUT- TERM 1 Cum_Mark'!#REF!,'OUT- TERM 1 Cum_Mark'!#REF!,'OUT- TERM 1 Cum_Mark'!#REF!)/3,0))</f>
        <v>#REF!</v>
      </c>
      <c r="EK58" s="91" t="e">
        <f>IF(#REF!="","",ROUND(SUM('OUT- TERM 1 Cum_Mark'!#REF!,'OUT- TERM 1 Cum_Mark'!#REF!,'OUT- TERM 1 Cum_Mark'!#REF!)/3,0))</f>
        <v>#REF!</v>
      </c>
      <c r="EL58" s="91" t="e">
        <f>IF(#REF!="","",ROUND(SUM('OUT- TERM 1 Cum_Mark'!M64,'OUT- TERM 1 Cum_Mark'!#REF!,'OUT- TERM 1 Cum_Mark'!#REF!)/3,0))</f>
        <v>#REF!</v>
      </c>
      <c r="EM58" s="91" t="e">
        <f>IF(#REF!="","",ROUND(SUM('OUT- TERM 1 Cum_Mark'!#REF!,'OUT- TERM 1 Cum_Mark'!#REF!,'OUT- TERM 1 Cum_Mark'!#REF!)/3,0))</f>
        <v>#REF!</v>
      </c>
      <c r="EN58" s="91" t="e">
        <f>IF(#REF!="","",ROUND(SUM('OUT- TERM 1 Cum_Mark'!#REF!,'OUT- TERM 1 Cum_Mark'!#REF!,'OUT- TERM 1 Cum_Mark'!#REF!)/3,0))</f>
        <v>#REF!</v>
      </c>
      <c r="EO58" s="91">
        <f>SUM('OUT- TERM 1 Cum_Mark'!U64:X64)</f>
        <v>0</v>
      </c>
      <c r="EP58" s="91" t="e">
        <f>SUM('OUT- TERM 1 Cum_Mark'!#REF!)</f>
        <v>#REF!</v>
      </c>
      <c r="EQ58" s="91" t="e">
        <f>SUM('OUT- TERM 1 Cum_Mark'!#REF!)</f>
        <v>#REF!</v>
      </c>
      <c r="ER58" s="91" t="e">
        <f t="shared" si="18"/>
        <v>#REF!</v>
      </c>
      <c r="ES58" s="91" t="e">
        <f t="shared" ref="ES58:EU58" si="219">SUM(#REF!)</f>
        <v>#REF!</v>
      </c>
      <c r="ET58" s="91" t="e">
        <f t="shared" si="219"/>
        <v>#REF!</v>
      </c>
      <c r="EU58" s="91" t="e">
        <f t="shared" si="219"/>
        <v>#REF!</v>
      </c>
      <c r="EV58" s="91" t="e">
        <f t="shared" si="20"/>
        <v>#REF!</v>
      </c>
      <c r="EW58" s="91" t="e">
        <f t="shared" ref="EW58:EY58" si="220">SUM(#REF!)</f>
        <v>#REF!</v>
      </c>
      <c r="EX58" s="91" t="e">
        <f t="shared" si="220"/>
        <v>#REF!</v>
      </c>
      <c r="EY58" s="91" t="e">
        <f t="shared" si="220"/>
        <v>#REF!</v>
      </c>
      <c r="EZ58" s="91" t="e">
        <f t="shared" si="22"/>
        <v>#REF!</v>
      </c>
      <c r="FA58" s="91" t="e">
        <f t="shared" ref="FA58:FC58" si="221">SUM(#REF!)</f>
        <v>#REF!</v>
      </c>
      <c r="FB58" s="91" t="e">
        <f t="shared" si="221"/>
        <v>#REF!</v>
      </c>
      <c r="FC58" s="91" t="e">
        <f t="shared" si="221"/>
        <v>#REF!</v>
      </c>
      <c r="FD58" s="91" t="e">
        <f t="shared" si="24"/>
        <v>#REF!</v>
      </c>
      <c r="FE58" s="91" t="e">
        <f t="shared" ref="FE58:FG58" si="222">SUM(#REF!)</f>
        <v>#REF!</v>
      </c>
      <c r="FF58" s="91" t="e">
        <f t="shared" si="222"/>
        <v>#REF!</v>
      </c>
      <c r="FG58" s="91" t="e">
        <f t="shared" si="222"/>
        <v>#REF!</v>
      </c>
      <c r="FH58" s="91" t="e">
        <f t="shared" si="26"/>
        <v>#REF!</v>
      </c>
      <c r="FI58" s="241">
        <f>'OUT- Attend'!J11</f>
        <v>0</v>
      </c>
      <c r="FJ58" s="91" t="str">
        <f>'OUT- Attend'!J65</f>
        <v/>
      </c>
      <c r="FK58" s="91" t="str">
        <f>'OUT- Attend'!U11</f>
        <v/>
      </c>
      <c r="FL58" s="91" t="str">
        <f>'OUT- Attend'!U65</f>
        <v/>
      </c>
      <c r="FM58" s="91" t="e">
        <f>'OUT- Attend'!#REF!</f>
        <v>#REF!</v>
      </c>
      <c r="FN58" s="91" t="e">
        <f>'OUT- Attend'!#REF!</f>
        <v>#REF!</v>
      </c>
      <c r="FO58" s="91" t="e">
        <f>'OUT- Attend'!#REF!</f>
        <v>#REF!</v>
      </c>
      <c r="FP58" s="91" t="e">
        <f>'OUT- Attend'!#REF!</f>
        <v>#REF!</v>
      </c>
    </row>
    <row r="59" spans="1:172" ht="14.25" customHeight="1"/>
    <row r="60" spans="1:172" ht="14.25" customHeight="1"/>
    <row r="61" spans="1:172" ht="14.25" customHeight="1"/>
    <row r="62" spans="1:172" ht="14.25" customHeight="1"/>
    <row r="63" spans="1:172" ht="14.25" customHeight="1"/>
    <row r="64" spans="1:172"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sheetData>
  <mergeCells count="35">
    <mergeCell ref="FI8:FJ8"/>
    <mergeCell ref="FK8:FL8"/>
    <mergeCell ref="FM8:FN8"/>
    <mergeCell ref="FO8:FP8"/>
    <mergeCell ref="M7:M8"/>
    <mergeCell ref="EO7:ER7"/>
    <mergeCell ref="ES7:EV7"/>
    <mergeCell ref="EW7:EZ7"/>
    <mergeCell ref="FA7:FD7"/>
    <mergeCell ref="N8:O8"/>
    <mergeCell ref="T8:U8"/>
    <mergeCell ref="K7:K8"/>
    <mergeCell ref="L7:L8"/>
    <mergeCell ref="P8:Q8"/>
    <mergeCell ref="R8:S8"/>
    <mergeCell ref="FE7:FH7"/>
    <mergeCell ref="F7:F8"/>
    <mergeCell ref="G7:G8"/>
    <mergeCell ref="H7:H8"/>
    <mergeCell ref="I7:I8"/>
    <mergeCell ref="J7:J8"/>
    <mergeCell ref="A7:A8"/>
    <mergeCell ref="B7:B8"/>
    <mergeCell ref="C7:C8"/>
    <mergeCell ref="D7:D8"/>
    <mergeCell ref="E7:E8"/>
    <mergeCell ref="A1:U1"/>
    <mergeCell ref="C2:E3"/>
    <mergeCell ref="L2:O2"/>
    <mergeCell ref="P2:S2"/>
    <mergeCell ref="C4:E4"/>
    <mergeCell ref="L4:O5"/>
    <mergeCell ref="P4:U5"/>
    <mergeCell ref="A2:B4"/>
    <mergeCell ref="A5:B5"/>
  </mergeCells>
  <pageMargins left="0.7" right="0.7" top="0.53" bottom="0.71" header="0" footer="0"/>
  <pageSetup paperSize="9" orientation="landscape"/>
  <headerFooter>
    <oddFooter>&amp;LSIGNATURE OF THE HEADMASTER&amp;RSIGNATURE OF THE CLASS TEACHER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G265"/>
  <sheetViews>
    <sheetView workbookViewId="0">
      <selection activeCell="H26" sqref="H26"/>
    </sheetView>
  </sheetViews>
  <sheetFormatPr defaultColWidth="14.42578125" defaultRowHeight="15" customHeight="1"/>
  <cols>
    <col min="1" max="1" width="2.85546875" customWidth="1"/>
    <col min="2" max="2" width="8" customWidth="1"/>
    <col min="3" max="3" width="9.7109375" customWidth="1"/>
    <col min="4" max="4" width="30.5703125" customWidth="1"/>
    <col min="5" max="18" width="8.7109375" customWidth="1"/>
    <col min="19" max="19" width="2.28515625" customWidth="1"/>
    <col min="20" max="22" width="8.7109375" customWidth="1"/>
    <col min="23" max="23" width="9.140625" customWidth="1"/>
    <col min="24" max="25" width="8.7109375" customWidth="1"/>
    <col min="26" max="26" width="9.140625" hidden="1" customWidth="1"/>
    <col min="27" max="27" width="23.42578125" hidden="1" customWidth="1"/>
    <col min="28" max="32" width="9.140625" hidden="1" customWidth="1"/>
    <col min="33" max="33" width="24.85546875" hidden="1" customWidth="1"/>
    <col min="34" max="163" width="9.140625" hidden="1" customWidth="1"/>
  </cols>
  <sheetData>
    <row r="1" spans="1:163" ht="19.5" customHeight="1">
      <c r="A1" s="20"/>
      <c r="B1" s="20"/>
      <c r="C1" s="298" t="s">
        <v>0</v>
      </c>
      <c r="D1" s="249"/>
      <c r="E1" s="20"/>
      <c r="F1" s="20"/>
      <c r="G1" s="20"/>
      <c r="H1" s="20"/>
      <c r="I1" s="20"/>
      <c r="J1" s="20"/>
      <c r="K1" s="20"/>
      <c r="L1" s="20"/>
      <c r="M1" s="20"/>
      <c r="N1" s="20"/>
      <c r="O1" s="20"/>
      <c r="P1" s="20"/>
      <c r="Q1" s="20"/>
      <c r="R1" s="20"/>
      <c r="S1" s="20"/>
    </row>
    <row r="2" spans="1:163" ht="21" customHeight="1">
      <c r="A2" s="20"/>
      <c r="B2" s="20"/>
      <c r="C2" s="307"/>
      <c r="D2" s="249"/>
      <c r="E2" s="78"/>
      <c r="F2" s="299" t="s">
        <v>195</v>
      </c>
      <c r="G2" s="277"/>
      <c r="H2" s="277"/>
      <c r="I2" s="277"/>
      <c r="J2" s="277"/>
      <c r="K2" s="277"/>
      <c r="L2" s="277"/>
      <c r="M2" s="277"/>
      <c r="N2" s="277"/>
      <c r="O2" s="20"/>
      <c r="P2" s="20"/>
      <c r="Q2" s="20"/>
      <c r="R2" s="20"/>
      <c r="S2" s="20"/>
    </row>
    <row r="3" spans="1:163" ht="9" customHeight="1">
      <c r="A3" s="20"/>
      <c r="B3" s="20"/>
      <c r="C3" s="20"/>
      <c r="D3" s="20"/>
      <c r="E3" s="20"/>
      <c r="F3" s="20"/>
      <c r="G3" s="20"/>
      <c r="H3" s="20"/>
      <c r="I3" s="20"/>
      <c r="J3" s="20"/>
      <c r="K3" s="20"/>
      <c r="L3" s="20"/>
      <c r="M3" s="20"/>
      <c r="N3" s="20"/>
      <c r="O3" s="20"/>
      <c r="P3" s="20"/>
      <c r="Q3" s="20"/>
      <c r="R3" s="20"/>
      <c r="S3" s="20"/>
    </row>
    <row r="4" spans="1:163" ht="27" customHeight="1">
      <c r="A4" s="300" t="s">
        <v>196</v>
      </c>
      <c r="B4" s="248"/>
      <c r="C4" s="248"/>
      <c r="D4" s="248"/>
      <c r="E4" s="248"/>
      <c r="F4" s="248"/>
      <c r="G4" s="248"/>
      <c r="H4" s="248"/>
      <c r="I4" s="248"/>
      <c r="J4" s="248"/>
      <c r="K4" s="248"/>
      <c r="L4" s="248"/>
      <c r="M4" s="248"/>
      <c r="N4" s="248"/>
      <c r="O4" s="248"/>
      <c r="P4" s="248"/>
      <c r="Q4" s="248"/>
      <c r="R4" s="248"/>
      <c r="S4" s="249"/>
    </row>
    <row r="5" spans="1:163" ht="27" customHeight="1">
      <c r="A5" s="79"/>
      <c r="B5" s="79"/>
      <c r="C5" s="79"/>
      <c r="D5" s="79"/>
      <c r="E5" s="79"/>
      <c r="F5" s="79"/>
      <c r="G5" s="79"/>
      <c r="H5" s="79"/>
      <c r="I5" s="79"/>
      <c r="J5" s="79"/>
      <c r="K5" s="79"/>
      <c r="L5" s="79"/>
      <c r="M5" s="79"/>
      <c r="N5" s="79"/>
      <c r="O5" s="79"/>
      <c r="P5" s="80"/>
      <c r="Q5" s="80"/>
      <c r="R5" s="80"/>
      <c r="S5" s="79"/>
    </row>
    <row r="6" spans="1:163" ht="15" customHeight="1">
      <c r="A6" s="20"/>
      <c r="B6" s="20"/>
      <c r="C6" s="20"/>
      <c r="D6" s="20"/>
      <c r="E6" s="20"/>
      <c r="F6" s="20"/>
      <c r="G6" s="301" t="s">
        <v>197</v>
      </c>
      <c r="H6" s="285"/>
      <c r="I6" s="304" t="str">
        <f>IF('IN - Stud_part'!H4="","",'IN - Stud_part'!H4)</f>
        <v/>
      </c>
      <c r="J6" s="284"/>
      <c r="K6" s="284"/>
      <c r="L6" s="285"/>
      <c r="M6" s="20"/>
      <c r="N6" s="20"/>
      <c r="O6" s="20"/>
      <c r="P6" s="305" t="s">
        <v>198</v>
      </c>
      <c r="Q6" s="284"/>
      <c r="R6" s="285"/>
      <c r="S6" s="20"/>
    </row>
    <row r="7" spans="1:163" ht="15" customHeight="1">
      <c r="A7" s="20"/>
      <c r="B7" s="20"/>
      <c r="C7" s="20"/>
      <c r="D7" s="20"/>
      <c r="E7" s="20"/>
      <c r="F7" s="20"/>
      <c r="G7" s="302"/>
      <c r="H7" s="303"/>
      <c r="I7" s="286"/>
      <c r="J7" s="287"/>
      <c r="K7" s="287"/>
      <c r="L7" s="288"/>
      <c r="M7" s="20"/>
      <c r="N7" s="20"/>
      <c r="O7" s="20"/>
      <c r="P7" s="302"/>
      <c r="Q7" s="272"/>
      <c r="R7" s="303"/>
      <c r="S7" s="20"/>
    </row>
    <row r="8" spans="1:163" ht="15" customHeight="1">
      <c r="A8" s="20"/>
      <c r="B8" s="20"/>
      <c r="C8" s="20"/>
      <c r="D8" s="20"/>
      <c r="E8" s="20"/>
      <c r="F8" s="20"/>
      <c r="G8" s="286"/>
      <c r="H8" s="288"/>
      <c r="I8" s="306" t="str">
        <f>IF('IN - Stud_part'!H6="","",'IN - Stud_part'!H6)</f>
        <v/>
      </c>
      <c r="J8" s="248"/>
      <c r="K8" s="248"/>
      <c r="L8" s="249"/>
      <c r="M8" s="20"/>
      <c r="N8" s="20"/>
      <c r="O8" s="20"/>
      <c r="P8" s="286"/>
      <c r="Q8" s="287"/>
      <c r="R8" s="288"/>
      <c r="S8" s="20"/>
    </row>
    <row r="9" spans="1:163" ht="14.25" customHeight="1">
      <c r="A9" s="20"/>
      <c r="B9" s="20"/>
      <c r="C9" s="20"/>
      <c r="D9" s="20"/>
      <c r="E9" s="20"/>
      <c r="F9" s="20"/>
      <c r="G9" s="20"/>
      <c r="H9" s="20"/>
      <c r="I9" s="20"/>
      <c r="J9" s="20"/>
      <c r="K9" s="20"/>
      <c r="L9" s="20"/>
      <c r="M9" s="20"/>
      <c r="N9" s="20"/>
      <c r="O9" s="20"/>
      <c r="P9" s="20"/>
      <c r="Q9" s="20"/>
      <c r="R9" s="20"/>
      <c r="S9" s="20"/>
      <c r="AF9" s="81"/>
    </row>
    <row r="10" spans="1:163" ht="22.5" customHeight="1">
      <c r="A10" s="20"/>
      <c r="B10" s="308" t="s">
        <v>39</v>
      </c>
      <c r="C10" s="308" t="s">
        <v>40</v>
      </c>
      <c r="D10" s="308" t="s">
        <v>199</v>
      </c>
      <c r="E10" s="309" t="s">
        <v>200</v>
      </c>
      <c r="F10" s="248"/>
      <c r="G10" s="248"/>
      <c r="H10" s="248"/>
      <c r="I10" s="248"/>
      <c r="J10" s="249"/>
      <c r="K10" s="309" t="s">
        <v>201</v>
      </c>
      <c r="L10" s="248"/>
      <c r="M10" s="248"/>
      <c r="N10" s="248"/>
      <c r="O10" s="248"/>
      <c r="P10" s="248"/>
      <c r="Q10" s="249"/>
      <c r="R10" s="259" t="s">
        <v>202</v>
      </c>
      <c r="S10" s="20"/>
    </row>
    <row r="11" spans="1:163" ht="15" customHeight="1">
      <c r="A11" s="20"/>
      <c r="B11" s="260"/>
      <c r="C11" s="260"/>
      <c r="D11" s="260"/>
      <c r="E11" s="261" t="s">
        <v>203</v>
      </c>
      <c r="F11" s="261" t="s">
        <v>204</v>
      </c>
      <c r="G11" s="261" t="s">
        <v>205</v>
      </c>
      <c r="H11" s="261" t="s">
        <v>206</v>
      </c>
      <c r="I11" s="261" t="s">
        <v>207</v>
      </c>
      <c r="J11" s="261" t="s">
        <v>208</v>
      </c>
      <c r="K11" s="261" t="s">
        <v>209</v>
      </c>
      <c r="L11" s="261" t="s">
        <v>210</v>
      </c>
      <c r="M11" s="261" t="s">
        <v>211</v>
      </c>
      <c r="N11" s="261" t="s">
        <v>212</v>
      </c>
      <c r="O11" s="261" t="s">
        <v>213</v>
      </c>
      <c r="P11" s="261" t="s">
        <v>214</v>
      </c>
      <c r="Q11" s="261" t="s">
        <v>208</v>
      </c>
      <c r="R11" s="260"/>
      <c r="S11" s="20"/>
    </row>
    <row r="12" spans="1:163" ht="14.25" customHeight="1">
      <c r="A12" s="20"/>
      <c r="B12" s="260"/>
      <c r="C12" s="260"/>
      <c r="D12" s="260"/>
      <c r="E12" s="255"/>
      <c r="F12" s="255"/>
      <c r="G12" s="255"/>
      <c r="H12" s="255"/>
      <c r="I12" s="255"/>
      <c r="J12" s="260"/>
      <c r="K12" s="255"/>
      <c r="L12" s="255"/>
      <c r="M12" s="255"/>
      <c r="N12" s="255"/>
      <c r="O12" s="255"/>
      <c r="P12" s="255"/>
      <c r="Q12" s="260"/>
      <c r="R12" s="260"/>
      <c r="S12" s="20"/>
    </row>
    <row r="13" spans="1:163" ht="19.5" customHeight="1">
      <c r="A13" s="20"/>
      <c r="B13" s="260"/>
      <c r="C13" s="260"/>
      <c r="D13" s="260"/>
      <c r="E13" s="310" t="s">
        <v>215</v>
      </c>
      <c r="F13" s="248"/>
      <c r="G13" s="248"/>
      <c r="H13" s="248"/>
      <c r="I13" s="249"/>
      <c r="J13" s="255"/>
      <c r="K13" s="310" t="s">
        <v>215</v>
      </c>
      <c r="L13" s="248"/>
      <c r="M13" s="248"/>
      <c r="N13" s="248"/>
      <c r="O13" s="248"/>
      <c r="P13" s="249"/>
      <c r="Q13" s="255"/>
      <c r="R13" s="255"/>
      <c r="S13" s="20"/>
      <c r="Z13" s="81"/>
      <c r="AA13" s="10"/>
    </row>
    <row r="14" spans="1:163" ht="22.5" customHeight="1">
      <c r="A14" s="20"/>
      <c r="B14" s="255"/>
      <c r="C14" s="255"/>
      <c r="D14" s="255"/>
      <c r="E14" s="82"/>
      <c r="F14" s="82"/>
      <c r="G14" s="82"/>
      <c r="H14" s="82"/>
      <c r="I14" s="82"/>
      <c r="J14" s="83">
        <f>SUM(E14:I14)</f>
        <v>0</v>
      </c>
      <c r="K14" s="82"/>
      <c r="L14" s="82"/>
      <c r="M14" s="82"/>
      <c r="N14" s="82"/>
      <c r="O14" s="82"/>
      <c r="P14" s="82"/>
      <c r="Q14" s="84">
        <f>SUM(K14:P14)</f>
        <v>0</v>
      </c>
      <c r="R14" s="85">
        <f>SUM(J14,Q14)</f>
        <v>0</v>
      </c>
      <c r="S14" s="20"/>
      <c r="AA14" s="10"/>
    </row>
    <row r="15" spans="1:163" ht="24.75" customHeight="1">
      <c r="A15" s="20"/>
      <c r="B15" s="86" t="str">
        <f>IF('IN - Stud_part'!F13="","",'IN - Stud_part'!F13)</f>
        <v/>
      </c>
      <c r="C15" s="87" t="str">
        <f>IF('IN - Stud_part'!G13="","",'IN - Stud_part'!G13)</f>
        <v/>
      </c>
      <c r="D15" s="88" t="str">
        <f>IF('IN - Stud_part'!H13="","",UPPER('IN - Stud_part'!H13))</f>
        <v/>
      </c>
      <c r="E15" s="89"/>
      <c r="F15" s="89"/>
      <c r="G15" s="89"/>
      <c r="H15" s="89"/>
      <c r="I15" s="89"/>
      <c r="J15" s="83" t="str">
        <f t="shared" ref="J15:J64" si="0">IF(SUM(E15:I15)=0,"",(SUM(E15:I15)))</f>
        <v/>
      </c>
      <c r="K15" s="89"/>
      <c r="L15" s="89"/>
      <c r="M15" s="89"/>
      <c r="N15" s="89"/>
      <c r="O15" s="89"/>
      <c r="P15" s="89"/>
      <c r="Q15" s="84" t="str">
        <f t="shared" ref="Q15:Q64" si="1">IF(SUM(K15:P15)=0,"",SUM(K15:P15))</f>
        <v/>
      </c>
      <c r="R15" s="90" t="str">
        <f t="shared" ref="R15:R64" si="2">IF(SUM(J15,Q15)=0,"",SUM(J15,Q15))</f>
        <v/>
      </c>
      <c r="S15" s="20"/>
      <c r="AA15" s="10"/>
      <c r="FE15" s="91">
        <v>2</v>
      </c>
      <c r="FF15" s="81">
        <v>2</v>
      </c>
      <c r="FG15" s="10" t="s">
        <v>3</v>
      </c>
    </row>
    <row r="16" spans="1:163" ht="24.75" customHeight="1">
      <c r="A16" s="20"/>
      <c r="B16" s="86" t="str">
        <f>IF('IN - Stud_part'!F14="","",'IN - Stud_part'!F14)</f>
        <v/>
      </c>
      <c r="C16" s="87" t="str">
        <f>IF('IN - Stud_part'!G14="","",'IN - Stud_part'!G14)</f>
        <v/>
      </c>
      <c r="D16" s="88" t="str">
        <f>IF('IN - Stud_part'!H14="","",UPPER('IN - Stud_part'!H14))</f>
        <v/>
      </c>
      <c r="E16" s="89"/>
      <c r="F16" s="89"/>
      <c r="G16" s="89"/>
      <c r="H16" s="89"/>
      <c r="I16" s="89"/>
      <c r="J16" s="83" t="str">
        <f t="shared" si="0"/>
        <v/>
      </c>
      <c r="K16" s="89"/>
      <c r="L16" s="89"/>
      <c r="M16" s="89"/>
      <c r="N16" s="89"/>
      <c r="O16" s="89"/>
      <c r="P16" s="89"/>
      <c r="Q16" s="84" t="str">
        <f t="shared" si="1"/>
        <v/>
      </c>
      <c r="R16" s="90" t="str">
        <f t="shared" si="2"/>
        <v/>
      </c>
      <c r="S16" s="20"/>
      <c r="AA16" s="10"/>
      <c r="FG16" s="10" t="s">
        <v>4</v>
      </c>
    </row>
    <row r="17" spans="1:163" ht="24.75" customHeight="1">
      <c r="A17" s="20"/>
      <c r="B17" s="86" t="str">
        <f>IF('IN - Stud_part'!F15="","",'IN - Stud_part'!F15)</f>
        <v/>
      </c>
      <c r="C17" s="87" t="str">
        <f>IF('IN - Stud_part'!G15="","",'IN - Stud_part'!G15)</f>
        <v/>
      </c>
      <c r="D17" s="88" t="str">
        <f>IF('IN - Stud_part'!H15="","",UPPER('IN - Stud_part'!H15))</f>
        <v/>
      </c>
      <c r="E17" s="89"/>
      <c r="F17" s="89"/>
      <c r="G17" s="89"/>
      <c r="H17" s="89"/>
      <c r="I17" s="89"/>
      <c r="J17" s="83" t="str">
        <f t="shared" si="0"/>
        <v/>
      </c>
      <c r="K17" s="89"/>
      <c r="L17" s="89"/>
      <c r="M17" s="89"/>
      <c r="N17" s="89"/>
      <c r="O17" s="89"/>
      <c r="P17" s="89"/>
      <c r="Q17" s="84" t="str">
        <f t="shared" si="1"/>
        <v/>
      </c>
      <c r="R17" s="90" t="str">
        <f t="shared" si="2"/>
        <v/>
      </c>
      <c r="S17" s="20"/>
      <c r="AA17" s="10"/>
      <c r="FG17" s="10" t="s">
        <v>5</v>
      </c>
    </row>
    <row r="18" spans="1:163" ht="24.75" customHeight="1">
      <c r="A18" s="20"/>
      <c r="B18" s="86" t="str">
        <f>IF('IN - Stud_part'!F16="","",'IN - Stud_part'!F16)</f>
        <v/>
      </c>
      <c r="C18" s="87" t="str">
        <f>IF('IN - Stud_part'!G16="","",'IN - Stud_part'!G16)</f>
        <v/>
      </c>
      <c r="D18" s="88" t="str">
        <f>IF('IN - Stud_part'!H16="","",UPPER('IN - Stud_part'!H16))</f>
        <v/>
      </c>
      <c r="E18" s="89"/>
      <c r="F18" s="89"/>
      <c r="G18" s="89"/>
      <c r="H18" s="89"/>
      <c r="I18" s="89"/>
      <c r="J18" s="83" t="str">
        <f t="shared" si="0"/>
        <v/>
      </c>
      <c r="K18" s="89"/>
      <c r="L18" s="89"/>
      <c r="M18" s="89"/>
      <c r="N18" s="89"/>
      <c r="O18" s="89"/>
      <c r="P18" s="89"/>
      <c r="Q18" s="84" t="str">
        <f t="shared" si="1"/>
        <v/>
      </c>
      <c r="R18" s="90" t="str">
        <f t="shared" si="2"/>
        <v/>
      </c>
      <c r="S18" s="20"/>
      <c r="AA18" s="10"/>
      <c r="FG18" s="10" t="s">
        <v>6</v>
      </c>
    </row>
    <row r="19" spans="1:163" ht="24.75" customHeight="1">
      <c r="A19" s="20"/>
      <c r="B19" s="86" t="str">
        <f>IF('IN - Stud_part'!F17="","",'IN - Stud_part'!F17)</f>
        <v/>
      </c>
      <c r="C19" s="87" t="str">
        <f>IF('IN - Stud_part'!G17="","",'IN - Stud_part'!G17)</f>
        <v/>
      </c>
      <c r="D19" s="88" t="str">
        <f>IF('IN - Stud_part'!H17="","",UPPER('IN - Stud_part'!H17))</f>
        <v/>
      </c>
      <c r="E19" s="89"/>
      <c r="F19" s="89"/>
      <c r="G19" s="89"/>
      <c r="H19" s="89"/>
      <c r="I19" s="89"/>
      <c r="J19" s="83" t="str">
        <f t="shared" si="0"/>
        <v/>
      </c>
      <c r="K19" s="89"/>
      <c r="L19" s="89"/>
      <c r="M19" s="89"/>
      <c r="N19" s="89"/>
      <c r="O19" s="89"/>
      <c r="P19" s="89"/>
      <c r="Q19" s="84" t="str">
        <f t="shared" si="1"/>
        <v/>
      </c>
      <c r="R19" s="90" t="str">
        <f t="shared" si="2"/>
        <v/>
      </c>
      <c r="S19" s="20"/>
      <c r="AA19" s="10"/>
      <c r="FG19" s="10" t="s">
        <v>7</v>
      </c>
    </row>
    <row r="20" spans="1:163" ht="24.75" customHeight="1">
      <c r="A20" s="20"/>
      <c r="B20" s="86" t="str">
        <f>IF('IN - Stud_part'!F18="","",'IN - Stud_part'!F18)</f>
        <v/>
      </c>
      <c r="C20" s="87" t="str">
        <f>IF('IN - Stud_part'!G18="","",'IN - Stud_part'!G18)</f>
        <v/>
      </c>
      <c r="D20" s="88" t="str">
        <f>IF('IN - Stud_part'!H18="","",UPPER('IN - Stud_part'!H18))</f>
        <v/>
      </c>
      <c r="E20" s="89"/>
      <c r="F20" s="89"/>
      <c r="G20" s="89"/>
      <c r="H20" s="89"/>
      <c r="I20" s="89"/>
      <c r="J20" s="83" t="str">
        <f t="shared" si="0"/>
        <v/>
      </c>
      <c r="K20" s="89"/>
      <c r="L20" s="89"/>
      <c r="M20" s="89"/>
      <c r="N20" s="89"/>
      <c r="O20" s="89"/>
      <c r="P20" s="89"/>
      <c r="Q20" s="84" t="str">
        <f t="shared" si="1"/>
        <v/>
      </c>
      <c r="R20" s="90" t="str">
        <f t="shared" si="2"/>
        <v/>
      </c>
      <c r="S20" s="20"/>
      <c r="AA20" s="10"/>
      <c r="FG20" s="10" t="s">
        <v>8</v>
      </c>
    </row>
    <row r="21" spans="1:163" ht="24.75" customHeight="1">
      <c r="A21" s="20"/>
      <c r="B21" s="86" t="str">
        <f>IF('IN - Stud_part'!F19="","",'IN - Stud_part'!F19)</f>
        <v/>
      </c>
      <c r="C21" s="87" t="str">
        <f>IF('IN - Stud_part'!G19="","",'IN - Stud_part'!G19)</f>
        <v/>
      </c>
      <c r="D21" s="88" t="str">
        <f>IF('IN - Stud_part'!H19="","",UPPER('IN - Stud_part'!H19))</f>
        <v/>
      </c>
      <c r="E21" s="89"/>
      <c r="F21" s="89"/>
      <c r="G21" s="89"/>
      <c r="H21" s="89"/>
      <c r="I21" s="89"/>
      <c r="J21" s="83" t="str">
        <f t="shared" si="0"/>
        <v/>
      </c>
      <c r="K21" s="89"/>
      <c r="L21" s="89"/>
      <c r="M21" s="89"/>
      <c r="N21" s="89"/>
      <c r="O21" s="89"/>
      <c r="P21" s="89"/>
      <c r="Q21" s="84" t="str">
        <f t="shared" si="1"/>
        <v/>
      </c>
      <c r="R21" s="90" t="str">
        <f t="shared" si="2"/>
        <v/>
      </c>
      <c r="S21" s="20"/>
      <c r="AA21" s="10"/>
      <c r="FG21" s="10" t="s">
        <v>9</v>
      </c>
    </row>
    <row r="22" spans="1:163" ht="24.75" customHeight="1">
      <c r="A22" s="20"/>
      <c r="B22" s="86" t="str">
        <f>IF('IN - Stud_part'!F20="","",'IN - Stud_part'!F20)</f>
        <v/>
      </c>
      <c r="C22" s="87" t="str">
        <f>IF('IN - Stud_part'!G20="","",'IN - Stud_part'!G20)</f>
        <v/>
      </c>
      <c r="D22" s="88" t="str">
        <f>IF('IN - Stud_part'!H20="","",UPPER('IN - Stud_part'!H20))</f>
        <v/>
      </c>
      <c r="E22" s="89"/>
      <c r="F22" s="89"/>
      <c r="G22" s="89"/>
      <c r="H22" s="89"/>
      <c r="I22" s="89"/>
      <c r="J22" s="83" t="str">
        <f t="shared" si="0"/>
        <v/>
      </c>
      <c r="K22" s="89"/>
      <c r="L22" s="89"/>
      <c r="M22" s="89"/>
      <c r="N22" s="89"/>
      <c r="O22" s="89"/>
      <c r="P22" s="89"/>
      <c r="Q22" s="84" t="str">
        <f t="shared" si="1"/>
        <v/>
      </c>
      <c r="R22" s="90" t="str">
        <f t="shared" si="2"/>
        <v/>
      </c>
      <c r="S22" s="20"/>
      <c r="AA22" s="10"/>
      <c r="FG22" s="10" t="s">
        <v>10</v>
      </c>
    </row>
    <row r="23" spans="1:163" ht="24.75" customHeight="1">
      <c r="A23" s="20"/>
      <c r="B23" s="86" t="str">
        <f>IF('IN - Stud_part'!F21="","",'IN - Stud_part'!F21)</f>
        <v/>
      </c>
      <c r="C23" s="87" t="str">
        <f>IF('IN - Stud_part'!G21="","",'IN - Stud_part'!G21)</f>
        <v/>
      </c>
      <c r="D23" s="88" t="str">
        <f>IF('IN - Stud_part'!H21="","",UPPER('IN - Stud_part'!H21))</f>
        <v/>
      </c>
      <c r="E23" s="89"/>
      <c r="F23" s="89"/>
      <c r="G23" s="89"/>
      <c r="H23" s="89"/>
      <c r="I23" s="89"/>
      <c r="J23" s="83" t="str">
        <f t="shared" si="0"/>
        <v/>
      </c>
      <c r="K23" s="89"/>
      <c r="L23" s="89"/>
      <c r="M23" s="89"/>
      <c r="N23" s="89"/>
      <c r="O23" s="89"/>
      <c r="P23" s="89"/>
      <c r="Q23" s="84" t="str">
        <f t="shared" si="1"/>
        <v/>
      </c>
      <c r="R23" s="90" t="str">
        <f t="shared" si="2"/>
        <v/>
      </c>
      <c r="S23" s="20"/>
      <c r="AA23" s="10"/>
      <c r="FG23" s="10" t="s">
        <v>11</v>
      </c>
    </row>
    <row r="24" spans="1:163" ht="24.75" customHeight="1">
      <c r="A24" s="20"/>
      <c r="B24" s="86" t="str">
        <f>IF('IN - Stud_part'!F22="","",'IN - Stud_part'!F22)</f>
        <v/>
      </c>
      <c r="C24" s="87" t="str">
        <f>IF('IN - Stud_part'!G22="","",'IN - Stud_part'!G22)</f>
        <v/>
      </c>
      <c r="D24" s="88" t="str">
        <f>IF('IN - Stud_part'!H22="","",UPPER('IN - Stud_part'!H22))</f>
        <v/>
      </c>
      <c r="E24" s="89"/>
      <c r="F24" s="89"/>
      <c r="G24" s="89"/>
      <c r="H24" s="89"/>
      <c r="I24" s="89"/>
      <c r="J24" s="83" t="str">
        <f t="shared" si="0"/>
        <v/>
      </c>
      <c r="K24" s="89"/>
      <c r="L24" s="89"/>
      <c r="M24" s="89"/>
      <c r="N24" s="89"/>
      <c r="O24" s="89"/>
      <c r="P24" s="89"/>
      <c r="Q24" s="84" t="str">
        <f t="shared" si="1"/>
        <v/>
      </c>
      <c r="R24" s="90" t="str">
        <f t="shared" si="2"/>
        <v/>
      </c>
      <c r="S24" s="20"/>
      <c r="AA24" s="10"/>
      <c r="FG24" s="10" t="s">
        <v>12</v>
      </c>
    </row>
    <row r="25" spans="1:163" ht="24.75" customHeight="1">
      <c r="A25" s="20"/>
      <c r="B25" s="86" t="str">
        <f>IF('IN - Stud_part'!F23="","",'IN - Stud_part'!F23)</f>
        <v/>
      </c>
      <c r="C25" s="87" t="str">
        <f>IF('IN - Stud_part'!G23="","",'IN - Stud_part'!G23)</f>
        <v/>
      </c>
      <c r="D25" s="88" t="str">
        <f>IF('IN - Stud_part'!H23="","",UPPER('IN - Stud_part'!H23))</f>
        <v/>
      </c>
      <c r="E25" s="89"/>
      <c r="F25" s="89"/>
      <c r="G25" s="89"/>
      <c r="H25" s="89"/>
      <c r="I25" s="89"/>
      <c r="J25" s="83" t="str">
        <f t="shared" si="0"/>
        <v/>
      </c>
      <c r="K25" s="89"/>
      <c r="L25" s="89"/>
      <c r="M25" s="89"/>
      <c r="N25" s="89"/>
      <c r="O25" s="89"/>
      <c r="P25" s="89"/>
      <c r="Q25" s="84" t="str">
        <f t="shared" si="1"/>
        <v/>
      </c>
      <c r="R25" s="90" t="str">
        <f t="shared" si="2"/>
        <v/>
      </c>
      <c r="S25" s="20"/>
      <c r="AA25" s="10"/>
      <c r="FG25" s="10" t="s">
        <v>13</v>
      </c>
    </row>
    <row r="26" spans="1:163" ht="24.75" customHeight="1">
      <c r="A26" s="20"/>
      <c r="B26" s="86" t="str">
        <f>IF('IN - Stud_part'!F24="","",'IN - Stud_part'!F24)</f>
        <v/>
      </c>
      <c r="C26" s="87" t="str">
        <f>IF('IN - Stud_part'!G24="","",'IN - Stud_part'!G24)</f>
        <v/>
      </c>
      <c r="D26" s="88" t="str">
        <f>IF('IN - Stud_part'!H24="","",UPPER('IN - Stud_part'!H24))</f>
        <v/>
      </c>
      <c r="E26" s="89"/>
      <c r="F26" s="89"/>
      <c r="G26" s="89"/>
      <c r="H26" s="89"/>
      <c r="I26" s="89"/>
      <c r="J26" s="83" t="str">
        <f t="shared" si="0"/>
        <v/>
      </c>
      <c r="K26" s="89"/>
      <c r="L26" s="89"/>
      <c r="M26" s="89"/>
      <c r="N26" s="89"/>
      <c r="O26" s="89"/>
      <c r="P26" s="89"/>
      <c r="Q26" s="84" t="str">
        <f t="shared" si="1"/>
        <v/>
      </c>
      <c r="R26" s="90" t="str">
        <f t="shared" si="2"/>
        <v/>
      </c>
      <c r="S26" s="20"/>
      <c r="AA26" s="10"/>
      <c r="FG26" s="10" t="s">
        <v>14</v>
      </c>
    </row>
    <row r="27" spans="1:163" ht="24.75" customHeight="1">
      <c r="A27" s="20"/>
      <c r="B27" s="86" t="str">
        <f>IF('IN - Stud_part'!F25="","",'IN - Stud_part'!F25)</f>
        <v/>
      </c>
      <c r="C27" s="87" t="str">
        <f>IF('IN - Stud_part'!G25="","",'IN - Stud_part'!G25)</f>
        <v/>
      </c>
      <c r="D27" s="88" t="str">
        <f>IF('IN - Stud_part'!H25="","",UPPER('IN - Stud_part'!H25))</f>
        <v/>
      </c>
      <c r="E27" s="89"/>
      <c r="F27" s="89"/>
      <c r="G27" s="89"/>
      <c r="H27" s="89"/>
      <c r="I27" s="89"/>
      <c r="J27" s="83" t="str">
        <f t="shared" si="0"/>
        <v/>
      </c>
      <c r="K27" s="89"/>
      <c r="L27" s="89"/>
      <c r="M27" s="89"/>
      <c r="N27" s="89"/>
      <c r="O27" s="89"/>
      <c r="P27" s="89"/>
      <c r="Q27" s="84" t="str">
        <f t="shared" si="1"/>
        <v/>
      </c>
      <c r="R27" s="90" t="str">
        <f t="shared" si="2"/>
        <v/>
      </c>
      <c r="S27" s="20"/>
      <c r="AA27" s="10"/>
      <c r="FG27" s="10" t="s">
        <v>15</v>
      </c>
    </row>
    <row r="28" spans="1:163" ht="24.75" customHeight="1">
      <c r="A28" s="20"/>
      <c r="B28" s="86" t="str">
        <f>IF('IN - Stud_part'!F26="","",'IN - Stud_part'!F26)</f>
        <v/>
      </c>
      <c r="C28" s="87" t="str">
        <f>IF('IN - Stud_part'!G26="","",'IN - Stud_part'!G26)</f>
        <v/>
      </c>
      <c r="D28" s="88" t="str">
        <f>IF('IN - Stud_part'!H26="","",UPPER('IN - Stud_part'!H26))</f>
        <v/>
      </c>
      <c r="E28" s="89"/>
      <c r="F28" s="89"/>
      <c r="G28" s="89"/>
      <c r="H28" s="89"/>
      <c r="I28" s="89"/>
      <c r="J28" s="83" t="str">
        <f t="shared" si="0"/>
        <v/>
      </c>
      <c r="K28" s="89"/>
      <c r="L28" s="89"/>
      <c r="M28" s="89"/>
      <c r="N28" s="89"/>
      <c r="O28" s="89"/>
      <c r="P28" s="89"/>
      <c r="Q28" s="84" t="str">
        <f t="shared" si="1"/>
        <v/>
      </c>
      <c r="R28" s="90" t="str">
        <f t="shared" si="2"/>
        <v/>
      </c>
      <c r="S28" s="20"/>
      <c r="AA28" s="10"/>
      <c r="FG28" s="10" t="s">
        <v>16</v>
      </c>
    </row>
    <row r="29" spans="1:163" ht="24.75" customHeight="1">
      <c r="A29" s="20"/>
      <c r="B29" s="86" t="str">
        <f>IF('IN - Stud_part'!F27="","",'IN - Stud_part'!F27)</f>
        <v/>
      </c>
      <c r="C29" s="87" t="str">
        <f>IF('IN - Stud_part'!G27="","",'IN - Stud_part'!G27)</f>
        <v/>
      </c>
      <c r="D29" s="88" t="str">
        <f>IF('IN - Stud_part'!H27="","",UPPER('IN - Stud_part'!H27))</f>
        <v/>
      </c>
      <c r="E29" s="89"/>
      <c r="F29" s="89"/>
      <c r="G29" s="89"/>
      <c r="H29" s="89"/>
      <c r="I29" s="89"/>
      <c r="J29" s="83" t="str">
        <f t="shared" si="0"/>
        <v/>
      </c>
      <c r="K29" s="89"/>
      <c r="L29" s="89"/>
      <c r="M29" s="89"/>
      <c r="N29" s="89"/>
      <c r="O29" s="89"/>
      <c r="P29" s="89"/>
      <c r="Q29" s="84" t="str">
        <f t="shared" si="1"/>
        <v/>
      </c>
      <c r="R29" s="90" t="str">
        <f t="shared" si="2"/>
        <v/>
      </c>
      <c r="S29" s="20"/>
      <c r="FG29" s="10" t="s">
        <v>17</v>
      </c>
    </row>
    <row r="30" spans="1:163" ht="24.75" customHeight="1">
      <c r="A30" s="20"/>
      <c r="B30" s="86" t="str">
        <f>IF('IN - Stud_part'!F28="","",'IN - Stud_part'!F28)</f>
        <v/>
      </c>
      <c r="C30" s="87" t="str">
        <f>IF('IN - Stud_part'!G28="","",'IN - Stud_part'!G28)</f>
        <v/>
      </c>
      <c r="D30" s="88" t="str">
        <f>IF('IN - Stud_part'!H28="","",UPPER('IN - Stud_part'!H28))</f>
        <v/>
      </c>
      <c r="E30" s="89"/>
      <c r="F30" s="89"/>
      <c r="G30" s="89"/>
      <c r="H30" s="89"/>
      <c r="I30" s="89"/>
      <c r="J30" s="83" t="str">
        <f t="shared" si="0"/>
        <v/>
      </c>
      <c r="K30" s="89"/>
      <c r="L30" s="89"/>
      <c r="M30" s="89"/>
      <c r="N30" s="89"/>
      <c r="O30" s="89"/>
      <c r="P30" s="89"/>
      <c r="Q30" s="84" t="str">
        <f t="shared" si="1"/>
        <v/>
      </c>
      <c r="R30" s="90" t="str">
        <f t="shared" si="2"/>
        <v/>
      </c>
      <c r="S30" s="20"/>
      <c r="FG30" s="10" t="s">
        <v>18</v>
      </c>
    </row>
    <row r="31" spans="1:163" ht="24.75" customHeight="1">
      <c r="A31" s="20"/>
      <c r="B31" s="86" t="str">
        <f>IF('IN - Stud_part'!F29="","",'IN - Stud_part'!F29)</f>
        <v/>
      </c>
      <c r="C31" s="87" t="str">
        <f>IF('IN - Stud_part'!G29="","",'IN - Stud_part'!G29)</f>
        <v/>
      </c>
      <c r="D31" s="88" t="str">
        <f>IF('IN - Stud_part'!H29="","",UPPER('IN - Stud_part'!H29))</f>
        <v/>
      </c>
      <c r="E31" s="89"/>
      <c r="F31" s="89"/>
      <c r="G31" s="89"/>
      <c r="H31" s="89"/>
      <c r="I31" s="89"/>
      <c r="J31" s="83" t="str">
        <f t="shared" si="0"/>
        <v/>
      </c>
      <c r="K31" s="89"/>
      <c r="L31" s="89"/>
      <c r="M31" s="89"/>
      <c r="N31" s="89"/>
      <c r="O31" s="89"/>
      <c r="P31" s="89"/>
      <c r="Q31" s="84" t="str">
        <f t="shared" si="1"/>
        <v/>
      </c>
      <c r="R31" s="90" t="str">
        <f t="shared" si="2"/>
        <v/>
      </c>
      <c r="S31" s="20"/>
      <c r="FG31" s="10" t="s">
        <v>19</v>
      </c>
    </row>
    <row r="32" spans="1:163" ht="24.75" customHeight="1">
      <c r="A32" s="20"/>
      <c r="B32" s="86" t="str">
        <f>IF('IN - Stud_part'!F30="","",'IN - Stud_part'!F30)</f>
        <v/>
      </c>
      <c r="C32" s="87" t="str">
        <f>IF('IN - Stud_part'!G30="","",'IN - Stud_part'!G30)</f>
        <v/>
      </c>
      <c r="D32" s="88" t="str">
        <f>IF('IN - Stud_part'!H30="","",UPPER('IN - Stud_part'!H30))</f>
        <v/>
      </c>
      <c r="E32" s="89"/>
      <c r="F32" s="89"/>
      <c r="G32" s="89"/>
      <c r="H32" s="89"/>
      <c r="I32" s="89"/>
      <c r="J32" s="83" t="str">
        <f t="shared" si="0"/>
        <v/>
      </c>
      <c r="K32" s="89"/>
      <c r="L32" s="89"/>
      <c r="M32" s="89"/>
      <c r="N32" s="89"/>
      <c r="O32" s="89"/>
      <c r="P32" s="89"/>
      <c r="Q32" s="84" t="str">
        <f t="shared" si="1"/>
        <v/>
      </c>
      <c r="R32" s="90" t="str">
        <f t="shared" si="2"/>
        <v/>
      </c>
      <c r="S32" s="20"/>
    </row>
    <row r="33" spans="1:19" ht="24.75" customHeight="1">
      <c r="A33" s="20"/>
      <c r="B33" s="86" t="str">
        <f>IF('IN - Stud_part'!F31="","",'IN - Stud_part'!F31)</f>
        <v/>
      </c>
      <c r="C33" s="87" t="str">
        <f>IF('IN - Stud_part'!G31="","",'IN - Stud_part'!G31)</f>
        <v/>
      </c>
      <c r="D33" s="88" t="str">
        <f>IF('IN - Stud_part'!H31="","",UPPER('IN - Stud_part'!H31))</f>
        <v/>
      </c>
      <c r="E33" s="89"/>
      <c r="F33" s="89"/>
      <c r="G33" s="89"/>
      <c r="H33" s="89"/>
      <c r="I33" s="89"/>
      <c r="J33" s="83" t="str">
        <f t="shared" si="0"/>
        <v/>
      </c>
      <c r="K33" s="89"/>
      <c r="L33" s="89"/>
      <c r="M33" s="89"/>
      <c r="N33" s="89"/>
      <c r="O33" s="89"/>
      <c r="P33" s="89"/>
      <c r="Q33" s="84" t="str">
        <f t="shared" si="1"/>
        <v/>
      </c>
      <c r="R33" s="90" t="str">
        <f t="shared" si="2"/>
        <v/>
      </c>
      <c r="S33" s="20"/>
    </row>
    <row r="34" spans="1:19" ht="24.75" customHeight="1">
      <c r="A34" s="20"/>
      <c r="B34" s="86" t="str">
        <f>IF('IN - Stud_part'!F32="","",'IN - Stud_part'!F32)</f>
        <v/>
      </c>
      <c r="C34" s="87" t="str">
        <f>IF('IN - Stud_part'!G32="","",'IN - Stud_part'!G32)</f>
        <v/>
      </c>
      <c r="D34" s="88" t="str">
        <f>IF('IN - Stud_part'!H32="","",UPPER('IN - Stud_part'!H32))</f>
        <v/>
      </c>
      <c r="E34" s="89"/>
      <c r="F34" s="89"/>
      <c r="G34" s="89"/>
      <c r="H34" s="89"/>
      <c r="I34" s="89"/>
      <c r="J34" s="83" t="str">
        <f t="shared" si="0"/>
        <v/>
      </c>
      <c r="K34" s="89"/>
      <c r="L34" s="89"/>
      <c r="M34" s="89"/>
      <c r="N34" s="89"/>
      <c r="O34" s="89"/>
      <c r="P34" s="89"/>
      <c r="Q34" s="84" t="str">
        <f t="shared" si="1"/>
        <v/>
      </c>
      <c r="R34" s="90" t="str">
        <f t="shared" si="2"/>
        <v/>
      </c>
      <c r="S34" s="20"/>
    </row>
    <row r="35" spans="1:19" ht="24.75" customHeight="1">
      <c r="A35" s="20"/>
      <c r="B35" s="86" t="str">
        <f>IF('IN - Stud_part'!F33="","",'IN - Stud_part'!F33)</f>
        <v/>
      </c>
      <c r="C35" s="87" t="str">
        <f>IF('IN - Stud_part'!G33="","",'IN - Stud_part'!G33)</f>
        <v/>
      </c>
      <c r="D35" s="88" t="str">
        <f>IF('IN - Stud_part'!H33="","",UPPER('IN - Stud_part'!H33))</f>
        <v/>
      </c>
      <c r="E35" s="89"/>
      <c r="F35" s="89"/>
      <c r="G35" s="89"/>
      <c r="H35" s="89"/>
      <c r="I35" s="89"/>
      <c r="J35" s="83" t="str">
        <f t="shared" si="0"/>
        <v/>
      </c>
      <c r="K35" s="89"/>
      <c r="L35" s="89"/>
      <c r="M35" s="89"/>
      <c r="N35" s="89"/>
      <c r="O35" s="89"/>
      <c r="P35" s="89"/>
      <c r="Q35" s="84" t="str">
        <f t="shared" si="1"/>
        <v/>
      </c>
      <c r="R35" s="90" t="str">
        <f t="shared" si="2"/>
        <v/>
      </c>
      <c r="S35" s="20"/>
    </row>
    <row r="36" spans="1:19" ht="24.75" customHeight="1">
      <c r="A36" s="20"/>
      <c r="B36" s="86" t="str">
        <f>IF('IN - Stud_part'!F34="","",'IN - Stud_part'!F34)</f>
        <v/>
      </c>
      <c r="C36" s="87" t="str">
        <f>IF('IN - Stud_part'!G34="","",'IN - Stud_part'!G34)</f>
        <v/>
      </c>
      <c r="D36" s="88" t="str">
        <f>IF('IN - Stud_part'!H34="","",UPPER('IN - Stud_part'!H34))</f>
        <v/>
      </c>
      <c r="E36" s="89"/>
      <c r="F36" s="89"/>
      <c r="G36" s="89"/>
      <c r="H36" s="89"/>
      <c r="I36" s="89"/>
      <c r="J36" s="83" t="str">
        <f t="shared" si="0"/>
        <v/>
      </c>
      <c r="K36" s="89"/>
      <c r="L36" s="89"/>
      <c r="M36" s="89"/>
      <c r="N36" s="89"/>
      <c r="O36" s="89"/>
      <c r="P36" s="89"/>
      <c r="Q36" s="84" t="str">
        <f t="shared" si="1"/>
        <v/>
      </c>
      <c r="R36" s="90" t="str">
        <f t="shared" si="2"/>
        <v/>
      </c>
      <c r="S36" s="20"/>
    </row>
    <row r="37" spans="1:19" ht="24.75" customHeight="1">
      <c r="A37" s="20"/>
      <c r="B37" s="86" t="str">
        <f>IF('IN - Stud_part'!F35="","",'IN - Stud_part'!F35)</f>
        <v/>
      </c>
      <c r="C37" s="87" t="str">
        <f>IF('IN - Stud_part'!G35="","",'IN - Stud_part'!G35)</f>
        <v/>
      </c>
      <c r="D37" s="88" t="str">
        <f>IF('IN - Stud_part'!H35="","",UPPER('IN - Stud_part'!H35))</f>
        <v/>
      </c>
      <c r="E37" s="89"/>
      <c r="F37" s="89"/>
      <c r="G37" s="89"/>
      <c r="H37" s="89"/>
      <c r="I37" s="89"/>
      <c r="J37" s="83" t="str">
        <f t="shared" si="0"/>
        <v/>
      </c>
      <c r="K37" s="89"/>
      <c r="L37" s="89"/>
      <c r="M37" s="89"/>
      <c r="N37" s="89"/>
      <c r="O37" s="89"/>
      <c r="P37" s="89"/>
      <c r="Q37" s="84" t="str">
        <f t="shared" si="1"/>
        <v/>
      </c>
      <c r="R37" s="90" t="str">
        <f t="shared" si="2"/>
        <v/>
      </c>
      <c r="S37" s="20"/>
    </row>
    <row r="38" spans="1:19" ht="24.75" customHeight="1">
      <c r="A38" s="20"/>
      <c r="B38" s="86" t="str">
        <f>IF('IN - Stud_part'!F36="","",'IN - Stud_part'!F36)</f>
        <v/>
      </c>
      <c r="C38" s="87" t="str">
        <f>IF('IN - Stud_part'!G36="","",'IN - Stud_part'!G36)</f>
        <v/>
      </c>
      <c r="D38" s="88" t="str">
        <f>IF('IN - Stud_part'!H36="","",UPPER('IN - Stud_part'!H36))</f>
        <v/>
      </c>
      <c r="E38" s="89"/>
      <c r="F38" s="89"/>
      <c r="G38" s="89"/>
      <c r="H38" s="89"/>
      <c r="I38" s="89"/>
      <c r="J38" s="83" t="str">
        <f t="shared" si="0"/>
        <v/>
      </c>
      <c r="K38" s="89"/>
      <c r="L38" s="89"/>
      <c r="M38" s="89"/>
      <c r="N38" s="89"/>
      <c r="O38" s="89"/>
      <c r="P38" s="89"/>
      <c r="Q38" s="84" t="str">
        <f t="shared" si="1"/>
        <v/>
      </c>
      <c r="R38" s="90" t="str">
        <f t="shared" si="2"/>
        <v/>
      </c>
      <c r="S38" s="20"/>
    </row>
    <row r="39" spans="1:19" ht="24.75" customHeight="1">
      <c r="A39" s="20"/>
      <c r="B39" s="86" t="str">
        <f>IF('IN - Stud_part'!F37="","",'IN - Stud_part'!F37)</f>
        <v/>
      </c>
      <c r="C39" s="87" t="str">
        <f>IF('IN - Stud_part'!G37="","",'IN - Stud_part'!G37)</f>
        <v/>
      </c>
      <c r="D39" s="88" t="str">
        <f>IF('IN - Stud_part'!H37="","",UPPER('IN - Stud_part'!H37))</f>
        <v/>
      </c>
      <c r="E39" s="89"/>
      <c r="F39" s="89"/>
      <c r="G39" s="89"/>
      <c r="H39" s="89"/>
      <c r="I39" s="89"/>
      <c r="J39" s="83" t="str">
        <f t="shared" si="0"/>
        <v/>
      </c>
      <c r="K39" s="89"/>
      <c r="L39" s="89"/>
      <c r="M39" s="89"/>
      <c r="N39" s="89"/>
      <c r="O39" s="89"/>
      <c r="P39" s="89"/>
      <c r="Q39" s="84" t="str">
        <f t="shared" si="1"/>
        <v/>
      </c>
      <c r="R39" s="90" t="str">
        <f t="shared" si="2"/>
        <v/>
      </c>
      <c r="S39" s="20"/>
    </row>
    <row r="40" spans="1:19" ht="24.75" customHeight="1">
      <c r="A40" s="20"/>
      <c r="B40" s="86" t="str">
        <f>IF('IN - Stud_part'!F38="","",'IN - Stud_part'!F38)</f>
        <v/>
      </c>
      <c r="C40" s="87" t="str">
        <f>IF('IN - Stud_part'!G38="","",'IN - Stud_part'!G38)</f>
        <v/>
      </c>
      <c r="D40" s="88" t="str">
        <f>IF('IN - Stud_part'!H38="","",UPPER('IN - Stud_part'!H38))</f>
        <v/>
      </c>
      <c r="E40" s="89"/>
      <c r="F40" s="89"/>
      <c r="G40" s="89"/>
      <c r="H40" s="89"/>
      <c r="I40" s="89"/>
      <c r="J40" s="83" t="str">
        <f t="shared" si="0"/>
        <v/>
      </c>
      <c r="K40" s="89"/>
      <c r="L40" s="89"/>
      <c r="M40" s="89"/>
      <c r="N40" s="89"/>
      <c r="O40" s="89"/>
      <c r="P40" s="89"/>
      <c r="Q40" s="84" t="str">
        <f t="shared" si="1"/>
        <v/>
      </c>
      <c r="R40" s="90" t="str">
        <f t="shared" si="2"/>
        <v/>
      </c>
      <c r="S40" s="20"/>
    </row>
    <row r="41" spans="1:19" ht="24.75" customHeight="1">
      <c r="A41" s="20"/>
      <c r="B41" s="86" t="str">
        <f>IF('IN - Stud_part'!F39="","",'IN - Stud_part'!F39)</f>
        <v/>
      </c>
      <c r="C41" s="87" t="str">
        <f>IF('IN - Stud_part'!G39="","",'IN - Stud_part'!G39)</f>
        <v/>
      </c>
      <c r="D41" s="88" t="str">
        <f>IF('IN - Stud_part'!H39="","",UPPER('IN - Stud_part'!H39))</f>
        <v/>
      </c>
      <c r="E41" s="89"/>
      <c r="F41" s="89"/>
      <c r="G41" s="89"/>
      <c r="H41" s="89"/>
      <c r="I41" s="89"/>
      <c r="J41" s="83" t="str">
        <f t="shared" si="0"/>
        <v/>
      </c>
      <c r="K41" s="89"/>
      <c r="L41" s="89"/>
      <c r="M41" s="89"/>
      <c r="N41" s="89"/>
      <c r="O41" s="89"/>
      <c r="P41" s="89"/>
      <c r="Q41" s="84" t="str">
        <f t="shared" si="1"/>
        <v/>
      </c>
      <c r="R41" s="90" t="str">
        <f t="shared" si="2"/>
        <v/>
      </c>
      <c r="S41" s="20"/>
    </row>
    <row r="42" spans="1:19" ht="24.75" customHeight="1">
      <c r="A42" s="20"/>
      <c r="B42" s="86" t="str">
        <f>IF('IN - Stud_part'!F40="","",'IN - Stud_part'!F40)</f>
        <v/>
      </c>
      <c r="C42" s="87" t="str">
        <f>IF('IN - Stud_part'!G40="","",'IN - Stud_part'!G40)</f>
        <v/>
      </c>
      <c r="D42" s="88" t="str">
        <f>IF('IN - Stud_part'!H40="","",UPPER('IN - Stud_part'!H40))</f>
        <v/>
      </c>
      <c r="E42" s="89"/>
      <c r="F42" s="89"/>
      <c r="G42" s="89"/>
      <c r="H42" s="89"/>
      <c r="I42" s="89"/>
      <c r="J42" s="83" t="str">
        <f t="shared" si="0"/>
        <v/>
      </c>
      <c r="K42" s="89"/>
      <c r="L42" s="89"/>
      <c r="M42" s="89"/>
      <c r="N42" s="89"/>
      <c r="O42" s="89"/>
      <c r="P42" s="89"/>
      <c r="Q42" s="84" t="str">
        <f t="shared" si="1"/>
        <v/>
      </c>
      <c r="R42" s="90" t="str">
        <f t="shared" si="2"/>
        <v/>
      </c>
      <c r="S42" s="20"/>
    </row>
    <row r="43" spans="1:19" ht="24.75" customHeight="1">
      <c r="A43" s="20"/>
      <c r="B43" s="86" t="str">
        <f>IF('IN - Stud_part'!F41="","",'IN - Stud_part'!F41)</f>
        <v/>
      </c>
      <c r="C43" s="87" t="str">
        <f>IF('IN - Stud_part'!G41="","",'IN - Stud_part'!G41)</f>
        <v/>
      </c>
      <c r="D43" s="88" t="str">
        <f>IF('IN - Stud_part'!H41="","",UPPER('IN - Stud_part'!H41))</f>
        <v/>
      </c>
      <c r="E43" s="89"/>
      <c r="F43" s="89"/>
      <c r="G43" s="89"/>
      <c r="H43" s="89"/>
      <c r="I43" s="89"/>
      <c r="J43" s="83" t="str">
        <f t="shared" si="0"/>
        <v/>
      </c>
      <c r="K43" s="89"/>
      <c r="L43" s="89"/>
      <c r="M43" s="89"/>
      <c r="N43" s="89"/>
      <c r="O43" s="89"/>
      <c r="P43" s="89"/>
      <c r="Q43" s="84" t="str">
        <f t="shared" si="1"/>
        <v/>
      </c>
      <c r="R43" s="90" t="str">
        <f t="shared" si="2"/>
        <v/>
      </c>
      <c r="S43" s="20"/>
    </row>
    <row r="44" spans="1:19" ht="24.75" customHeight="1">
      <c r="A44" s="20"/>
      <c r="B44" s="86" t="str">
        <f>IF('IN - Stud_part'!F42="","",'IN - Stud_part'!F42)</f>
        <v/>
      </c>
      <c r="C44" s="87" t="str">
        <f>IF('IN - Stud_part'!G42="","",'IN - Stud_part'!G42)</f>
        <v/>
      </c>
      <c r="D44" s="88" t="str">
        <f>IF('IN - Stud_part'!H42="","",UPPER('IN - Stud_part'!H42))</f>
        <v/>
      </c>
      <c r="E44" s="89"/>
      <c r="F44" s="89"/>
      <c r="G44" s="89"/>
      <c r="H44" s="89"/>
      <c r="I44" s="89"/>
      <c r="J44" s="83" t="str">
        <f t="shared" si="0"/>
        <v/>
      </c>
      <c r="K44" s="89"/>
      <c r="L44" s="89"/>
      <c r="M44" s="89"/>
      <c r="N44" s="89"/>
      <c r="O44" s="89"/>
      <c r="P44" s="89"/>
      <c r="Q44" s="84" t="str">
        <f t="shared" si="1"/>
        <v/>
      </c>
      <c r="R44" s="90" t="str">
        <f t="shared" si="2"/>
        <v/>
      </c>
      <c r="S44" s="20"/>
    </row>
    <row r="45" spans="1:19" ht="24.75" customHeight="1">
      <c r="A45" s="20"/>
      <c r="B45" s="86" t="str">
        <f>IF('IN - Stud_part'!F43="","",'IN - Stud_part'!F43)</f>
        <v/>
      </c>
      <c r="C45" s="87" t="str">
        <f>IF('IN - Stud_part'!G43="","",'IN - Stud_part'!G43)</f>
        <v/>
      </c>
      <c r="D45" s="88" t="str">
        <f>IF('IN - Stud_part'!H43="","",UPPER('IN - Stud_part'!H43))</f>
        <v/>
      </c>
      <c r="E45" s="89"/>
      <c r="F45" s="89"/>
      <c r="G45" s="89"/>
      <c r="H45" s="89"/>
      <c r="I45" s="89"/>
      <c r="J45" s="83" t="str">
        <f t="shared" si="0"/>
        <v/>
      </c>
      <c r="K45" s="89"/>
      <c r="L45" s="89"/>
      <c r="M45" s="89"/>
      <c r="N45" s="89"/>
      <c r="O45" s="89"/>
      <c r="P45" s="89"/>
      <c r="Q45" s="84" t="str">
        <f t="shared" si="1"/>
        <v/>
      </c>
      <c r="R45" s="90" t="str">
        <f t="shared" si="2"/>
        <v/>
      </c>
      <c r="S45" s="20"/>
    </row>
    <row r="46" spans="1:19" ht="24.75" customHeight="1">
      <c r="A46" s="20"/>
      <c r="B46" s="86" t="str">
        <f>IF('IN - Stud_part'!F44="","",'IN - Stud_part'!F44)</f>
        <v/>
      </c>
      <c r="C46" s="87" t="str">
        <f>IF('IN - Stud_part'!G44="","",'IN - Stud_part'!G44)</f>
        <v/>
      </c>
      <c r="D46" s="88" t="str">
        <f>IF('IN - Stud_part'!H44="","",UPPER('IN - Stud_part'!H44))</f>
        <v/>
      </c>
      <c r="E46" s="89"/>
      <c r="F46" s="89"/>
      <c r="G46" s="89"/>
      <c r="H46" s="89"/>
      <c r="I46" s="89"/>
      <c r="J46" s="83" t="str">
        <f t="shared" si="0"/>
        <v/>
      </c>
      <c r="K46" s="89"/>
      <c r="L46" s="89"/>
      <c r="M46" s="89"/>
      <c r="N46" s="89"/>
      <c r="O46" s="89"/>
      <c r="P46" s="89"/>
      <c r="Q46" s="84" t="str">
        <f t="shared" si="1"/>
        <v/>
      </c>
      <c r="R46" s="90" t="str">
        <f t="shared" si="2"/>
        <v/>
      </c>
      <c r="S46" s="20"/>
    </row>
    <row r="47" spans="1:19" ht="24.75" customHeight="1">
      <c r="A47" s="20"/>
      <c r="B47" s="86" t="str">
        <f>IF('IN - Stud_part'!F45="","",'IN - Stud_part'!F45)</f>
        <v/>
      </c>
      <c r="C47" s="87" t="str">
        <f>IF('IN - Stud_part'!G45="","",'IN - Stud_part'!G45)</f>
        <v/>
      </c>
      <c r="D47" s="88" t="str">
        <f>IF('IN - Stud_part'!H45="","",UPPER('IN - Stud_part'!H45))</f>
        <v/>
      </c>
      <c r="E47" s="89"/>
      <c r="F47" s="89"/>
      <c r="G47" s="89"/>
      <c r="H47" s="89"/>
      <c r="I47" s="89"/>
      <c r="J47" s="83" t="str">
        <f t="shared" si="0"/>
        <v/>
      </c>
      <c r="K47" s="89"/>
      <c r="L47" s="89"/>
      <c r="M47" s="89"/>
      <c r="N47" s="89"/>
      <c r="O47" s="89"/>
      <c r="P47" s="89"/>
      <c r="Q47" s="84" t="str">
        <f t="shared" si="1"/>
        <v/>
      </c>
      <c r="R47" s="90" t="str">
        <f t="shared" si="2"/>
        <v/>
      </c>
      <c r="S47" s="20"/>
    </row>
    <row r="48" spans="1:19" ht="24.75" customHeight="1">
      <c r="A48" s="20"/>
      <c r="B48" s="86" t="str">
        <f>IF('IN - Stud_part'!F46="","",'IN - Stud_part'!F46)</f>
        <v/>
      </c>
      <c r="C48" s="87" t="str">
        <f>IF('IN - Stud_part'!G46="","",'IN - Stud_part'!G46)</f>
        <v/>
      </c>
      <c r="D48" s="88" t="str">
        <f>IF('IN - Stud_part'!H46="","",UPPER('IN - Stud_part'!H46))</f>
        <v/>
      </c>
      <c r="E48" s="89"/>
      <c r="F48" s="89"/>
      <c r="G48" s="89"/>
      <c r="H48" s="89"/>
      <c r="I48" s="89"/>
      <c r="J48" s="83" t="str">
        <f t="shared" si="0"/>
        <v/>
      </c>
      <c r="K48" s="89"/>
      <c r="L48" s="89"/>
      <c r="M48" s="89"/>
      <c r="N48" s="89"/>
      <c r="O48" s="89"/>
      <c r="P48" s="89"/>
      <c r="Q48" s="84" t="str">
        <f t="shared" si="1"/>
        <v/>
      </c>
      <c r="R48" s="90" t="str">
        <f t="shared" si="2"/>
        <v/>
      </c>
      <c r="S48" s="20"/>
    </row>
    <row r="49" spans="1:19" ht="24.75" customHeight="1">
      <c r="A49" s="20"/>
      <c r="B49" s="86" t="str">
        <f>IF('IN - Stud_part'!F47="","",'IN - Stud_part'!F47)</f>
        <v/>
      </c>
      <c r="C49" s="87" t="str">
        <f>IF('IN - Stud_part'!G47="","",'IN - Stud_part'!G47)</f>
        <v/>
      </c>
      <c r="D49" s="88" t="str">
        <f>IF('IN - Stud_part'!H47="","",UPPER('IN - Stud_part'!H47))</f>
        <v/>
      </c>
      <c r="E49" s="89"/>
      <c r="F49" s="89"/>
      <c r="G49" s="89"/>
      <c r="H49" s="89"/>
      <c r="I49" s="89"/>
      <c r="J49" s="83" t="str">
        <f t="shared" si="0"/>
        <v/>
      </c>
      <c r="K49" s="89"/>
      <c r="L49" s="89"/>
      <c r="M49" s="89"/>
      <c r="N49" s="89"/>
      <c r="O49" s="89"/>
      <c r="P49" s="89"/>
      <c r="Q49" s="84" t="str">
        <f t="shared" si="1"/>
        <v/>
      </c>
      <c r="R49" s="90" t="str">
        <f t="shared" si="2"/>
        <v/>
      </c>
      <c r="S49" s="20"/>
    </row>
    <row r="50" spans="1:19" ht="24.75" customHeight="1">
      <c r="A50" s="20"/>
      <c r="B50" s="86" t="str">
        <f>IF('IN - Stud_part'!F48="","",'IN - Stud_part'!F48)</f>
        <v/>
      </c>
      <c r="C50" s="87" t="str">
        <f>IF('IN - Stud_part'!G48="","",'IN - Stud_part'!G48)</f>
        <v/>
      </c>
      <c r="D50" s="88" t="str">
        <f>IF('IN - Stud_part'!H48="","",UPPER('IN - Stud_part'!H48))</f>
        <v/>
      </c>
      <c r="E50" s="89"/>
      <c r="F50" s="89"/>
      <c r="G50" s="89"/>
      <c r="H50" s="89"/>
      <c r="I50" s="89"/>
      <c r="J50" s="83" t="str">
        <f t="shared" si="0"/>
        <v/>
      </c>
      <c r="K50" s="89"/>
      <c r="L50" s="89"/>
      <c r="M50" s="89"/>
      <c r="N50" s="89"/>
      <c r="O50" s="89"/>
      <c r="P50" s="89"/>
      <c r="Q50" s="84" t="str">
        <f t="shared" si="1"/>
        <v/>
      </c>
      <c r="R50" s="90" t="str">
        <f t="shared" si="2"/>
        <v/>
      </c>
      <c r="S50" s="20"/>
    </row>
    <row r="51" spans="1:19" ht="24.75" customHeight="1">
      <c r="A51" s="20"/>
      <c r="B51" s="86" t="str">
        <f>IF('IN - Stud_part'!F49="","",'IN - Stud_part'!F49)</f>
        <v/>
      </c>
      <c r="C51" s="87" t="str">
        <f>IF('IN - Stud_part'!G49="","",'IN - Stud_part'!G49)</f>
        <v/>
      </c>
      <c r="D51" s="88" t="str">
        <f>IF('IN - Stud_part'!H49="","",UPPER('IN - Stud_part'!H49))</f>
        <v/>
      </c>
      <c r="E51" s="89"/>
      <c r="F51" s="89"/>
      <c r="G51" s="89"/>
      <c r="H51" s="89"/>
      <c r="I51" s="89"/>
      <c r="J51" s="83" t="str">
        <f t="shared" si="0"/>
        <v/>
      </c>
      <c r="K51" s="89"/>
      <c r="L51" s="89"/>
      <c r="M51" s="89"/>
      <c r="N51" s="89"/>
      <c r="O51" s="89"/>
      <c r="P51" s="89"/>
      <c r="Q51" s="84" t="str">
        <f t="shared" si="1"/>
        <v/>
      </c>
      <c r="R51" s="90" t="str">
        <f t="shared" si="2"/>
        <v/>
      </c>
      <c r="S51" s="20"/>
    </row>
    <row r="52" spans="1:19" ht="24.75" customHeight="1">
      <c r="A52" s="20"/>
      <c r="B52" s="86" t="str">
        <f>IF('IN - Stud_part'!F50="","",'IN - Stud_part'!F50)</f>
        <v/>
      </c>
      <c r="C52" s="87" t="str">
        <f>IF('IN - Stud_part'!G50="","",'IN - Stud_part'!G50)</f>
        <v/>
      </c>
      <c r="D52" s="88" t="str">
        <f>IF('IN - Stud_part'!H50="","",UPPER('IN - Stud_part'!H50))</f>
        <v/>
      </c>
      <c r="E52" s="89"/>
      <c r="F52" s="89"/>
      <c r="G52" s="89"/>
      <c r="H52" s="89"/>
      <c r="I52" s="89"/>
      <c r="J52" s="83" t="str">
        <f t="shared" si="0"/>
        <v/>
      </c>
      <c r="K52" s="89"/>
      <c r="L52" s="89"/>
      <c r="M52" s="89"/>
      <c r="N52" s="89"/>
      <c r="O52" s="89"/>
      <c r="P52" s="89"/>
      <c r="Q52" s="84" t="str">
        <f t="shared" si="1"/>
        <v/>
      </c>
      <c r="R52" s="90" t="str">
        <f t="shared" si="2"/>
        <v/>
      </c>
      <c r="S52" s="20"/>
    </row>
    <row r="53" spans="1:19" ht="24.75" customHeight="1">
      <c r="A53" s="20"/>
      <c r="B53" s="86" t="str">
        <f>IF('IN - Stud_part'!F51="","",'IN - Stud_part'!F51)</f>
        <v/>
      </c>
      <c r="C53" s="87" t="str">
        <f>IF('IN - Stud_part'!G51="","",'IN - Stud_part'!G51)</f>
        <v/>
      </c>
      <c r="D53" s="88" t="str">
        <f>IF('IN - Stud_part'!H51="","",UPPER('IN - Stud_part'!H51))</f>
        <v/>
      </c>
      <c r="E53" s="89"/>
      <c r="F53" s="89"/>
      <c r="G53" s="89"/>
      <c r="H53" s="89"/>
      <c r="I53" s="89"/>
      <c r="J53" s="83" t="str">
        <f t="shared" si="0"/>
        <v/>
      </c>
      <c r="K53" s="89"/>
      <c r="L53" s="89"/>
      <c r="M53" s="89"/>
      <c r="N53" s="89"/>
      <c r="O53" s="89"/>
      <c r="P53" s="89"/>
      <c r="Q53" s="84" t="str">
        <f t="shared" si="1"/>
        <v/>
      </c>
      <c r="R53" s="90" t="str">
        <f t="shared" si="2"/>
        <v/>
      </c>
      <c r="S53" s="20"/>
    </row>
    <row r="54" spans="1:19" ht="24.75" customHeight="1">
      <c r="A54" s="20"/>
      <c r="B54" s="86" t="str">
        <f>IF('IN - Stud_part'!F52="","",'IN - Stud_part'!F52)</f>
        <v/>
      </c>
      <c r="C54" s="87" t="str">
        <f>IF('IN - Stud_part'!G52="","",'IN - Stud_part'!G52)</f>
        <v/>
      </c>
      <c r="D54" s="88" t="str">
        <f>IF('IN - Stud_part'!H52="","",UPPER('IN - Stud_part'!H52))</f>
        <v/>
      </c>
      <c r="E54" s="89"/>
      <c r="F54" s="89"/>
      <c r="G54" s="89"/>
      <c r="H54" s="89"/>
      <c r="I54" s="89"/>
      <c r="J54" s="83" t="str">
        <f t="shared" si="0"/>
        <v/>
      </c>
      <c r="K54" s="89"/>
      <c r="L54" s="89"/>
      <c r="M54" s="89"/>
      <c r="N54" s="89"/>
      <c r="O54" s="89"/>
      <c r="P54" s="89"/>
      <c r="Q54" s="84" t="str">
        <f t="shared" si="1"/>
        <v/>
      </c>
      <c r="R54" s="90" t="str">
        <f t="shared" si="2"/>
        <v/>
      </c>
      <c r="S54" s="20"/>
    </row>
    <row r="55" spans="1:19" ht="24.75" customHeight="1">
      <c r="A55" s="20"/>
      <c r="B55" s="86" t="str">
        <f>IF('IN - Stud_part'!F53="","",'IN - Stud_part'!F53)</f>
        <v/>
      </c>
      <c r="C55" s="87" t="str">
        <f>IF('IN - Stud_part'!G53="","",'IN - Stud_part'!G53)</f>
        <v/>
      </c>
      <c r="D55" s="88" t="str">
        <f>IF('IN - Stud_part'!H53="","",UPPER('IN - Stud_part'!H53))</f>
        <v/>
      </c>
      <c r="E55" s="89"/>
      <c r="F55" s="89"/>
      <c r="G55" s="89"/>
      <c r="H55" s="89"/>
      <c r="I55" s="89"/>
      <c r="J55" s="83" t="str">
        <f t="shared" si="0"/>
        <v/>
      </c>
      <c r="K55" s="89"/>
      <c r="L55" s="89"/>
      <c r="M55" s="89"/>
      <c r="N55" s="89"/>
      <c r="O55" s="89"/>
      <c r="P55" s="89"/>
      <c r="Q55" s="84" t="str">
        <f t="shared" si="1"/>
        <v/>
      </c>
      <c r="R55" s="90" t="str">
        <f t="shared" si="2"/>
        <v/>
      </c>
      <c r="S55" s="20"/>
    </row>
    <row r="56" spans="1:19" ht="24.75" customHeight="1">
      <c r="A56" s="20"/>
      <c r="B56" s="86" t="str">
        <f>IF('IN - Stud_part'!F54="","",'IN - Stud_part'!F54)</f>
        <v/>
      </c>
      <c r="C56" s="87" t="str">
        <f>IF('IN - Stud_part'!G54="","",'IN - Stud_part'!G54)</f>
        <v/>
      </c>
      <c r="D56" s="88" t="str">
        <f>IF('IN - Stud_part'!H54="","",UPPER('IN - Stud_part'!H54))</f>
        <v/>
      </c>
      <c r="E56" s="89"/>
      <c r="F56" s="89"/>
      <c r="G56" s="89"/>
      <c r="H56" s="89"/>
      <c r="I56" s="89"/>
      <c r="J56" s="83" t="str">
        <f t="shared" si="0"/>
        <v/>
      </c>
      <c r="K56" s="89"/>
      <c r="L56" s="89"/>
      <c r="M56" s="89"/>
      <c r="N56" s="89"/>
      <c r="O56" s="89"/>
      <c r="P56" s="89"/>
      <c r="Q56" s="84" t="str">
        <f t="shared" si="1"/>
        <v/>
      </c>
      <c r="R56" s="90" t="str">
        <f t="shared" si="2"/>
        <v/>
      </c>
      <c r="S56" s="20"/>
    </row>
    <row r="57" spans="1:19" ht="24.75" customHeight="1">
      <c r="A57" s="20"/>
      <c r="B57" s="86" t="str">
        <f>IF('IN - Stud_part'!F55="","",'IN - Stud_part'!F55)</f>
        <v/>
      </c>
      <c r="C57" s="87" t="str">
        <f>IF('IN - Stud_part'!G55="","",'IN - Stud_part'!G55)</f>
        <v/>
      </c>
      <c r="D57" s="88" t="str">
        <f>IF('IN - Stud_part'!H55="","",UPPER('IN - Stud_part'!H55))</f>
        <v/>
      </c>
      <c r="E57" s="89"/>
      <c r="F57" s="89"/>
      <c r="G57" s="89"/>
      <c r="H57" s="89"/>
      <c r="I57" s="89"/>
      <c r="J57" s="83" t="str">
        <f t="shared" si="0"/>
        <v/>
      </c>
      <c r="K57" s="89"/>
      <c r="L57" s="89"/>
      <c r="M57" s="89"/>
      <c r="N57" s="89"/>
      <c r="O57" s="89"/>
      <c r="P57" s="89"/>
      <c r="Q57" s="84" t="str">
        <f t="shared" si="1"/>
        <v/>
      </c>
      <c r="R57" s="90" t="str">
        <f t="shared" si="2"/>
        <v/>
      </c>
      <c r="S57" s="20"/>
    </row>
    <row r="58" spans="1:19" ht="24.75" customHeight="1">
      <c r="A58" s="20"/>
      <c r="B58" s="86" t="str">
        <f>IF('IN - Stud_part'!F56="","",'IN - Stud_part'!F56)</f>
        <v/>
      </c>
      <c r="C58" s="87" t="str">
        <f>IF('IN - Stud_part'!G56="","",'IN - Stud_part'!G56)</f>
        <v/>
      </c>
      <c r="D58" s="88" t="str">
        <f>IF('IN - Stud_part'!H56="","",UPPER('IN - Stud_part'!H56))</f>
        <v/>
      </c>
      <c r="E58" s="89"/>
      <c r="F58" s="89"/>
      <c r="G58" s="89"/>
      <c r="H58" s="89"/>
      <c r="I58" s="89"/>
      <c r="J58" s="83" t="str">
        <f t="shared" si="0"/>
        <v/>
      </c>
      <c r="K58" s="89"/>
      <c r="L58" s="89"/>
      <c r="M58" s="89"/>
      <c r="N58" s="89"/>
      <c r="O58" s="89"/>
      <c r="P58" s="89"/>
      <c r="Q58" s="84" t="str">
        <f t="shared" si="1"/>
        <v/>
      </c>
      <c r="R58" s="90" t="str">
        <f t="shared" si="2"/>
        <v/>
      </c>
      <c r="S58" s="20"/>
    </row>
    <row r="59" spans="1:19" ht="24.75" customHeight="1">
      <c r="A59" s="20"/>
      <c r="B59" s="86" t="str">
        <f>IF('IN - Stud_part'!F57="","",'IN - Stud_part'!F57)</f>
        <v/>
      </c>
      <c r="C59" s="87" t="str">
        <f>IF('IN - Stud_part'!G57="","",'IN - Stud_part'!G57)</f>
        <v/>
      </c>
      <c r="D59" s="88" t="str">
        <f>IF('IN - Stud_part'!H57="","",UPPER('IN - Stud_part'!H57))</f>
        <v/>
      </c>
      <c r="E59" s="89"/>
      <c r="F59" s="89"/>
      <c r="G59" s="89"/>
      <c r="H59" s="89"/>
      <c r="I59" s="89"/>
      <c r="J59" s="83" t="str">
        <f t="shared" si="0"/>
        <v/>
      </c>
      <c r="K59" s="89"/>
      <c r="L59" s="89"/>
      <c r="M59" s="89"/>
      <c r="N59" s="89"/>
      <c r="O59" s="89"/>
      <c r="P59" s="89"/>
      <c r="Q59" s="84" t="str">
        <f t="shared" si="1"/>
        <v/>
      </c>
      <c r="R59" s="90" t="str">
        <f t="shared" si="2"/>
        <v/>
      </c>
      <c r="S59" s="20"/>
    </row>
    <row r="60" spans="1:19" ht="24.75" customHeight="1">
      <c r="A60" s="20"/>
      <c r="B60" s="86" t="str">
        <f>IF('IN - Stud_part'!F58="","",'IN - Stud_part'!F58)</f>
        <v/>
      </c>
      <c r="C60" s="87" t="str">
        <f>IF('IN - Stud_part'!G58="","",'IN - Stud_part'!G58)</f>
        <v/>
      </c>
      <c r="D60" s="88" t="str">
        <f>IF('IN - Stud_part'!H58="","",UPPER('IN - Stud_part'!H58))</f>
        <v/>
      </c>
      <c r="E60" s="89"/>
      <c r="F60" s="89"/>
      <c r="G60" s="89"/>
      <c r="H60" s="89"/>
      <c r="I60" s="89"/>
      <c r="J60" s="83" t="str">
        <f t="shared" si="0"/>
        <v/>
      </c>
      <c r="K60" s="89"/>
      <c r="L60" s="89"/>
      <c r="M60" s="89"/>
      <c r="N60" s="89"/>
      <c r="O60" s="89"/>
      <c r="P60" s="89"/>
      <c r="Q60" s="84" t="str">
        <f t="shared" si="1"/>
        <v/>
      </c>
      <c r="R60" s="90" t="str">
        <f t="shared" si="2"/>
        <v/>
      </c>
      <c r="S60" s="20"/>
    </row>
    <row r="61" spans="1:19" ht="24.75" customHeight="1">
      <c r="A61" s="20"/>
      <c r="B61" s="86" t="str">
        <f>IF('IN - Stud_part'!F59="","",'IN - Stud_part'!F59)</f>
        <v/>
      </c>
      <c r="C61" s="87" t="str">
        <f>IF('IN - Stud_part'!G59="","",'IN - Stud_part'!G59)</f>
        <v/>
      </c>
      <c r="D61" s="88" t="str">
        <f>IF('IN - Stud_part'!H59="","",UPPER('IN - Stud_part'!H59))</f>
        <v/>
      </c>
      <c r="E61" s="89"/>
      <c r="F61" s="89"/>
      <c r="G61" s="89"/>
      <c r="H61" s="89"/>
      <c r="I61" s="89"/>
      <c r="J61" s="83" t="str">
        <f t="shared" si="0"/>
        <v/>
      </c>
      <c r="K61" s="89"/>
      <c r="L61" s="89"/>
      <c r="M61" s="89"/>
      <c r="N61" s="89"/>
      <c r="O61" s="89"/>
      <c r="P61" s="89"/>
      <c r="Q61" s="84" t="str">
        <f t="shared" si="1"/>
        <v/>
      </c>
      <c r="R61" s="90" t="str">
        <f t="shared" si="2"/>
        <v/>
      </c>
      <c r="S61" s="20"/>
    </row>
    <row r="62" spans="1:19" ht="24.75" customHeight="1">
      <c r="A62" s="20"/>
      <c r="B62" s="86" t="str">
        <f>IF('IN - Stud_part'!F60="","",'IN - Stud_part'!F60)</f>
        <v/>
      </c>
      <c r="C62" s="87" t="str">
        <f>IF('IN - Stud_part'!G60="","",'IN - Stud_part'!G60)</f>
        <v/>
      </c>
      <c r="D62" s="88" t="str">
        <f>IF('IN - Stud_part'!H60="","",UPPER('IN - Stud_part'!H60))</f>
        <v/>
      </c>
      <c r="E62" s="89"/>
      <c r="F62" s="89"/>
      <c r="G62" s="89"/>
      <c r="H62" s="89"/>
      <c r="I62" s="89"/>
      <c r="J62" s="83" t="str">
        <f t="shared" si="0"/>
        <v/>
      </c>
      <c r="K62" s="89"/>
      <c r="L62" s="89"/>
      <c r="M62" s="89"/>
      <c r="N62" s="89"/>
      <c r="O62" s="89"/>
      <c r="P62" s="89"/>
      <c r="Q62" s="84" t="str">
        <f t="shared" si="1"/>
        <v/>
      </c>
      <c r="R62" s="90" t="str">
        <f t="shared" si="2"/>
        <v/>
      </c>
      <c r="S62" s="20"/>
    </row>
    <row r="63" spans="1:19" ht="24.75" customHeight="1">
      <c r="A63" s="20"/>
      <c r="B63" s="86" t="str">
        <f>IF('IN - Stud_part'!F61="","",'IN - Stud_part'!F61)</f>
        <v/>
      </c>
      <c r="C63" s="87" t="str">
        <f>IF('IN - Stud_part'!G61="","",'IN - Stud_part'!G61)</f>
        <v/>
      </c>
      <c r="D63" s="88" t="str">
        <f>IF('IN - Stud_part'!H61="","",UPPER('IN - Stud_part'!H61))</f>
        <v/>
      </c>
      <c r="E63" s="89"/>
      <c r="F63" s="89"/>
      <c r="G63" s="89"/>
      <c r="H63" s="89"/>
      <c r="I63" s="89"/>
      <c r="J63" s="83" t="str">
        <f t="shared" si="0"/>
        <v/>
      </c>
      <c r="K63" s="89"/>
      <c r="L63" s="89"/>
      <c r="M63" s="89"/>
      <c r="N63" s="89"/>
      <c r="O63" s="89"/>
      <c r="P63" s="89"/>
      <c r="Q63" s="84" t="str">
        <f t="shared" si="1"/>
        <v/>
      </c>
      <c r="R63" s="90" t="str">
        <f t="shared" si="2"/>
        <v/>
      </c>
      <c r="S63" s="20"/>
    </row>
    <row r="64" spans="1:19" ht="24.75" customHeight="1">
      <c r="A64" s="20"/>
      <c r="B64" s="86" t="str">
        <f>IF('IN - Stud_part'!F62="","",'IN - Stud_part'!F62)</f>
        <v/>
      </c>
      <c r="C64" s="87" t="str">
        <f>IF('IN - Stud_part'!G62="","",'IN - Stud_part'!G62)</f>
        <v/>
      </c>
      <c r="D64" s="88" t="str">
        <f>IF('IN - Stud_part'!H62="","",UPPER('IN - Stud_part'!H62))</f>
        <v/>
      </c>
      <c r="E64" s="89"/>
      <c r="F64" s="89"/>
      <c r="G64" s="89"/>
      <c r="H64" s="89"/>
      <c r="I64" s="89"/>
      <c r="J64" s="83" t="str">
        <f t="shared" si="0"/>
        <v/>
      </c>
      <c r="K64" s="89"/>
      <c r="L64" s="89"/>
      <c r="M64" s="89"/>
      <c r="N64" s="89"/>
      <c r="O64" s="89"/>
      <c r="P64" s="89"/>
      <c r="Q64" s="84" t="str">
        <f t="shared" si="1"/>
        <v/>
      </c>
      <c r="R64" s="90" t="str">
        <f t="shared" si="2"/>
        <v/>
      </c>
      <c r="S64" s="20"/>
    </row>
    <row r="65" spans="1:19" ht="14.25" customHeight="1">
      <c r="A65" s="20"/>
      <c r="B65" s="20"/>
      <c r="C65" s="20"/>
      <c r="D65" s="20"/>
      <c r="E65" s="20"/>
      <c r="F65" s="20"/>
      <c r="G65" s="20"/>
      <c r="H65" s="20"/>
      <c r="I65" s="20"/>
      <c r="J65" s="20"/>
      <c r="K65" s="20"/>
      <c r="L65" s="92"/>
      <c r="M65" s="92"/>
      <c r="N65" s="92"/>
      <c r="O65" s="92"/>
      <c r="P65" s="92"/>
      <c r="Q65" s="93" t="str">
        <f>IF(SUM(N65:P65)=0,"",SUM(N65:P65))</f>
        <v/>
      </c>
      <c r="R65" s="92"/>
      <c r="S65" s="20"/>
    </row>
    <row r="66" spans="1:19" ht="14.25" customHeight="1"/>
    <row r="67" spans="1:19" ht="14.25" customHeight="1"/>
    <row r="68" spans="1:19" ht="14.25" customHeight="1"/>
    <row r="69" spans="1:19" ht="14.25" customHeight="1"/>
    <row r="70" spans="1:19" ht="14.25" customHeight="1"/>
    <row r="71" spans="1:19" ht="14.25" customHeight="1"/>
    <row r="72" spans="1:19" ht="14.25" customHeight="1"/>
    <row r="73" spans="1:19" ht="14.25" customHeight="1"/>
    <row r="74" spans="1:19" ht="14.25" customHeight="1"/>
    <row r="75" spans="1:19" ht="14.25" customHeight="1"/>
    <row r="76" spans="1:19" ht="14.25" customHeight="1"/>
    <row r="77" spans="1:19" ht="14.25" customHeight="1"/>
    <row r="78" spans="1:19" ht="14.25" customHeight="1"/>
    <row r="79" spans="1:19" ht="14.25" customHeight="1"/>
    <row r="80" spans="1:19"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sheetData>
  <mergeCells count="29">
    <mergeCell ref="E11:E12"/>
    <mergeCell ref="F11:F12"/>
    <mergeCell ref="G11:G12"/>
    <mergeCell ref="Q11:Q13"/>
    <mergeCell ref="K13:P13"/>
    <mergeCell ref="N11:N12"/>
    <mergeCell ref="O11:O12"/>
    <mergeCell ref="P11:P12"/>
    <mergeCell ref="H11:H12"/>
    <mergeCell ref="E13:I13"/>
    <mergeCell ref="I11:I12"/>
    <mergeCell ref="J11:J13"/>
    <mergeCell ref="K11:K12"/>
    <mergeCell ref="C1:D1"/>
    <mergeCell ref="L11:L12"/>
    <mergeCell ref="M11:M12"/>
    <mergeCell ref="F2:N2"/>
    <mergeCell ref="A4:S4"/>
    <mergeCell ref="G6:H8"/>
    <mergeCell ref="I6:L7"/>
    <mergeCell ref="P6:R8"/>
    <mergeCell ref="I8:L8"/>
    <mergeCell ref="C2:D2"/>
    <mergeCell ref="B10:B14"/>
    <mergeCell ref="C10:C14"/>
    <mergeCell ref="D10:D14"/>
    <mergeCell ref="E10:J10"/>
    <mergeCell ref="K10:Q10"/>
    <mergeCell ref="R10:R13"/>
  </mergeCells>
  <dataValidations count="2">
    <dataValidation type="decimal" allowBlank="1" showInputMessage="1" showErrorMessage="1" prompt="No. of working days is wrong / over the limit" sqref="E14:I14 E15:H64">
      <formula1>0</formula1>
      <formula2>31</formula2>
    </dataValidation>
    <dataValidation type="decimal" allowBlank="1" showInputMessage="1" showErrorMessage="1" prompt="No. of working days is wrong / Over the limit" sqref="K14:P64">
      <formula1>0</formula1>
      <formula2>31</formula2>
    </dataValidation>
  </dataValidation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T264"/>
  <sheetViews>
    <sheetView workbookViewId="0">
      <selection activeCell="E15" sqref="E15"/>
    </sheetView>
  </sheetViews>
  <sheetFormatPr defaultColWidth="14.42578125" defaultRowHeight="15" customHeight="1"/>
  <cols>
    <col min="1" max="1" width="4.28515625" customWidth="1"/>
    <col min="2" max="2" width="4.5703125" customWidth="1"/>
    <col min="3" max="3" width="8" customWidth="1"/>
    <col min="4" max="4" width="29.140625" customWidth="1"/>
    <col min="5" max="16" width="9.42578125" customWidth="1"/>
    <col min="17" max="17" width="2.7109375" customWidth="1"/>
    <col min="18" max="29" width="9.42578125" customWidth="1"/>
    <col min="30" max="30" width="3.7109375" customWidth="1"/>
    <col min="31" max="31" width="4.85546875" customWidth="1"/>
    <col min="32" max="32" width="8.28515625" customWidth="1"/>
    <col min="33" max="33" width="28.85546875" customWidth="1"/>
    <col min="34" max="45" width="20.7109375" customWidth="1"/>
    <col min="46" max="46" width="3.7109375" customWidth="1"/>
    <col min="47" max="54" width="8.7109375" customWidth="1"/>
    <col min="55" max="62" width="9.140625" hidden="1" customWidth="1"/>
    <col min="63" max="63" width="23.7109375" hidden="1" customWidth="1"/>
    <col min="64" max="64" width="9.140625" hidden="1" customWidth="1"/>
    <col min="65" max="65" width="9.140625" customWidth="1"/>
    <col min="66" max="137" width="8.7109375" customWidth="1"/>
    <col min="138" max="140" width="9.140625" customWidth="1"/>
    <col min="141" max="141" width="9.140625" hidden="1" customWidth="1"/>
    <col min="142" max="142" width="4.7109375" hidden="1" customWidth="1"/>
    <col min="143" max="143" width="5.28515625" hidden="1" customWidth="1"/>
    <col min="144" max="155" width="4.7109375" hidden="1" customWidth="1"/>
    <col min="156" max="157" width="5.85546875" hidden="1" customWidth="1"/>
    <col min="158" max="158" width="7" hidden="1" customWidth="1"/>
    <col min="159" max="202" width="4.7109375" hidden="1" customWidth="1"/>
  </cols>
  <sheetData>
    <row r="1" spans="1:202" ht="20.25" customHeight="1">
      <c r="A1" s="20"/>
      <c r="B1" s="20"/>
      <c r="C1" s="298" t="s">
        <v>0</v>
      </c>
      <c r="D1" s="249"/>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202" ht="25.5" customHeight="1">
      <c r="A2" s="20"/>
      <c r="B2" s="20"/>
      <c r="C2" s="250"/>
      <c r="D2" s="249"/>
      <c r="E2" s="20"/>
      <c r="F2" s="20"/>
      <c r="G2" s="20"/>
      <c r="H2" s="333"/>
      <c r="I2" s="272"/>
      <c r="J2" s="272"/>
      <c r="K2" s="272"/>
      <c r="L2" s="272"/>
      <c r="M2" s="272"/>
      <c r="N2" s="272"/>
      <c r="O2" s="272"/>
      <c r="P2" s="272"/>
      <c r="Q2" s="272"/>
      <c r="R2" s="272"/>
      <c r="S2" s="272"/>
      <c r="T2" s="272"/>
      <c r="U2" s="272"/>
      <c r="V2" s="272"/>
      <c r="W2" s="272"/>
      <c r="X2" s="272"/>
      <c r="Y2" s="272"/>
      <c r="Z2" s="20"/>
      <c r="AA2" s="20"/>
      <c r="AB2" s="20"/>
      <c r="AC2" s="20"/>
      <c r="AD2" s="20"/>
      <c r="AE2" s="20"/>
      <c r="AF2" s="20"/>
      <c r="AG2" s="20"/>
      <c r="AH2" s="20"/>
      <c r="AI2" s="20"/>
      <c r="AJ2" s="20"/>
      <c r="AK2" s="20"/>
      <c r="AL2" s="20"/>
      <c r="AM2" s="334" t="s">
        <v>216</v>
      </c>
      <c r="AN2" s="277"/>
      <c r="AO2" s="277"/>
      <c r="AP2" s="277"/>
      <c r="AQ2" s="277"/>
      <c r="AR2" s="277"/>
      <c r="AS2" s="277"/>
      <c r="AT2" s="20"/>
      <c r="AU2" s="20"/>
    </row>
    <row r="3" spans="1:202" ht="14.25" customHeight="1">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row>
    <row r="4" spans="1:202" ht="24" customHeight="1">
      <c r="A4" s="94"/>
      <c r="B4" s="335" t="s">
        <v>217</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20"/>
      <c r="AE4" s="338" t="s">
        <v>217</v>
      </c>
      <c r="AF4" s="336"/>
      <c r="AG4" s="336"/>
      <c r="AH4" s="336"/>
      <c r="AI4" s="336"/>
      <c r="AJ4" s="336"/>
      <c r="AK4" s="336"/>
      <c r="AL4" s="336"/>
      <c r="AM4" s="336"/>
      <c r="AN4" s="336"/>
      <c r="AO4" s="336"/>
      <c r="AP4" s="336"/>
      <c r="AQ4" s="336"/>
      <c r="AR4" s="336"/>
      <c r="AS4" s="336"/>
      <c r="AT4" s="20"/>
      <c r="AU4" s="95"/>
    </row>
    <row r="5" spans="1:202" ht="15" customHeight="1">
      <c r="A5" s="94"/>
      <c r="B5" s="337"/>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0"/>
      <c r="AE5" s="337"/>
      <c r="AF5" s="272"/>
      <c r="AG5" s="272"/>
      <c r="AH5" s="272"/>
      <c r="AI5" s="272"/>
      <c r="AJ5" s="272"/>
      <c r="AK5" s="272"/>
      <c r="AL5" s="272"/>
      <c r="AM5" s="272"/>
      <c r="AN5" s="272"/>
      <c r="AO5" s="272"/>
      <c r="AP5" s="272"/>
      <c r="AQ5" s="272"/>
      <c r="AR5" s="272"/>
      <c r="AS5" s="272"/>
      <c r="AT5" s="20"/>
      <c r="AU5" s="95"/>
    </row>
    <row r="6" spans="1:202" ht="14.25" customHeight="1">
      <c r="A6" s="96"/>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20"/>
      <c r="AE6" s="99"/>
      <c r="AF6" s="20"/>
      <c r="AG6" s="20"/>
      <c r="AH6" s="98"/>
      <c r="AI6" s="98"/>
      <c r="AJ6" s="98"/>
      <c r="AK6" s="98"/>
      <c r="AL6" s="98"/>
      <c r="AM6" s="98"/>
      <c r="AN6" s="98"/>
      <c r="AO6" s="98"/>
      <c r="AP6" s="98"/>
      <c r="AQ6" s="98"/>
      <c r="AR6" s="98"/>
      <c r="AS6" s="98"/>
      <c r="AT6" s="20"/>
      <c r="AU6" s="95"/>
    </row>
    <row r="7" spans="1:202" ht="30" customHeight="1">
      <c r="A7" s="100"/>
      <c r="B7" s="339" t="s">
        <v>218</v>
      </c>
      <c r="C7" s="285"/>
      <c r="D7" s="314" t="str">
        <f>IF('IN - Stud_part'!H4="","",'IN - Stud_part'!H4)</f>
        <v/>
      </c>
      <c r="E7" s="249"/>
      <c r="F7" s="20"/>
      <c r="G7" s="20"/>
      <c r="H7" s="20"/>
      <c r="I7" s="20"/>
      <c r="J7" s="20"/>
      <c r="K7" s="20"/>
      <c r="L7" s="20"/>
      <c r="M7" s="20"/>
      <c r="N7" s="20"/>
      <c r="O7" s="315" t="s">
        <v>219</v>
      </c>
      <c r="P7" s="284"/>
      <c r="Q7" s="284"/>
      <c r="R7" s="284"/>
      <c r="S7" s="284"/>
      <c r="T7" s="285"/>
      <c r="U7" s="20"/>
      <c r="V7" s="20"/>
      <c r="W7" s="20"/>
      <c r="X7" s="20"/>
      <c r="Y7" s="20"/>
      <c r="Z7" s="328" t="s">
        <v>220</v>
      </c>
      <c r="AA7" s="284"/>
      <c r="AB7" s="284"/>
      <c r="AC7" s="284"/>
      <c r="AD7" s="20"/>
      <c r="AE7" s="329" t="s">
        <v>218</v>
      </c>
      <c r="AF7" s="285"/>
      <c r="AG7" s="101" t="str">
        <f>IF('IN - Stud_part'!H4="","",'IN - Stud_part'!H4)</f>
        <v/>
      </c>
      <c r="AH7" s="20"/>
      <c r="AI7" s="20"/>
      <c r="AJ7" s="20"/>
      <c r="AK7" s="20"/>
      <c r="AL7" s="340" t="s">
        <v>221</v>
      </c>
      <c r="AM7" s="284"/>
      <c r="AN7" s="20"/>
      <c r="AO7" s="20"/>
      <c r="AP7" s="20"/>
      <c r="AQ7" s="305" t="s">
        <v>222</v>
      </c>
      <c r="AR7" s="284"/>
      <c r="AS7" s="284"/>
      <c r="AT7" s="20"/>
      <c r="AU7" s="95"/>
    </row>
    <row r="8" spans="1:202" ht="14.25" customHeight="1">
      <c r="A8" s="100"/>
      <c r="B8" s="330"/>
      <c r="C8" s="288"/>
      <c r="D8" s="102" t="str">
        <f>IF('IN - Stud_part'!H6="","",'IN - Stud_part'!H6)</f>
        <v/>
      </c>
      <c r="E8" s="20"/>
      <c r="F8" s="20"/>
      <c r="G8" s="20"/>
      <c r="H8" s="20"/>
      <c r="I8" s="20"/>
      <c r="J8" s="20"/>
      <c r="K8" s="20"/>
      <c r="L8" s="20"/>
      <c r="M8" s="20"/>
      <c r="N8" s="20"/>
      <c r="O8" s="286"/>
      <c r="P8" s="287"/>
      <c r="Q8" s="287"/>
      <c r="R8" s="287"/>
      <c r="S8" s="287"/>
      <c r="T8" s="288"/>
      <c r="U8" s="20"/>
      <c r="V8" s="20"/>
      <c r="W8" s="20"/>
      <c r="X8" s="20"/>
      <c r="Y8" s="20"/>
      <c r="Z8" s="302"/>
      <c r="AA8" s="272"/>
      <c r="AB8" s="272"/>
      <c r="AC8" s="272"/>
      <c r="AD8" s="20"/>
      <c r="AE8" s="330"/>
      <c r="AF8" s="288"/>
      <c r="AG8" s="101" t="str">
        <f>IF('IN - Stud_part'!H6="","",'IN - Stud_part'!H6)</f>
        <v/>
      </c>
      <c r="AH8" s="20"/>
      <c r="AI8" s="20"/>
      <c r="AJ8" s="20"/>
      <c r="AK8" s="20"/>
      <c r="AL8" s="286"/>
      <c r="AM8" s="287"/>
      <c r="AN8" s="20"/>
      <c r="AO8" s="20"/>
      <c r="AP8" s="20"/>
      <c r="AQ8" s="302"/>
      <c r="AR8" s="272"/>
      <c r="AS8" s="272"/>
      <c r="AT8" s="20"/>
      <c r="AU8" s="95"/>
    </row>
    <row r="9" spans="1:202" ht="27.75" customHeight="1">
      <c r="A9" s="100"/>
      <c r="B9" s="316" t="s">
        <v>223</v>
      </c>
      <c r="C9" s="249"/>
      <c r="D9" s="103">
        <f>IF('IN - Stud_part'!H8="",'IN - Stud_part'!H7,CONCATENATE('IN - Stud_part'!H7,," - ",'IN - Stud_part'!H8))</f>
        <v>0</v>
      </c>
      <c r="E9" s="20"/>
      <c r="F9" s="20"/>
      <c r="G9" s="20"/>
      <c r="H9" s="20"/>
      <c r="I9" s="20"/>
      <c r="J9" s="20"/>
      <c r="K9" s="20"/>
      <c r="L9" s="20"/>
      <c r="M9" s="20"/>
      <c r="N9" s="20"/>
      <c r="O9" s="20"/>
      <c r="P9" s="20"/>
      <c r="Q9" s="20"/>
      <c r="R9" s="20"/>
      <c r="S9" s="20"/>
      <c r="T9" s="20"/>
      <c r="U9" s="20"/>
      <c r="V9" s="20"/>
      <c r="W9" s="20"/>
      <c r="X9" s="20"/>
      <c r="Y9" s="20"/>
      <c r="Z9" s="286"/>
      <c r="AA9" s="287"/>
      <c r="AB9" s="287"/>
      <c r="AC9" s="287"/>
      <c r="AD9" s="20"/>
      <c r="AE9" s="331" t="s">
        <v>32</v>
      </c>
      <c r="AF9" s="249"/>
      <c r="AG9" s="101">
        <f>IF('IN - Stud_part'!H8="",'IN - Stud_part'!H7,CONCATENATE('IN - Stud_part'!H7,," - ",'IN - Stud_part'!H8))</f>
        <v>0</v>
      </c>
      <c r="AH9" s="20"/>
      <c r="AI9" s="20"/>
      <c r="AJ9" s="20"/>
      <c r="AK9" s="20"/>
      <c r="AL9" s="20"/>
      <c r="AM9" s="20"/>
      <c r="AN9" s="20"/>
      <c r="AO9" s="20"/>
      <c r="AP9" s="20"/>
      <c r="AQ9" s="286"/>
      <c r="AR9" s="287"/>
      <c r="AS9" s="287"/>
      <c r="AT9" s="20"/>
      <c r="AU9" s="95"/>
    </row>
    <row r="10" spans="1:202" ht="14.25" customHeight="1">
      <c r="A10" s="100"/>
      <c r="B10" s="104"/>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20"/>
      <c r="AE10" s="106"/>
      <c r="AF10" s="107"/>
      <c r="AG10" s="107"/>
      <c r="AH10" s="105"/>
      <c r="AI10" s="105"/>
      <c r="AJ10" s="105"/>
      <c r="AK10" s="105"/>
      <c r="AL10" s="105"/>
      <c r="AM10" s="105"/>
      <c r="AN10" s="105"/>
      <c r="AO10" s="105"/>
      <c r="AP10" s="105"/>
      <c r="AQ10" s="105"/>
      <c r="AR10" s="105"/>
      <c r="AS10" s="105"/>
      <c r="AT10" s="20"/>
      <c r="AU10" s="95"/>
    </row>
    <row r="11" spans="1:202" ht="18" customHeight="1">
      <c r="A11" s="95"/>
      <c r="B11" s="317" t="s">
        <v>39</v>
      </c>
      <c r="C11" s="320" t="s">
        <v>40</v>
      </c>
      <c r="D11" s="321" t="s">
        <v>69</v>
      </c>
      <c r="E11" s="322" t="s">
        <v>224</v>
      </c>
      <c r="F11" s="248"/>
      <c r="G11" s="248"/>
      <c r="H11" s="248"/>
      <c r="I11" s="248"/>
      <c r="J11" s="248"/>
      <c r="K11" s="248"/>
      <c r="L11" s="248"/>
      <c r="M11" s="248"/>
      <c r="N11" s="248"/>
      <c r="O11" s="248"/>
      <c r="P11" s="249"/>
      <c r="Q11" s="108"/>
      <c r="R11" s="313" t="s">
        <v>225</v>
      </c>
      <c r="S11" s="248"/>
      <c r="T11" s="248"/>
      <c r="U11" s="248"/>
      <c r="V11" s="248"/>
      <c r="W11" s="248"/>
      <c r="X11" s="248"/>
      <c r="Y11" s="248"/>
      <c r="Z11" s="248"/>
      <c r="AA11" s="248"/>
      <c r="AB11" s="248"/>
      <c r="AC11" s="248"/>
      <c r="AD11" s="18"/>
      <c r="AE11" s="344" t="s">
        <v>39</v>
      </c>
      <c r="AF11" s="345" t="s">
        <v>226</v>
      </c>
      <c r="AG11" s="341" t="s">
        <v>227</v>
      </c>
      <c r="AH11" s="332" t="s">
        <v>228</v>
      </c>
      <c r="AI11" s="279"/>
      <c r="AJ11" s="279"/>
      <c r="AK11" s="279"/>
      <c r="AL11" s="279"/>
      <c r="AM11" s="279"/>
      <c r="AN11" s="279"/>
      <c r="AO11" s="279"/>
      <c r="AP11" s="279"/>
      <c r="AQ11" s="279"/>
      <c r="AR11" s="279"/>
      <c r="AS11" s="280"/>
      <c r="AT11" s="20"/>
      <c r="AU11" s="95"/>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10"/>
      <c r="EM11" s="110" t="s">
        <v>229</v>
      </c>
      <c r="EN11" s="110" t="s">
        <v>230</v>
      </c>
      <c r="EO11" s="110" t="s">
        <v>231</v>
      </c>
      <c r="EP11" s="110" t="s">
        <v>232</v>
      </c>
      <c r="EQ11" s="110" t="s">
        <v>233</v>
      </c>
      <c r="ER11" s="110" t="s">
        <v>234</v>
      </c>
      <c r="ES11" s="110" t="s">
        <v>235</v>
      </c>
      <c r="ET11" s="110" t="s">
        <v>236</v>
      </c>
      <c r="EU11" s="110" t="s">
        <v>144</v>
      </c>
      <c r="EV11" s="110" t="s">
        <v>237</v>
      </c>
      <c r="EW11" s="110" t="s">
        <v>238</v>
      </c>
      <c r="EX11" s="110" t="s">
        <v>239</v>
      </c>
      <c r="EY11" s="110" t="s">
        <v>240</v>
      </c>
      <c r="EZ11" s="110" t="s">
        <v>241</v>
      </c>
      <c r="FA11" s="110" t="s">
        <v>242</v>
      </c>
      <c r="FB11" s="110" t="s">
        <v>243</v>
      </c>
      <c r="FC11" s="110" t="s">
        <v>244</v>
      </c>
      <c r="FD11" s="110" t="s">
        <v>245</v>
      </c>
      <c r="FE11" s="110" t="s">
        <v>246</v>
      </c>
      <c r="FF11" s="110" t="s">
        <v>247</v>
      </c>
      <c r="FG11" s="110" t="s">
        <v>248</v>
      </c>
      <c r="FH11" s="110" t="s">
        <v>33</v>
      </c>
      <c r="FI11" s="110" t="s">
        <v>249</v>
      </c>
      <c r="FJ11" s="110" t="s">
        <v>189</v>
      </c>
      <c r="FK11" s="110" t="s">
        <v>250</v>
      </c>
      <c r="FL11" s="110" t="s">
        <v>251</v>
      </c>
      <c r="FM11" s="110" t="s">
        <v>252</v>
      </c>
      <c r="FN11" s="110" t="s">
        <v>253</v>
      </c>
      <c r="FO11" s="110" t="s">
        <v>254</v>
      </c>
      <c r="FP11" s="110" t="s">
        <v>174</v>
      </c>
      <c r="FQ11" s="110" t="s">
        <v>255</v>
      </c>
      <c r="FR11" s="110" t="s">
        <v>256</v>
      </c>
      <c r="FS11" s="110" t="s">
        <v>257</v>
      </c>
      <c r="FT11" s="110" t="s">
        <v>258</v>
      </c>
      <c r="FU11" s="110" t="s">
        <v>259</v>
      </c>
      <c r="FV11" s="110" t="s">
        <v>260</v>
      </c>
      <c r="FW11" s="110" t="s">
        <v>261</v>
      </c>
      <c r="FX11" s="110" t="s">
        <v>262</v>
      </c>
      <c r="FY11" s="110" t="s">
        <v>263</v>
      </c>
      <c r="FZ11" s="110" t="s">
        <v>264</v>
      </c>
      <c r="GA11" s="110" t="s">
        <v>265</v>
      </c>
      <c r="GB11" s="110" t="s">
        <v>266</v>
      </c>
      <c r="GC11" s="110" t="s">
        <v>267</v>
      </c>
      <c r="GD11" s="110" t="s">
        <v>268</v>
      </c>
      <c r="GE11" s="110" t="s">
        <v>269</v>
      </c>
      <c r="GF11" s="110" t="s">
        <v>270</v>
      </c>
      <c r="GG11" s="110" t="s">
        <v>271</v>
      </c>
      <c r="GH11" s="110" t="s">
        <v>272</v>
      </c>
      <c r="GI11" s="110" t="s">
        <v>273</v>
      </c>
      <c r="GJ11" s="110" t="s">
        <v>274</v>
      </c>
      <c r="GK11" s="110" t="s">
        <v>275</v>
      </c>
      <c r="GL11" s="110" t="s">
        <v>276</v>
      </c>
      <c r="GM11" s="110" t="s">
        <v>277</v>
      </c>
      <c r="GN11" s="110" t="s">
        <v>278</v>
      </c>
      <c r="GO11" s="110" t="s">
        <v>279</v>
      </c>
      <c r="GP11" s="110" t="s">
        <v>280</v>
      </c>
      <c r="GQ11" s="110" t="s">
        <v>281</v>
      </c>
      <c r="GR11" s="110" t="s">
        <v>282</v>
      </c>
      <c r="GS11" s="110" t="s">
        <v>283</v>
      </c>
      <c r="GT11" s="110" t="s">
        <v>284</v>
      </c>
    </row>
    <row r="12" spans="1:202" ht="14.25" customHeight="1">
      <c r="A12" s="95"/>
      <c r="B12" s="318"/>
      <c r="C12" s="260"/>
      <c r="D12" s="260"/>
      <c r="E12" s="322" t="s">
        <v>285</v>
      </c>
      <c r="F12" s="248"/>
      <c r="G12" s="249"/>
      <c r="H12" s="322" t="s">
        <v>286</v>
      </c>
      <c r="I12" s="248"/>
      <c r="J12" s="249"/>
      <c r="K12" s="322" t="s">
        <v>287</v>
      </c>
      <c r="L12" s="248"/>
      <c r="M12" s="249"/>
      <c r="N12" s="322" t="s">
        <v>288</v>
      </c>
      <c r="O12" s="248"/>
      <c r="P12" s="249"/>
      <c r="Q12" s="111"/>
      <c r="R12" s="313" t="s">
        <v>285</v>
      </c>
      <c r="S12" s="248"/>
      <c r="T12" s="249"/>
      <c r="U12" s="313" t="s">
        <v>286</v>
      </c>
      <c r="V12" s="248"/>
      <c r="W12" s="249"/>
      <c r="X12" s="313" t="s">
        <v>289</v>
      </c>
      <c r="Y12" s="248"/>
      <c r="Z12" s="249"/>
      <c r="AA12" s="313" t="s">
        <v>288</v>
      </c>
      <c r="AB12" s="248"/>
      <c r="AC12" s="249"/>
      <c r="AD12" s="18"/>
      <c r="AE12" s="318"/>
      <c r="AF12" s="260"/>
      <c r="AG12" s="260"/>
      <c r="AH12" s="342" t="s">
        <v>285</v>
      </c>
      <c r="AI12" s="248"/>
      <c r="AJ12" s="249"/>
      <c r="AK12" s="342" t="s">
        <v>286</v>
      </c>
      <c r="AL12" s="248"/>
      <c r="AM12" s="249"/>
      <c r="AN12" s="342" t="s">
        <v>287</v>
      </c>
      <c r="AO12" s="248"/>
      <c r="AP12" s="249"/>
      <c r="AQ12" s="342" t="s">
        <v>288</v>
      </c>
      <c r="AR12" s="248"/>
      <c r="AS12" s="249"/>
      <c r="AT12" s="20"/>
      <c r="AU12" s="95"/>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10"/>
      <c r="EM12" s="327" t="s">
        <v>290</v>
      </c>
      <c r="EN12" s="248"/>
      <c r="EO12" s="248"/>
      <c r="EP12" s="248"/>
      <c r="EQ12" s="248"/>
      <c r="ER12" s="248"/>
      <c r="ES12" s="248"/>
      <c r="ET12" s="248"/>
      <c r="EU12" s="248"/>
      <c r="EV12" s="248"/>
      <c r="EW12" s="248"/>
      <c r="EX12" s="248"/>
      <c r="EY12" s="248"/>
      <c r="EZ12" s="248"/>
      <c r="FA12" s="248"/>
      <c r="FB12" s="248"/>
      <c r="FC12" s="248"/>
      <c r="FD12" s="248"/>
      <c r="FE12" s="248"/>
      <c r="FF12" s="249"/>
      <c r="FG12" s="327" t="s">
        <v>291</v>
      </c>
      <c r="FH12" s="248"/>
      <c r="FI12" s="248"/>
      <c r="FJ12" s="248"/>
      <c r="FK12" s="248"/>
      <c r="FL12" s="248"/>
      <c r="FM12" s="248"/>
      <c r="FN12" s="248"/>
      <c r="FO12" s="248"/>
      <c r="FP12" s="248"/>
      <c r="FQ12" s="248"/>
      <c r="FR12" s="248"/>
      <c r="FS12" s="248"/>
      <c r="FT12" s="248"/>
      <c r="FU12" s="248"/>
      <c r="FV12" s="248"/>
      <c r="FW12" s="248"/>
      <c r="FX12" s="248"/>
      <c r="FY12" s="248"/>
      <c r="FZ12" s="249"/>
      <c r="GA12" s="327" t="s">
        <v>292</v>
      </c>
      <c r="GB12" s="248"/>
      <c r="GC12" s="248"/>
      <c r="GD12" s="248"/>
      <c r="GE12" s="248"/>
      <c r="GF12" s="248"/>
      <c r="GG12" s="248"/>
      <c r="GH12" s="248"/>
      <c r="GI12" s="248"/>
      <c r="GJ12" s="248"/>
      <c r="GK12" s="248"/>
      <c r="GL12" s="248"/>
      <c r="GM12" s="248"/>
      <c r="GN12" s="248"/>
      <c r="GO12" s="248"/>
      <c r="GP12" s="248"/>
      <c r="GQ12" s="248"/>
      <c r="GR12" s="248"/>
      <c r="GS12" s="248"/>
      <c r="GT12" s="249"/>
    </row>
    <row r="13" spans="1:202" ht="14.25" customHeight="1">
      <c r="A13" s="95"/>
      <c r="B13" s="318"/>
      <c r="C13" s="260"/>
      <c r="D13" s="260"/>
      <c r="E13" s="326" t="s">
        <v>293</v>
      </c>
      <c r="F13" s="324" t="s">
        <v>294</v>
      </c>
      <c r="G13" s="325" t="s">
        <v>208</v>
      </c>
      <c r="H13" s="326" t="s">
        <v>293</v>
      </c>
      <c r="I13" s="324" t="s">
        <v>294</v>
      </c>
      <c r="J13" s="325" t="s">
        <v>208</v>
      </c>
      <c r="K13" s="326" t="s">
        <v>293</v>
      </c>
      <c r="L13" s="324" t="s">
        <v>294</v>
      </c>
      <c r="M13" s="325" t="s">
        <v>208</v>
      </c>
      <c r="N13" s="326" t="s">
        <v>293</v>
      </c>
      <c r="O13" s="324" t="s">
        <v>294</v>
      </c>
      <c r="P13" s="325" t="s">
        <v>208</v>
      </c>
      <c r="Q13" s="113"/>
      <c r="R13" s="311" t="s">
        <v>295</v>
      </c>
      <c r="S13" s="311" t="s">
        <v>294</v>
      </c>
      <c r="T13" s="323" t="s">
        <v>208</v>
      </c>
      <c r="U13" s="311" t="s">
        <v>295</v>
      </c>
      <c r="V13" s="311" t="s">
        <v>294</v>
      </c>
      <c r="W13" s="323" t="s">
        <v>208</v>
      </c>
      <c r="X13" s="311" t="s">
        <v>295</v>
      </c>
      <c r="Y13" s="311" t="s">
        <v>294</v>
      </c>
      <c r="Z13" s="323" t="s">
        <v>208</v>
      </c>
      <c r="AA13" s="311" t="s">
        <v>295</v>
      </c>
      <c r="AB13" s="311" t="s">
        <v>294</v>
      </c>
      <c r="AC13" s="323" t="s">
        <v>208</v>
      </c>
      <c r="AD13" s="18"/>
      <c r="AE13" s="318"/>
      <c r="AF13" s="260"/>
      <c r="AG13" s="260"/>
      <c r="AH13" s="343" t="s">
        <v>228</v>
      </c>
      <c r="AI13" s="343" t="s">
        <v>296</v>
      </c>
      <c r="AJ13" s="343" t="s">
        <v>208</v>
      </c>
      <c r="AK13" s="343" t="s">
        <v>228</v>
      </c>
      <c r="AL13" s="343" t="s">
        <v>296</v>
      </c>
      <c r="AM13" s="343" t="s">
        <v>208</v>
      </c>
      <c r="AN13" s="343" t="s">
        <v>228</v>
      </c>
      <c r="AO13" s="343" t="s">
        <v>296</v>
      </c>
      <c r="AP13" s="343" t="s">
        <v>208</v>
      </c>
      <c r="AQ13" s="343" t="s">
        <v>228</v>
      </c>
      <c r="AR13" s="343" t="s">
        <v>296</v>
      </c>
      <c r="AS13" s="343" t="s">
        <v>208</v>
      </c>
      <c r="AT13" s="20"/>
      <c r="AU13" s="95"/>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10"/>
      <c r="EM13" s="327" t="s">
        <v>285</v>
      </c>
      <c r="EN13" s="248"/>
      <c r="EO13" s="248"/>
      <c r="EP13" s="249"/>
      <c r="EQ13" s="327" t="s">
        <v>286</v>
      </c>
      <c r="ER13" s="248"/>
      <c r="ES13" s="248"/>
      <c r="ET13" s="249"/>
      <c r="EU13" s="327" t="s">
        <v>287</v>
      </c>
      <c r="EV13" s="248"/>
      <c r="EW13" s="248"/>
      <c r="EX13" s="249"/>
      <c r="EY13" s="327" t="s">
        <v>297</v>
      </c>
      <c r="EZ13" s="248"/>
      <c r="FA13" s="248"/>
      <c r="FB13" s="249"/>
      <c r="FC13" s="327" t="s">
        <v>298</v>
      </c>
      <c r="FD13" s="248"/>
      <c r="FE13" s="248"/>
      <c r="FF13" s="249"/>
      <c r="FG13" s="327" t="s">
        <v>285</v>
      </c>
      <c r="FH13" s="248"/>
      <c r="FI13" s="248"/>
      <c r="FJ13" s="249"/>
      <c r="FK13" s="327" t="s">
        <v>286</v>
      </c>
      <c r="FL13" s="248"/>
      <c r="FM13" s="248"/>
      <c r="FN13" s="249"/>
      <c r="FO13" s="327" t="s">
        <v>287</v>
      </c>
      <c r="FP13" s="248"/>
      <c r="FQ13" s="248"/>
      <c r="FR13" s="249"/>
      <c r="FS13" s="327" t="s">
        <v>297</v>
      </c>
      <c r="FT13" s="248"/>
      <c r="FU13" s="248"/>
      <c r="FV13" s="249"/>
      <c r="FW13" s="327" t="s">
        <v>298</v>
      </c>
      <c r="FX13" s="248"/>
      <c r="FY13" s="248"/>
      <c r="FZ13" s="249"/>
      <c r="GA13" s="327" t="s">
        <v>285</v>
      </c>
      <c r="GB13" s="248"/>
      <c r="GC13" s="248"/>
      <c r="GD13" s="249"/>
      <c r="GE13" s="327" t="s">
        <v>286</v>
      </c>
      <c r="GF13" s="248"/>
      <c r="GG13" s="248"/>
      <c r="GH13" s="249"/>
      <c r="GI13" s="327" t="s">
        <v>287</v>
      </c>
      <c r="GJ13" s="248"/>
      <c r="GK13" s="248"/>
      <c r="GL13" s="249"/>
      <c r="GM13" s="327" t="s">
        <v>297</v>
      </c>
      <c r="GN13" s="248"/>
      <c r="GO13" s="248"/>
      <c r="GP13" s="249"/>
      <c r="GQ13" s="327" t="s">
        <v>298</v>
      </c>
      <c r="GR13" s="248"/>
      <c r="GS13" s="248"/>
      <c r="GT13" s="249"/>
    </row>
    <row r="14" spans="1:202" ht="14.25" customHeight="1">
      <c r="A14" s="95"/>
      <c r="B14" s="319"/>
      <c r="C14" s="255"/>
      <c r="D14" s="255"/>
      <c r="E14" s="312"/>
      <c r="F14" s="312"/>
      <c r="G14" s="255"/>
      <c r="H14" s="312"/>
      <c r="I14" s="312"/>
      <c r="J14" s="255"/>
      <c r="K14" s="312"/>
      <c r="L14" s="312"/>
      <c r="M14" s="255"/>
      <c r="N14" s="312"/>
      <c r="O14" s="312"/>
      <c r="P14" s="255"/>
      <c r="Q14" s="108"/>
      <c r="R14" s="312"/>
      <c r="S14" s="312"/>
      <c r="T14" s="255"/>
      <c r="U14" s="312"/>
      <c r="V14" s="312"/>
      <c r="W14" s="255"/>
      <c r="X14" s="312"/>
      <c r="Y14" s="312"/>
      <c r="Z14" s="255"/>
      <c r="AA14" s="312"/>
      <c r="AB14" s="312"/>
      <c r="AC14" s="255"/>
      <c r="AD14" s="18"/>
      <c r="AE14" s="319"/>
      <c r="AF14" s="255"/>
      <c r="AG14" s="255"/>
      <c r="AH14" s="255"/>
      <c r="AI14" s="255"/>
      <c r="AJ14" s="255"/>
      <c r="AK14" s="255"/>
      <c r="AL14" s="255"/>
      <c r="AM14" s="255"/>
      <c r="AN14" s="255"/>
      <c r="AO14" s="255"/>
      <c r="AP14" s="255"/>
      <c r="AQ14" s="255"/>
      <c r="AR14" s="255"/>
      <c r="AS14" s="255"/>
      <c r="AT14" s="18"/>
      <c r="AU14" s="95"/>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10"/>
      <c r="EM14" s="327" t="s">
        <v>299</v>
      </c>
      <c r="EN14" s="249"/>
      <c r="EO14" s="110" t="s">
        <v>300</v>
      </c>
      <c r="EP14" s="110"/>
      <c r="EQ14" s="327" t="s">
        <v>299</v>
      </c>
      <c r="ER14" s="249"/>
      <c r="ES14" s="110" t="s">
        <v>300</v>
      </c>
      <c r="ET14" s="110"/>
      <c r="EU14" s="327" t="s">
        <v>299</v>
      </c>
      <c r="EV14" s="249"/>
      <c r="EW14" s="110" t="s">
        <v>300</v>
      </c>
      <c r="EX14" s="110"/>
      <c r="EY14" s="327" t="s">
        <v>299</v>
      </c>
      <c r="EZ14" s="249"/>
      <c r="FA14" s="110" t="s">
        <v>300</v>
      </c>
      <c r="FB14" s="110"/>
      <c r="FC14" s="327" t="s">
        <v>299</v>
      </c>
      <c r="FD14" s="249"/>
      <c r="FE14" s="110" t="s">
        <v>300</v>
      </c>
      <c r="FF14" s="110"/>
      <c r="FG14" s="327" t="s">
        <v>299</v>
      </c>
      <c r="FH14" s="249"/>
      <c r="FI14" s="110" t="s">
        <v>300</v>
      </c>
      <c r="FJ14" s="110"/>
      <c r="FK14" s="327" t="s">
        <v>299</v>
      </c>
      <c r="FL14" s="249"/>
      <c r="FM14" s="110" t="s">
        <v>300</v>
      </c>
      <c r="FN14" s="110"/>
      <c r="FO14" s="327" t="s">
        <v>299</v>
      </c>
      <c r="FP14" s="249"/>
      <c r="FQ14" s="110" t="s">
        <v>300</v>
      </c>
      <c r="FR14" s="110"/>
      <c r="FS14" s="327" t="s">
        <v>299</v>
      </c>
      <c r="FT14" s="249"/>
      <c r="FU14" s="110" t="s">
        <v>300</v>
      </c>
      <c r="FV14" s="110"/>
      <c r="FW14" s="327" t="s">
        <v>299</v>
      </c>
      <c r="FX14" s="249"/>
      <c r="FY14" s="110" t="s">
        <v>300</v>
      </c>
      <c r="FZ14" s="110"/>
      <c r="GA14" s="327" t="s">
        <v>299</v>
      </c>
      <c r="GB14" s="249"/>
      <c r="GC14" s="110" t="s">
        <v>300</v>
      </c>
      <c r="GD14" s="110"/>
      <c r="GE14" s="327" t="s">
        <v>299</v>
      </c>
      <c r="GF14" s="249"/>
      <c r="GG14" s="110" t="s">
        <v>300</v>
      </c>
      <c r="GH14" s="110"/>
      <c r="GI14" s="327" t="s">
        <v>299</v>
      </c>
      <c r="GJ14" s="249"/>
      <c r="GK14" s="110" t="s">
        <v>300</v>
      </c>
      <c r="GL14" s="110"/>
      <c r="GM14" s="327" t="s">
        <v>299</v>
      </c>
      <c r="GN14" s="249"/>
      <c r="GO14" s="110" t="s">
        <v>300</v>
      </c>
      <c r="GP14" s="110"/>
      <c r="GQ14" s="327" t="s">
        <v>299</v>
      </c>
      <c r="GR14" s="249"/>
      <c r="GS14" s="110" t="s">
        <v>300</v>
      </c>
      <c r="GT14" s="110"/>
    </row>
    <row r="15" spans="1:202" ht="24.75" customHeight="1">
      <c r="A15" s="20"/>
      <c r="B15" s="114" t="str">
        <f>IF(ISBLANK('IN - Stud_part'!F13),"",'IN - Stud_part'!F13)</f>
        <v/>
      </c>
      <c r="C15" s="115" t="str">
        <f>IF(ISBLANK('IN - Stud_part'!G13),"",'IN - Stud_part'!G13)</f>
        <v/>
      </c>
      <c r="D15" s="116" t="str">
        <f>IF('IN - Stud_part'!H13="","",UPPER(('IN - Stud_part'!H13)))</f>
        <v/>
      </c>
      <c r="E15" s="117"/>
      <c r="F15" s="117"/>
      <c r="G15" s="118" t="str">
        <f>IF('IN - Stud_part'!H13="","",SUM(E15:F15))</f>
        <v/>
      </c>
      <c r="H15" s="117"/>
      <c r="I15" s="117"/>
      <c r="J15" s="118" t="str">
        <f>IF('IN - Stud_part'!H13="","",SUM(H15:I15))</f>
        <v/>
      </c>
      <c r="K15" s="117"/>
      <c r="L15" s="117"/>
      <c r="M15" s="118" t="str">
        <f>IF('IN - Stud_part'!H13="","",SUM(K15:L15))</f>
        <v/>
      </c>
      <c r="N15" s="117"/>
      <c r="O15" s="117"/>
      <c r="P15" s="118" t="str">
        <f>IF('IN - Stud_part'!H13="","",SUM(N15:O15))</f>
        <v/>
      </c>
      <c r="Q15" s="119"/>
      <c r="R15" s="117"/>
      <c r="S15" s="117"/>
      <c r="T15" s="118" t="str">
        <f>IF('IN - Stud_part'!H13="","",SUM(R15:S15))</f>
        <v/>
      </c>
      <c r="U15" s="117"/>
      <c r="V15" s="117"/>
      <c r="W15" s="118" t="str">
        <f>IF('IN - Stud_part'!H13="","",SUM(U15:V15))</f>
        <v/>
      </c>
      <c r="X15" s="117"/>
      <c r="Y15" s="117"/>
      <c r="Z15" s="118" t="str">
        <f>IF('IN - Stud_part'!H13="","",SUM(X15:Y15))</f>
        <v/>
      </c>
      <c r="AA15" s="117"/>
      <c r="AB15" s="117"/>
      <c r="AC15" s="118" t="str">
        <f>IF('IN - Stud_part'!H13="","",SUM(AA15:AB15))</f>
        <v/>
      </c>
      <c r="AD15" s="35"/>
      <c r="AE15" s="114" t="str">
        <f>IF(ISBLANK('IN - Stud_part'!F13),"",'IN - Stud_part'!F13)</f>
        <v/>
      </c>
      <c r="AF15" s="120" t="str">
        <f>IF(ISBLANK('IN - Stud_part'!G13),"",'IN - Stud_part'!G13)</f>
        <v/>
      </c>
      <c r="AG15" s="116" t="str">
        <f>IF('IN - Stud_part'!H13="","",UPPER('IN - Stud_part'!H13))</f>
        <v/>
      </c>
      <c r="AH15" s="117">
        <v>80</v>
      </c>
      <c r="AI15" s="117">
        <v>20</v>
      </c>
      <c r="AJ15" s="118" t="str">
        <f>IF('IN - Stud_part'!H13="","", SUM(AH15:AI15))</f>
        <v/>
      </c>
      <c r="AK15" s="117">
        <v>70</v>
      </c>
      <c r="AL15" s="117">
        <v>19</v>
      </c>
      <c r="AM15" s="118" t="str">
        <f>IF('IN - Stud_part'!H13="","",SUM(AK15:AL15))</f>
        <v/>
      </c>
      <c r="AN15" s="117">
        <v>60</v>
      </c>
      <c r="AO15" s="117">
        <v>18</v>
      </c>
      <c r="AP15" s="118" t="str">
        <f>IF('IN - Stud_part'!H13="","",SUM(AN15:AO15))</f>
        <v/>
      </c>
      <c r="AQ15" s="117">
        <v>50</v>
      </c>
      <c r="AR15" s="117">
        <v>17</v>
      </c>
      <c r="AS15" s="118" t="str">
        <f>IF('IN - Stud_part'!H13="","",SUM(AQ15:AR15))</f>
        <v/>
      </c>
      <c r="AT15" s="35"/>
      <c r="AU15" s="35"/>
      <c r="BI15" s="91">
        <v>3</v>
      </c>
      <c r="BJ15" s="109">
        <v>3</v>
      </c>
      <c r="BK15" s="10" t="s">
        <v>3</v>
      </c>
      <c r="BL15" s="91">
        <v>3</v>
      </c>
      <c r="BM15" s="91">
        <v>3</v>
      </c>
      <c r="BN15" s="91">
        <v>3</v>
      </c>
      <c r="BP15" s="91">
        <v>3</v>
      </c>
      <c r="CB15" s="91">
        <v>3</v>
      </c>
      <c r="DF15" s="91">
        <v>3</v>
      </c>
      <c r="EL15" s="121" t="str">
        <f t="shared" ref="EL15:EL64" si="0">B15</f>
        <v/>
      </c>
      <c r="EM15" s="121" t="str">
        <f t="shared" ref="EM15:EM64" si="1">IF(ISERR(LARGE(E15:F15,1)),"",LARGE(E15:F15,1))</f>
        <v/>
      </c>
      <c r="EN15" s="121" t="str">
        <f t="shared" ref="EN15:EN64" si="2">IF(ISERR(LARGE(E15:F15,2)),"",LARGE(E15:F15,2))</f>
        <v/>
      </c>
      <c r="EO15" s="121" t="str">
        <f t="shared" ref="EO15:EO64" si="3">IF(ISERR(LARGE(H15,1)),"",LARGE(H15,1))</f>
        <v/>
      </c>
      <c r="EP15" s="121" t="str">
        <f t="shared" ref="EP15:EP64" si="4">IF(ISERR(LARGE(H15,2)),"",LARGE(H15,2))</f>
        <v/>
      </c>
      <c r="EQ15" s="121" t="str">
        <f t="shared" ref="EQ15:EQ64" si="5">IF(ISERR(LARGE(K15:N15,1)),"",LARGE(K15:N15,1))</f>
        <v/>
      </c>
      <c r="ER15" s="121" t="str">
        <f t="shared" ref="ER15:ER64" si="6">IF(ISERR(LARGE(K15:N15,2)),"",LARGE(K15:N15,2))</f>
        <v/>
      </c>
      <c r="ES15" s="121" t="str">
        <f t="shared" ref="ES15:ES64" si="7">IF(ISERR(LARGE(O15:P15,1)),"",LARGE(O15:P15,1))</f>
        <v/>
      </c>
      <c r="ET15" s="121" t="str">
        <f t="shared" ref="ET15:ET64" si="8">IF(ISERR(LARGE(O15:P15,2)),"",LARGE(O15:P15,2))</f>
        <v/>
      </c>
      <c r="EU15" s="121" t="str">
        <f t="shared" ref="EU15:EU64" si="9">IF(ISERR(LARGE(R15:U15,1)),"",LARGE(R15:U15,1))</f>
        <v/>
      </c>
      <c r="EV15" s="121" t="str">
        <f t="shared" ref="EV15:EV64" si="10">IF(ISERR(LARGE(R15:U15,2)),"",LARGE(R15:U15,2))</f>
        <v/>
      </c>
      <c r="EW15" s="121" t="str">
        <f t="shared" ref="EW15:EW64" si="11">IF(ISERR(LARGE(V15:W15,1)),"",LARGE(V15:W15,1))</f>
        <v/>
      </c>
      <c r="EX15" s="121" t="str">
        <f t="shared" ref="EX15:EX64" si="12">IF(ISERR(LARGE(V15:W15,2)),"",LARGE(V15:W15,2))</f>
        <v/>
      </c>
      <c r="EY15" s="121" t="str">
        <f t="shared" ref="EY15:EY64" si="13">IF(ISERR(LARGE(X15:AA15,1)),"",LARGE(X15:AA15,1))</f>
        <v/>
      </c>
      <c r="EZ15" s="121" t="str">
        <f t="shared" ref="EZ15:EZ64" si="14">IF(ISERR(LARGE(X15:AA15,2)),"",LARGE(X15:AA15,2))</f>
        <v/>
      </c>
      <c r="FA15" s="121" t="str">
        <f t="shared" ref="FA15:FA64" si="15">IF(ISERR(LARGE(AB15:AC15,1)),"",LARGE(AB15:AC15,1))</f>
        <v/>
      </c>
      <c r="FB15" s="121" t="str">
        <f t="shared" ref="FB15:FB64" si="16">IF(ISERR(LARGE(AB15:AC15,2)),"",LARGE(AB15:AC15,2))</f>
        <v/>
      </c>
      <c r="FC15" s="121" t="str">
        <f t="shared" ref="FC15:FC64" si="17">IF(ISERR(LARGE(#REF!,1)),"",LARGE(#REF!,1))</f>
        <v/>
      </c>
      <c r="FD15" s="121" t="str">
        <f t="shared" ref="FD15:FD64" si="18">IF(ISERR(LARGE(#REF!,2)),"",LARGE(#REF!,2))</f>
        <v/>
      </c>
      <c r="FE15" s="121" t="str">
        <f t="shared" ref="FE15:FE64" si="19">IF(ISERR(LARGE(#REF!,1)),"",LARGE(#REF!,1))</f>
        <v/>
      </c>
      <c r="FF15" s="121" t="str">
        <f t="shared" ref="FF15:FF64" si="20">IF(ISERR(LARGE(#REF!,2)),"",LARGE(#REF!,2))</f>
        <v/>
      </c>
      <c r="FG15" s="121">
        <f t="shared" ref="FG15:FG64" si="21">IF(ISERR(LARGE(AH15:AK15,1)),"",LARGE(AH15:AK15,1))</f>
        <v>80</v>
      </c>
      <c r="FH15" s="121">
        <f t="shared" ref="FH15:FH64" si="22">IF(ISERR(LARGE(AH15:AK15,2)),"",LARGE(AH15:AK15,2))</f>
        <v>70</v>
      </c>
      <c r="FI15" s="121">
        <f t="shared" ref="FI15:FI64" si="23">IF(ISERR(LARGE(AL15:AM15,1)),"",LARGE(AL15:AM15,1))</f>
        <v>19</v>
      </c>
      <c r="FJ15" s="121" t="str">
        <f t="shared" ref="FJ15:FJ64" si="24">IF(ISERR(LARGE(AL15:AM15,2)),"",LARGE(AL15:AM15,2))</f>
        <v/>
      </c>
      <c r="FK15" s="121">
        <f t="shared" ref="FK15:FK64" si="25">IF(ISERR(LARGE(AN15:AQ15,1)),"",LARGE(AN15:AQ15,1))</f>
        <v>60</v>
      </c>
      <c r="FL15" s="121">
        <f t="shared" ref="FL15:FL64" si="26">IF(ISERR(LARGE(AN15:AQ15,2)),"",LARGE(AN15:AQ15,2))</f>
        <v>50</v>
      </c>
      <c r="FM15" s="121">
        <f t="shared" ref="FM15:FM64" si="27">IF(ISERR(LARGE(AR15:AS15,1)),"",LARGE(AR15:AS15,1))</f>
        <v>17</v>
      </c>
      <c r="FN15" s="121" t="str">
        <f t="shared" ref="FN15:FN64" si="28">IF(ISERR(LARGE(AR15:AS15,2)),"",LARGE(AR15:AS15,2))</f>
        <v/>
      </c>
      <c r="FO15" s="121" t="str">
        <f t="shared" ref="FO15:FO64" si="29">IF(ISERR(LARGE(#REF!,1)),"",LARGE(#REF!,1))</f>
        <v/>
      </c>
      <c r="FP15" s="121" t="str">
        <f t="shared" ref="FP15:FP64" si="30">IF(ISERR(LARGE(#REF!,2)),"",LARGE(#REF!,2))</f>
        <v/>
      </c>
      <c r="FQ15" s="121" t="str">
        <f t="shared" ref="FQ15:FQ64" si="31">IF(ISERR(LARGE(#REF!,1)),"",LARGE(#REF!,1))</f>
        <v/>
      </c>
      <c r="FR15" s="121" t="str">
        <f t="shared" ref="FR15:FR64" si="32">IF(ISERR(LARGE(#REF!,2)),"",LARGE(#REF!,2))</f>
        <v/>
      </c>
      <c r="FS15" s="121" t="str">
        <f t="shared" ref="FS15:FS64" si="33">IF(ISERR(LARGE(#REF!,1)),"",LARGE(#REF!,1))</f>
        <v/>
      </c>
      <c r="FT15" s="121" t="str">
        <f t="shared" ref="FT15:FT64" si="34">IF(ISERR(LARGE(#REF!,2)),"",LARGE(#REF!,2))</f>
        <v/>
      </c>
      <c r="FU15" s="121" t="str">
        <f t="shared" ref="FU15:FU64" si="35">IF(ISERR(LARGE(#REF!,1)),"",LARGE(#REF!,1))</f>
        <v/>
      </c>
      <c r="FV15" s="121" t="str">
        <f t="shared" ref="FV15:FV64" si="36">IF(ISERR(LARGE(#REF!,2)),"",LARGE(#REF!,2))</f>
        <v/>
      </c>
      <c r="FW15" s="121" t="str">
        <f t="shared" ref="FW15:FW64" si="37">IF(ISERR(LARGE(#REF!,1)),"",LARGE(#REF!,1))</f>
        <v/>
      </c>
      <c r="FX15" s="121" t="str">
        <f t="shared" ref="FX15:FX64" si="38">IF(ISERR(LARGE(#REF!,2)),"",LARGE(#REF!,2))</f>
        <v/>
      </c>
      <c r="FY15" s="121" t="str">
        <f t="shared" ref="FY15:FY64" si="39">IF(ISERR(LARGE(#REF!,1)),"",LARGE(#REF!,1))</f>
        <v/>
      </c>
      <c r="FZ15" s="121" t="str">
        <f t="shared" ref="FZ15:FZ64" si="40">IF(ISERR(LARGE(#REF!,2)),"",LARGE(#REF!,2))</f>
        <v/>
      </c>
      <c r="GA15" s="121" t="str">
        <f t="shared" ref="GA15:GA64" si="41">IF(ISERR(LARGE(#REF!,1)),"",LARGE(#REF!,1))</f>
        <v/>
      </c>
      <c r="GB15" s="121" t="str">
        <f t="shared" ref="GB15:GB64" si="42">IF(ISERR(LARGE(#REF!,2)),"",LARGE(#REF!,2))</f>
        <v/>
      </c>
      <c r="GC15" s="121" t="str">
        <f t="shared" ref="GC15:GC64" si="43">IF(ISERR(LARGE(#REF!,1)),"",LARGE(#REF!,1))</f>
        <v/>
      </c>
      <c r="GD15" s="121" t="str">
        <f t="shared" ref="GD15:GD64" si="44">IF(ISERR(LARGE(#REF!,2)),"",LARGE(#REF!,2))</f>
        <v/>
      </c>
      <c r="GE15" s="121" t="str">
        <f t="shared" ref="GE15:GE64" si="45">IF(ISERR(LARGE(#REF!,1)),"",LARGE(#REF!,1))</f>
        <v/>
      </c>
      <c r="GF15" s="121" t="str">
        <f t="shared" ref="GF15:GF64" si="46">IF(ISERR(LARGE(#REF!,2)),"",LARGE(#REF!,2))</f>
        <v/>
      </c>
      <c r="GG15" s="121" t="str">
        <f t="shared" ref="GG15:GG64" si="47">IF(ISERR(LARGE(#REF!,1)),"",LARGE(#REF!,1))</f>
        <v/>
      </c>
      <c r="GH15" s="121" t="str">
        <f t="shared" ref="GH15:GH64" si="48">IF(ISERR(LARGE(#REF!,2)),"",LARGE(#REF!,2))</f>
        <v/>
      </c>
      <c r="GI15" s="121" t="str">
        <f t="shared" ref="GI15:GI64" si="49">IF(ISERR(LARGE(#REF!,1)),"",LARGE(#REF!,1))</f>
        <v/>
      </c>
      <c r="GJ15" s="121" t="str">
        <f t="shared" ref="GJ15:GJ64" si="50">IF(ISERR(LARGE(#REF!,2)),"",LARGE(#REF!,2))</f>
        <v/>
      </c>
      <c r="GK15" s="121" t="str">
        <f t="shared" ref="GK15:GK64" si="51">IF(ISERR(LARGE(#REF!,1)),"",LARGE(#REF!,1))</f>
        <v/>
      </c>
      <c r="GL15" s="121" t="str">
        <f t="shared" ref="GL15:GL64" si="52">IF(ISERR(LARGE(#REF!,2)),"",LARGE(#REF!,2))</f>
        <v/>
      </c>
      <c r="GM15" s="121" t="str">
        <f t="shared" ref="GM15:GM64" si="53">IF(ISERR(LARGE(#REF!,1)),"",LARGE(#REF!,1))</f>
        <v/>
      </c>
      <c r="GN15" s="121" t="str">
        <f t="shared" ref="GN15:GN64" si="54">IF(ISERR(LARGE(#REF!,2)),"",LARGE(#REF!,2))</f>
        <v/>
      </c>
      <c r="GO15" s="121" t="str">
        <f t="shared" ref="GO15:GO64" si="55">IF(ISERR(LARGE(#REF!,1)),"",LARGE(#REF!,1))</f>
        <v/>
      </c>
      <c r="GP15" s="121" t="str">
        <f t="shared" ref="GP15:GP64" si="56">IF(ISERR(LARGE(#REF!,2)),"",LARGE(#REF!,2))</f>
        <v/>
      </c>
      <c r="GQ15" s="121" t="str">
        <f t="shared" ref="GQ15:GQ64" si="57">IF(ISERR(LARGE(#REF!,1)),"",LARGE(#REF!,1))</f>
        <v/>
      </c>
      <c r="GR15" s="121" t="str">
        <f t="shared" ref="GR15:GR64" si="58">IF(ISERR(LARGE(#REF!,2)),"",LARGE(#REF!,2))</f>
        <v/>
      </c>
      <c r="GS15" s="121" t="str">
        <f t="shared" ref="GS15:GS64" si="59">IF(ISERR(LARGE(#REF!,1)),"",LARGE(#REF!,1))</f>
        <v/>
      </c>
      <c r="GT15" s="121" t="str">
        <f t="shared" ref="GT15:GT64" si="60">IF(ISERR(LARGE(#REF!,2)),"",LARGE(#REF!,2))</f>
        <v/>
      </c>
    </row>
    <row r="16" spans="1:202" ht="24.75" customHeight="1">
      <c r="A16" s="20"/>
      <c r="B16" s="114" t="str">
        <f>IF(ISBLANK('IN - Stud_part'!F14),"",'IN - Stud_part'!F14)</f>
        <v/>
      </c>
      <c r="C16" s="115" t="str">
        <f>IF(ISBLANK('IN - Stud_part'!G14),"",'IN - Stud_part'!G14)</f>
        <v/>
      </c>
      <c r="D16" s="116" t="str">
        <f>IF('IN - Stud_part'!H14="","",UPPER(('IN - Stud_part'!H14)))</f>
        <v/>
      </c>
      <c r="E16" s="117"/>
      <c r="F16" s="117"/>
      <c r="G16" s="118" t="str">
        <f>IF('IN - Stud_part'!H14="","",SUM(E16:F16))</f>
        <v/>
      </c>
      <c r="H16" s="117"/>
      <c r="I16" s="117"/>
      <c r="J16" s="118" t="str">
        <f>IF('IN - Stud_part'!H14="","",SUM(H16:I16))</f>
        <v/>
      </c>
      <c r="K16" s="117"/>
      <c r="L16" s="117"/>
      <c r="M16" s="118" t="str">
        <f>IF('IN - Stud_part'!H14="","",SUM(K16:L16))</f>
        <v/>
      </c>
      <c r="N16" s="117"/>
      <c r="O16" s="117"/>
      <c r="P16" s="118" t="str">
        <f>IF('IN - Stud_part'!H14="","",SUM(N16:O16))</f>
        <v/>
      </c>
      <c r="Q16" s="119"/>
      <c r="R16" s="117"/>
      <c r="S16" s="117"/>
      <c r="T16" s="118" t="str">
        <f>IF('IN - Stud_part'!H14="","",SUM(R16:S16))</f>
        <v/>
      </c>
      <c r="U16" s="117"/>
      <c r="V16" s="117"/>
      <c r="W16" s="118" t="str">
        <f>IF('IN - Stud_part'!H14="","",SUM(U16:V16))</f>
        <v/>
      </c>
      <c r="X16" s="117"/>
      <c r="Y16" s="117"/>
      <c r="Z16" s="118" t="str">
        <f>IF('IN - Stud_part'!H14="","",SUM(X16:Y16))</f>
        <v/>
      </c>
      <c r="AA16" s="117"/>
      <c r="AB16" s="117"/>
      <c r="AC16" s="118" t="str">
        <f>IF('IN - Stud_part'!H14="","",SUM(AA16:AB16))</f>
        <v/>
      </c>
      <c r="AD16" s="35"/>
      <c r="AE16" s="114" t="str">
        <f>IF(ISBLANK('IN - Stud_part'!F14),"",'IN - Stud_part'!F14)</f>
        <v/>
      </c>
      <c r="AF16" s="120" t="str">
        <f>IF(ISBLANK('IN - Stud_part'!G14),"",'IN - Stud_part'!G14)</f>
        <v/>
      </c>
      <c r="AG16" s="116" t="str">
        <f>IF('IN - Stud_part'!H14="","",UPPER('IN - Stud_part'!H14))</f>
        <v/>
      </c>
      <c r="AH16" s="117"/>
      <c r="AI16" s="117"/>
      <c r="AJ16" s="118" t="str">
        <f>IF('IN - Stud_part'!H14="","", SUM(AH16:AI16))</f>
        <v/>
      </c>
      <c r="AK16" s="117"/>
      <c r="AL16" s="117"/>
      <c r="AM16" s="118" t="str">
        <f>IF('IN - Stud_part'!H14="","",SUM(AK16:AL16))</f>
        <v/>
      </c>
      <c r="AN16" s="117"/>
      <c r="AO16" s="117"/>
      <c r="AP16" s="118" t="str">
        <f>IF('IN - Stud_part'!H14="","",SUM(AN16:AO16))</f>
        <v/>
      </c>
      <c r="AQ16" s="117"/>
      <c r="AR16" s="117"/>
      <c r="AS16" s="118" t="str">
        <f>IF('IN - Stud_part'!H14="","",SUM(AQ16:AR16))</f>
        <v/>
      </c>
      <c r="AT16" s="35"/>
      <c r="AU16" s="35"/>
      <c r="BK16" s="10" t="s">
        <v>4</v>
      </c>
      <c r="EL16" s="121" t="str">
        <f t="shared" si="0"/>
        <v/>
      </c>
      <c r="EM16" s="121" t="str">
        <f t="shared" si="1"/>
        <v/>
      </c>
      <c r="EN16" s="121" t="str">
        <f t="shared" si="2"/>
        <v/>
      </c>
      <c r="EO16" s="121" t="str">
        <f t="shared" si="3"/>
        <v/>
      </c>
      <c r="EP16" s="121" t="str">
        <f t="shared" si="4"/>
        <v/>
      </c>
      <c r="EQ16" s="121" t="str">
        <f t="shared" si="5"/>
        <v/>
      </c>
      <c r="ER16" s="121" t="str">
        <f t="shared" si="6"/>
        <v/>
      </c>
      <c r="ES16" s="121" t="str">
        <f t="shared" si="7"/>
        <v/>
      </c>
      <c r="ET16" s="121" t="str">
        <f t="shared" si="8"/>
        <v/>
      </c>
      <c r="EU16" s="121" t="str">
        <f t="shared" si="9"/>
        <v/>
      </c>
      <c r="EV16" s="121" t="str">
        <f t="shared" si="10"/>
        <v/>
      </c>
      <c r="EW16" s="121" t="str">
        <f t="shared" si="11"/>
        <v/>
      </c>
      <c r="EX16" s="121" t="str">
        <f t="shared" si="12"/>
        <v/>
      </c>
      <c r="EY16" s="121" t="str">
        <f t="shared" si="13"/>
        <v/>
      </c>
      <c r="EZ16" s="121" t="str">
        <f t="shared" si="14"/>
        <v/>
      </c>
      <c r="FA16" s="121" t="str">
        <f t="shared" si="15"/>
        <v/>
      </c>
      <c r="FB16" s="121" t="str">
        <f t="shared" si="16"/>
        <v/>
      </c>
      <c r="FC16" s="121" t="str">
        <f t="shared" si="17"/>
        <v/>
      </c>
      <c r="FD16" s="121" t="str">
        <f t="shared" si="18"/>
        <v/>
      </c>
      <c r="FE16" s="121" t="str">
        <f t="shared" si="19"/>
        <v/>
      </c>
      <c r="FF16" s="121" t="str">
        <f t="shared" si="20"/>
        <v/>
      </c>
      <c r="FG16" s="121" t="str">
        <f t="shared" si="21"/>
        <v/>
      </c>
      <c r="FH16" s="121" t="str">
        <f t="shared" si="22"/>
        <v/>
      </c>
      <c r="FI16" s="121" t="str">
        <f t="shared" si="23"/>
        <v/>
      </c>
      <c r="FJ16" s="121" t="str">
        <f t="shared" si="24"/>
        <v/>
      </c>
      <c r="FK16" s="121" t="str">
        <f t="shared" si="25"/>
        <v/>
      </c>
      <c r="FL16" s="121" t="str">
        <f t="shared" si="26"/>
        <v/>
      </c>
      <c r="FM16" s="121" t="str">
        <f t="shared" si="27"/>
        <v/>
      </c>
      <c r="FN16" s="121" t="str">
        <f t="shared" si="28"/>
        <v/>
      </c>
      <c r="FO16" s="121" t="str">
        <f t="shared" si="29"/>
        <v/>
      </c>
      <c r="FP16" s="121" t="str">
        <f t="shared" si="30"/>
        <v/>
      </c>
      <c r="FQ16" s="121" t="str">
        <f t="shared" si="31"/>
        <v/>
      </c>
      <c r="FR16" s="121" t="str">
        <f t="shared" si="32"/>
        <v/>
      </c>
      <c r="FS16" s="121" t="str">
        <f t="shared" si="33"/>
        <v/>
      </c>
      <c r="FT16" s="121" t="str">
        <f t="shared" si="34"/>
        <v/>
      </c>
      <c r="FU16" s="121" t="str">
        <f t="shared" si="35"/>
        <v/>
      </c>
      <c r="FV16" s="121" t="str">
        <f t="shared" si="36"/>
        <v/>
      </c>
      <c r="FW16" s="121" t="str">
        <f t="shared" si="37"/>
        <v/>
      </c>
      <c r="FX16" s="121" t="str">
        <f t="shared" si="38"/>
        <v/>
      </c>
      <c r="FY16" s="121" t="str">
        <f t="shared" si="39"/>
        <v/>
      </c>
      <c r="FZ16" s="121" t="str">
        <f t="shared" si="40"/>
        <v/>
      </c>
      <c r="GA16" s="121" t="str">
        <f t="shared" si="41"/>
        <v/>
      </c>
      <c r="GB16" s="121" t="str">
        <f t="shared" si="42"/>
        <v/>
      </c>
      <c r="GC16" s="121" t="str">
        <f t="shared" si="43"/>
        <v/>
      </c>
      <c r="GD16" s="121" t="str">
        <f t="shared" si="44"/>
        <v/>
      </c>
      <c r="GE16" s="121" t="str">
        <f t="shared" si="45"/>
        <v/>
      </c>
      <c r="GF16" s="121" t="str">
        <f t="shared" si="46"/>
        <v/>
      </c>
      <c r="GG16" s="121" t="str">
        <f t="shared" si="47"/>
        <v/>
      </c>
      <c r="GH16" s="121" t="str">
        <f t="shared" si="48"/>
        <v/>
      </c>
      <c r="GI16" s="121" t="str">
        <f t="shared" si="49"/>
        <v/>
      </c>
      <c r="GJ16" s="121" t="str">
        <f t="shared" si="50"/>
        <v/>
      </c>
      <c r="GK16" s="121" t="str">
        <f t="shared" si="51"/>
        <v/>
      </c>
      <c r="GL16" s="121" t="str">
        <f t="shared" si="52"/>
        <v/>
      </c>
      <c r="GM16" s="121" t="str">
        <f t="shared" si="53"/>
        <v/>
      </c>
      <c r="GN16" s="121" t="str">
        <f t="shared" si="54"/>
        <v/>
      </c>
      <c r="GO16" s="121" t="str">
        <f t="shared" si="55"/>
        <v/>
      </c>
      <c r="GP16" s="121" t="str">
        <f t="shared" si="56"/>
        <v/>
      </c>
      <c r="GQ16" s="121" t="str">
        <f t="shared" si="57"/>
        <v/>
      </c>
      <c r="GR16" s="121" t="str">
        <f t="shared" si="58"/>
        <v/>
      </c>
      <c r="GS16" s="121" t="str">
        <f t="shared" si="59"/>
        <v/>
      </c>
      <c r="GT16" s="121" t="str">
        <f t="shared" si="60"/>
        <v/>
      </c>
    </row>
    <row r="17" spans="1:202" ht="24.75" customHeight="1">
      <c r="A17" s="20"/>
      <c r="B17" s="114" t="str">
        <f>IF(ISBLANK('IN - Stud_part'!F15),"",'IN - Stud_part'!F15)</f>
        <v/>
      </c>
      <c r="C17" s="115" t="str">
        <f>IF(ISBLANK('IN - Stud_part'!G15),"",'IN - Stud_part'!G15)</f>
        <v/>
      </c>
      <c r="D17" s="116" t="str">
        <f>IF('IN - Stud_part'!H15="","",UPPER(('IN - Stud_part'!H15)))</f>
        <v/>
      </c>
      <c r="E17" s="117"/>
      <c r="F17" s="117"/>
      <c r="G17" s="118" t="str">
        <f>IF('IN - Stud_part'!H15="","",SUM(E17:F17))</f>
        <v/>
      </c>
      <c r="H17" s="117"/>
      <c r="I17" s="117"/>
      <c r="J17" s="118" t="str">
        <f>IF('IN - Stud_part'!H15="","",SUM(H17:I17))</f>
        <v/>
      </c>
      <c r="K17" s="117"/>
      <c r="L17" s="117"/>
      <c r="M17" s="118" t="str">
        <f>IF('IN - Stud_part'!H15="","",SUM(K17:L17))</f>
        <v/>
      </c>
      <c r="N17" s="117"/>
      <c r="O17" s="117"/>
      <c r="P17" s="118" t="str">
        <f>IF('IN - Stud_part'!H15="","",SUM(N17:O17))</f>
        <v/>
      </c>
      <c r="Q17" s="119"/>
      <c r="R17" s="117"/>
      <c r="S17" s="117"/>
      <c r="T17" s="118" t="str">
        <f>IF('IN - Stud_part'!H15="","",SUM(R17:S17))</f>
        <v/>
      </c>
      <c r="U17" s="117"/>
      <c r="V17" s="117"/>
      <c r="W17" s="118" t="str">
        <f>IF('IN - Stud_part'!H15="","",SUM(U17:V17))</f>
        <v/>
      </c>
      <c r="X17" s="117"/>
      <c r="Y17" s="117"/>
      <c r="Z17" s="118" t="str">
        <f>IF('IN - Stud_part'!H15="","",SUM(X17:Y17))</f>
        <v/>
      </c>
      <c r="AA17" s="117"/>
      <c r="AB17" s="117"/>
      <c r="AC17" s="118" t="str">
        <f>IF('IN - Stud_part'!H15="","",SUM(AA17:AB17))</f>
        <v/>
      </c>
      <c r="AD17" s="35"/>
      <c r="AE17" s="114" t="str">
        <f>IF(ISBLANK('IN - Stud_part'!F15),"",'IN - Stud_part'!F15)</f>
        <v/>
      </c>
      <c r="AF17" s="120" t="str">
        <f>IF(ISBLANK('IN - Stud_part'!G15),"",'IN - Stud_part'!G15)</f>
        <v/>
      </c>
      <c r="AG17" s="116" t="str">
        <f>IF('IN - Stud_part'!H15="","",UPPER('IN - Stud_part'!H15))</f>
        <v/>
      </c>
      <c r="AH17" s="117"/>
      <c r="AI17" s="117"/>
      <c r="AJ17" s="118" t="str">
        <f>IF('IN - Stud_part'!H15="","", SUM(AH17:AI17))</f>
        <v/>
      </c>
      <c r="AK17" s="117"/>
      <c r="AL17" s="117"/>
      <c r="AM17" s="118" t="str">
        <f>IF('IN - Stud_part'!H15="","",SUM(AK17:AL17))</f>
        <v/>
      </c>
      <c r="AN17" s="117"/>
      <c r="AO17" s="117"/>
      <c r="AP17" s="118" t="str">
        <f>IF('IN - Stud_part'!H15="","",SUM(AN17:AO17))</f>
        <v/>
      </c>
      <c r="AQ17" s="117"/>
      <c r="AR17" s="117"/>
      <c r="AS17" s="118" t="str">
        <f>IF('IN - Stud_part'!H15="","",SUM(AQ17:AR17))</f>
        <v/>
      </c>
      <c r="AT17" s="35"/>
      <c r="AU17" s="35"/>
      <c r="BK17" s="10" t="s">
        <v>5</v>
      </c>
      <c r="EL17" s="121" t="str">
        <f t="shared" si="0"/>
        <v/>
      </c>
      <c r="EM17" s="121" t="str">
        <f t="shared" si="1"/>
        <v/>
      </c>
      <c r="EN17" s="121" t="str">
        <f t="shared" si="2"/>
        <v/>
      </c>
      <c r="EO17" s="121" t="str">
        <f t="shared" si="3"/>
        <v/>
      </c>
      <c r="EP17" s="121" t="str">
        <f t="shared" si="4"/>
        <v/>
      </c>
      <c r="EQ17" s="121" t="str">
        <f t="shared" si="5"/>
        <v/>
      </c>
      <c r="ER17" s="121" t="str">
        <f t="shared" si="6"/>
        <v/>
      </c>
      <c r="ES17" s="121" t="str">
        <f t="shared" si="7"/>
        <v/>
      </c>
      <c r="ET17" s="121" t="str">
        <f t="shared" si="8"/>
        <v/>
      </c>
      <c r="EU17" s="121" t="str">
        <f t="shared" si="9"/>
        <v/>
      </c>
      <c r="EV17" s="121" t="str">
        <f t="shared" si="10"/>
        <v/>
      </c>
      <c r="EW17" s="121" t="str">
        <f t="shared" si="11"/>
        <v/>
      </c>
      <c r="EX17" s="121" t="str">
        <f t="shared" si="12"/>
        <v/>
      </c>
      <c r="EY17" s="121" t="str">
        <f t="shared" si="13"/>
        <v/>
      </c>
      <c r="EZ17" s="121" t="str">
        <f t="shared" si="14"/>
        <v/>
      </c>
      <c r="FA17" s="121" t="str">
        <f t="shared" si="15"/>
        <v/>
      </c>
      <c r="FB17" s="121" t="str">
        <f t="shared" si="16"/>
        <v/>
      </c>
      <c r="FC17" s="121" t="str">
        <f t="shared" si="17"/>
        <v/>
      </c>
      <c r="FD17" s="121" t="str">
        <f t="shared" si="18"/>
        <v/>
      </c>
      <c r="FE17" s="121" t="str">
        <f t="shared" si="19"/>
        <v/>
      </c>
      <c r="FF17" s="121" t="str">
        <f t="shared" si="20"/>
        <v/>
      </c>
      <c r="FG17" s="121" t="str">
        <f t="shared" si="21"/>
        <v/>
      </c>
      <c r="FH17" s="121" t="str">
        <f t="shared" si="22"/>
        <v/>
      </c>
      <c r="FI17" s="121" t="str">
        <f t="shared" si="23"/>
        <v/>
      </c>
      <c r="FJ17" s="121" t="str">
        <f t="shared" si="24"/>
        <v/>
      </c>
      <c r="FK17" s="121" t="str">
        <f t="shared" si="25"/>
        <v/>
      </c>
      <c r="FL17" s="121" t="str">
        <f t="shared" si="26"/>
        <v/>
      </c>
      <c r="FM17" s="121" t="str">
        <f t="shared" si="27"/>
        <v/>
      </c>
      <c r="FN17" s="121" t="str">
        <f t="shared" si="28"/>
        <v/>
      </c>
      <c r="FO17" s="121" t="str">
        <f t="shared" si="29"/>
        <v/>
      </c>
      <c r="FP17" s="121" t="str">
        <f t="shared" si="30"/>
        <v/>
      </c>
      <c r="FQ17" s="121" t="str">
        <f t="shared" si="31"/>
        <v/>
      </c>
      <c r="FR17" s="121" t="str">
        <f t="shared" si="32"/>
        <v/>
      </c>
      <c r="FS17" s="121" t="str">
        <f t="shared" si="33"/>
        <v/>
      </c>
      <c r="FT17" s="121" t="str">
        <f t="shared" si="34"/>
        <v/>
      </c>
      <c r="FU17" s="121" t="str">
        <f t="shared" si="35"/>
        <v/>
      </c>
      <c r="FV17" s="121" t="str">
        <f t="shared" si="36"/>
        <v/>
      </c>
      <c r="FW17" s="121" t="str">
        <f t="shared" si="37"/>
        <v/>
      </c>
      <c r="FX17" s="121" t="str">
        <f t="shared" si="38"/>
        <v/>
      </c>
      <c r="FY17" s="121" t="str">
        <f t="shared" si="39"/>
        <v/>
      </c>
      <c r="FZ17" s="121" t="str">
        <f t="shared" si="40"/>
        <v/>
      </c>
      <c r="GA17" s="121" t="str">
        <f t="shared" si="41"/>
        <v/>
      </c>
      <c r="GB17" s="121" t="str">
        <f t="shared" si="42"/>
        <v/>
      </c>
      <c r="GC17" s="121" t="str">
        <f t="shared" si="43"/>
        <v/>
      </c>
      <c r="GD17" s="121" t="str">
        <f t="shared" si="44"/>
        <v/>
      </c>
      <c r="GE17" s="121" t="str">
        <f t="shared" si="45"/>
        <v/>
      </c>
      <c r="GF17" s="121" t="str">
        <f t="shared" si="46"/>
        <v/>
      </c>
      <c r="GG17" s="121" t="str">
        <f t="shared" si="47"/>
        <v/>
      </c>
      <c r="GH17" s="121" t="str">
        <f t="shared" si="48"/>
        <v/>
      </c>
      <c r="GI17" s="121" t="str">
        <f t="shared" si="49"/>
        <v/>
      </c>
      <c r="GJ17" s="121" t="str">
        <f t="shared" si="50"/>
        <v/>
      </c>
      <c r="GK17" s="121" t="str">
        <f t="shared" si="51"/>
        <v/>
      </c>
      <c r="GL17" s="121" t="str">
        <f t="shared" si="52"/>
        <v/>
      </c>
      <c r="GM17" s="121" t="str">
        <f t="shared" si="53"/>
        <v/>
      </c>
      <c r="GN17" s="121" t="str">
        <f t="shared" si="54"/>
        <v/>
      </c>
      <c r="GO17" s="121" t="str">
        <f t="shared" si="55"/>
        <v/>
      </c>
      <c r="GP17" s="121" t="str">
        <f t="shared" si="56"/>
        <v/>
      </c>
      <c r="GQ17" s="121" t="str">
        <f t="shared" si="57"/>
        <v/>
      </c>
      <c r="GR17" s="121" t="str">
        <f t="shared" si="58"/>
        <v/>
      </c>
      <c r="GS17" s="121" t="str">
        <f t="shared" si="59"/>
        <v/>
      </c>
      <c r="GT17" s="121" t="str">
        <f t="shared" si="60"/>
        <v/>
      </c>
    </row>
    <row r="18" spans="1:202" ht="24.75" customHeight="1">
      <c r="A18" s="20"/>
      <c r="B18" s="114" t="str">
        <f>IF(ISBLANK('IN - Stud_part'!F16),"",'IN - Stud_part'!F16)</f>
        <v/>
      </c>
      <c r="C18" s="115" t="str">
        <f>IF(ISBLANK('IN - Stud_part'!G16),"",'IN - Stud_part'!G16)</f>
        <v/>
      </c>
      <c r="D18" s="116" t="str">
        <f>IF('IN - Stud_part'!H16="","",UPPER(('IN - Stud_part'!H16)))</f>
        <v/>
      </c>
      <c r="E18" s="117"/>
      <c r="F18" s="117"/>
      <c r="G18" s="118" t="str">
        <f>IF('IN - Stud_part'!H16="","",SUM(E18:F18))</f>
        <v/>
      </c>
      <c r="H18" s="117"/>
      <c r="I18" s="117"/>
      <c r="J18" s="118" t="str">
        <f>IF('IN - Stud_part'!H16="","",SUM(H18:I18))</f>
        <v/>
      </c>
      <c r="K18" s="117"/>
      <c r="L18" s="117"/>
      <c r="M18" s="118" t="str">
        <f>IF('IN - Stud_part'!H16="","",SUM(K18:L18))</f>
        <v/>
      </c>
      <c r="N18" s="117"/>
      <c r="O18" s="117"/>
      <c r="P18" s="118" t="str">
        <f>IF('IN - Stud_part'!H16="","",SUM(N18:O18))</f>
        <v/>
      </c>
      <c r="Q18" s="119"/>
      <c r="R18" s="117"/>
      <c r="S18" s="117"/>
      <c r="T18" s="118" t="str">
        <f>IF('IN - Stud_part'!H16="","",SUM(R18:S18))</f>
        <v/>
      </c>
      <c r="U18" s="117"/>
      <c r="V18" s="117"/>
      <c r="W18" s="118" t="str">
        <f>IF('IN - Stud_part'!H16="","",SUM(U18:V18))</f>
        <v/>
      </c>
      <c r="X18" s="117"/>
      <c r="Y18" s="117"/>
      <c r="Z18" s="118" t="str">
        <f>IF('IN - Stud_part'!H16="","",SUM(X18:Y18))</f>
        <v/>
      </c>
      <c r="AA18" s="117"/>
      <c r="AB18" s="117"/>
      <c r="AC18" s="118" t="str">
        <f>IF('IN - Stud_part'!H16="","",SUM(AA18:AB18))</f>
        <v/>
      </c>
      <c r="AD18" s="35"/>
      <c r="AE18" s="114" t="str">
        <f>IF(ISBLANK('IN - Stud_part'!F16),"",'IN - Stud_part'!F16)</f>
        <v/>
      </c>
      <c r="AF18" s="120" t="str">
        <f>IF(ISBLANK('IN - Stud_part'!G16),"",'IN - Stud_part'!G16)</f>
        <v/>
      </c>
      <c r="AG18" s="116" t="str">
        <f>IF('IN - Stud_part'!H16="","",UPPER('IN - Stud_part'!H16))</f>
        <v/>
      </c>
      <c r="AH18" s="117"/>
      <c r="AI18" s="117"/>
      <c r="AJ18" s="118" t="str">
        <f>IF('IN - Stud_part'!H16="","", SUM(AH18:AI18))</f>
        <v/>
      </c>
      <c r="AK18" s="117"/>
      <c r="AL18" s="117"/>
      <c r="AM18" s="118" t="str">
        <f>IF('IN - Stud_part'!H16="","",SUM(AK18:AL18))</f>
        <v/>
      </c>
      <c r="AN18" s="117"/>
      <c r="AO18" s="117"/>
      <c r="AP18" s="118" t="str">
        <f>IF('IN - Stud_part'!H16="","",SUM(AN18:AO18))</f>
        <v/>
      </c>
      <c r="AQ18" s="117"/>
      <c r="AR18" s="117"/>
      <c r="AS18" s="118" t="str">
        <f>IF('IN - Stud_part'!H16="","",SUM(AQ18:AR18))</f>
        <v/>
      </c>
      <c r="AT18" s="35"/>
      <c r="AU18" s="35"/>
      <c r="BK18" s="10" t="s">
        <v>6</v>
      </c>
      <c r="EL18" s="121" t="str">
        <f t="shared" si="0"/>
        <v/>
      </c>
      <c r="EM18" s="121" t="str">
        <f t="shared" si="1"/>
        <v/>
      </c>
      <c r="EN18" s="121" t="str">
        <f t="shared" si="2"/>
        <v/>
      </c>
      <c r="EO18" s="121" t="str">
        <f t="shared" si="3"/>
        <v/>
      </c>
      <c r="EP18" s="121" t="str">
        <f t="shared" si="4"/>
        <v/>
      </c>
      <c r="EQ18" s="121" t="str">
        <f t="shared" si="5"/>
        <v/>
      </c>
      <c r="ER18" s="121" t="str">
        <f t="shared" si="6"/>
        <v/>
      </c>
      <c r="ES18" s="121" t="str">
        <f t="shared" si="7"/>
        <v/>
      </c>
      <c r="ET18" s="121" t="str">
        <f t="shared" si="8"/>
        <v/>
      </c>
      <c r="EU18" s="121" t="str">
        <f t="shared" si="9"/>
        <v/>
      </c>
      <c r="EV18" s="121" t="str">
        <f t="shared" si="10"/>
        <v/>
      </c>
      <c r="EW18" s="121" t="str">
        <f t="shared" si="11"/>
        <v/>
      </c>
      <c r="EX18" s="121" t="str">
        <f t="shared" si="12"/>
        <v/>
      </c>
      <c r="EY18" s="121" t="str">
        <f t="shared" si="13"/>
        <v/>
      </c>
      <c r="EZ18" s="121" t="str">
        <f t="shared" si="14"/>
        <v/>
      </c>
      <c r="FA18" s="121" t="str">
        <f t="shared" si="15"/>
        <v/>
      </c>
      <c r="FB18" s="121" t="str">
        <f t="shared" si="16"/>
        <v/>
      </c>
      <c r="FC18" s="121" t="str">
        <f t="shared" si="17"/>
        <v/>
      </c>
      <c r="FD18" s="121" t="str">
        <f t="shared" si="18"/>
        <v/>
      </c>
      <c r="FE18" s="121" t="str">
        <f t="shared" si="19"/>
        <v/>
      </c>
      <c r="FF18" s="121" t="str">
        <f t="shared" si="20"/>
        <v/>
      </c>
      <c r="FG18" s="121" t="str">
        <f t="shared" si="21"/>
        <v/>
      </c>
      <c r="FH18" s="121" t="str">
        <f t="shared" si="22"/>
        <v/>
      </c>
      <c r="FI18" s="121" t="str">
        <f t="shared" si="23"/>
        <v/>
      </c>
      <c r="FJ18" s="121" t="str">
        <f t="shared" si="24"/>
        <v/>
      </c>
      <c r="FK18" s="121" t="str">
        <f t="shared" si="25"/>
        <v/>
      </c>
      <c r="FL18" s="121" t="str">
        <f t="shared" si="26"/>
        <v/>
      </c>
      <c r="FM18" s="121" t="str">
        <f t="shared" si="27"/>
        <v/>
      </c>
      <c r="FN18" s="121" t="str">
        <f t="shared" si="28"/>
        <v/>
      </c>
      <c r="FO18" s="121" t="str">
        <f t="shared" si="29"/>
        <v/>
      </c>
      <c r="FP18" s="121" t="str">
        <f t="shared" si="30"/>
        <v/>
      </c>
      <c r="FQ18" s="121" t="str">
        <f t="shared" si="31"/>
        <v/>
      </c>
      <c r="FR18" s="121" t="str">
        <f t="shared" si="32"/>
        <v/>
      </c>
      <c r="FS18" s="121" t="str">
        <f t="shared" si="33"/>
        <v/>
      </c>
      <c r="FT18" s="121" t="str">
        <f t="shared" si="34"/>
        <v/>
      </c>
      <c r="FU18" s="121" t="str">
        <f t="shared" si="35"/>
        <v/>
      </c>
      <c r="FV18" s="121" t="str">
        <f t="shared" si="36"/>
        <v/>
      </c>
      <c r="FW18" s="121" t="str">
        <f t="shared" si="37"/>
        <v/>
      </c>
      <c r="FX18" s="121" t="str">
        <f t="shared" si="38"/>
        <v/>
      </c>
      <c r="FY18" s="121" t="str">
        <f t="shared" si="39"/>
        <v/>
      </c>
      <c r="FZ18" s="121" t="str">
        <f t="shared" si="40"/>
        <v/>
      </c>
      <c r="GA18" s="121" t="str">
        <f t="shared" si="41"/>
        <v/>
      </c>
      <c r="GB18" s="121" t="str">
        <f t="shared" si="42"/>
        <v/>
      </c>
      <c r="GC18" s="121" t="str">
        <f t="shared" si="43"/>
        <v/>
      </c>
      <c r="GD18" s="121" t="str">
        <f t="shared" si="44"/>
        <v/>
      </c>
      <c r="GE18" s="121" t="str">
        <f t="shared" si="45"/>
        <v/>
      </c>
      <c r="GF18" s="121" t="str">
        <f t="shared" si="46"/>
        <v/>
      </c>
      <c r="GG18" s="121" t="str">
        <f t="shared" si="47"/>
        <v/>
      </c>
      <c r="GH18" s="121" t="str">
        <f t="shared" si="48"/>
        <v/>
      </c>
      <c r="GI18" s="121" t="str">
        <f t="shared" si="49"/>
        <v/>
      </c>
      <c r="GJ18" s="121" t="str">
        <f t="shared" si="50"/>
        <v/>
      </c>
      <c r="GK18" s="121" t="str">
        <f t="shared" si="51"/>
        <v/>
      </c>
      <c r="GL18" s="121" t="str">
        <f t="shared" si="52"/>
        <v/>
      </c>
      <c r="GM18" s="121" t="str">
        <f t="shared" si="53"/>
        <v/>
      </c>
      <c r="GN18" s="121" t="str">
        <f t="shared" si="54"/>
        <v/>
      </c>
      <c r="GO18" s="121" t="str">
        <f t="shared" si="55"/>
        <v/>
      </c>
      <c r="GP18" s="121" t="str">
        <f t="shared" si="56"/>
        <v/>
      </c>
      <c r="GQ18" s="121" t="str">
        <f t="shared" si="57"/>
        <v/>
      </c>
      <c r="GR18" s="121" t="str">
        <f t="shared" si="58"/>
        <v/>
      </c>
      <c r="GS18" s="121" t="str">
        <f t="shared" si="59"/>
        <v/>
      </c>
      <c r="GT18" s="121" t="str">
        <f t="shared" si="60"/>
        <v/>
      </c>
    </row>
    <row r="19" spans="1:202" ht="24.75" customHeight="1">
      <c r="A19" s="20"/>
      <c r="B19" s="114" t="str">
        <f>IF(ISBLANK('IN - Stud_part'!F17),"",'IN - Stud_part'!F17)</f>
        <v/>
      </c>
      <c r="C19" s="115" t="str">
        <f>IF(ISBLANK('IN - Stud_part'!G17),"",'IN - Stud_part'!G17)</f>
        <v/>
      </c>
      <c r="D19" s="116" t="str">
        <f>IF('IN - Stud_part'!H17="","",UPPER(('IN - Stud_part'!H17)))</f>
        <v/>
      </c>
      <c r="E19" s="117"/>
      <c r="F19" s="117"/>
      <c r="G19" s="118" t="str">
        <f>IF('IN - Stud_part'!H17="","",SUM(E19:F19))</f>
        <v/>
      </c>
      <c r="H19" s="117"/>
      <c r="I19" s="117"/>
      <c r="J19" s="118" t="str">
        <f>IF('IN - Stud_part'!H17="","",SUM(H19:I19))</f>
        <v/>
      </c>
      <c r="K19" s="117"/>
      <c r="L19" s="117"/>
      <c r="M19" s="118" t="str">
        <f>IF('IN - Stud_part'!H17="","",SUM(K19:L19))</f>
        <v/>
      </c>
      <c r="N19" s="117"/>
      <c r="O19" s="117"/>
      <c r="P19" s="118" t="str">
        <f>IF('IN - Stud_part'!H17="","",SUM(N19:O19))</f>
        <v/>
      </c>
      <c r="Q19" s="119"/>
      <c r="R19" s="117"/>
      <c r="S19" s="117"/>
      <c r="T19" s="118" t="str">
        <f>IF('IN - Stud_part'!H17="","",SUM(R19:S19))</f>
        <v/>
      </c>
      <c r="U19" s="117"/>
      <c r="V19" s="117"/>
      <c r="W19" s="118" t="str">
        <f>IF('IN - Stud_part'!H17="","",SUM(U19:V19))</f>
        <v/>
      </c>
      <c r="X19" s="117"/>
      <c r="Y19" s="117"/>
      <c r="Z19" s="118" t="str">
        <f>IF('IN - Stud_part'!H17="","",SUM(X19:Y19))</f>
        <v/>
      </c>
      <c r="AA19" s="117"/>
      <c r="AB19" s="117"/>
      <c r="AC19" s="118" t="str">
        <f>IF('IN - Stud_part'!H17="","",SUM(AA19:AB19))</f>
        <v/>
      </c>
      <c r="AD19" s="35"/>
      <c r="AE19" s="114" t="str">
        <f>IF(ISBLANK('IN - Stud_part'!F17),"",'IN - Stud_part'!F17)</f>
        <v/>
      </c>
      <c r="AF19" s="120" t="str">
        <f>IF(ISBLANK('IN - Stud_part'!G17),"",'IN - Stud_part'!G17)</f>
        <v/>
      </c>
      <c r="AG19" s="116" t="str">
        <f>IF('IN - Stud_part'!H17="","",UPPER('IN - Stud_part'!H17))</f>
        <v/>
      </c>
      <c r="AH19" s="117"/>
      <c r="AI19" s="117"/>
      <c r="AJ19" s="118" t="str">
        <f>IF('IN - Stud_part'!H17="","", SUM(AH19:AI19))</f>
        <v/>
      </c>
      <c r="AK19" s="117"/>
      <c r="AL19" s="117"/>
      <c r="AM19" s="118" t="str">
        <f>IF('IN - Stud_part'!H17="","",SUM(AK19:AL19))</f>
        <v/>
      </c>
      <c r="AN19" s="117"/>
      <c r="AO19" s="117"/>
      <c r="AP19" s="118" t="str">
        <f>IF('IN - Stud_part'!H17="","",SUM(AN19:AO19))</f>
        <v/>
      </c>
      <c r="AQ19" s="117"/>
      <c r="AR19" s="117"/>
      <c r="AS19" s="118" t="str">
        <f>IF('IN - Stud_part'!H17="","",SUM(AQ19:AR19))</f>
        <v/>
      </c>
      <c r="AT19" s="35"/>
      <c r="AU19" s="35"/>
      <c r="BK19" s="10" t="s">
        <v>7</v>
      </c>
      <c r="EL19" s="121" t="str">
        <f t="shared" si="0"/>
        <v/>
      </c>
      <c r="EM19" s="121" t="str">
        <f t="shared" si="1"/>
        <v/>
      </c>
      <c r="EN19" s="121" t="str">
        <f t="shared" si="2"/>
        <v/>
      </c>
      <c r="EO19" s="121" t="str">
        <f t="shared" si="3"/>
        <v/>
      </c>
      <c r="EP19" s="121" t="str">
        <f t="shared" si="4"/>
        <v/>
      </c>
      <c r="EQ19" s="121" t="str">
        <f t="shared" si="5"/>
        <v/>
      </c>
      <c r="ER19" s="121" t="str">
        <f t="shared" si="6"/>
        <v/>
      </c>
      <c r="ES19" s="121" t="str">
        <f t="shared" si="7"/>
        <v/>
      </c>
      <c r="ET19" s="121" t="str">
        <f t="shared" si="8"/>
        <v/>
      </c>
      <c r="EU19" s="121" t="str">
        <f t="shared" si="9"/>
        <v/>
      </c>
      <c r="EV19" s="121" t="str">
        <f t="shared" si="10"/>
        <v/>
      </c>
      <c r="EW19" s="121" t="str">
        <f t="shared" si="11"/>
        <v/>
      </c>
      <c r="EX19" s="121" t="str">
        <f t="shared" si="12"/>
        <v/>
      </c>
      <c r="EY19" s="121" t="str">
        <f t="shared" si="13"/>
        <v/>
      </c>
      <c r="EZ19" s="121" t="str">
        <f t="shared" si="14"/>
        <v/>
      </c>
      <c r="FA19" s="121" t="str">
        <f t="shared" si="15"/>
        <v/>
      </c>
      <c r="FB19" s="121" t="str">
        <f t="shared" si="16"/>
        <v/>
      </c>
      <c r="FC19" s="121" t="str">
        <f t="shared" si="17"/>
        <v/>
      </c>
      <c r="FD19" s="121" t="str">
        <f t="shared" si="18"/>
        <v/>
      </c>
      <c r="FE19" s="121" t="str">
        <f t="shared" si="19"/>
        <v/>
      </c>
      <c r="FF19" s="121" t="str">
        <f t="shared" si="20"/>
        <v/>
      </c>
      <c r="FG19" s="121" t="str">
        <f t="shared" si="21"/>
        <v/>
      </c>
      <c r="FH19" s="121" t="str">
        <f t="shared" si="22"/>
        <v/>
      </c>
      <c r="FI19" s="121" t="str">
        <f t="shared" si="23"/>
        <v/>
      </c>
      <c r="FJ19" s="121" t="str">
        <f t="shared" si="24"/>
        <v/>
      </c>
      <c r="FK19" s="121" t="str">
        <f t="shared" si="25"/>
        <v/>
      </c>
      <c r="FL19" s="121" t="str">
        <f t="shared" si="26"/>
        <v/>
      </c>
      <c r="FM19" s="121" t="str">
        <f t="shared" si="27"/>
        <v/>
      </c>
      <c r="FN19" s="121" t="str">
        <f t="shared" si="28"/>
        <v/>
      </c>
      <c r="FO19" s="121" t="str">
        <f t="shared" si="29"/>
        <v/>
      </c>
      <c r="FP19" s="121" t="str">
        <f t="shared" si="30"/>
        <v/>
      </c>
      <c r="FQ19" s="121" t="str">
        <f t="shared" si="31"/>
        <v/>
      </c>
      <c r="FR19" s="121" t="str">
        <f t="shared" si="32"/>
        <v/>
      </c>
      <c r="FS19" s="121" t="str">
        <f t="shared" si="33"/>
        <v/>
      </c>
      <c r="FT19" s="121" t="str">
        <f t="shared" si="34"/>
        <v/>
      </c>
      <c r="FU19" s="121" t="str">
        <f t="shared" si="35"/>
        <v/>
      </c>
      <c r="FV19" s="121" t="str">
        <f t="shared" si="36"/>
        <v/>
      </c>
      <c r="FW19" s="121" t="str">
        <f t="shared" si="37"/>
        <v/>
      </c>
      <c r="FX19" s="121" t="str">
        <f t="shared" si="38"/>
        <v/>
      </c>
      <c r="FY19" s="121" t="str">
        <f t="shared" si="39"/>
        <v/>
      </c>
      <c r="FZ19" s="121" t="str">
        <f t="shared" si="40"/>
        <v/>
      </c>
      <c r="GA19" s="121" t="str">
        <f t="shared" si="41"/>
        <v/>
      </c>
      <c r="GB19" s="121" t="str">
        <f t="shared" si="42"/>
        <v/>
      </c>
      <c r="GC19" s="121" t="str">
        <f t="shared" si="43"/>
        <v/>
      </c>
      <c r="GD19" s="121" t="str">
        <f t="shared" si="44"/>
        <v/>
      </c>
      <c r="GE19" s="121" t="str">
        <f t="shared" si="45"/>
        <v/>
      </c>
      <c r="GF19" s="121" t="str">
        <f t="shared" si="46"/>
        <v/>
      </c>
      <c r="GG19" s="121" t="str">
        <f t="shared" si="47"/>
        <v/>
      </c>
      <c r="GH19" s="121" t="str">
        <f t="shared" si="48"/>
        <v/>
      </c>
      <c r="GI19" s="121" t="str">
        <f t="shared" si="49"/>
        <v/>
      </c>
      <c r="GJ19" s="121" t="str">
        <f t="shared" si="50"/>
        <v/>
      </c>
      <c r="GK19" s="121" t="str">
        <f t="shared" si="51"/>
        <v/>
      </c>
      <c r="GL19" s="121" t="str">
        <f t="shared" si="52"/>
        <v/>
      </c>
      <c r="GM19" s="121" t="str">
        <f t="shared" si="53"/>
        <v/>
      </c>
      <c r="GN19" s="121" t="str">
        <f t="shared" si="54"/>
        <v/>
      </c>
      <c r="GO19" s="121" t="str">
        <f t="shared" si="55"/>
        <v/>
      </c>
      <c r="GP19" s="121" t="str">
        <f t="shared" si="56"/>
        <v/>
      </c>
      <c r="GQ19" s="121" t="str">
        <f t="shared" si="57"/>
        <v/>
      </c>
      <c r="GR19" s="121" t="str">
        <f t="shared" si="58"/>
        <v/>
      </c>
      <c r="GS19" s="121" t="str">
        <f t="shared" si="59"/>
        <v/>
      </c>
      <c r="GT19" s="121" t="str">
        <f t="shared" si="60"/>
        <v/>
      </c>
    </row>
    <row r="20" spans="1:202" ht="24.75" customHeight="1">
      <c r="A20" s="20"/>
      <c r="B20" s="114" t="str">
        <f>IF(ISBLANK('IN - Stud_part'!F18),"",'IN - Stud_part'!F18)</f>
        <v/>
      </c>
      <c r="C20" s="115" t="str">
        <f>IF(ISBLANK('IN - Stud_part'!G18),"",'IN - Stud_part'!G18)</f>
        <v/>
      </c>
      <c r="D20" s="116" t="str">
        <f>IF('IN - Stud_part'!H18="","",UPPER(('IN - Stud_part'!H18)))</f>
        <v/>
      </c>
      <c r="E20" s="117"/>
      <c r="F20" s="117"/>
      <c r="G20" s="118" t="str">
        <f>IF('IN - Stud_part'!H18="","",SUM(E20:F20))</f>
        <v/>
      </c>
      <c r="H20" s="117"/>
      <c r="I20" s="117"/>
      <c r="J20" s="118" t="str">
        <f>IF('IN - Stud_part'!H18="","",SUM(H20:I20))</f>
        <v/>
      </c>
      <c r="K20" s="117"/>
      <c r="L20" s="117"/>
      <c r="M20" s="118" t="str">
        <f>IF('IN - Stud_part'!H18="","",SUM(K20:L20))</f>
        <v/>
      </c>
      <c r="N20" s="117"/>
      <c r="O20" s="117"/>
      <c r="P20" s="118" t="str">
        <f>IF('IN - Stud_part'!H18="","",SUM(N20:O20))</f>
        <v/>
      </c>
      <c r="Q20" s="119"/>
      <c r="R20" s="117"/>
      <c r="S20" s="117"/>
      <c r="T20" s="118" t="str">
        <f>IF('IN - Stud_part'!H18="","",SUM(R20:S20))</f>
        <v/>
      </c>
      <c r="U20" s="117"/>
      <c r="V20" s="117"/>
      <c r="W20" s="118" t="str">
        <f>IF('IN - Stud_part'!H18="","",SUM(U20:V20))</f>
        <v/>
      </c>
      <c r="X20" s="117"/>
      <c r="Y20" s="117"/>
      <c r="Z20" s="118" t="str">
        <f>IF('IN - Stud_part'!H18="","",SUM(X20:Y20))</f>
        <v/>
      </c>
      <c r="AA20" s="117"/>
      <c r="AB20" s="117"/>
      <c r="AC20" s="118" t="str">
        <f>IF('IN - Stud_part'!H18="","",SUM(AA20:AB20))</f>
        <v/>
      </c>
      <c r="AD20" s="35"/>
      <c r="AE20" s="114" t="str">
        <f>IF(ISBLANK('IN - Stud_part'!F18),"",'IN - Stud_part'!F18)</f>
        <v/>
      </c>
      <c r="AF20" s="120" t="str">
        <f>IF(ISBLANK('IN - Stud_part'!G18),"",'IN - Stud_part'!G18)</f>
        <v/>
      </c>
      <c r="AG20" s="116" t="str">
        <f>IF('IN - Stud_part'!H18="","",UPPER('IN - Stud_part'!H18))</f>
        <v/>
      </c>
      <c r="AH20" s="117"/>
      <c r="AI20" s="117"/>
      <c r="AJ20" s="118" t="str">
        <f>IF('IN - Stud_part'!H18="","", SUM(AH20:AI20))</f>
        <v/>
      </c>
      <c r="AK20" s="117"/>
      <c r="AL20" s="117"/>
      <c r="AM20" s="118" t="str">
        <f>IF('IN - Stud_part'!H18="","",SUM(AK20:AL20))</f>
        <v/>
      </c>
      <c r="AN20" s="117"/>
      <c r="AO20" s="117"/>
      <c r="AP20" s="118" t="str">
        <f>IF('IN - Stud_part'!H18="","",SUM(AN20:AO20))</f>
        <v/>
      </c>
      <c r="AQ20" s="117"/>
      <c r="AR20" s="117"/>
      <c r="AS20" s="118" t="str">
        <f>IF('IN - Stud_part'!H18="","",SUM(AQ20:AR20))</f>
        <v/>
      </c>
      <c r="AT20" s="35"/>
      <c r="AU20" s="35"/>
      <c r="BK20" s="10" t="s">
        <v>8</v>
      </c>
      <c r="EL20" s="121" t="str">
        <f t="shared" si="0"/>
        <v/>
      </c>
      <c r="EM20" s="121" t="str">
        <f t="shared" si="1"/>
        <v/>
      </c>
      <c r="EN20" s="121" t="str">
        <f t="shared" si="2"/>
        <v/>
      </c>
      <c r="EO20" s="121" t="str">
        <f t="shared" si="3"/>
        <v/>
      </c>
      <c r="EP20" s="121" t="str">
        <f t="shared" si="4"/>
        <v/>
      </c>
      <c r="EQ20" s="121" t="str">
        <f t="shared" si="5"/>
        <v/>
      </c>
      <c r="ER20" s="121" t="str">
        <f t="shared" si="6"/>
        <v/>
      </c>
      <c r="ES20" s="121" t="str">
        <f t="shared" si="7"/>
        <v/>
      </c>
      <c r="ET20" s="121" t="str">
        <f t="shared" si="8"/>
        <v/>
      </c>
      <c r="EU20" s="121" t="str">
        <f t="shared" si="9"/>
        <v/>
      </c>
      <c r="EV20" s="121" t="str">
        <f t="shared" si="10"/>
        <v/>
      </c>
      <c r="EW20" s="121" t="str">
        <f t="shared" si="11"/>
        <v/>
      </c>
      <c r="EX20" s="121" t="str">
        <f t="shared" si="12"/>
        <v/>
      </c>
      <c r="EY20" s="121" t="str">
        <f t="shared" si="13"/>
        <v/>
      </c>
      <c r="EZ20" s="121" t="str">
        <f t="shared" si="14"/>
        <v/>
      </c>
      <c r="FA20" s="121" t="str">
        <f t="shared" si="15"/>
        <v/>
      </c>
      <c r="FB20" s="121" t="str">
        <f t="shared" si="16"/>
        <v/>
      </c>
      <c r="FC20" s="121" t="str">
        <f t="shared" si="17"/>
        <v/>
      </c>
      <c r="FD20" s="121" t="str">
        <f t="shared" si="18"/>
        <v/>
      </c>
      <c r="FE20" s="121" t="str">
        <f t="shared" si="19"/>
        <v/>
      </c>
      <c r="FF20" s="121" t="str">
        <f t="shared" si="20"/>
        <v/>
      </c>
      <c r="FG20" s="121" t="str">
        <f t="shared" si="21"/>
        <v/>
      </c>
      <c r="FH20" s="121" t="str">
        <f t="shared" si="22"/>
        <v/>
      </c>
      <c r="FI20" s="121" t="str">
        <f t="shared" si="23"/>
        <v/>
      </c>
      <c r="FJ20" s="121" t="str">
        <f t="shared" si="24"/>
        <v/>
      </c>
      <c r="FK20" s="121" t="str">
        <f t="shared" si="25"/>
        <v/>
      </c>
      <c r="FL20" s="121" t="str">
        <f t="shared" si="26"/>
        <v/>
      </c>
      <c r="FM20" s="121" t="str">
        <f t="shared" si="27"/>
        <v/>
      </c>
      <c r="FN20" s="121" t="str">
        <f t="shared" si="28"/>
        <v/>
      </c>
      <c r="FO20" s="121" t="str">
        <f t="shared" si="29"/>
        <v/>
      </c>
      <c r="FP20" s="121" t="str">
        <f t="shared" si="30"/>
        <v/>
      </c>
      <c r="FQ20" s="121" t="str">
        <f t="shared" si="31"/>
        <v/>
      </c>
      <c r="FR20" s="121" t="str">
        <f t="shared" si="32"/>
        <v/>
      </c>
      <c r="FS20" s="121" t="str">
        <f t="shared" si="33"/>
        <v/>
      </c>
      <c r="FT20" s="121" t="str">
        <f t="shared" si="34"/>
        <v/>
      </c>
      <c r="FU20" s="121" t="str">
        <f t="shared" si="35"/>
        <v/>
      </c>
      <c r="FV20" s="121" t="str">
        <f t="shared" si="36"/>
        <v/>
      </c>
      <c r="FW20" s="121" t="str">
        <f t="shared" si="37"/>
        <v/>
      </c>
      <c r="FX20" s="121" t="str">
        <f t="shared" si="38"/>
        <v/>
      </c>
      <c r="FY20" s="121" t="str">
        <f t="shared" si="39"/>
        <v/>
      </c>
      <c r="FZ20" s="121" t="str">
        <f t="shared" si="40"/>
        <v/>
      </c>
      <c r="GA20" s="121" t="str">
        <f t="shared" si="41"/>
        <v/>
      </c>
      <c r="GB20" s="121" t="str">
        <f t="shared" si="42"/>
        <v/>
      </c>
      <c r="GC20" s="121" t="str">
        <f t="shared" si="43"/>
        <v/>
      </c>
      <c r="GD20" s="121" t="str">
        <f t="shared" si="44"/>
        <v/>
      </c>
      <c r="GE20" s="121" t="str">
        <f t="shared" si="45"/>
        <v/>
      </c>
      <c r="GF20" s="121" t="str">
        <f t="shared" si="46"/>
        <v/>
      </c>
      <c r="GG20" s="121" t="str">
        <f t="shared" si="47"/>
        <v/>
      </c>
      <c r="GH20" s="121" t="str">
        <f t="shared" si="48"/>
        <v/>
      </c>
      <c r="GI20" s="121" t="str">
        <f t="shared" si="49"/>
        <v/>
      </c>
      <c r="GJ20" s="121" t="str">
        <f t="shared" si="50"/>
        <v/>
      </c>
      <c r="GK20" s="121" t="str">
        <f t="shared" si="51"/>
        <v/>
      </c>
      <c r="GL20" s="121" t="str">
        <f t="shared" si="52"/>
        <v/>
      </c>
      <c r="GM20" s="121" t="str">
        <f t="shared" si="53"/>
        <v/>
      </c>
      <c r="GN20" s="121" t="str">
        <f t="shared" si="54"/>
        <v/>
      </c>
      <c r="GO20" s="121" t="str">
        <f t="shared" si="55"/>
        <v/>
      </c>
      <c r="GP20" s="121" t="str">
        <f t="shared" si="56"/>
        <v/>
      </c>
      <c r="GQ20" s="121" t="str">
        <f t="shared" si="57"/>
        <v/>
      </c>
      <c r="GR20" s="121" t="str">
        <f t="shared" si="58"/>
        <v/>
      </c>
      <c r="GS20" s="121" t="str">
        <f t="shared" si="59"/>
        <v/>
      </c>
      <c r="GT20" s="121" t="str">
        <f t="shared" si="60"/>
        <v/>
      </c>
    </row>
    <row r="21" spans="1:202" ht="24.75" customHeight="1">
      <c r="A21" s="20"/>
      <c r="B21" s="114" t="str">
        <f>IF(ISBLANK('IN - Stud_part'!F19),"",'IN - Stud_part'!F19)</f>
        <v/>
      </c>
      <c r="C21" s="115" t="str">
        <f>IF(ISBLANK('IN - Stud_part'!G19),"",'IN - Stud_part'!G19)</f>
        <v/>
      </c>
      <c r="D21" s="116" t="str">
        <f>IF('IN - Stud_part'!H19="","",UPPER(('IN - Stud_part'!H19)))</f>
        <v/>
      </c>
      <c r="E21" s="117"/>
      <c r="F21" s="117"/>
      <c r="G21" s="118" t="str">
        <f>IF('IN - Stud_part'!H19="","",SUM(E21:F21))</f>
        <v/>
      </c>
      <c r="H21" s="117"/>
      <c r="I21" s="117"/>
      <c r="J21" s="118" t="str">
        <f>IF('IN - Stud_part'!H19="","",SUM(H21:I21))</f>
        <v/>
      </c>
      <c r="K21" s="117"/>
      <c r="L21" s="117"/>
      <c r="M21" s="118" t="str">
        <f>IF('IN - Stud_part'!H19="","",SUM(K21:L21))</f>
        <v/>
      </c>
      <c r="N21" s="117"/>
      <c r="O21" s="117"/>
      <c r="P21" s="118" t="str">
        <f>IF('IN - Stud_part'!H19="","",SUM(N21:O21))</f>
        <v/>
      </c>
      <c r="Q21" s="119"/>
      <c r="R21" s="117"/>
      <c r="S21" s="117"/>
      <c r="T21" s="118" t="str">
        <f>IF('IN - Stud_part'!H19="","",SUM(R21:S21))</f>
        <v/>
      </c>
      <c r="U21" s="117"/>
      <c r="V21" s="117"/>
      <c r="W21" s="118" t="str">
        <f>IF('IN - Stud_part'!H19="","",SUM(U21:V21))</f>
        <v/>
      </c>
      <c r="X21" s="117"/>
      <c r="Y21" s="117"/>
      <c r="Z21" s="118" t="str">
        <f>IF('IN - Stud_part'!H19="","",SUM(X21:Y21))</f>
        <v/>
      </c>
      <c r="AA21" s="117"/>
      <c r="AB21" s="117"/>
      <c r="AC21" s="118" t="str">
        <f>IF('IN - Stud_part'!H19="","",SUM(AA21:AB21))</f>
        <v/>
      </c>
      <c r="AD21" s="35"/>
      <c r="AE21" s="114" t="str">
        <f>IF(ISBLANK('IN - Stud_part'!F19),"",'IN - Stud_part'!F19)</f>
        <v/>
      </c>
      <c r="AF21" s="120" t="str">
        <f>IF(ISBLANK('IN - Stud_part'!G19),"",'IN - Stud_part'!G19)</f>
        <v/>
      </c>
      <c r="AG21" s="116" t="str">
        <f>IF('IN - Stud_part'!H19="","",UPPER('IN - Stud_part'!H19))</f>
        <v/>
      </c>
      <c r="AH21" s="117"/>
      <c r="AI21" s="117"/>
      <c r="AJ21" s="118" t="str">
        <f>IF('IN - Stud_part'!H19="","", SUM(AH21:AI21))</f>
        <v/>
      </c>
      <c r="AK21" s="117"/>
      <c r="AL21" s="117"/>
      <c r="AM21" s="118" t="str">
        <f>IF('IN - Stud_part'!H19="","",SUM(AK21:AL21))</f>
        <v/>
      </c>
      <c r="AN21" s="117"/>
      <c r="AO21" s="117"/>
      <c r="AP21" s="118" t="str">
        <f>IF('IN - Stud_part'!H19="","",SUM(AN21:AO21))</f>
        <v/>
      </c>
      <c r="AQ21" s="117"/>
      <c r="AR21" s="117"/>
      <c r="AS21" s="118" t="str">
        <f>IF('IN - Stud_part'!H19="","",SUM(AQ21:AR21))</f>
        <v/>
      </c>
      <c r="AT21" s="35"/>
      <c r="AU21" s="35"/>
      <c r="BK21" s="10" t="s">
        <v>9</v>
      </c>
      <c r="EL21" s="121" t="str">
        <f t="shared" si="0"/>
        <v/>
      </c>
      <c r="EM21" s="121" t="str">
        <f t="shared" si="1"/>
        <v/>
      </c>
      <c r="EN21" s="121" t="str">
        <f t="shared" si="2"/>
        <v/>
      </c>
      <c r="EO21" s="121" t="str">
        <f t="shared" si="3"/>
        <v/>
      </c>
      <c r="EP21" s="121" t="str">
        <f t="shared" si="4"/>
        <v/>
      </c>
      <c r="EQ21" s="121" t="str">
        <f t="shared" si="5"/>
        <v/>
      </c>
      <c r="ER21" s="121" t="str">
        <f t="shared" si="6"/>
        <v/>
      </c>
      <c r="ES21" s="121" t="str">
        <f t="shared" si="7"/>
        <v/>
      </c>
      <c r="ET21" s="121" t="str">
        <f t="shared" si="8"/>
        <v/>
      </c>
      <c r="EU21" s="121" t="str">
        <f t="shared" si="9"/>
        <v/>
      </c>
      <c r="EV21" s="121" t="str">
        <f t="shared" si="10"/>
        <v/>
      </c>
      <c r="EW21" s="121" t="str">
        <f t="shared" si="11"/>
        <v/>
      </c>
      <c r="EX21" s="121" t="str">
        <f t="shared" si="12"/>
        <v/>
      </c>
      <c r="EY21" s="121" t="str">
        <f t="shared" si="13"/>
        <v/>
      </c>
      <c r="EZ21" s="121" t="str">
        <f t="shared" si="14"/>
        <v/>
      </c>
      <c r="FA21" s="121" t="str">
        <f t="shared" si="15"/>
        <v/>
      </c>
      <c r="FB21" s="121" t="str">
        <f t="shared" si="16"/>
        <v/>
      </c>
      <c r="FC21" s="121" t="str">
        <f t="shared" si="17"/>
        <v/>
      </c>
      <c r="FD21" s="121" t="str">
        <f t="shared" si="18"/>
        <v/>
      </c>
      <c r="FE21" s="121" t="str">
        <f t="shared" si="19"/>
        <v/>
      </c>
      <c r="FF21" s="121" t="str">
        <f t="shared" si="20"/>
        <v/>
      </c>
      <c r="FG21" s="121" t="str">
        <f t="shared" si="21"/>
        <v/>
      </c>
      <c r="FH21" s="121" t="str">
        <f t="shared" si="22"/>
        <v/>
      </c>
      <c r="FI21" s="121" t="str">
        <f t="shared" si="23"/>
        <v/>
      </c>
      <c r="FJ21" s="121" t="str">
        <f t="shared" si="24"/>
        <v/>
      </c>
      <c r="FK21" s="121" t="str">
        <f t="shared" si="25"/>
        <v/>
      </c>
      <c r="FL21" s="121" t="str">
        <f t="shared" si="26"/>
        <v/>
      </c>
      <c r="FM21" s="121" t="str">
        <f t="shared" si="27"/>
        <v/>
      </c>
      <c r="FN21" s="121" t="str">
        <f t="shared" si="28"/>
        <v/>
      </c>
      <c r="FO21" s="121" t="str">
        <f t="shared" si="29"/>
        <v/>
      </c>
      <c r="FP21" s="121" t="str">
        <f t="shared" si="30"/>
        <v/>
      </c>
      <c r="FQ21" s="121" t="str">
        <f t="shared" si="31"/>
        <v/>
      </c>
      <c r="FR21" s="121" t="str">
        <f t="shared" si="32"/>
        <v/>
      </c>
      <c r="FS21" s="121" t="str">
        <f t="shared" si="33"/>
        <v/>
      </c>
      <c r="FT21" s="121" t="str">
        <f t="shared" si="34"/>
        <v/>
      </c>
      <c r="FU21" s="121" t="str">
        <f t="shared" si="35"/>
        <v/>
      </c>
      <c r="FV21" s="121" t="str">
        <f t="shared" si="36"/>
        <v/>
      </c>
      <c r="FW21" s="121" t="str">
        <f t="shared" si="37"/>
        <v/>
      </c>
      <c r="FX21" s="121" t="str">
        <f t="shared" si="38"/>
        <v/>
      </c>
      <c r="FY21" s="121" t="str">
        <f t="shared" si="39"/>
        <v/>
      </c>
      <c r="FZ21" s="121" t="str">
        <f t="shared" si="40"/>
        <v/>
      </c>
      <c r="GA21" s="121" t="str">
        <f t="shared" si="41"/>
        <v/>
      </c>
      <c r="GB21" s="121" t="str">
        <f t="shared" si="42"/>
        <v/>
      </c>
      <c r="GC21" s="121" t="str">
        <f t="shared" si="43"/>
        <v/>
      </c>
      <c r="GD21" s="121" t="str">
        <f t="shared" si="44"/>
        <v/>
      </c>
      <c r="GE21" s="121" t="str">
        <f t="shared" si="45"/>
        <v/>
      </c>
      <c r="GF21" s="121" t="str">
        <f t="shared" si="46"/>
        <v/>
      </c>
      <c r="GG21" s="121" t="str">
        <f t="shared" si="47"/>
        <v/>
      </c>
      <c r="GH21" s="121" t="str">
        <f t="shared" si="48"/>
        <v/>
      </c>
      <c r="GI21" s="121" t="str">
        <f t="shared" si="49"/>
        <v/>
      </c>
      <c r="GJ21" s="121" t="str">
        <f t="shared" si="50"/>
        <v/>
      </c>
      <c r="GK21" s="121" t="str">
        <f t="shared" si="51"/>
        <v/>
      </c>
      <c r="GL21" s="121" t="str">
        <f t="shared" si="52"/>
        <v/>
      </c>
      <c r="GM21" s="121" t="str">
        <f t="shared" si="53"/>
        <v/>
      </c>
      <c r="GN21" s="121" t="str">
        <f t="shared" si="54"/>
        <v/>
      </c>
      <c r="GO21" s="121" t="str">
        <f t="shared" si="55"/>
        <v/>
      </c>
      <c r="GP21" s="121" t="str">
        <f t="shared" si="56"/>
        <v/>
      </c>
      <c r="GQ21" s="121" t="str">
        <f t="shared" si="57"/>
        <v/>
      </c>
      <c r="GR21" s="121" t="str">
        <f t="shared" si="58"/>
        <v/>
      </c>
      <c r="GS21" s="121" t="str">
        <f t="shared" si="59"/>
        <v/>
      </c>
      <c r="GT21" s="121" t="str">
        <f t="shared" si="60"/>
        <v/>
      </c>
    </row>
    <row r="22" spans="1:202" ht="24.75" customHeight="1">
      <c r="A22" s="20"/>
      <c r="B22" s="114" t="str">
        <f>IF(ISBLANK('IN - Stud_part'!F20),"",'IN - Stud_part'!F20)</f>
        <v/>
      </c>
      <c r="C22" s="115" t="str">
        <f>IF(ISBLANK('IN - Stud_part'!G20),"",'IN - Stud_part'!G20)</f>
        <v/>
      </c>
      <c r="D22" s="116" t="str">
        <f>IF('IN - Stud_part'!H20="","",UPPER(('IN - Stud_part'!H20)))</f>
        <v/>
      </c>
      <c r="E22" s="117"/>
      <c r="F22" s="117"/>
      <c r="G22" s="118" t="str">
        <f>IF('IN - Stud_part'!H20="","",SUM(E22:F22))</f>
        <v/>
      </c>
      <c r="H22" s="117"/>
      <c r="I22" s="117"/>
      <c r="J22" s="118" t="str">
        <f>IF('IN - Stud_part'!H20="","",SUM(H22:I22))</f>
        <v/>
      </c>
      <c r="K22" s="117"/>
      <c r="L22" s="117"/>
      <c r="M22" s="118" t="str">
        <f>IF('IN - Stud_part'!H20="","",SUM(K22:L22))</f>
        <v/>
      </c>
      <c r="N22" s="117"/>
      <c r="O22" s="117"/>
      <c r="P22" s="118" t="str">
        <f>IF('IN - Stud_part'!H20="","",SUM(N22:O22))</f>
        <v/>
      </c>
      <c r="Q22" s="119"/>
      <c r="R22" s="117"/>
      <c r="S22" s="117"/>
      <c r="T22" s="118" t="str">
        <f>IF('IN - Stud_part'!H20="","",SUM(R22:S22))</f>
        <v/>
      </c>
      <c r="U22" s="117"/>
      <c r="V22" s="117"/>
      <c r="W22" s="118" t="str">
        <f>IF('IN - Stud_part'!H20="","",SUM(U22:V22))</f>
        <v/>
      </c>
      <c r="X22" s="117"/>
      <c r="Y22" s="117"/>
      <c r="Z22" s="118" t="str">
        <f>IF('IN - Stud_part'!H20="","",SUM(X22:Y22))</f>
        <v/>
      </c>
      <c r="AA22" s="117"/>
      <c r="AB22" s="117"/>
      <c r="AC22" s="118" t="str">
        <f>IF('IN - Stud_part'!H20="","",SUM(AA22:AB22))</f>
        <v/>
      </c>
      <c r="AD22" s="35"/>
      <c r="AE22" s="114" t="str">
        <f>IF(ISBLANK('IN - Stud_part'!F20),"",'IN - Stud_part'!F20)</f>
        <v/>
      </c>
      <c r="AF22" s="120" t="str">
        <f>IF(ISBLANK('IN - Stud_part'!G20),"",'IN - Stud_part'!G20)</f>
        <v/>
      </c>
      <c r="AG22" s="116" t="str">
        <f>IF('IN - Stud_part'!H20="","",UPPER('IN - Stud_part'!H20))</f>
        <v/>
      </c>
      <c r="AH22" s="117"/>
      <c r="AI22" s="117"/>
      <c r="AJ22" s="118" t="str">
        <f>IF('IN - Stud_part'!H20="","", SUM(AH22:AI22))</f>
        <v/>
      </c>
      <c r="AK22" s="117"/>
      <c r="AL22" s="117"/>
      <c r="AM22" s="118" t="str">
        <f>IF('IN - Stud_part'!H20="","",SUM(AK22:AL22))</f>
        <v/>
      </c>
      <c r="AN22" s="117"/>
      <c r="AO22" s="117"/>
      <c r="AP22" s="118" t="str">
        <f>IF('IN - Stud_part'!H20="","",SUM(AN22:AO22))</f>
        <v/>
      </c>
      <c r="AQ22" s="117"/>
      <c r="AR22" s="117"/>
      <c r="AS22" s="118" t="str">
        <f>IF('IN - Stud_part'!H20="","",SUM(AQ22:AR22))</f>
        <v/>
      </c>
      <c r="AT22" s="35"/>
      <c r="AU22" s="35"/>
      <c r="BK22" s="10" t="s">
        <v>10</v>
      </c>
      <c r="EL22" s="121" t="str">
        <f t="shared" si="0"/>
        <v/>
      </c>
      <c r="EM22" s="121" t="str">
        <f t="shared" si="1"/>
        <v/>
      </c>
      <c r="EN22" s="121" t="str">
        <f t="shared" si="2"/>
        <v/>
      </c>
      <c r="EO22" s="121" t="str">
        <f t="shared" si="3"/>
        <v/>
      </c>
      <c r="EP22" s="121" t="str">
        <f t="shared" si="4"/>
        <v/>
      </c>
      <c r="EQ22" s="121" t="str">
        <f t="shared" si="5"/>
        <v/>
      </c>
      <c r="ER22" s="121" t="str">
        <f t="shared" si="6"/>
        <v/>
      </c>
      <c r="ES22" s="121" t="str">
        <f t="shared" si="7"/>
        <v/>
      </c>
      <c r="ET22" s="121" t="str">
        <f t="shared" si="8"/>
        <v/>
      </c>
      <c r="EU22" s="121" t="str">
        <f t="shared" si="9"/>
        <v/>
      </c>
      <c r="EV22" s="121" t="str">
        <f t="shared" si="10"/>
        <v/>
      </c>
      <c r="EW22" s="121" t="str">
        <f t="shared" si="11"/>
        <v/>
      </c>
      <c r="EX22" s="121" t="str">
        <f t="shared" si="12"/>
        <v/>
      </c>
      <c r="EY22" s="121" t="str">
        <f t="shared" si="13"/>
        <v/>
      </c>
      <c r="EZ22" s="121" t="str">
        <f t="shared" si="14"/>
        <v/>
      </c>
      <c r="FA22" s="121" t="str">
        <f t="shared" si="15"/>
        <v/>
      </c>
      <c r="FB22" s="121" t="str">
        <f t="shared" si="16"/>
        <v/>
      </c>
      <c r="FC22" s="121" t="str">
        <f t="shared" si="17"/>
        <v/>
      </c>
      <c r="FD22" s="121" t="str">
        <f t="shared" si="18"/>
        <v/>
      </c>
      <c r="FE22" s="121" t="str">
        <f t="shared" si="19"/>
        <v/>
      </c>
      <c r="FF22" s="121" t="str">
        <f t="shared" si="20"/>
        <v/>
      </c>
      <c r="FG22" s="121" t="str">
        <f t="shared" si="21"/>
        <v/>
      </c>
      <c r="FH22" s="121" t="str">
        <f t="shared" si="22"/>
        <v/>
      </c>
      <c r="FI22" s="121" t="str">
        <f t="shared" si="23"/>
        <v/>
      </c>
      <c r="FJ22" s="121" t="str">
        <f t="shared" si="24"/>
        <v/>
      </c>
      <c r="FK22" s="121" t="str">
        <f t="shared" si="25"/>
        <v/>
      </c>
      <c r="FL22" s="121" t="str">
        <f t="shared" si="26"/>
        <v/>
      </c>
      <c r="FM22" s="121" t="str">
        <f t="shared" si="27"/>
        <v/>
      </c>
      <c r="FN22" s="121" t="str">
        <f t="shared" si="28"/>
        <v/>
      </c>
      <c r="FO22" s="121" t="str">
        <f t="shared" si="29"/>
        <v/>
      </c>
      <c r="FP22" s="121" t="str">
        <f t="shared" si="30"/>
        <v/>
      </c>
      <c r="FQ22" s="121" t="str">
        <f t="shared" si="31"/>
        <v/>
      </c>
      <c r="FR22" s="121" t="str">
        <f t="shared" si="32"/>
        <v/>
      </c>
      <c r="FS22" s="121" t="str">
        <f t="shared" si="33"/>
        <v/>
      </c>
      <c r="FT22" s="121" t="str">
        <f t="shared" si="34"/>
        <v/>
      </c>
      <c r="FU22" s="121" t="str">
        <f t="shared" si="35"/>
        <v/>
      </c>
      <c r="FV22" s="121" t="str">
        <f t="shared" si="36"/>
        <v/>
      </c>
      <c r="FW22" s="121" t="str">
        <f t="shared" si="37"/>
        <v/>
      </c>
      <c r="FX22" s="121" t="str">
        <f t="shared" si="38"/>
        <v/>
      </c>
      <c r="FY22" s="121" t="str">
        <f t="shared" si="39"/>
        <v/>
      </c>
      <c r="FZ22" s="121" t="str">
        <f t="shared" si="40"/>
        <v/>
      </c>
      <c r="GA22" s="121" t="str">
        <f t="shared" si="41"/>
        <v/>
      </c>
      <c r="GB22" s="121" t="str">
        <f t="shared" si="42"/>
        <v/>
      </c>
      <c r="GC22" s="121" t="str">
        <f t="shared" si="43"/>
        <v/>
      </c>
      <c r="GD22" s="121" t="str">
        <f t="shared" si="44"/>
        <v/>
      </c>
      <c r="GE22" s="121" t="str">
        <f t="shared" si="45"/>
        <v/>
      </c>
      <c r="GF22" s="121" t="str">
        <f t="shared" si="46"/>
        <v/>
      </c>
      <c r="GG22" s="121" t="str">
        <f t="shared" si="47"/>
        <v/>
      </c>
      <c r="GH22" s="121" t="str">
        <f t="shared" si="48"/>
        <v/>
      </c>
      <c r="GI22" s="121" t="str">
        <f t="shared" si="49"/>
        <v/>
      </c>
      <c r="GJ22" s="121" t="str">
        <f t="shared" si="50"/>
        <v/>
      </c>
      <c r="GK22" s="121" t="str">
        <f t="shared" si="51"/>
        <v/>
      </c>
      <c r="GL22" s="121" t="str">
        <f t="shared" si="52"/>
        <v/>
      </c>
      <c r="GM22" s="121" t="str">
        <f t="shared" si="53"/>
        <v/>
      </c>
      <c r="GN22" s="121" t="str">
        <f t="shared" si="54"/>
        <v/>
      </c>
      <c r="GO22" s="121" t="str">
        <f t="shared" si="55"/>
        <v/>
      </c>
      <c r="GP22" s="121" t="str">
        <f t="shared" si="56"/>
        <v/>
      </c>
      <c r="GQ22" s="121" t="str">
        <f t="shared" si="57"/>
        <v/>
      </c>
      <c r="GR22" s="121" t="str">
        <f t="shared" si="58"/>
        <v/>
      </c>
      <c r="GS22" s="121" t="str">
        <f t="shared" si="59"/>
        <v/>
      </c>
      <c r="GT22" s="121" t="str">
        <f t="shared" si="60"/>
        <v/>
      </c>
    </row>
    <row r="23" spans="1:202" ht="24.75" customHeight="1">
      <c r="A23" s="20"/>
      <c r="B23" s="114" t="str">
        <f>IF(ISBLANK('IN - Stud_part'!F21),"",'IN - Stud_part'!F21)</f>
        <v/>
      </c>
      <c r="C23" s="115" t="str">
        <f>IF(ISBLANK('IN - Stud_part'!G21),"",'IN - Stud_part'!G21)</f>
        <v/>
      </c>
      <c r="D23" s="116" t="str">
        <f>IF('IN - Stud_part'!H21="","",UPPER(('IN - Stud_part'!H21)))</f>
        <v/>
      </c>
      <c r="E23" s="117"/>
      <c r="F23" s="117"/>
      <c r="G23" s="118" t="str">
        <f>IF('IN - Stud_part'!H21="","",SUM(E23:F23))</f>
        <v/>
      </c>
      <c r="H23" s="117"/>
      <c r="I23" s="117"/>
      <c r="J23" s="118" t="str">
        <f>IF('IN - Stud_part'!H21="","",SUM(H23:I23))</f>
        <v/>
      </c>
      <c r="K23" s="117"/>
      <c r="L23" s="117"/>
      <c r="M23" s="118" t="str">
        <f>IF('IN - Stud_part'!H21="","",SUM(K23:L23))</f>
        <v/>
      </c>
      <c r="N23" s="117"/>
      <c r="O23" s="117"/>
      <c r="P23" s="118" t="str">
        <f>IF('IN - Stud_part'!H21="","",SUM(N23:O23))</f>
        <v/>
      </c>
      <c r="Q23" s="119"/>
      <c r="R23" s="117"/>
      <c r="S23" s="117"/>
      <c r="T23" s="118" t="str">
        <f>IF('IN - Stud_part'!H21="","",SUM(R23:S23))</f>
        <v/>
      </c>
      <c r="U23" s="117"/>
      <c r="V23" s="117"/>
      <c r="W23" s="118" t="str">
        <f>IF('IN - Stud_part'!H21="","",SUM(U23:V23))</f>
        <v/>
      </c>
      <c r="X23" s="117"/>
      <c r="Y23" s="117"/>
      <c r="Z23" s="118" t="str">
        <f>IF('IN - Stud_part'!H21="","",SUM(X23:Y23))</f>
        <v/>
      </c>
      <c r="AA23" s="117"/>
      <c r="AB23" s="117"/>
      <c r="AC23" s="118" t="str">
        <f>IF('IN - Stud_part'!H21="","",SUM(AA23:AB23))</f>
        <v/>
      </c>
      <c r="AD23" s="35"/>
      <c r="AE23" s="114" t="str">
        <f>IF(ISBLANK('IN - Stud_part'!F21),"",'IN - Stud_part'!F21)</f>
        <v/>
      </c>
      <c r="AF23" s="120" t="str">
        <f>IF(ISBLANK('IN - Stud_part'!G21),"",'IN - Stud_part'!G21)</f>
        <v/>
      </c>
      <c r="AG23" s="116" t="str">
        <f>IF('IN - Stud_part'!H21="","",UPPER('IN - Stud_part'!H21))</f>
        <v/>
      </c>
      <c r="AH23" s="117"/>
      <c r="AI23" s="117"/>
      <c r="AJ23" s="118" t="str">
        <f>IF('IN - Stud_part'!H21="","", SUM(AH23:AI23))</f>
        <v/>
      </c>
      <c r="AK23" s="117"/>
      <c r="AL23" s="117"/>
      <c r="AM23" s="118" t="str">
        <f>IF('IN - Stud_part'!H21="","",SUM(AK23:AL23))</f>
        <v/>
      </c>
      <c r="AN23" s="117"/>
      <c r="AO23" s="117"/>
      <c r="AP23" s="118" t="str">
        <f>IF('IN - Stud_part'!H21="","",SUM(AN23:AO23))</f>
        <v/>
      </c>
      <c r="AQ23" s="117"/>
      <c r="AR23" s="117"/>
      <c r="AS23" s="118" t="str">
        <f>IF('IN - Stud_part'!H21="","",SUM(AQ23:AR23))</f>
        <v/>
      </c>
      <c r="AT23" s="35"/>
      <c r="AU23" s="35"/>
      <c r="BK23" s="10" t="s">
        <v>11</v>
      </c>
      <c r="EL23" s="121" t="str">
        <f t="shared" si="0"/>
        <v/>
      </c>
      <c r="EM23" s="121" t="str">
        <f t="shared" si="1"/>
        <v/>
      </c>
      <c r="EN23" s="121" t="str">
        <f t="shared" si="2"/>
        <v/>
      </c>
      <c r="EO23" s="121" t="str">
        <f t="shared" si="3"/>
        <v/>
      </c>
      <c r="EP23" s="121" t="str">
        <f t="shared" si="4"/>
        <v/>
      </c>
      <c r="EQ23" s="121" t="str">
        <f t="shared" si="5"/>
        <v/>
      </c>
      <c r="ER23" s="121" t="str">
        <f t="shared" si="6"/>
        <v/>
      </c>
      <c r="ES23" s="121" t="str">
        <f t="shared" si="7"/>
        <v/>
      </c>
      <c r="ET23" s="121" t="str">
        <f t="shared" si="8"/>
        <v/>
      </c>
      <c r="EU23" s="121" t="str">
        <f t="shared" si="9"/>
        <v/>
      </c>
      <c r="EV23" s="121" t="str">
        <f t="shared" si="10"/>
        <v/>
      </c>
      <c r="EW23" s="121" t="str">
        <f t="shared" si="11"/>
        <v/>
      </c>
      <c r="EX23" s="121" t="str">
        <f t="shared" si="12"/>
        <v/>
      </c>
      <c r="EY23" s="121" t="str">
        <f t="shared" si="13"/>
        <v/>
      </c>
      <c r="EZ23" s="121" t="str">
        <f t="shared" si="14"/>
        <v/>
      </c>
      <c r="FA23" s="121" t="str">
        <f t="shared" si="15"/>
        <v/>
      </c>
      <c r="FB23" s="121" t="str">
        <f t="shared" si="16"/>
        <v/>
      </c>
      <c r="FC23" s="121" t="str">
        <f t="shared" si="17"/>
        <v/>
      </c>
      <c r="FD23" s="121" t="str">
        <f t="shared" si="18"/>
        <v/>
      </c>
      <c r="FE23" s="121" t="str">
        <f t="shared" si="19"/>
        <v/>
      </c>
      <c r="FF23" s="121" t="str">
        <f t="shared" si="20"/>
        <v/>
      </c>
      <c r="FG23" s="121" t="str">
        <f t="shared" si="21"/>
        <v/>
      </c>
      <c r="FH23" s="121" t="str">
        <f t="shared" si="22"/>
        <v/>
      </c>
      <c r="FI23" s="121" t="str">
        <f t="shared" si="23"/>
        <v/>
      </c>
      <c r="FJ23" s="121" t="str">
        <f t="shared" si="24"/>
        <v/>
      </c>
      <c r="FK23" s="121" t="str">
        <f t="shared" si="25"/>
        <v/>
      </c>
      <c r="FL23" s="121" t="str">
        <f t="shared" si="26"/>
        <v/>
      </c>
      <c r="FM23" s="121" t="str">
        <f t="shared" si="27"/>
        <v/>
      </c>
      <c r="FN23" s="121" t="str">
        <f t="shared" si="28"/>
        <v/>
      </c>
      <c r="FO23" s="121" t="str">
        <f t="shared" si="29"/>
        <v/>
      </c>
      <c r="FP23" s="121" t="str">
        <f t="shared" si="30"/>
        <v/>
      </c>
      <c r="FQ23" s="121" t="str">
        <f t="shared" si="31"/>
        <v/>
      </c>
      <c r="FR23" s="121" t="str">
        <f t="shared" si="32"/>
        <v/>
      </c>
      <c r="FS23" s="121" t="str">
        <f t="shared" si="33"/>
        <v/>
      </c>
      <c r="FT23" s="121" t="str">
        <f t="shared" si="34"/>
        <v/>
      </c>
      <c r="FU23" s="121" t="str">
        <f t="shared" si="35"/>
        <v/>
      </c>
      <c r="FV23" s="121" t="str">
        <f t="shared" si="36"/>
        <v/>
      </c>
      <c r="FW23" s="121" t="str">
        <f t="shared" si="37"/>
        <v/>
      </c>
      <c r="FX23" s="121" t="str">
        <f t="shared" si="38"/>
        <v/>
      </c>
      <c r="FY23" s="121" t="str">
        <f t="shared" si="39"/>
        <v/>
      </c>
      <c r="FZ23" s="121" t="str">
        <f t="shared" si="40"/>
        <v/>
      </c>
      <c r="GA23" s="121" t="str">
        <f t="shared" si="41"/>
        <v/>
      </c>
      <c r="GB23" s="121" t="str">
        <f t="shared" si="42"/>
        <v/>
      </c>
      <c r="GC23" s="121" t="str">
        <f t="shared" si="43"/>
        <v/>
      </c>
      <c r="GD23" s="121" t="str">
        <f t="shared" si="44"/>
        <v/>
      </c>
      <c r="GE23" s="121" t="str">
        <f t="shared" si="45"/>
        <v/>
      </c>
      <c r="GF23" s="121" t="str">
        <f t="shared" si="46"/>
        <v/>
      </c>
      <c r="GG23" s="121" t="str">
        <f t="shared" si="47"/>
        <v/>
      </c>
      <c r="GH23" s="121" t="str">
        <f t="shared" si="48"/>
        <v/>
      </c>
      <c r="GI23" s="121" t="str">
        <f t="shared" si="49"/>
        <v/>
      </c>
      <c r="GJ23" s="121" t="str">
        <f t="shared" si="50"/>
        <v/>
      </c>
      <c r="GK23" s="121" t="str">
        <f t="shared" si="51"/>
        <v/>
      </c>
      <c r="GL23" s="121" t="str">
        <f t="shared" si="52"/>
        <v/>
      </c>
      <c r="GM23" s="121" t="str">
        <f t="shared" si="53"/>
        <v/>
      </c>
      <c r="GN23" s="121" t="str">
        <f t="shared" si="54"/>
        <v/>
      </c>
      <c r="GO23" s="121" t="str">
        <f t="shared" si="55"/>
        <v/>
      </c>
      <c r="GP23" s="121" t="str">
        <f t="shared" si="56"/>
        <v/>
      </c>
      <c r="GQ23" s="121" t="str">
        <f t="shared" si="57"/>
        <v/>
      </c>
      <c r="GR23" s="121" t="str">
        <f t="shared" si="58"/>
        <v/>
      </c>
      <c r="GS23" s="121" t="str">
        <f t="shared" si="59"/>
        <v/>
      </c>
      <c r="GT23" s="121" t="str">
        <f t="shared" si="60"/>
        <v/>
      </c>
    </row>
    <row r="24" spans="1:202" ht="24.75" customHeight="1">
      <c r="A24" s="20"/>
      <c r="B24" s="114" t="str">
        <f>IF(ISBLANK('IN - Stud_part'!F22),"",'IN - Stud_part'!F22)</f>
        <v/>
      </c>
      <c r="C24" s="115" t="str">
        <f>IF(ISBLANK('IN - Stud_part'!G22),"",'IN - Stud_part'!G22)</f>
        <v/>
      </c>
      <c r="D24" s="116" t="str">
        <f>IF('IN - Stud_part'!H22="","",UPPER(('IN - Stud_part'!H22)))</f>
        <v/>
      </c>
      <c r="E24" s="117"/>
      <c r="F24" s="117"/>
      <c r="G24" s="118" t="str">
        <f>IF('IN - Stud_part'!H22="","",SUM(E24:F24))</f>
        <v/>
      </c>
      <c r="H24" s="117"/>
      <c r="I24" s="117"/>
      <c r="J24" s="118" t="str">
        <f>IF('IN - Stud_part'!H22="","",SUM(H24:I24))</f>
        <v/>
      </c>
      <c r="K24" s="117"/>
      <c r="L24" s="117"/>
      <c r="M24" s="118" t="str">
        <f>IF('IN - Stud_part'!H22="","",SUM(K24:L24))</f>
        <v/>
      </c>
      <c r="N24" s="117"/>
      <c r="O24" s="117"/>
      <c r="P24" s="118" t="str">
        <f>IF('IN - Stud_part'!H22="","",SUM(N24:O24))</f>
        <v/>
      </c>
      <c r="Q24" s="119"/>
      <c r="R24" s="117"/>
      <c r="S24" s="117"/>
      <c r="T24" s="118" t="str">
        <f>IF('IN - Stud_part'!H22="","",SUM(R24:S24))</f>
        <v/>
      </c>
      <c r="U24" s="117"/>
      <c r="V24" s="117"/>
      <c r="W24" s="118" t="str">
        <f>IF('IN - Stud_part'!H22="","",SUM(U24:V24))</f>
        <v/>
      </c>
      <c r="X24" s="117"/>
      <c r="Y24" s="117"/>
      <c r="Z24" s="118" t="str">
        <f>IF('IN - Stud_part'!H22="","",SUM(X24:Y24))</f>
        <v/>
      </c>
      <c r="AA24" s="117"/>
      <c r="AB24" s="117"/>
      <c r="AC24" s="118" t="str">
        <f>IF('IN - Stud_part'!H22="","",SUM(AA24:AB24))</f>
        <v/>
      </c>
      <c r="AD24" s="35"/>
      <c r="AE24" s="114" t="str">
        <f>IF(ISBLANK('IN - Stud_part'!F22),"",'IN - Stud_part'!F22)</f>
        <v/>
      </c>
      <c r="AF24" s="120" t="str">
        <f>IF(ISBLANK('IN - Stud_part'!G22),"",'IN - Stud_part'!G22)</f>
        <v/>
      </c>
      <c r="AG24" s="116" t="str">
        <f>IF('IN - Stud_part'!H22="","",UPPER('IN - Stud_part'!H22))</f>
        <v/>
      </c>
      <c r="AH24" s="117"/>
      <c r="AI24" s="117"/>
      <c r="AJ24" s="118" t="str">
        <f>IF('IN - Stud_part'!H22="","", SUM(AH24:AI24))</f>
        <v/>
      </c>
      <c r="AK24" s="117"/>
      <c r="AL24" s="117"/>
      <c r="AM24" s="118" t="str">
        <f>IF('IN - Stud_part'!H22="","",SUM(AK24:AL24))</f>
        <v/>
      </c>
      <c r="AN24" s="117"/>
      <c r="AO24" s="117"/>
      <c r="AP24" s="118" t="str">
        <f>IF('IN - Stud_part'!H22="","",SUM(AN24:AO24))</f>
        <v/>
      </c>
      <c r="AQ24" s="117"/>
      <c r="AR24" s="117"/>
      <c r="AS24" s="118" t="str">
        <f>IF('IN - Stud_part'!H22="","",SUM(AQ24:AR24))</f>
        <v/>
      </c>
      <c r="AT24" s="35"/>
      <c r="AU24" s="35"/>
      <c r="BK24" s="10" t="s">
        <v>12</v>
      </c>
      <c r="EL24" s="121" t="str">
        <f t="shared" si="0"/>
        <v/>
      </c>
      <c r="EM24" s="121" t="str">
        <f t="shared" si="1"/>
        <v/>
      </c>
      <c r="EN24" s="121" t="str">
        <f t="shared" si="2"/>
        <v/>
      </c>
      <c r="EO24" s="121" t="str">
        <f t="shared" si="3"/>
        <v/>
      </c>
      <c r="EP24" s="121" t="str">
        <f t="shared" si="4"/>
        <v/>
      </c>
      <c r="EQ24" s="121" t="str">
        <f t="shared" si="5"/>
        <v/>
      </c>
      <c r="ER24" s="121" t="str">
        <f t="shared" si="6"/>
        <v/>
      </c>
      <c r="ES24" s="121" t="str">
        <f t="shared" si="7"/>
        <v/>
      </c>
      <c r="ET24" s="121" t="str">
        <f t="shared" si="8"/>
        <v/>
      </c>
      <c r="EU24" s="121" t="str">
        <f t="shared" si="9"/>
        <v/>
      </c>
      <c r="EV24" s="121" t="str">
        <f t="shared" si="10"/>
        <v/>
      </c>
      <c r="EW24" s="121" t="str">
        <f t="shared" si="11"/>
        <v/>
      </c>
      <c r="EX24" s="121" t="str">
        <f t="shared" si="12"/>
        <v/>
      </c>
      <c r="EY24" s="121" t="str">
        <f t="shared" si="13"/>
        <v/>
      </c>
      <c r="EZ24" s="121" t="str">
        <f t="shared" si="14"/>
        <v/>
      </c>
      <c r="FA24" s="121" t="str">
        <f t="shared" si="15"/>
        <v/>
      </c>
      <c r="FB24" s="121" t="str">
        <f t="shared" si="16"/>
        <v/>
      </c>
      <c r="FC24" s="121" t="str">
        <f t="shared" si="17"/>
        <v/>
      </c>
      <c r="FD24" s="121" t="str">
        <f t="shared" si="18"/>
        <v/>
      </c>
      <c r="FE24" s="121" t="str">
        <f t="shared" si="19"/>
        <v/>
      </c>
      <c r="FF24" s="121" t="str">
        <f t="shared" si="20"/>
        <v/>
      </c>
      <c r="FG24" s="121" t="str">
        <f t="shared" si="21"/>
        <v/>
      </c>
      <c r="FH24" s="121" t="str">
        <f t="shared" si="22"/>
        <v/>
      </c>
      <c r="FI24" s="121" t="str">
        <f t="shared" si="23"/>
        <v/>
      </c>
      <c r="FJ24" s="121" t="str">
        <f t="shared" si="24"/>
        <v/>
      </c>
      <c r="FK24" s="121" t="str">
        <f t="shared" si="25"/>
        <v/>
      </c>
      <c r="FL24" s="121" t="str">
        <f t="shared" si="26"/>
        <v/>
      </c>
      <c r="FM24" s="121" t="str">
        <f t="shared" si="27"/>
        <v/>
      </c>
      <c r="FN24" s="121" t="str">
        <f t="shared" si="28"/>
        <v/>
      </c>
      <c r="FO24" s="121" t="str">
        <f t="shared" si="29"/>
        <v/>
      </c>
      <c r="FP24" s="121" t="str">
        <f t="shared" si="30"/>
        <v/>
      </c>
      <c r="FQ24" s="121" t="str">
        <f t="shared" si="31"/>
        <v/>
      </c>
      <c r="FR24" s="121" t="str">
        <f t="shared" si="32"/>
        <v/>
      </c>
      <c r="FS24" s="121" t="str">
        <f t="shared" si="33"/>
        <v/>
      </c>
      <c r="FT24" s="121" t="str">
        <f t="shared" si="34"/>
        <v/>
      </c>
      <c r="FU24" s="121" t="str">
        <f t="shared" si="35"/>
        <v/>
      </c>
      <c r="FV24" s="121" t="str">
        <f t="shared" si="36"/>
        <v/>
      </c>
      <c r="FW24" s="121" t="str">
        <f t="shared" si="37"/>
        <v/>
      </c>
      <c r="FX24" s="121" t="str">
        <f t="shared" si="38"/>
        <v/>
      </c>
      <c r="FY24" s="121" t="str">
        <f t="shared" si="39"/>
        <v/>
      </c>
      <c r="FZ24" s="121" t="str">
        <f t="shared" si="40"/>
        <v/>
      </c>
      <c r="GA24" s="121" t="str">
        <f t="shared" si="41"/>
        <v/>
      </c>
      <c r="GB24" s="121" t="str">
        <f t="shared" si="42"/>
        <v/>
      </c>
      <c r="GC24" s="121" t="str">
        <f t="shared" si="43"/>
        <v/>
      </c>
      <c r="GD24" s="121" t="str">
        <f t="shared" si="44"/>
        <v/>
      </c>
      <c r="GE24" s="121" t="str">
        <f t="shared" si="45"/>
        <v/>
      </c>
      <c r="GF24" s="121" t="str">
        <f t="shared" si="46"/>
        <v/>
      </c>
      <c r="GG24" s="121" t="str">
        <f t="shared" si="47"/>
        <v/>
      </c>
      <c r="GH24" s="121" t="str">
        <f t="shared" si="48"/>
        <v/>
      </c>
      <c r="GI24" s="121" t="str">
        <f t="shared" si="49"/>
        <v/>
      </c>
      <c r="GJ24" s="121" t="str">
        <f t="shared" si="50"/>
        <v/>
      </c>
      <c r="GK24" s="121" t="str">
        <f t="shared" si="51"/>
        <v/>
      </c>
      <c r="GL24" s="121" t="str">
        <f t="shared" si="52"/>
        <v/>
      </c>
      <c r="GM24" s="121" t="str">
        <f t="shared" si="53"/>
        <v/>
      </c>
      <c r="GN24" s="121" t="str">
        <f t="shared" si="54"/>
        <v/>
      </c>
      <c r="GO24" s="121" t="str">
        <f t="shared" si="55"/>
        <v/>
      </c>
      <c r="GP24" s="121" t="str">
        <f t="shared" si="56"/>
        <v/>
      </c>
      <c r="GQ24" s="121" t="str">
        <f t="shared" si="57"/>
        <v/>
      </c>
      <c r="GR24" s="121" t="str">
        <f t="shared" si="58"/>
        <v/>
      </c>
      <c r="GS24" s="121" t="str">
        <f t="shared" si="59"/>
        <v/>
      </c>
      <c r="GT24" s="121" t="str">
        <f t="shared" si="60"/>
        <v/>
      </c>
    </row>
    <row r="25" spans="1:202" ht="24.75" customHeight="1">
      <c r="A25" s="20"/>
      <c r="B25" s="114" t="str">
        <f>IF(ISBLANK('IN - Stud_part'!F23),"",'IN - Stud_part'!F23)</f>
        <v/>
      </c>
      <c r="C25" s="115" t="str">
        <f>IF(ISBLANK('IN - Stud_part'!G23),"",'IN - Stud_part'!G23)</f>
        <v/>
      </c>
      <c r="D25" s="116" t="str">
        <f>IF('IN - Stud_part'!H23="","",UPPER(('IN - Stud_part'!H23)))</f>
        <v/>
      </c>
      <c r="E25" s="117"/>
      <c r="F25" s="117"/>
      <c r="G25" s="118" t="str">
        <f>IF('IN - Stud_part'!H23="","",SUM(E25:F25))</f>
        <v/>
      </c>
      <c r="H25" s="117"/>
      <c r="I25" s="117"/>
      <c r="J25" s="118" t="str">
        <f>IF('IN - Stud_part'!H23="","",SUM(H25:I25))</f>
        <v/>
      </c>
      <c r="K25" s="117"/>
      <c r="L25" s="117"/>
      <c r="M25" s="118" t="str">
        <f>IF('IN - Stud_part'!H23="","",SUM(K25:L25))</f>
        <v/>
      </c>
      <c r="N25" s="117"/>
      <c r="O25" s="117"/>
      <c r="P25" s="118" t="str">
        <f>IF('IN - Stud_part'!H23="","",SUM(N25:O25))</f>
        <v/>
      </c>
      <c r="Q25" s="119"/>
      <c r="R25" s="117"/>
      <c r="S25" s="117"/>
      <c r="T25" s="118" t="str">
        <f>IF('IN - Stud_part'!H23="","",SUM(R25:S25))</f>
        <v/>
      </c>
      <c r="U25" s="117"/>
      <c r="V25" s="117"/>
      <c r="W25" s="118" t="str">
        <f>IF('IN - Stud_part'!H23="","",SUM(U25:V25))</f>
        <v/>
      </c>
      <c r="X25" s="117"/>
      <c r="Y25" s="117"/>
      <c r="Z25" s="118" t="str">
        <f>IF('IN - Stud_part'!H23="","",SUM(X25:Y25))</f>
        <v/>
      </c>
      <c r="AA25" s="117"/>
      <c r="AB25" s="117"/>
      <c r="AC25" s="118" t="str">
        <f>IF('IN - Stud_part'!H23="","",SUM(AA25:AB25))</f>
        <v/>
      </c>
      <c r="AD25" s="35"/>
      <c r="AE25" s="114" t="str">
        <f>IF(ISBLANK('IN - Stud_part'!F23),"",'IN - Stud_part'!F23)</f>
        <v/>
      </c>
      <c r="AF25" s="120" t="str">
        <f>IF(ISBLANK('IN - Stud_part'!G23),"",'IN - Stud_part'!G23)</f>
        <v/>
      </c>
      <c r="AG25" s="116" t="str">
        <f>IF('IN - Stud_part'!H23="","",UPPER('IN - Stud_part'!H23))</f>
        <v/>
      </c>
      <c r="AH25" s="117"/>
      <c r="AI25" s="117"/>
      <c r="AJ25" s="118" t="str">
        <f>IF('IN - Stud_part'!H23="","", SUM(AH25:AI25))</f>
        <v/>
      </c>
      <c r="AK25" s="117"/>
      <c r="AL25" s="117"/>
      <c r="AM25" s="118" t="str">
        <f>IF('IN - Stud_part'!H23="","",SUM(AK25:AL25))</f>
        <v/>
      </c>
      <c r="AN25" s="117"/>
      <c r="AO25" s="117"/>
      <c r="AP25" s="118" t="str">
        <f>IF('IN - Stud_part'!H23="","",SUM(AN25:AO25))</f>
        <v/>
      </c>
      <c r="AQ25" s="117"/>
      <c r="AR25" s="117"/>
      <c r="AS25" s="118" t="str">
        <f>IF('IN - Stud_part'!H23="","",SUM(AQ25:AR25))</f>
        <v/>
      </c>
      <c r="AT25" s="35"/>
      <c r="AU25" s="35"/>
      <c r="BK25" s="10" t="s">
        <v>13</v>
      </c>
      <c r="EL25" s="121" t="str">
        <f t="shared" si="0"/>
        <v/>
      </c>
      <c r="EM25" s="121" t="str">
        <f t="shared" si="1"/>
        <v/>
      </c>
      <c r="EN25" s="121" t="str">
        <f t="shared" si="2"/>
        <v/>
      </c>
      <c r="EO25" s="121" t="str">
        <f t="shared" si="3"/>
        <v/>
      </c>
      <c r="EP25" s="121" t="str">
        <f t="shared" si="4"/>
        <v/>
      </c>
      <c r="EQ25" s="121" t="str">
        <f t="shared" si="5"/>
        <v/>
      </c>
      <c r="ER25" s="121" t="str">
        <f t="shared" si="6"/>
        <v/>
      </c>
      <c r="ES25" s="121" t="str">
        <f t="shared" si="7"/>
        <v/>
      </c>
      <c r="ET25" s="121" t="str">
        <f t="shared" si="8"/>
        <v/>
      </c>
      <c r="EU25" s="121" t="str">
        <f t="shared" si="9"/>
        <v/>
      </c>
      <c r="EV25" s="121" t="str">
        <f t="shared" si="10"/>
        <v/>
      </c>
      <c r="EW25" s="121" t="str">
        <f t="shared" si="11"/>
        <v/>
      </c>
      <c r="EX25" s="121" t="str">
        <f t="shared" si="12"/>
        <v/>
      </c>
      <c r="EY25" s="121" t="str">
        <f t="shared" si="13"/>
        <v/>
      </c>
      <c r="EZ25" s="121" t="str">
        <f t="shared" si="14"/>
        <v/>
      </c>
      <c r="FA25" s="121" t="str">
        <f t="shared" si="15"/>
        <v/>
      </c>
      <c r="FB25" s="121" t="str">
        <f t="shared" si="16"/>
        <v/>
      </c>
      <c r="FC25" s="121" t="str">
        <f t="shared" si="17"/>
        <v/>
      </c>
      <c r="FD25" s="121" t="str">
        <f t="shared" si="18"/>
        <v/>
      </c>
      <c r="FE25" s="121" t="str">
        <f t="shared" si="19"/>
        <v/>
      </c>
      <c r="FF25" s="121" t="str">
        <f t="shared" si="20"/>
        <v/>
      </c>
      <c r="FG25" s="121" t="str">
        <f t="shared" si="21"/>
        <v/>
      </c>
      <c r="FH25" s="121" t="str">
        <f t="shared" si="22"/>
        <v/>
      </c>
      <c r="FI25" s="121" t="str">
        <f t="shared" si="23"/>
        <v/>
      </c>
      <c r="FJ25" s="121" t="str">
        <f t="shared" si="24"/>
        <v/>
      </c>
      <c r="FK25" s="121" t="str">
        <f t="shared" si="25"/>
        <v/>
      </c>
      <c r="FL25" s="121" t="str">
        <f t="shared" si="26"/>
        <v/>
      </c>
      <c r="FM25" s="121" t="str">
        <f t="shared" si="27"/>
        <v/>
      </c>
      <c r="FN25" s="121" t="str">
        <f t="shared" si="28"/>
        <v/>
      </c>
      <c r="FO25" s="121" t="str">
        <f t="shared" si="29"/>
        <v/>
      </c>
      <c r="FP25" s="121" t="str">
        <f t="shared" si="30"/>
        <v/>
      </c>
      <c r="FQ25" s="121" t="str">
        <f t="shared" si="31"/>
        <v/>
      </c>
      <c r="FR25" s="121" t="str">
        <f t="shared" si="32"/>
        <v/>
      </c>
      <c r="FS25" s="121" t="str">
        <f t="shared" si="33"/>
        <v/>
      </c>
      <c r="FT25" s="121" t="str">
        <f t="shared" si="34"/>
        <v/>
      </c>
      <c r="FU25" s="121" t="str">
        <f t="shared" si="35"/>
        <v/>
      </c>
      <c r="FV25" s="121" t="str">
        <f t="shared" si="36"/>
        <v/>
      </c>
      <c r="FW25" s="121" t="str">
        <f t="shared" si="37"/>
        <v/>
      </c>
      <c r="FX25" s="121" t="str">
        <f t="shared" si="38"/>
        <v/>
      </c>
      <c r="FY25" s="121" t="str">
        <f t="shared" si="39"/>
        <v/>
      </c>
      <c r="FZ25" s="121" t="str">
        <f t="shared" si="40"/>
        <v/>
      </c>
      <c r="GA25" s="121" t="str">
        <f t="shared" si="41"/>
        <v/>
      </c>
      <c r="GB25" s="121" t="str">
        <f t="shared" si="42"/>
        <v/>
      </c>
      <c r="GC25" s="121" t="str">
        <f t="shared" si="43"/>
        <v/>
      </c>
      <c r="GD25" s="121" t="str">
        <f t="shared" si="44"/>
        <v/>
      </c>
      <c r="GE25" s="121" t="str">
        <f t="shared" si="45"/>
        <v/>
      </c>
      <c r="GF25" s="121" t="str">
        <f t="shared" si="46"/>
        <v/>
      </c>
      <c r="GG25" s="121" t="str">
        <f t="shared" si="47"/>
        <v/>
      </c>
      <c r="GH25" s="121" t="str">
        <f t="shared" si="48"/>
        <v/>
      </c>
      <c r="GI25" s="121" t="str">
        <f t="shared" si="49"/>
        <v/>
      </c>
      <c r="GJ25" s="121" t="str">
        <f t="shared" si="50"/>
        <v/>
      </c>
      <c r="GK25" s="121" t="str">
        <f t="shared" si="51"/>
        <v/>
      </c>
      <c r="GL25" s="121" t="str">
        <f t="shared" si="52"/>
        <v/>
      </c>
      <c r="GM25" s="121" t="str">
        <f t="shared" si="53"/>
        <v/>
      </c>
      <c r="GN25" s="121" t="str">
        <f t="shared" si="54"/>
        <v/>
      </c>
      <c r="GO25" s="121" t="str">
        <f t="shared" si="55"/>
        <v/>
      </c>
      <c r="GP25" s="121" t="str">
        <f t="shared" si="56"/>
        <v/>
      </c>
      <c r="GQ25" s="121" t="str">
        <f t="shared" si="57"/>
        <v/>
      </c>
      <c r="GR25" s="121" t="str">
        <f t="shared" si="58"/>
        <v/>
      </c>
      <c r="GS25" s="121" t="str">
        <f t="shared" si="59"/>
        <v/>
      </c>
      <c r="GT25" s="121" t="str">
        <f t="shared" si="60"/>
        <v/>
      </c>
    </row>
    <row r="26" spans="1:202" ht="24.75" customHeight="1">
      <c r="A26" s="20"/>
      <c r="B26" s="114" t="str">
        <f>IF(ISBLANK('IN - Stud_part'!F24),"",'IN - Stud_part'!F24)</f>
        <v/>
      </c>
      <c r="C26" s="115" t="str">
        <f>IF(ISBLANK('IN - Stud_part'!G24),"",'IN - Stud_part'!G24)</f>
        <v/>
      </c>
      <c r="D26" s="116" t="str">
        <f>IF('IN - Stud_part'!H24="","",UPPER(('IN - Stud_part'!H24)))</f>
        <v/>
      </c>
      <c r="E26" s="117"/>
      <c r="F26" s="117"/>
      <c r="G26" s="118" t="str">
        <f>IF('IN - Stud_part'!H24="","",SUM(E26:F26))</f>
        <v/>
      </c>
      <c r="H26" s="117"/>
      <c r="I26" s="117"/>
      <c r="J26" s="118" t="str">
        <f>IF('IN - Stud_part'!H24="","",SUM(H26:I26))</f>
        <v/>
      </c>
      <c r="K26" s="117"/>
      <c r="L26" s="117"/>
      <c r="M26" s="118" t="str">
        <f>IF('IN - Stud_part'!H24="","",SUM(K26:L26))</f>
        <v/>
      </c>
      <c r="N26" s="117"/>
      <c r="O26" s="117"/>
      <c r="P26" s="118" t="str">
        <f>IF('IN - Stud_part'!H24="","",SUM(N26:O26))</f>
        <v/>
      </c>
      <c r="Q26" s="119"/>
      <c r="R26" s="117"/>
      <c r="S26" s="117"/>
      <c r="T26" s="118" t="str">
        <f>IF('IN - Stud_part'!H24="","",SUM(R26:S26))</f>
        <v/>
      </c>
      <c r="U26" s="117"/>
      <c r="V26" s="117"/>
      <c r="W26" s="118" t="str">
        <f>IF('IN - Stud_part'!H24="","",SUM(U26:V26))</f>
        <v/>
      </c>
      <c r="X26" s="117"/>
      <c r="Y26" s="117"/>
      <c r="Z26" s="118" t="str">
        <f>IF('IN - Stud_part'!H24="","",SUM(X26:Y26))</f>
        <v/>
      </c>
      <c r="AA26" s="117"/>
      <c r="AB26" s="117"/>
      <c r="AC26" s="118" t="str">
        <f>IF('IN - Stud_part'!H24="","",SUM(AA26:AB26))</f>
        <v/>
      </c>
      <c r="AD26" s="35"/>
      <c r="AE26" s="114" t="str">
        <f>IF(ISBLANK('IN - Stud_part'!F24),"",'IN - Stud_part'!F24)</f>
        <v/>
      </c>
      <c r="AF26" s="120" t="str">
        <f>IF(ISBLANK('IN - Stud_part'!G24),"",'IN - Stud_part'!G24)</f>
        <v/>
      </c>
      <c r="AG26" s="116" t="str">
        <f>IF('IN - Stud_part'!H24="","",UPPER('IN - Stud_part'!H24))</f>
        <v/>
      </c>
      <c r="AH26" s="117"/>
      <c r="AI26" s="117"/>
      <c r="AJ26" s="118" t="str">
        <f>IF('IN - Stud_part'!H24="","", SUM(AH26:AI26))</f>
        <v/>
      </c>
      <c r="AK26" s="117"/>
      <c r="AL26" s="117"/>
      <c r="AM26" s="118" t="str">
        <f>IF('IN - Stud_part'!H24="","",SUM(AK26:AL26))</f>
        <v/>
      </c>
      <c r="AN26" s="117"/>
      <c r="AO26" s="117"/>
      <c r="AP26" s="118" t="str">
        <f>IF('IN - Stud_part'!H24="","",SUM(AN26:AO26))</f>
        <v/>
      </c>
      <c r="AQ26" s="117"/>
      <c r="AR26" s="117"/>
      <c r="AS26" s="118" t="str">
        <f>IF('IN - Stud_part'!H24="","",SUM(AQ26:AR26))</f>
        <v/>
      </c>
      <c r="AT26" s="35"/>
      <c r="AU26" s="35"/>
      <c r="BK26" s="10" t="s">
        <v>14</v>
      </c>
      <c r="EL26" s="121" t="str">
        <f t="shared" si="0"/>
        <v/>
      </c>
      <c r="EM26" s="121" t="str">
        <f t="shared" si="1"/>
        <v/>
      </c>
      <c r="EN26" s="121" t="str">
        <f t="shared" si="2"/>
        <v/>
      </c>
      <c r="EO26" s="121" t="str">
        <f t="shared" si="3"/>
        <v/>
      </c>
      <c r="EP26" s="121" t="str">
        <f t="shared" si="4"/>
        <v/>
      </c>
      <c r="EQ26" s="121" t="str">
        <f t="shared" si="5"/>
        <v/>
      </c>
      <c r="ER26" s="121" t="str">
        <f t="shared" si="6"/>
        <v/>
      </c>
      <c r="ES26" s="121" t="str">
        <f t="shared" si="7"/>
        <v/>
      </c>
      <c r="ET26" s="121" t="str">
        <f t="shared" si="8"/>
        <v/>
      </c>
      <c r="EU26" s="121" t="str">
        <f t="shared" si="9"/>
        <v/>
      </c>
      <c r="EV26" s="121" t="str">
        <f t="shared" si="10"/>
        <v/>
      </c>
      <c r="EW26" s="121" t="str">
        <f t="shared" si="11"/>
        <v/>
      </c>
      <c r="EX26" s="121" t="str">
        <f t="shared" si="12"/>
        <v/>
      </c>
      <c r="EY26" s="121" t="str">
        <f t="shared" si="13"/>
        <v/>
      </c>
      <c r="EZ26" s="121" t="str">
        <f t="shared" si="14"/>
        <v/>
      </c>
      <c r="FA26" s="121" t="str">
        <f t="shared" si="15"/>
        <v/>
      </c>
      <c r="FB26" s="121" t="str">
        <f t="shared" si="16"/>
        <v/>
      </c>
      <c r="FC26" s="121" t="str">
        <f t="shared" si="17"/>
        <v/>
      </c>
      <c r="FD26" s="121" t="str">
        <f t="shared" si="18"/>
        <v/>
      </c>
      <c r="FE26" s="121" t="str">
        <f t="shared" si="19"/>
        <v/>
      </c>
      <c r="FF26" s="121" t="str">
        <f t="shared" si="20"/>
        <v/>
      </c>
      <c r="FG26" s="121" t="str">
        <f t="shared" si="21"/>
        <v/>
      </c>
      <c r="FH26" s="121" t="str">
        <f t="shared" si="22"/>
        <v/>
      </c>
      <c r="FI26" s="121" t="str">
        <f t="shared" si="23"/>
        <v/>
      </c>
      <c r="FJ26" s="121" t="str">
        <f t="shared" si="24"/>
        <v/>
      </c>
      <c r="FK26" s="121" t="str">
        <f t="shared" si="25"/>
        <v/>
      </c>
      <c r="FL26" s="121" t="str">
        <f t="shared" si="26"/>
        <v/>
      </c>
      <c r="FM26" s="121" t="str">
        <f t="shared" si="27"/>
        <v/>
      </c>
      <c r="FN26" s="121" t="str">
        <f t="shared" si="28"/>
        <v/>
      </c>
      <c r="FO26" s="121" t="str">
        <f t="shared" si="29"/>
        <v/>
      </c>
      <c r="FP26" s="121" t="str">
        <f t="shared" si="30"/>
        <v/>
      </c>
      <c r="FQ26" s="121" t="str">
        <f t="shared" si="31"/>
        <v/>
      </c>
      <c r="FR26" s="121" t="str">
        <f t="shared" si="32"/>
        <v/>
      </c>
      <c r="FS26" s="121" t="str">
        <f t="shared" si="33"/>
        <v/>
      </c>
      <c r="FT26" s="121" t="str">
        <f t="shared" si="34"/>
        <v/>
      </c>
      <c r="FU26" s="121" t="str">
        <f t="shared" si="35"/>
        <v/>
      </c>
      <c r="FV26" s="121" t="str">
        <f t="shared" si="36"/>
        <v/>
      </c>
      <c r="FW26" s="121" t="str">
        <f t="shared" si="37"/>
        <v/>
      </c>
      <c r="FX26" s="121" t="str">
        <f t="shared" si="38"/>
        <v/>
      </c>
      <c r="FY26" s="121" t="str">
        <f t="shared" si="39"/>
        <v/>
      </c>
      <c r="FZ26" s="121" t="str">
        <f t="shared" si="40"/>
        <v/>
      </c>
      <c r="GA26" s="121" t="str">
        <f t="shared" si="41"/>
        <v/>
      </c>
      <c r="GB26" s="121" t="str">
        <f t="shared" si="42"/>
        <v/>
      </c>
      <c r="GC26" s="121" t="str">
        <f t="shared" si="43"/>
        <v/>
      </c>
      <c r="GD26" s="121" t="str">
        <f t="shared" si="44"/>
        <v/>
      </c>
      <c r="GE26" s="121" t="str">
        <f t="shared" si="45"/>
        <v/>
      </c>
      <c r="GF26" s="121" t="str">
        <f t="shared" si="46"/>
        <v/>
      </c>
      <c r="GG26" s="121" t="str">
        <f t="shared" si="47"/>
        <v/>
      </c>
      <c r="GH26" s="121" t="str">
        <f t="shared" si="48"/>
        <v/>
      </c>
      <c r="GI26" s="121" t="str">
        <f t="shared" si="49"/>
        <v/>
      </c>
      <c r="GJ26" s="121" t="str">
        <f t="shared" si="50"/>
        <v/>
      </c>
      <c r="GK26" s="121" t="str">
        <f t="shared" si="51"/>
        <v/>
      </c>
      <c r="GL26" s="121" t="str">
        <f t="shared" si="52"/>
        <v/>
      </c>
      <c r="GM26" s="121" t="str">
        <f t="shared" si="53"/>
        <v/>
      </c>
      <c r="GN26" s="121" t="str">
        <f t="shared" si="54"/>
        <v/>
      </c>
      <c r="GO26" s="121" t="str">
        <f t="shared" si="55"/>
        <v/>
      </c>
      <c r="GP26" s="121" t="str">
        <f t="shared" si="56"/>
        <v/>
      </c>
      <c r="GQ26" s="121" t="str">
        <f t="shared" si="57"/>
        <v/>
      </c>
      <c r="GR26" s="121" t="str">
        <f t="shared" si="58"/>
        <v/>
      </c>
      <c r="GS26" s="121" t="str">
        <f t="shared" si="59"/>
        <v/>
      </c>
      <c r="GT26" s="121" t="str">
        <f t="shared" si="60"/>
        <v/>
      </c>
    </row>
    <row r="27" spans="1:202" ht="24.75" customHeight="1">
      <c r="A27" s="20"/>
      <c r="B27" s="114" t="str">
        <f>IF(ISBLANK('IN - Stud_part'!F25),"",'IN - Stud_part'!F25)</f>
        <v/>
      </c>
      <c r="C27" s="115" t="str">
        <f>IF(ISBLANK('IN - Stud_part'!G25),"",'IN - Stud_part'!G25)</f>
        <v/>
      </c>
      <c r="D27" s="116" t="str">
        <f>IF('IN - Stud_part'!H25="","",UPPER(('IN - Stud_part'!H25)))</f>
        <v/>
      </c>
      <c r="E27" s="117"/>
      <c r="F27" s="117"/>
      <c r="G27" s="118" t="str">
        <f>IF('IN - Stud_part'!H25="","",SUM(E27:F27))</f>
        <v/>
      </c>
      <c r="H27" s="117"/>
      <c r="I27" s="117"/>
      <c r="J27" s="118" t="str">
        <f>IF('IN - Stud_part'!H25="","",SUM(H27:I27))</f>
        <v/>
      </c>
      <c r="K27" s="117"/>
      <c r="L27" s="117"/>
      <c r="M27" s="118" t="str">
        <f>IF('IN - Stud_part'!H25="","",SUM(K27:L27))</f>
        <v/>
      </c>
      <c r="N27" s="117"/>
      <c r="O27" s="117"/>
      <c r="P27" s="118" t="str">
        <f>IF('IN - Stud_part'!H25="","",SUM(N27:O27))</f>
        <v/>
      </c>
      <c r="Q27" s="119"/>
      <c r="R27" s="117"/>
      <c r="S27" s="117"/>
      <c r="T27" s="118" t="str">
        <f>IF('IN - Stud_part'!H25="","",SUM(R27:S27))</f>
        <v/>
      </c>
      <c r="U27" s="117"/>
      <c r="V27" s="117"/>
      <c r="W27" s="118" t="str">
        <f>IF('IN - Stud_part'!H25="","",SUM(U27:V27))</f>
        <v/>
      </c>
      <c r="X27" s="117"/>
      <c r="Y27" s="117"/>
      <c r="Z27" s="118" t="str">
        <f>IF('IN - Stud_part'!H25="","",SUM(X27:Y27))</f>
        <v/>
      </c>
      <c r="AA27" s="117"/>
      <c r="AB27" s="117"/>
      <c r="AC27" s="118" t="str">
        <f>IF('IN - Stud_part'!H25="","",SUM(AA27:AB27))</f>
        <v/>
      </c>
      <c r="AD27" s="35"/>
      <c r="AE27" s="114" t="str">
        <f>IF(ISBLANK('IN - Stud_part'!F25),"",'IN - Stud_part'!F25)</f>
        <v/>
      </c>
      <c r="AF27" s="120" t="str">
        <f>IF(ISBLANK('IN - Stud_part'!G25),"",'IN - Stud_part'!G25)</f>
        <v/>
      </c>
      <c r="AG27" s="116" t="str">
        <f>IF('IN - Stud_part'!H25="","",UPPER('IN - Stud_part'!H25))</f>
        <v/>
      </c>
      <c r="AH27" s="117"/>
      <c r="AI27" s="117"/>
      <c r="AJ27" s="118" t="str">
        <f>IF('IN - Stud_part'!H25="","", SUM(AH27:AI27))</f>
        <v/>
      </c>
      <c r="AK27" s="117"/>
      <c r="AL27" s="117"/>
      <c r="AM27" s="118" t="str">
        <f>IF('IN - Stud_part'!H25="","",SUM(AK27:AL27))</f>
        <v/>
      </c>
      <c r="AN27" s="117"/>
      <c r="AO27" s="117"/>
      <c r="AP27" s="118" t="str">
        <f>IF('IN - Stud_part'!H25="","",SUM(AN27:AO27))</f>
        <v/>
      </c>
      <c r="AQ27" s="117"/>
      <c r="AR27" s="117"/>
      <c r="AS27" s="118" t="str">
        <f>IF('IN - Stud_part'!H25="","",SUM(AQ27:AR27))</f>
        <v/>
      </c>
      <c r="AT27" s="35"/>
      <c r="AU27" s="35"/>
      <c r="BK27" s="10" t="s">
        <v>15</v>
      </c>
      <c r="EL27" s="121" t="str">
        <f t="shared" si="0"/>
        <v/>
      </c>
      <c r="EM27" s="121" t="str">
        <f t="shared" si="1"/>
        <v/>
      </c>
      <c r="EN27" s="121" t="str">
        <f t="shared" si="2"/>
        <v/>
      </c>
      <c r="EO27" s="121" t="str">
        <f t="shared" si="3"/>
        <v/>
      </c>
      <c r="EP27" s="121" t="str">
        <f t="shared" si="4"/>
        <v/>
      </c>
      <c r="EQ27" s="121" t="str">
        <f t="shared" si="5"/>
        <v/>
      </c>
      <c r="ER27" s="121" t="str">
        <f t="shared" si="6"/>
        <v/>
      </c>
      <c r="ES27" s="121" t="str">
        <f t="shared" si="7"/>
        <v/>
      </c>
      <c r="ET27" s="121" t="str">
        <f t="shared" si="8"/>
        <v/>
      </c>
      <c r="EU27" s="121" t="str">
        <f t="shared" si="9"/>
        <v/>
      </c>
      <c r="EV27" s="121" t="str">
        <f t="shared" si="10"/>
        <v/>
      </c>
      <c r="EW27" s="121" t="str">
        <f t="shared" si="11"/>
        <v/>
      </c>
      <c r="EX27" s="121" t="str">
        <f t="shared" si="12"/>
        <v/>
      </c>
      <c r="EY27" s="121" t="str">
        <f t="shared" si="13"/>
        <v/>
      </c>
      <c r="EZ27" s="121" t="str">
        <f t="shared" si="14"/>
        <v/>
      </c>
      <c r="FA27" s="121" t="str">
        <f t="shared" si="15"/>
        <v/>
      </c>
      <c r="FB27" s="121" t="str">
        <f t="shared" si="16"/>
        <v/>
      </c>
      <c r="FC27" s="121" t="str">
        <f t="shared" si="17"/>
        <v/>
      </c>
      <c r="FD27" s="121" t="str">
        <f t="shared" si="18"/>
        <v/>
      </c>
      <c r="FE27" s="121" t="str">
        <f t="shared" si="19"/>
        <v/>
      </c>
      <c r="FF27" s="121" t="str">
        <f t="shared" si="20"/>
        <v/>
      </c>
      <c r="FG27" s="121" t="str">
        <f t="shared" si="21"/>
        <v/>
      </c>
      <c r="FH27" s="121" t="str">
        <f t="shared" si="22"/>
        <v/>
      </c>
      <c r="FI27" s="121" t="str">
        <f t="shared" si="23"/>
        <v/>
      </c>
      <c r="FJ27" s="121" t="str">
        <f t="shared" si="24"/>
        <v/>
      </c>
      <c r="FK27" s="121" t="str">
        <f t="shared" si="25"/>
        <v/>
      </c>
      <c r="FL27" s="121" t="str">
        <f t="shared" si="26"/>
        <v/>
      </c>
      <c r="FM27" s="121" t="str">
        <f t="shared" si="27"/>
        <v/>
      </c>
      <c r="FN27" s="121" t="str">
        <f t="shared" si="28"/>
        <v/>
      </c>
      <c r="FO27" s="121" t="str">
        <f t="shared" si="29"/>
        <v/>
      </c>
      <c r="FP27" s="121" t="str">
        <f t="shared" si="30"/>
        <v/>
      </c>
      <c r="FQ27" s="121" t="str">
        <f t="shared" si="31"/>
        <v/>
      </c>
      <c r="FR27" s="121" t="str">
        <f t="shared" si="32"/>
        <v/>
      </c>
      <c r="FS27" s="121" t="str">
        <f t="shared" si="33"/>
        <v/>
      </c>
      <c r="FT27" s="121" t="str">
        <f t="shared" si="34"/>
        <v/>
      </c>
      <c r="FU27" s="121" t="str">
        <f t="shared" si="35"/>
        <v/>
      </c>
      <c r="FV27" s="121" t="str">
        <f t="shared" si="36"/>
        <v/>
      </c>
      <c r="FW27" s="121" t="str">
        <f t="shared" si="37"/>
        <v/>
      </c>
      <c r="FX27" s="121" t="str">
        <f t="shared" si="38"/>
        <v/>
      </c>
      <c r="FY27" s="121" t="str">
        <f t="shared" si="39"/>
        <v/>
      </c>
      <c r="FZ27" s="121" t="str">
        <f t="shared" si="40"/>
        <v/>
      </c>
      <c r="GA27" s="121" t="str">
        <f t="shared" si="41"/>
        <v/>
      </c>
      <c r="GB27" s="121" t="str">
        <f t="shared" si="42"/>
        <v/>
      </c>
      <c r="GC27" s="121" t="str">
        <f t="shared" si="43"/>
        <v/>
      </c>
      <c r="GD27" s="121" t="str">
        <f t="shared" si="44"/>
        <v/>
      </c>
      <c r="GE27" s="121" t="str">
        <f t="shared" si="45"/>
        <v/>
      </c>
      <c r="GF27" s="121" t="str">
        <f t="shared" si="46"/>
        <v/>
      </c>
      <c r="GG27" s="121" t="str">
        <f t="shared" si="47"/>
        <v/>
      </c>
      <c r="GH27" s="121" t="str">
        <f t="shared" si="48"/>
        <v/>
      </c>
      <c r="GI27" s="121" t="str">
        <f t="shared" si="49"/>
        <v/>
      </c>
      <c r="GJ27" s="121" t="str">
        <f t="shared" si="50"/>
        <v/>
      </c>
      <c r="GK27" s="121" t="str">
        <f t="shared" si="51"/>
        <v/>
      </c>
      <c r="GL27" s="121" t="str">
        <f t="shared" si="52"/>
        <v/>
      </c>
      <c r="GM27" s="121" t="str">
        <f t="shared" si="53"/>
        <v/>
      </c>
      <c r="GN27" s="121" t="str">
        <f t="shared" si="54"/>
        <v/>
      </c>
      <c r="GO27" s="121" t="str">
        <f t="shared" si="55"/>
        <v/>
      </c>
      <c r="GP27" s="121" t="str">
        <f t="shared" si="56"/>
        <v/>
      </c>
      <c r="GQ27" s="121" t="str">
        <f t="shared" si="57"/>
        <v/>
      </c>
      <c r="GR27" s="121" t="str">
        <f t="shared" si="58"/>
        <v/>
      </c>
      <c r="GS27" s="121" t="str">
        <f t="shared" si="59"/>
        <v/>
      </c>
      <c r="GT27" s="121" t="str">
        <f t="shared" si="60"/>
        <v/>
      </c>
    </row>
    <row r="28" spans="1:202" ht="24.75" customHeight="1">
      <c r="A28" s="20"/>
      <c r="B28" s="114" t="str">
        <f>IF(ISBLANK('IN - Stud_part'!F26),"",'IN - Stud_part'!F26)</f>
        <v/>
      </c>
      <c r="C28" s="115" t="str">
        <f>IF(ISBLANK('IN - Stud_part'!G26),"",'IN - Stud_part'!G26)</f>
        <v/>
      </c>
      <c r="D28" s="116" t="str">
        <f>IF('IN - Stud_part'!H26="","",UPPER(('IN - Stud_part'!H26)))</f>
        <v/>
      </c>
      <c r="E28" s="117"/>
      <c r="F28" s="117"/>
      <c r="G28" s="118" t="str">
        <f>IF('IN - Stud_part'!H26="","",SUM(E28:F28))</f>
        <v/>
      </c>
      <c r="H28" s="117"/>
      <c r="I28" s="117"/>
      <c r="J28" s="118" t="str">
        <f>IF('IN - Stud_part'!H26="","",SUM(H28:I28))</f>
        <v/>
      </c>
      <c r="K28" s="117"/>
      <c r="L28" s="117"/>
      <c r="M28" s="118" t="str">
        <f>IF('IN - Stud_part'!H26="","",SUM(K28:L28))</f>
        <v/>
      </c>
      <c r="N28" s="117"/>
      <c r="O28" s="117"/>
      <c r="P28" s="118" t="str">
        <f>IF('IN - Stud_part'!H26="","",SUM(N28:O28))</f>
        <v/>
      </c>
      <c r="Q28" s="119"/>
      <c r="R28" s="117"/>
      <c r="S28" s="117"/>
      <c r="T28" s="118" t="str">
        <f>IF('IN - Stud_part'!H26="","",SUM(R28:S28))</f>
        <v/>
      </c>
      <c r="U28" s="117"/>
      <c r="V28" s="117"/>
      <c r="W28" s="118" t="str">
        <f>IF('IN - Stud_part'!H26="","",SUM(U28:V28))</f>
        <v/>
      </c>
      <c r="X28" s="117"/>
      <c r="Y28" s="117"/>
      <c r="Z28" s="118" t="str">
        <f>IF('IN - Stud_part'!H26="","",SUM(X28:Y28))</f>
        <v/>
      </c>
      <c r="AA28" s="117"/>
      <c r="AB28" s="117"/>
      <c r="AC28" s="118" t="str">
        <f>IF('IN - Stud_part'!H26="","",SUM(AA28:AB28))</f>
        <v/>
      </c>
      <c r="AD28" s="35"/>
      <c r="AE28" s="114" t="str">
        <f>IF(ISBLANK('IN - Stud_part'!F26),"",'IN - Stud_part'!F26)</f>
        <v/>
      </c>
      <c r="AF28" s="120" t="str">
        <f>IF(ISBLANK('IN - Stud_part'!G26),"",'IN - Stud_part'!G26)</f>
        <v/>
      </c>
      <c r="AG28" s="116" t="str">
        <f>IF('IN - Stud_part'!H26="","",UPPER('IN - Stud_part'!H26))</f>
        <v/>
      </c>
      <c r="AH28" s="117"/>
      <c r="AI28" s="117"/>
      <c r="AJ28" s="118" t="str">
        <f>IF('IN - Stud_part'!H26="","", SUM(AH28:AI28))</f>
        <v/>
      </c>
      <c r="AK28" s="117"/>
      <c r="AL28" s="117"/>
      <c r="AM28" s="118" t="str">
        <f>IF('IN - Stud_part'!H26="","",SUM(AK28:AL28))</f>
        <v/>
      </c>
      <c r="AN28" s="117"/>
      <c r="AO28" s="117"/>
      <c r="AP28" s="118" t="str">
        <f>IF('IN - Stud_part'!H26="","",SUM(AN28:AO28))</f>
        <v/>
      </c>
      <c r="AQ28" s="117"/>
      <c r="AR28" s="117"/>
      <c r="AS28" s="118" t="str">
        <f>IF('IN - Stud_part'!H26="","",SUM(AQ28:AR28))</f>
        <v/>
      </c>
      <c r="AT28" s="35"/>
      <c r="AU28" s="35"/>
      <c r="BK28" s="10" t="s">
        <v>16</v>
      </c>
      <c r="EL28" s="121" t="str">
        <f t="shared" si="0"/>
        <v/>
      </c>
      <c r="EM28" s="121" t="str">
        <f t="shared" si="1"/>
        <v/>
      </c>
      <c r="EN28" s="121" t="str">
        <f t="shared" si="2"/>
        <v/>
      </c>
      <c r="EO28" s="121" t="str">
        <f t="shared" si="3"/>
        <v/>
      </c>
      <c r="EP28" s="121" t="str">
        <f t="shared" si="4"/>
        <v/>
      </c>
      <c r="EQ28" s="121" t="str">
        <f t="shared" si="5"/>
        <v/>
      </c>
      <c r="ER28" s="121" t="str">
        <f t="shared" si="6"/>
        <v/>
      </c>
      <c r="ES28" s="121" t="str">
        <f t="shared" si="7"/>
        <v/>
      </c>
      <c r="ET28" s="121" t="str">
        <f t="shared" si="8"/>
        <v/>
      </c>
      <c r="EU28" s="121" t="str">
        <f t="shared" si="9"/>
        <v/>
      </c>
      <c r="EV28" s="121" t="str">
        <f t="shared" si="10"/>
        <v/>
      </c>
      <c r="EW28" s="121" t="str">
        <f t="shared" si="11"/>
        <v/>
      </c>
      <c r="EX28" s="121" t="str">
        <f t="shared" si="12"/>
        <v/>
      </c>
      <c r="EY28" s="121" t="str">
        <f t="shared" si="13"/>
        <v/>
      </c>
      <c r="EZ28" s="121" t="str">
        <f t="shared" si="14"/>
        <v/>
      </c>
      <c r="FA28" s="121" t="str">
        <f t="shared" si="15"/>
        <v/>
      </c>
      <c r="FB28" s="121" t="str">
        <f t="shared" si="16"/>
        <v/>
      </c>
      <c r="FC28" s="121" t="str">
        <f t="shared" si="17"/>
        <v/>
      </c>
      <c r="FD28" s="121" t="str">
        <f t="shared" si="18"/>
        <v/>
      </c>
      <c r="FE28" s="121" t="str">
        <f t="shared" si="19"/>
        <v/>
      </c>
      <c r="FF28" s="121" t="str">
        <f t="shared" si="20"/>
        <v/>
      </c>
      <c r="FG28" s="121" t="str">
        <f t="shared" si="21"/>
        <v/>
      </c>
      <c r="FH28" s="121" t="str">
        <f t="shared" si="22"/>
        <v/>
      </c>
      <c r="FI28" s="121" t="str">
        <f t="shared" si="23"/>
        <v/>
      </c>
      <c r="FJ28" s="121" t="str">
        <f t="shared" si="24"/>
        <v/>
      </c>
      <c r="FK28" s="121" t="str">
        <f t="shared" si="25"/>
        <v/>
      </c>
      <c r="FL28" s="121" t="str">
        <f t="shared" si="26"/>
        <v/>
      </c>
      <c r="FM28" s="121" t="str">
        <f t="shared" si="27"/>
        <v/>
      </c>
      <c r="FN28" s="121" t="str">
        <f t="shared" si="28"/>
        <v/>
      </c>
      <c r="FO28" s="121" t="str">
        <f t="shared" si="29"/>
        <v/>
      </c>
      <c r="FP28" s="121" t="str">
        <f t="shared" si="30"/>
        <v/>
      </c>
      <c r="FQ28" s="121" t="str">
        <f t="shared" si="31"/>
        <v/>
      </c>
      <c r="FR28" s="121" t="str">
        <f t="shared" si="32"/>
        <v/>
      </c>
      <c r="FS28" s="121" t="str">
        <f t="shared" si="33"/>
        <v/>
      </c>
      <c r="FT28" s="121" t="str">
        <f t="shared" si="34"/>
        <v/>
      </c>
      <c r="FU28" s="121" t="str">
        <f t="shared" si="35"/>
        <v/>
      </c>
      <c r="FV28" s="121" t="str">
        <f t="shared" si="36"/>
        <v/>
      </c>
      <c r="FW28" s="121" t="str">
        <f t="shared" si="37"/>
        <v/>
      </c>
      <c r="FX28" s="121" t="str">
        <f t="shared" si="38"/>
        <v/>
      </c>
      <c r="FY28" s="121" t="str">
        <f t="shared" si="39"/>
        <v/>
      </c>
      <c r="FZ28" s="121" t="str">
        <f t="shared" si="40"/>
        <v/>
      </c>
      <c r="GA28" s="121" t="str">
        <f t="shared" si="41"/>
        <v/>
      </c>
      <c r="GB28" s="121" t="str">
        <f t="shared" si="42"/>
        <v/>
      </c>
      <c r="GC28" s="121" t="str">
        <f t="shared" si="43"/>
        <v/>
      </c>
      <c r="GD28" s="121" t="str">
        <f t="shared" si="44"/>
        <v/>
      </c>
      <c r="GE28" s="121" t="str">
        <f t="shared" si="45"/>
        <v/>
      </c>
      <c r="GF28" s="121" t="str">
        <f t="shared" si="46"/>
        <v/>
      </c>
      <c r="GG28" s="121" t="str">
        <f t="shared" si="47"/>
        <v/>
      </c>
      <c r="GH28" s="121" t="str">
        <f t="shared" si="48"/>
        <v/>
      </c>
      <c r="GI28" s="121" t="str">
        <f t="shared" si="49"/>
        <v/>
      </c>
      <c r="GJ28" s="121" t="str">
        <f t="shared" si="50"/>
        <v/>
      </c>
      <c r="GK28" s="121" t="str">
        <f t="shared" si="51"/>
        <v/>
      </c>
      <c r="GL28" s="121" t="str">
        <f t="shared" si="52"/>
        <v/>
      </c>
      <c r="GM28" s="121" t="str">
        <f t="shared" si="53"/>
        <v/>
      </c>
      <c r="GN28" s="121" t="str">
        <f t="shared" si="54"/>
        <v/>
      </c>
      <c r="GO28" s="121" t="str">
        <f t="shared" si="55"/>
        <v/>
      </c>
      <c r="GP28" s="121" t="str">
        <f t="shared" si="56"/>
        <v/>
      </c>
      <c r="GQ28" s="121" t="str">
        <f t="shared" si="57"/>
        <v/>
      </c>
      <c r="GR28" s="121" t="str">
        <f t="shared" si="58"/>
        <v/>
      </c>
      <c r="GS28" s="121" t="str">
        <f t="shared" si="59"/>
        <v/>
      </c>
      <c r="GT28" s="121" t="str">
        <f t="shared" si="60"/>
        <v/>
      </c>
    </row>
    <row r="29" spans="1:202" ht="24.75" customHeight="1">
      <c r="A29" s="20"/>
      <c r="B29" s="114" t="str">
        <f>IF(ISBLANK('IN - Stud_part'!F27),"",'IN - Stud_part'!F27)</f>
        <v/>
      </c>
      <c r="C29" s="115" t="str">
        <f>IF(ISBLANK('IN - Stud_part'!G27),"",'IN - Stud_part'!G27)</f>
        <v/>
      </c>
      <c r="D29" s="116" t="str">
        <f>IF('IN - Stud_part'!H27="","",UPPER(('IN - Stud_part'!H27)))</f>
        <v/>
      </c>
      <c r="E29" s="117"/>
      <c r="F29" s="117"/>
      <c r="G29" s="118" t="str">
        <f>IF('IN - Stud_part'!H27="","",SUM(E29:F29))</f>
        <v/>
      </c>
      <c r="H29" s="117"/>
      <c r="I29" s="117"/>
      <c r="J29" s="118" t="str">
        <f>IF('IN - Stud_part'!H27="","",SUM(H29:I29))</f>
        <v/>
      </c>
      <c r="K29" s="117"/>
      <c r="L29" s="117"/>
      <c r="M29" s="118" t="str">
        <f>IF('IN - Stud_part'!H27="","",SUM(K29:L29))</f>
        <v/>
      </c>
      <c r="N29" s="117"/>
      <c r="O29" s="117"/>
      <c r="P29" s="118" t="str">
        <f>IF('IN - Stud_part'!H27="","",SUM(N29:O29))</f>
        <v/>
      </c>
      <c r="Q29" s="119"/>
      <c r="R29" s="117"/>
      <c r="S29" s="117"/>
      <c r="T29" s="118" t="str">
        <f>IF('IN - Stud_part'!H27="","",SUM(R29:S29))</f>
        <v/>
      </c>
      <c r="U29" s="117"/>
      <c r="V29" s="117"/>
      <c r="W29" s="118" t="str">
        <f>IF('IN - Stud_part'!H27="","",SUM(U29:V29))</f>
        <v/>
      </c>
      <c r="X29" s="117"/>
      <c r="Y29" s="117"/>
      <c r="Z29" s="118" t="str">
        <f>IF('IN - Stud_part'!H27="","",SUM(X29:Y29))</f>
        <v/>
      </c>
      <c r="AA29" s="117"/>
      <c r="AB29" s="117"/>
      <c r="AC29" s="118" t="str">
        <f>IF('IN - Stud_part'!H27="","",SUM(AA29:AB29))</f>
        <v/>
      </c>
      <c r="AD29" s="35"/>
      <c r="AE29" s="114" t="str">
        <f>IF(ISBLANK('IN - Stud_part'!F27),"",'IN - Stud_part'!F27)</f>
        <v/>
      </c>
      <c r="AF29" s="120" t="str">
        <f>IF(ISBLANK('IN - Stud_part'!G27),"",'IN - Stud_part'!G27)</f>
        <v/>
      </c>
      <c r="AG29" s="116" t="str">
        <f>IF('IN - Stud_part'!H27="","",UPPER('IN - Stud_part'!H27))</f>
        <v/>
      </c>
      <c r="AH29" s="117"/>
      <c r="AI29" s="117"/>
      <c r="AJ29" s="118" t="str">
        <f>IF('IN - Stud_part'!H27="","", SUM(AH29:AI29))</f>
        <v/>
      </c>
      <c r="AK29" s="117"/>
      <c r="AL29" s="117"/>
      <c r="AM29" s="118" t="str">
        <f>IF('IN - Stud_part'!H27="","",SUM(AK29:AL29))</f>
        <v/>
      </c>
      <c r="AN29" s="117"/>
      <c r="AO29" s="117"/>
      <c r="AP29" s="118" t="str">
        <f>IF('IN - Stud_part'!H27="","",SUM(AN29:AO29))</f>
        <v/>
      </c>
      <c r="AQ29" s="117"/>
      <c r="AR29" s="117"/>
      <c r="AS29" s="118" t="str">
        <f>IF('IN - Stud_part'!H27="","",SUM(AQ29:AR29))</f>
        <v/>
      </c>
      <c r="AT29" s="35"/>
      <c r="AU29" s="35"/>
      <c r="BK29" s="10" t="s">
        <v>17</v>
      </c>
      <c r="EL29" s="121" t="str">
        <f t="shared" si="0"/>
        <v/>
      </c>
      <c r="EM29" s="121" t="str">
        <f t="shared" si="1"/>
        <v/>
      </c>
      <c r="EN29" s="121" t="str">
        <f t="shared" si="2"/>
        <v/>
      </c>
      <c r="EO29" s="121" t="str">
        <f t="shared" si="3"/>
        <v/>
      </c>
      <c r="EP29" s="121" t="str">
        <f t="shared" si="4"/>
        <v/>
      </c>
      <c r="EQ29" s="121" t="str">
        <f t="shared" si="5"/>
        <v/>
      </c>
      <c r="ER29" s="121" t="str">
        <f t="shared" si="6"/>
        <v/>
      </c>
      <c r="ES29" s="121" t="str">
        <f t="shared" si="7"/>
        <v/>
      </c>
      <c r="ET29" s="121" t="str">
        <f t="shared" si="8"/>
        <v/>
      </c>
      <c r="EU29" s="121" t="str">
        <f t="shared" si="9"/>
        <v/>
      </c>
      <c r="EV29" s="121" t="str">
        <f t="shared" si="10"/>
        <v/>
      </c>
      <c r="EW29" s="121" t="str">
        <f t="shared" si="11"/>
        <v/>
      </c>
      <c r="EX29" s="121" t="str">
        <f t="shared" si="12"/>
        <v/>
      </c>
      <c r="EY29" s="121" t="str">
        <f t="shared" si="13"/>
        <v/>
      </c>
      <c r="EZ29" s="121" t="str">
        <f t="shared" si="14"/>
        <v/>
      </c>
      <c r="FA29" s="121" t="str">
        <f t="shared" si="15"/>
        <v/>
      </c>
      <c r="FB29" s="121" t="str">
        <f t="shared" si="16"/>
        <v/>
      </c>
      <c r="FC29" s="121" t="str">
        <f t="shared" si="17"/>
        <v/>
      </c>
      <c r="FD29" s="121" t="str">
        <f t="shared" si="18"/>
        <v/>
      </c>
      <c r="FE29" s="121" t="str">
        <f t="shared" si="19"/>
        <v/>
      </c>
      <c r="FF29" s="121" t="str">
        <f t="shared" si="20"/>
        <v/>
      </c>
      <c r="FG29" s="121" t="str">
        <f t="shared" si="21"/>
        <v/>
      </c>
      <c r="FH29" s="121" t="str">
        <f t="shared" si="22"/>
        <v/>
      </c>
      <c r="FI29" s="121" t="str">
        <f t="shared" si="23"/>
        <v/>
      </c>
      <c r="FJ29" s="121" t="str">
        <f t="shared" si="24"/>
        <v/>
      </c>
      <c r="FK29" s="121" t="str">
        <f t="shared" si="25"/>
        <v/>
      </c>
      <c r="FL29" s="121" t="str">
        <f t="shared" si="26"/>
        <v/>
      </c>
      <c r="FM29" s="121" t="str">
        <f t="shared" si="27"/>
        <v/>
      </c>
      <c r="FN29" s="121" t="str">
        <f t="shared" si="28"/>
        <v/>
      </c>
      <c r="FO29" s="121" t="str">
        <f t="shared" si="29"/>
        <v/>
      </c>
      <c r="FP29" s="121" t="str">
        <f t="shared" si="30"/>
        <v/>
      </c>
      <c r="FQ29" s="121" t="str">
        <f t="shared" si="31"/>
        <v/>
      </c>
      <c r="FR29" s="121" t="str">
        <f t="shared" si="32"/>
        <v/>
      </c>
      <c r="FS29" s="121" t="str">
        <f t="shared" si="33"/>
        <v/>
      </c>
      <c r="FT29" s="121" t="str">
        <f t="shared" si="34"/>
        <v/>
      </c>
      <c r="FU29" s="121" t="str">
        <f t="shared" si="35"/>
        <v/>
      </c>
      <c r="FV29" s="121" t="str">
        <f t="shared" si="36"/>
        <v/>
      </c>
      <c r="FW29" s="121" t="str">
        <f t="shared" si="37"/>
        <v/>
      </c>
      <c r="FX29" s="121" t="str">
        <f t="shared" si="38"/>
        <v/>
      </c>
      <c r="FY29" s="121" t="str">
        <f t="shared" si="39"/>
        <v/>
      </c>
      <c r="FZ29" s="121" t="str">
        <f t="shared" si="40"/>
        <v/>
      </c>
      <c r="GA29" s="121" t="str">
        <f t="shared" si="41"/>
        <v/>
      </c>
      <c r="GB29" s="121" t="str">
        <f t="shared" si="42"/>
        <v/>
      </c>
      <c r="GC29" s="121" t="str">
        <f t="shared" si="43"/>
        <v/>
      </c>
      <c r="GD29" s="121" t="str">
        <f t="shared" si="44"/>
        <v/>
      </c>
      <c r="GE29" s="121" t="str">
        <f t="shared" si="45"/>
        <v/>
      </c>
      <c r="GF29" s="121" t="str">
        <f t="shared" si="46"/>
        <v/>
      </c>
      <c r="GG29" s="121" t="str">
        <f t="shared" si="47"/>
        <v/>
      </c>
      <c r="GH29" s="121" t="str">
        <f t="shared" si="48"/>
        <v/>
      </c>
      <c r="GI29" s="121" t="str">
        <f t="shared" si="49"/>
        <v/>
      </c>
      <c r="GJ29" s="121" t="str">
        <f t="shared" si="50"/>
        <v/>
      </c>
      <c r="GK29" s="121" t="str">
        <f t="shared" si="51"/>
        <v/>
      </c>
      <c r="GL29" s="121" t="str">
        <f t="shared" si="52"/>
        <v/>
      </c>
      <c r="GM29" s="121" t="str">
        <f t="shared" si="53"/>
        <v/>
      </c>
      <c r="GN29" s="121" t="str">
        <f t="shared" si="54"/>
        <v/>
      </c>
      <c r="GO29" s="121" t="str">
        <f t="shared" si="55"/>
        <v/>
      </c>
      <c r="GP29" s="121" t="str">
        <f t="shared" si="56"/>
        <v/>
      </c>
      <c r="GQ29" s="121" t="str">
        <f t="shared" si="57"/>
        <v/>
      </c>
      <c r="GR29" s="121" t="str">
        <f t="shared" si="58"/>
        <v/>
      </c>
      <c r="GS29" s="121" t="str">
        <f t="shared" si="59"/>
        <v/>
      </c>
      <c r="GT29" s="121" t="str">
        <f t="shared" si="60"/>
        <v/>
      </c>
    </row>
    <row r="30" spans="1:202" ht="24.75" customHeight="1">
      <c r="A30" s="20"/>
      <c r="B30" s="114" t="str">
        <f>IF(ISBLANK('IN - Stud_part'!F28),"",'IN - Stud_part'!F28)</f>
        <v/>
      </c>
      <c r="C30" s="115" t="str">
        <f>IF(ISBLANK('IN - Stud_part'!G28),"",'IN - Stud_part'!G28)</f>
        <v/>
      </c>
      <c r="D30" s="116" t="str">
        <f>IF('IN - Stud_part'!H28="","",UPPER(('IN - Stud_part'!H28)))</f>
        <v/>
      </c>
      <c r="E30" s="117"/>
      <c r="F30" s="117"/>
      <c r="G30" s="118" t="str">
        <f>IF('IN - Stud_part'!H28="","",SUM(E30:F30))</f>
        <v/>
      </c>
      <c r="H30" s="117"/>
      <c r="I30" s="117"/>
      <c r="J30" s="118" t="str">
        <f>IF('IN - Stud_part'!H28="","",SUM(H30:I30))</f>
        <v/>
      </c>
      <c r="K30" s="117"/>
      <c r="L30" s="117"/>
      <c r="M30" s="118" t="str">
        <f>IF('IN - Stud_part'!H28="","",SUM(K30:L30))</f>
        <v/>
      </c>
      <c r="N30" s="117"/>
      <c r="O30" s="117"/>
      <c r="P30" s="118" t="str">
        <f>IF('IN - Stud_part'!H28="","",SUM(N30:O30))</f>
        <v/>
      </c>
      <c r="Q30" s="119"/>
      <c r="R30" s="117"/>
      <c r="S30" s="117"/>
      <c r="T30" s="118" t="str">
        <f>IF('IN - Stud_part'!H28="","",SUM(R30:S30))</f>
        <v/>
      </c>
      <c r="U30" s="117"/>
      <c r="V30" s="117"/>
      <c r="W30" s="118" t="str">
        <f>IF('IN - Stud_part'!H28="","",SUM(U30:V30))</f>
        <v/>
      </c>
      <c r="X30" s="117"/>
      <c r="Y30" s="117"/>
      <c r="Z30" s="118" t="str">
        <f>IF('IN - Stud_part'!H28="","",SUM(X30:Y30))</f>
        <v/>
      </c>
      <c r="AA30" s="117"/>
      <c r="AB30" s="117"/>
      <c r="AC30" s="118" t="str">
        <f>IF('IN - Stud_part'!H28="","",SUM(AA30:AB30))</f>
        <v/>
      </c>
      <c r="AD30" s="35"/>
      <c r="AE30" s="114" t="str">
        <f>IF(ISBLANK('IN - Stud_part'!F28),"",'IN - Stud_part'!F28)</f>
        <v/>
      </c>
      <c r="AF30" s="120" t="str">
        <f>IF(ISBLANK('IN - Stud_part'!G28),"",'IN - Stud_part'!G28)</f>
        <v/>
      </c>
      <c r="AG30" s="116" t="str">
        <f>IF('IN - Stud_part'!H28="","",UPPER('IN - Stud_part'!H28))</f>
        <v/>
      </c>
      <c r="AH30" s="117"/>
      <c r="AI30" s="117"/>
      <c r="AJ30" s="118" t="str">
        <f>IF('IN - Stud_part'!H28="","", SUM(AH30:AI30))</f>
        <v/>
      </c>
      <c r="AK30" s="117"/>
      <c r="AL30" s="117"/>
      <c r="AM30" s="118" t="str">
        <f>IF('IN - Stud_part'!H28="","",SUM(AK30:AL30))</f>
        <v/>
      </c>
      <c r="AN30" s="117"/>
      <c r="AO30" s="117"/>
      <c r="AP30" s="118" t="str">
        <f>IF('IN - Stud_part'!H28="","",SUM(AN30:AO30))</f>
        <v/>
      </c>
      <c r="AQ30" s="117"/>
      <c r="AR30" s="117"/>
      <c r="AS30" s="118" t="str">
        <f>IF('IN - Stud_part'!H28="","",SUM(AQ30:AR30))</f>
        <v/>
      </c>
      <c r="AT30" s="35"/>
      <c r="AU30" s="35"/>
      <c r="BK30" s="10" t="s">
        <v>18</v>
      </c>
      <c r="EL30" s="121" t="str">
        <f t="shared" si="0"/>
        <v/>
      </c>
      <c r="EM30" s="121" t="str">
        <f t="shared" si="1"/>
        <v/>
      </c>
      <c r="EN30" s="121" t="str">
        <f t="shared" si="2"/>
        <v/>
      </c>
      <c r="EO30" s="121" t="str">
        <f t="shared" si="3"/>
        <v/>
      </c>
      <c r="EP30" s="121" t="str">
        <f t="shared" si="4"/>
        <v/>
      </c>
      <c r="EQ30" s="121" t="str">
        <f t="shared" si="5"/>
        <v/>
      </c>
      <c r="ER30" s="121" t="str">
        <f t="shared" si="6"/>
        <v/>
      </c>
      <c r="ES30" s="121" t="str">
        <f t="shared" si="7"/>
        <v/>
      </c>
      <c r="ET30" s="121" t="str">
        <f t="shared" si="8"/>
        <v/>
      </c>
      <c r="EU30" s="121" t="str">
        <f t="shared" si="9"/>
        <v/>
      </c>
      <c r="EV30" s="121" t="str">
        <f t="shared" si="10"/>
        <v/>
      </c>
      <c r="EW30" s="121" t="str">
        <f t="shared" si="11"/>
        <v/>
      </c>
      <c r="EX30" s="121" t="str">
        <f t="shared" si="12"/>
        <v/>
      </c>
      <c r="EY30" s="121" t="str">
        <f t="shared" si="13"/>
        <v/>
      </c>
      <c r="EZ30" s="121" t="str">
        <f t="shared" si="14"/>
        <v/>
      </c>
      <c r="FA30" s="121" t="str">
        <f t="shared" si="15"/>
        <v/>
      </c>
      <c r="FB30" s="121" t="str">
        <f t="shared" si="16"/>
        <v/>
      </c>
      <c r="FC30" s="121" t="str">
        <f t="shared" si="17"/>
        <v/>
      </c>
      <c r="FD30" s="121" t="str">
        <f t="shared" si="18"/>
        <v/>
      </c>
      <c r="FE30" s="121" t="str">
        <f t="shared" si="19"/>
        <v/>
      </c>
      <c r="FF30" s="121" t="str">
        <f t="shared" si="20"/>
        <v/>
      </c>
      <c r="FG30" s="121" t="str">
        <f t="shared" si="21"/>
        <v/>
      </c>
      <c r="FH30" s="121" t="str">
        <f t="shared" si="22"/>
        <v/>
      </c>
      <c r="FI30" s="121" t="str">
        <f t="shared" si="23"/>
        <v/>
      </c>
      <c r="FJ30" s="121" t="str">
        <f t="shared" si="24"/>
        <v/>
      </c>
      <c r="FK30" s="121" t="str">
        <f t="shared" si="25"/>
        <v/>
      </c>
      <c r="FL30" s="121" t="str">
        <f t="shared" si="26"/>
        <v/>
      </c>
      <c r="FM30" s="121" t="str">
        <f t="shared" si="27"/>
        <v/>
      </c>
      <c r="FN30" s="121" t="str">
        <f t="shared" si="28"/>
        <v/>
      </c>
      <c r="FO30" s="121" t="str">
        <f t="shared" si="29"/>
        <v/>
      </c>
      <c r="FP30" s="121" t="str">
        <f t="shared" si="30"/>
        <v/>
      </c>
      <c r="FQ30" s="121" t="str">
        <f t="shared" si="31"/>
        <v/>
      </c>
      <c r="FR30" s="121" t="str">
        <f t="shared" si="32"/>
        <v/>
      </c>
      <c r="FS30" s="121" t="str">
        <f t="shared" si="33"/>
        <v/>
      </c>
      <c r="FT30" s="121" t="str">
        <f t="shared" si="34"/>
        <v/>
      </c>
      <c r="FU30" s="121" t="str">
        <f t="shared" si="35"/>
        <v/>
      </c>
      <c r="FV30" s="121" t="str">
        <f t="shared" si="36"/>
        <v/>
      </c>
      <c r="FW30" s="121" t="str">
        <f t="shared" si="37"/>
        <v/>
      </c>
      <c r="FX30" s="121" t="str">
        <f t="shared" si="38"/>
        <v/>
      </c>
      <c r="FY30" s="121" t="str">
        <f t="shared" si="39"/>
        <v/>
      </c>
      <c r="FZ30" s="121" t="str">
        <f t="shared" si="40"/>
        <v/>
      </c>
      <c r="GA30" s="121" t="str">
        <f t="shared" si="41"/>
        <v/>
      </c>
      <c r="GB30" s="121" t="str">
        <f t="shared" si="42"/>
        <v/>
      </c>
      <c r="GC30" s="121" t="str">
        <f t="shared" si="43"/>
        <v/>
      </c>
      <c r="GD30" s="121" t="str">
        <f t="shared" si="44"/>
        <v/>
      </c>
      <c r="GE30" s="121" t="str">
        <f t="shared" si="45"/>
        <v/>
      </c>
      <c r="GF30" s="121" t="str">
        <f t="shared" si="46"/>
        <v/>
      </c>
      <c r="GG30" s="121" t="str">
        <f t="shared" si="47"/>
        <v/>
      </c>
      <c r="GH30" s="121" t="str">
        <f t="shared" si="48"/>
        <v/>
      </c>
      <c r="GI30" s="121" t="str">
        <f t="shared" si="49"/>
        <v/>
      </c>
      <c r="GJ30" s="121" t="str">
        <f t="shared" si="50"/>
        <v/>
      </c>
      <c r="GK30" s="121" t="str">
        <f t="shared" si="51"/>
        <v/>
      </c>
      <c r="GL30" s="121" t="str">
        <f t="shared" si="52"/>
        <v/>
      </c>
      <c r="GM30" s="121" t="str">
        <f t="shared" si="53"/>
        <v/>
      </c>
      <c r="GN30" s="121" t="str">
        <f t="shared" si="54"/>
        <v/>
      </c>
      <c r="GO30" s="121" t="str">
        <f t="shared" si="55"/>
        <v/>
      </c>
      <c r="GP30" s="121" t="str">
        <f t="shared" si="56"/>
        <v/>
      </c>
      <c r="GQ30" s="121" t="str">
        <f t="shared" si="57"/>
        <v/>
      </c>
      <c r="GR30" s="121" t="str">
        <f t="shared" si="58"/>
        <v/>
      </c>
      <c r="GS30" s="121" t="str">
        <f t="shared" si="59"/>
        <v/>
      </c>
      <c r="GT30" s="121" t="str">
        <f t="shared" si="60"/>
        <v/>
      </c>
    </row>
    <row r="31" spans="1:202" ht="24.75" customHeight="1">
      <c r="A31" s="20"/>
      <c r="B31" s="114" t="str">
        <f>IF(ISBLANK('IN - Stud_part'!F29),"",'IN - Stud_part'!F29)</f>
        <v/>
      </c>
      <c r="C31" s="115" t="str">
        <f>IF(ISBLANK('IN - Stud_part'!G29),"",'IN - Stud_part'!G29)</f>
        <v/>
      </c>
      <c r="D31" s="116" t="str">
        <f>IF('IN - Stud_part'!H29="","",UPPER(('IN - Stud_part'!H29)))</f>
        <v/>
      </c>
      <c r="E31" s="117"/>
      <c r="F31" s="117"/>
      <c r="G31" s="118" t="str">
        <f>IF('IN - Stud_part'!H29="","",SUM(E31:F31))</f>
        <v/>
      </c>
      <c r="H31" s="117"/>
      <c r="I31" s="117"/>
      <c r="J31" s="118" t="str">
        <f>IF('IN - Stud_part'!H29="","",SUM(H31:I31))</f>
        <v/>
      </c>
      <c r="K31" s="117"/>
      <c r="L31" s="117"/>
      <c r="M31" s="118" t="str">
        <f>IF('IN - Stud_part'!H29="","",SUM(K31:L31))</f>
        <v/>
      </c>
      <c r="N31" s="117"/>
      <c r="O31" s="117"/>
      <c r="P31" s="118" t="str">
        <f>IF('IN - Stud_part'!H29="","",SUM(N31:O31))</f>
        <v/>
      </c>
      <c r="Q31" s="119"/>
      <c r="R31" s="117"/>
      <c r="S31" s="117"/>
      <c r="T31" s="118" t="str">
        <f>IF('IN - Stud_part'!H29="","",SUM(R31:S31))</f>
        <v/>
      </c>
      <c r="U31" s="117"/>
      <c r="V31" s="117"/>
      <c r="W31" s="118" t="str">
        <f>IF('IN - Stud_part'!H29="","",SUM(U31:V31))</f>
        <v/>
      </c>
      <c r="X31" s="117"/>
      <c r="Y31" s="117"/>
      <c r="Z31" s="118" t="str">
        <f>IF('IN - Stud_part'!H29="","",SUM(X31:Y31))</f>
        <v/>
      </c>
      <c r="AA31" s="117"/>
      <c r="AB31" s="117"/>
      <c r="AC31" s="118" t="str">
        <f>IF('IN - Stud_part'!H29="","",SUM(AA31:AB31))</f>
        <v/>
      </c>
      <c r="AD31" s="35"/>
      <c r="AE31" s="114" t="str">
        <f>IF(ISBLANK('IN - Stud_part'!F29),"",'IN - Stud_part'!F29)</f>
        <v/>
      </c>
      <c r="AF31" s="120" t="str">
        <f>IF(ISBLANK('IN - Stud_part'!G29),"",'IN - Stud_part'!G29)</f>
        <v/>
      </c>
      <c r="AG31" s="116" t="str">
        <f>IF('IN - Stud_part'!H29="","",UPPER('IN - Stud_part'!H29))</f>
        <v/>
      </c>
      <c r="AH31" s="117"/>
      <c r="AI31" s="117"/>
      <c r="AJ31" s="118" t="str">
        <f>IF('IN - Stud_part'!H29="","", SUM(AH31:AI31))</f>
        <v/>
      </c>
      <c r="AK31" s="117"/>
      <c r="AL31" s="117"/>
      <c r="AM31" s="118" t="str">
        <f>IF('IN - Stud_part'!H29="","",SUM(AK31:AL31))</f>
        <v/>
      </c>
      <c r="AN31" s="117"/>
      <c r="AO31" s="117"/>
      <c r="AP31" s="118" t="str">
        <f>IF('IN - Stud_part'!H29="","",SUM(AN31:AO31))</f>
        <v/>
      </c>
      <c r="AQ31" s="117"/>
      <c r="AR31" s="117"/>
      <c r="AS31" s="118" t="str">
        <f>IF('IN - Stud_part'!H29="","",SUM(AQ31:AR31))</f>
        <v/>
      </c>
      <c r="AT31" s="35"/>
      <c r="AU31" s="35"/>
      <c r="BK31" s="10" t="s">
        <v>19</v>
      </c>
      <c r="EL31" s="121" t="str">
        <f t="shared" si="0"/>
        <v/>
      </c>
      <c r="EM31" s="121" t="str">
        <f t="shared" si="1"/>
        <v/>
      </c>
      <c r="EN31" s="121" t="str">
        <f t="shared" si="2"/>
        <v/>
      </c>
      <c r="EO31" s="121" t="str">
        <f t="shared" si="3"/>
        <v/>
      </c>
      <c r="EP31" s="121" t="str">
        <f t="shared" si="4"/>
        <v/>
      </c>
      <c r="EQ31" s="121" t="str">
        <f t="shared" si="5"/>
        <v/>
      </c>
      <c r="ER31" s="121" t="str">
        <f t="shared" si="6"/>
        <v/>
      </c>
      <c r="ES31" s="121" t="str">
        <f t="shared" si="7"/>
        <v/>
      </c>
      <c r="ET31" s="121" t="str">
        <f t="shared" si="8"/>
        <v/>
      </c>
      <c r="EU31" s="121" t="str">
        <f t="shared" si="9"/>
        <v/>
      </c>
      <c r="EV31" s="121" t="str">
        <f t="shared" si="10"/>
        <v/>
      </c>
      <c r="EW31" s="121" t="str">
        <f t="shared" si="11"/>
        <v/>
      </c>
      <c r="EX31" s="121" t="str">
        <f t="shared" si="12"/>
        <v/>
      </c>
      <c r="EY31" s="121" t="str">
        <f t="shared" si="13"/>
        <v/>
      </c>
      <c r="EZ31" s="121" t="str">
        <f t="shared" si="14"/>
        <v/>
      </c>
      <c r="FA31" s="121" t="str">
        <f t="shared" si="15"/>
        <v/>
      </c>
      <c r="FB31" s="121" t="str">
        <f t="shared" si="16"/>
        <v/>
      </c>
      <c r="FC31" s="121" t="str">
        <f t="shared" si="17"/>
        <v/>
      </c>
      <c r="FD31" s="121" t="str">
        <f t="shared" si="18"/>
        <v/>
      </c>
      <c r="FE31" s="121" t="str">
        <f t="shared" si="19"/>
        <v/>
      </c>
      <c r="FF31" s="121" t="str">
        <f t="shared" si="20"/>
        <v/>
      </c>
      <c r="FG31" s="121" t="str">
        <f t="shared" si="21"/>
        <v/>
      </c>
      <c r="FH31" s="121" t="str">
        <f t="shared" si="22"/>
        <v/>
      </c>
      <c r="FI31" s="121" t="str">
        <f t="shared" si="23"/>
        <v/>
      </c>
      <c r="FJ31" s="121" t="str">
        <f t="shared" si="24"/>
        <v/>
      </c>
      <c r="FK31" s="121" t="str">
        <f t="shared" si="25"/>
        <v/>
      </c>
      <c r="FL31" s="121" t="str">
        <f t="shared" si="26"/>
        <v/>
      </c>
      <c r="FM31" s="121" t="str">
        <f t="shared" si="27"/>
        <v/>
      </c>
      <c r="FN31" s="121" t="str">
        <f t="shared" si="28"/>
        <v/>
      </c>
      <c r="FO31" s="121" t="str">
        <f t="shared" si="29"/>
        <v/>
      </c>
      <c r="FP31" s="121" t="str">
        <f t="shared" si="30"/>
        <v/>
      </c>
      <c r="FQ31" s="121" t="str">
        <f t="shared" si="31"/>
        <v/>
      </c>
      <c r="FR31" s="121" t="str">
        <f t="shared" si="32"/>
        <v/>
      </c>
      <c r="FS31" s="121" t="str">
        <f t="shared" si="33"/>
        <v/>
      </c>
      <c r="FT31" s="121" t="str">
        <f t="shared" si="34"/>
        <v/>
      </c>
      <c r="FU31" s="121" t="str">
        <f t="shared" si="35"/>
        <v/>
      </c>
      <c r="FV31" s="121" t="str">
        <f t="shared" si="36"/>
        <v/>
      </c>
      <c r="FW31" s="121" t="str">
        <f t="shared" si="37"/>
        <v/>
      </c>
      <c r="FX31" s="121" t="str">
        <f t="shared" si="38"/>
        <v/>
      </c>
      <c r="FY31" s="121" t="str">
        <f t="shared" si="39"/>
        <v/>
      </c>
      <c r="FZ31" s="121" t="str">
        <f t="shared" si="40"/>
        <v/>
      </c>
      <c r="GA31" s="121" t="str">
        <f t="shared" si="41"/>
        <v/>
      </c>
      <c r="GB31" s="121" t="str">
        <f t="shared" si="42"/>
        <v/>
      </c>
      <c r="GC31" s="121" t="str">
        <f t="shared" si="43"/>
        <v/>
      </c>
      <c r="GD31" s="121" t="str">
        <f t="shared" si="44"/>
        <v/>
      </c>
      <c r="GE31" s="121" t="str">
        <f t="shared" si="45"/>
        <v/>
      </c>
      <c r="GF31" s="121" t="str">
        <f t="shared" si="46"/>
        <v/>
      </c>
      <c r="GG31" s="121" t="str">
        <f t="shared" si="47"/>
        <v/>
      </c>
      <c r="GH31" s="121" t="str">
        <f t="shared" si="48"/>
        <v/>
      </c>
      <c r="GI31" s="121" t="str">
        <f t="shared" si="49"/>
        <v/>
      </c>
      <c r="GJ31" s="121" t="str">
        <f t="shared" si="50"/>
        <v/>
      </c>
      <c r="GK31" s="121" t="str">
        <f t="shared" si="51"/>
        <v/>
      </c>
      <c r="GL31" s="121" t="str">
        <f t="shared" si="52"/>
        <v/>
      </c>
      <c r="GM31" s="121" t="str">
        <f t="shared" si="53"/>
        <v/>
      </c>
      <c r="GN31" s="121" t="str">
        <f t="shared" si="54"/>
        <v/>
      </c>
      <c r="GO31" s="121" t="str">
        <f t="shared" si="55"/>
        <v/>
      </c>
      <c r="GP31" s="121" t="str">
        <f t="shared" si="56"/>
        <v/>
      </c>
      <c r="GQ31" s="121" t="str">
        <f t="shared" si="57"/>
        <v/>
      </c>
      <c r="GR31" s="121" t="str">
        <f t="shared" si="58"/>
        <v/>
      </c>
      <c r="GS31" s="121" t="str">
        <f t="shared" si="59"/>
        <v/>
      </c>
      <c r="GT31" s="121" t="str">
        <f t="shared" si="60"/>
        <v/>
      </c>
    </row>
    <row r="32" spans="1:202" ht="24.75" customHeight="1">
      <c r="A32" s="20"/>
      <c r="B32" s="114" t="str">
        <f>IF(ISBLANK('IN - Stud_part'!F30),"",'IN - Stud_part'!F30)</f>
        <v/>
      </c>
      <c r="C32" s="115" t="str">
        <f>IF(ISBLANK('IN - Stud_part'!G30),"",'IN - Stud_part'!G30)</f>
        <v/>
      </c>
      <c r="D32" s="116" t="str">
        <f>IF('IN - Stud_part'!H30="","",UPPER(('IN - Stud_part'!H30)))</f>
        <v/>
      </c>
      <c r="E32" s="117"/>
      <c r="F32" s="117"/>
      <c r="G32" s="118" t="str">
        <f>IF('IN - Stud_part'!H30="","",SUM(E32:F32))</f>
        <v/>
      </c>
      <c r="H32" s="117"/>
      <c r="I32" s="117"/>
      <c r="J32" s="118" t="str">
        <f>IF('IN - Stud_part'!H30="","",SUM(H32:I32))</f>
        <v/>
      </c>
      <c r="K32" s="117"/>
      <c r="L32" s="117"/>
      <c r="M32" s="118" t="str">
        <f>IF('IN - Stud_part'!H30="","",SUM(K32:L32))</f>
        <v/>
      </c>
      <c r="N32" s="117"/>
      <c r="O32" s="117"/>
      <c r="P32" s="118" t="str">
        <f>IF('IN - Stud_part'!H30="","",SUM(N32:O32))</f>
        <v/>
      </c>
      <c r="Q32" s="119"/>
      <c r="R32" s="117"/>
      <c r="S32" s="117"/>
      <c r="T32" s="118" t="str">
        <f>IF('IN - Stud_part'!H30="","",SUM(R32:S32))</f>
        <v/>
      </c>
      <c r="U32" s="117"/>
      <c r="V32" s="117"/>
      <c r="W32" s="118" t="str">
        <f>IF('IN - Stud_part'!H30="","",SUM(U32:V32))</f>
        <v/>
      </c>
      <c r="X32" s="117"/>
      <c r="Y32" s="117"/>
      <c r="Z32" s="118" t="str">
        <f>IF('IN - Stud_part'!H30="","",SUM(X32:Y32))</f>
        <v/>
      </c>
      <c r="AA32" s="117"/>
      <c r="AB32" s="117"/>
      <c r="AC32" s="118" t="str">
        <f>IF('IN - Stud_part'!H30="","",SUM(AA32:AB32))</f>
        <v/>
      </c>
      <c r="AD32" s="35"/>
      <c r="AE32" s="114" t="str">
        <f>IF(ISBLANK('IN - Stud_part'!F30),"",'IN - Stud_part'!F30)</f>
        <v/>
      </c>
      <c r="AF32" s="120" t="str">
        <f>IF(ISBLANK('IN - Stud_part'!G30),"",'IN - Stud_part'!G30)</f>
        <v/>
      </c>
      <c r="AG32" s="116" t="str">
        <f>IF('IN - Stud_part'!H30="","",UPPER('IN - Stud_part'!H30))</f>
        <v/>
      </c>
      <c r="AH32" s="117"/>
      <c r="AI32" s="117"/>
      <c r="AJ32" s="118" t="str">
        <f>IF('IN - Stud_part'!H30="","", SUM(AH32:AI32))</f>
        <v/>
      </c>
      <c r="AK32" s="117"/>
      <c r="AL32" s="117"/>
      <c r="AM32" s="118" t="str">
        <f>IF('IN - Stud_part'!H30="","",SUM(AK32:AL32))</f>
        <v/>
      </c>
      <c r="AN32" s="117"/>
      <c r="AO32" s="117"/>
      <c r="AP32" s="118" t="str">
        <f>IF('IN - Stud_part'!H30="","",SUM(AN32:AO32))</f>
        <v/>
      </c>
      <c r="AQ32" s="117"/>
      <c r="AR32" s="117"/>
      <c r="AS32" s="118" t="str">
        <f>IF('IN - Stud_part'!H30="","",SUM(AQ32:AR32))</f>
        <v/>
      </c>
      <c r="AT32" s="35"/>
      <c r="AU32" s="35"/>
      <c r="EL32" s="121" t="str">
        <f t="shared" si="0"/>
        <v/>
      </c>
      <c r="EM32" s="121" t="str">
        <f t="shared" si="1"/>
        <v/>
      </c>
      <c r="EN32" s="121" t="str">
        <f t="shared" si="2"/>
        <v/>
      </c>
      <c r="EO32" s="121" t="str">
        <f t="shared" si="3"/>
        <v/>
      </c>
      <c r="EP32" s="121" t="str">
        <f t="shared" si="4"/>
        <v/>
      </c>
      <c r="EQ32" s="121" t="str">
        <f t="shared" si="5"/>
        <v/>
      </c>
      <c r="ER32" s="121" t="str">
        <f t="shared" si="6"/>
        <v/>
      </c>
      <c r="ES32" s="121" t="str">
        <f t="shared" si="7"/>
        <v/>
      </c>
      <c r="ET32" s="121" t="str">
        <f t="shared" si="8"/>
        <v/>
      </c>
      <c r="EU32" s="121" t="str">
        <f t="shared" si="9"/>
        <v/>
      </c>
      <c r="EV32" s="121" t="str">
        <f t="shared" si="10"/>
        <v/>
      </c>
      <c r="EW32" s="121" t="str">
        <f t="shared" si="11"/>
        <v/>
      </c>
      <c r="EX32" s="121" t="str">
        <f t="shared" si="12"/>
        <v/>
      </c>
      <c r="EY32" s="121" t="str">
        <f t="shared" si="13"/>
        <v/>
      </c>
      <c r="EZ32" s="121" t="str">
        <f t="shared" si="14"/>
        <v/>
      </c>
      <c r="FA32" s="121" t="str">
        <f t="shared" si="15"/>
        <v/>
      </c>
      <c r="FB32" s="121" t="str">
        <f t="shared" si="16"/>
        <v/>
      </c>
      <c r="FC32" s="121" t="str">
        <f t="shared" si="17"/>
        <v/>
      </c>
      <c r="FD32" s="121" t="str">
        <f t="shared" si="18"/>
        <v/>
      </c>
      <c r="FE32" s="121" t="str">
        <f t="shared" si="19"/>
        <v/>
      </c>
      <c r="FF32" s="121" t="str">
        <f t="shared" si="20"/>
        <v/>
      </c>
      <c r="FG32" s="121" t="str">
        <f t="shared" si="21"/>
        <v/>
      </c>
      <c r="FH32" s="121" t="str">
        <f t="shared" si="22"/>
        <v/>
      </c>
      <c r="FI32" s="121" t="str">
        <f t="shared" si="23"/>
        <v/>
      </c>
      <c r="FJ32" s="121" t="str">
        <f t="shared" si="24"/>
        <v/>
      </c>
      <c r="FK32" s="121" t="str">
        <f t="shared" si="25"/>
        <v/>
      </c>
      <c r="FL32" s="121" t="str">
        <f t="shared" si="26"/>
        <v/>
      </c>
      <c r="FM32" s="121" t="str">
        <f t="shared" si="27"/>
        <v/>
      </c>
      <c r="FN32" s="121" t="str">
        <f t="shared" si="28"/>
        <v/>
      </c>
      <c r="FO32" s="121" t="str">
        <f t="shared" si="29"/>
        <v/>
      </c>
      <c r="FP32" s="121" t="str">
        <f t="shared" si="30"/>
        <v/>
      </c>
      <c r="FQ32" s="121" t="str">
        <f t="shared" si="31"/>
        <v/>
      </c>
      <c r="FR32" s="121" t="str">
        <f t="shared" si="32"/>
        <v/>
      </c>
      <c r="FS32" s="121" t="str">
        <f t="shared" si="33"/>
        <v/>
      </c>
      <c r="FT32" s="121" t="str">
        <f t="shared" si="34"/>
        <v/>
      </c>
      <c r="FU32" s="121" t="str">
        <f t="shared" si="35"/>
        <v/>
      </c>
      <c r="FV32" s="121" t="str">
        <f t="shared" si="36"/>
        <v/>
      </c>
      <c r="FW32" s="121" t="str">
        <f t="shared" si="37"/>
        <v/>
      </c>
      <c r="FX32" s="121" t="str">
        <f t="shared" si="38"/>
        <v/>
      </c>
      <c r="FY32" s="121" t="str">
        <f t="shared" si="39"/>
        <v/>
      </c>
      <c r="FZ32" s="121" t="str">
        <f t="shared" si="40"/>
        <v/>
      </c>
      <c r="GA32" s="121" t="str">
        <f t="shared" si="41"/>
        <v/>
      </c>
      <c r="GB32" s="121" t="str">
        <f t="shared" si="42"/>
        <v/>
      </c>
      <c r="GC32" s="121" t="str">
        <f t="shared" si="43"/>
        <v/>
      </c>
      <c r="GD32" s="121" t="str">
        <f t="shared" si="44"/>
        <v/>
      </c>
      <c r="GE32" s="121" t="str">
        <f t="shared" si="45"/>
        <v/>
      </c>
      <c r="GF32" s="121" t="str">
        <f t="shared" si="46"/>
        <v/>
      </c>
      <c r="GG32" s="121" t="str">
        <f t="shared" si="47"/>
        <v/>
      </c>
      <c r="GH32" s="121" t="str">
        <f t="shared" si="48"/>
        <v/>
      </c>
      <c r="GI32" s="121" t="str">
        <f t="shared" si="49"/>
        <v/>
      </c>
      <c r="GJ32" s="121" t="str">
        <f t="shared" si="50"/>
        <v/>
      </c>
      <c r="GK32" s="121" t="str">
        <f t="shared" si="51"/>
        <v/>
      </c>
      <c r="GL32" s="121" t="str">
        <f t="shared" si="52"/>
        <v/>
      </c>
      <c r="GM32" s="121" t="str">
        <f t="shared" si="53"/>
        <v/>
      </c>
      <c r="GN32" s="121" t="str">
        <f t="shared" si="54"/>
        <v/>
      </c>
      <c r="GO32" s="121" t="str">
        <f t="shared" si="55"/>
        <v/>
      </c>
      <c r="GP32" s="121" t="str">
        <f t="shared" si="56"/>
        <v/>
      </c>
      <c r="GQ32" s="121" t="str">
        <f t="shared" si="57"/>
        <v/>
      </c>
      <c r="GR32" s="121" t="str">
        <f t="shared" si="58"/>
        <v/>
      </c>
      <c r="GS32" s="121" t="str">
        <f t="shared" si="59"/>
        <v/>
      </c>
      <c r="GT32" s="121" t="str">
        <f t="shared" si="60"/>
        <v/>
      </c>
    </row>
    <row r="33" spans="1:202" ht="24.75" customHeight="1">
      <c r="A33" s="20"/>
      <c r="B33" s="114" t="str">
        <f>IF(ISBLANK('IN - Stud_part'!F31),"",'IN - Stud_part'!F31)</f>
        <v/>
      </c>
      <c r="C33" s="115" t="str">
        <f>IF(ISBLANK('IN - Stud_part'!G31),"",'IN - Stud_part'!G31)</f>
        <v/>
      </c>
      <c r="D33" s="116" t="str">
        <f>IF('IN - Stud_part'!H31="","",UPPER(('IN - Stud_part'!H31)))</f>
        <v/>
      </c>
      <c r="E33" s="117"/>
      <c r="F33" s="117"/>
      <c r="G33" s="118" t="str">
        <f>IF('IN - Stud_part'!H31="","",SUM(E33:F33))</f>
        <v/>
      </c>
      <c r="H33" s="117"/>
      <c r="I33" s="117"/>
      <c r="J33" s="118" t="str">
        <f>IF('IN - Stud_part'!H31="","",SUM(H33:I33))</f>
        <v/>
      </c>
      <c r="K33" s="117"/>
      <c r="L33" s="117"/>
      <c r="M33" s="118" t="str">
        <f>IF('IN - Stud_part'!H31="","",SUM(K33:L33))</f>
        <v/>
      </c>
      <c r="N33" s="117"/>
      <c r="O33" s="117"/>
      <c r="P33" s="118" t="str">
        <f>IF('IN - Stud_part'!H31="","",SUM(N33:O33))</f>
        <v/>
      </c>
      <c r="Q33" s="119"/>
      <c r="R33" s="117"/>
      <c r="S33" s="117"/>
      <c r="T33" s="118" t="str">
        <f>IF('IN - Stud_part'!H31="","",SUM(R33:S33))</f>
        <v/>
      </c>
      <c r="U33" s="117"/>
      <c r="V33" s="117"/>
      <c r="W33" s="118" t="str">
        <f>IF('IN - Stud_part'!H31="","",SUM(U33:V33))</f>
        <v/>
      </c>
      <c r="X33" s="117"/>
      <c r="Y33" s="117"/>
      <c r="Z33" s="118" t="str">
        <f>IF('IN - Stud_part'!H31="","",SUM(X33:Y33))</f>
        <v/>
      </c>
      <c r="AA33" s="117"/>
      <c r="AB33" s="117"/>
      <c r="AC33" s="118" t="str">
        <f>IF('IN - Stud_part'!H31="","",SUM(AA33:AB33))</f>
        <v/>
      </c>
      <c r="AD33" s="35"/>
      <c r="AE33" s="114" t="str">
        <f>IF(ISBLANK('IN - Stud_part'!F31),"",'IN - Stud_part'!F31)</f>
        <v/>
      </c>
      <c r="AF33" s="120" t="str">
        <f>IF(ISBLANK('IN - Stud_part'!G31),"",'IN - Stud_part'!G31)</f>
        <v/>
      </c>
      <c r="AG33" s="116" t="str">
        <f>IF('IN - Stud_part'!H31="","",UPPER('IN - Stud_part'!H31))</f>
        <v/>
      </c>
      <c r="AH33" s="117"/>
      <c r="AI33" s="117"/>
      <c r="AJ33" s="118" t="str">
        <f>IF('IN - Stud_part'!H31="","", SUM(AH33:AI33))</f>
        <v/>
      </c>
      <c r="AK33" s="117"/>
      <c r="AL33" s="117"/>
      <c r="AM33" s="118" t="str">
        <f>IF('IN - Stud_part'!H31="","",SUM(AK33:AL33))</f>
        <v/>
      </c>
      <c r="AN33" s="117"/>
      <c r="AO33" s="117"/>
      <c r="AP33" s="118" t="str">
        <f>IF('IN - Stud_part'!H31="","",SUM(AN33:AO33))</f>
        <v/>
      </c>
      <c r="AQ33" s="117"/>
      <c r="AR33" s="117"/>
      <c r="AS33" s="118" t="str">
        <f>IF('IN - Stud_part'!H31="","",SUM(AQ33:AR33))</f>
        <v/>
      </c>
      <c r="AT33" s="35"/>
      <c r="AU33" s="35"/>
      <c r="EL33" s="121" t="str">
        <f t="shared" si="0"/>
        <v/>
      </c>
      <c r="EM33" s="121" t="str">
        <f t="shared" si="1"/>
        <v/>
      </c>
      <c r="EN33" s="121" t="str">
        <f t="shared" si="2"/>
        <v/>
      </c>
      <c r="EO33" s="121" t="str">
        <f t="shared" si="3"/>
        <v/>
      </c>
      <c r="EP33" s="121" t="str">
        <f t="shared" si="4"/>
        <v/>
      </c>
      <c r="EQ33" s="121" t="str">
        <f t="shared" si="5"/>
        <v/>
      </c>
      <c r="ER33" s="121" t="str">
        <f t="shared" si="6"/>
        <v/>
      </c>
      <c r="ES33" s="121" t="str">
        <f t="shared" si="7"/>
        <v/>
      </c>
      <c r="ET33" s="121" t="str">
        <f t="shared" si="8"/>
        <v/>
      </c>
      <c r="EU33" s="121" t="str">
        <f t="shared" si="9"/>
        <v/>
      </c>
      <c r="EV33" s="121" t="str">
        <f t="shared" si="10"/>
        <v/>
      </c>
      <c r="EW33" s="121" t="str">
        <f t="shared" si="11"/>
        <v/>
      </c>
      <c r="EX33" s="121" t="str">
        <f t="shared" si="12"/>
        <v/>
      </c>
      <c r="EY33" s="121" t="str">
        <f t="shared" si="13"/>
        <v/>
      </c>
      <c r="EZ33" s="121" t="str">
        <f t="shared" si="14"/>
        <v/>
      </c>
      <c r="FA33" s="121" t="str">
        <f t="shared" si="15"/>
        <v/>
      </c>
      <c r="FB33" s="121" t="str">
        <f t="shared" si="16"/>
        <v/>
      </c>
      <c r="FC33" s="121" t="str">
        <f t="shared" si="17"/>
        <v/>
      </c>
      <c r="FD33" s="121" t="str">
        <f t="shared" si="18"/>
        <v/>
      </c>
      <c r="FE33" s="121" t="str">
        <f t="shared" si="19"/>
        <v/>
      </c>
      <c r="FF33" s="121" t="str">
        <f t="shared" si="20"/>
        <v/>
      </c>
      <c r="FG33" s="121" t="str">
        <f t="shared" si="21"/>
        <v/>
      </c>
      <c r="FH33" s="121" t="str">
        <f t="shared" si="22"/>
        <v/>
      </c>
      <c r="FI33" s="121" t="str">
        <f t="shared" si="23"/>
        <v/>
      </c>
      <c r="FJ33" s="121" t="str">
        <f t="shared" si="24"/>
        <v/>
      </c>
      <c r="FK33" s="121" t="str">
        <f t="shared" si="25"/>
        <v/>
      </c>
      <c r="FL33" s="121" t="str">
        <f t="shared" si="26"/>
        <v/>
      </c>
      <c r="FM33" s="121" t="str">
        <f t="shared" si="27"/>
        <v/>
      </c>
      <c r="FN33" s="121" t="str">
        <f t="shared" si="28"/>
        <v/>
      </c>
      <c r="FO33" s="121" t="str">
        <f t="shared" si="29"/>
        <v/>
      </c>
      <c r="FP33" s="121" t="str">
        <f t="shared" si="30"/>
        <v/>
      </c>
      <c r="FQ33" s="121" t="str">
        <f t="shared" si="31"/>
        <v/>
      </c>
      <c r="FR33" s="121" t="str">
        <f t="shared" si="32"/>
        <v/>
      </c>
      <c r="FS33" s="121" t="str">
        <f t="shared" si="33"/>
        <v/>
      </c>
      <c r="FT33" s="121" t="str">
        <f t="shared" si="34"/>
        <v/>
      </c>
      <c r="FU33" s="121" t="str">
        <f t="shared" si="35"/>
        <v/>
      </c>
      <c r="FV33" s="121" t="str">
        <f t="shared" si="36"/>
        <v/>
      </c>
      <c r="FW33" s="121" t="str">
        <f t="shared" si="37"/>
        <v/>
      </c>
      <c r="FX33" s="121" t="str">
        <f t="shared" si="38"/>
        <v/>
      </c>
      <c r="FY33" s="121" t="str">
        <f t="shared" si="39"/>
        <v/>
      </c>
      <c r="FZ33" s="121" t="str">
        <f t="shared" si="40"/>
        <v/>
      </c>
      <c r="GA33" s="121" t="str">
        <f t="shared" si="41"/>
        <v/>
      </c>
      <c r="GB33" s="121" t="str">
        <f t="shared" si="42"/>
        <v/>
      </c>
      <c r="GC33" s="121" t="str">
        <f t="shared" si="43"/>
        <v/>
      </c>
      <c r="GD33" s="121" t="str">
        <f t="shared" si="44"/>
        <v/>
      </c>
      <c r="GE33" s="121" t="str">
        <f t="shared" si="45"/>
        <v/>
      </c>
      <c r="GF33" s="121" t="str">
        <f t="shared" si="46"/>
        <v/>
      </c>
      <c r="GG33" s="121" t="str">
        <f t="shared" si="47"/>
        <v/>
      </c>
      <c r="GH33" s="121" t="str">
        <f t="shared" si="48"/>
        <v/>
      </c>
      <c r="GI33" s="121" t="str">
        <f t="shared" si="49"/>
        <v/>
      </c>
      <c r="GJ33" s="121" t="str">
        <f t="shared" si="50"/>
        <v/>
      </c>
      <c r="GK33" s="121" t="str">
        <f t="shared" si="51"/>
        <v/>
      </c>
      <c r="GL33" s="121" t="str">
        <f t="shared" si="52"/>
        <v/>
      </c>
      <c r="GM33" s="121" t="str">
        <f t="shared" si="53"/>
        <v/>
      </c>
      <c r="GN33" s="121" t="str">
        <f t="shared" si="54"/>
        <v/>
      </c>
      <c r="GO33" s="121" t="str">
        <f t="shared" si="55"/>
        <v/>
      </c>
      <c r="GP33" s="121" t="str">
        <f t="shared" si="56"/>
        <v/>
      </c>
      <c r="GQ33" s="121" t="str">
        <f t="shared" si="57"/>
        <v/>
      </c>
      <c r="GR33" s="121" t="str">
        <f t="shared" si="58"/>
        <v/>
      </c>
      <c r="GS33" s="121" t="str">
        <f t="shared" si="59"/>
        <v/>
      </c>
      <c r="GT33" s="121" t="str">
        <f t="shared" si="60"/>
        <v/>
      </c>
    </row>
    <row r="34" spans="1:202" ht="24.75" customHeight="1">
      <c r="A34" s="20"/>
      <c r="B34" s="114" t="str">
        <f>IF(ISBLANK('IN - Stud_part'!F32),"",'IN - Stud_part'!F32)</f>
        <v/>
      </c>
      <c r="C34" s="115" t="str">
        <f>IF(ISBLANK('IN - Stud_part'!G32),"",'IN - Stud_part'!G32)</f>
        <v/>
      </c>
      <c r="D34" s="116" t="str">
        <f>IF('IN - Stud_part'!H32="","",UPPER(('IN - Stud_part'!H32)))</f>
        <v/>
      </c>
      <c r="E34" s="117"/>
      <c r="F34" s="117"/>
      <c r="G34" s="118" t="str">
        <f>IF('IN - Stud_part'!H32="","",SUM(E34:F34))</f>
        <v/>
      </c>
      <c r="H34" s="117"/>
      <c r="I34" s="117"/>
      <c r="J34" s="118" t="str">
        <f>IF('IN - Stud_part'!H32="","",SUM(H34:I34))</f>
        <v/>
      </c>
      <c r="K34" s="117"/>
      <c r="L34" s="117"/>
      <c r="M34" s="118" t="str">
        <f>IF('IN - Stud_part'!H32="","",SUM(K34:L34))</f>
        <v/>
      </c>
      <c r="N34" s="117"/>
      <c r="O34" s="117"/>
      <c r="P34" s="118" t="str">
        <f>IF('IN - Stud_part'!H32="","",SUM(N34:O34))</f>
        <v/>
      </c>
      <c r="Q34" s="119"/>
      <c r="R34" s="117"/>
      <c r="S34" s="117"/>
      <c r="T34" s="118" t="str">
        <f>IF('IN - Stud_part'!H32="","",SUM(R34:S34))</f>
        <v/>
      </c>
      <c r="U34" s="117"/>
      <c r="V34" s="117"/>
      <c r="W34" s="118" t="str">
        <f>IF('IN - Stud_part'!H32="","",SUM(U34:V34))</f>
        <v/>
      </c>
      <c r="X34" s="117"/>
      <c r="Y34" s="117"/>
      <c r="Z34" s="118" t="str">
        <f>IF('IN - Stud_part'!H32="","",SUM(X34:Y34))</f>
        <v/>
      </c>
      <c r="AA34" s="117"/>
      <c r="AB34" s="117"/>
      <c r="AC34" s="118" t="str">
        <f>IF('IN - Stud_part'!H32="","",SUM(AA34:AB34))</f>
        <v/>
      </c>
      <c r="AD34" s="35"/>
      <c r="AE34" s="114" t="str">
        <f>IF(ISBLANK('IN - Stud_part'!F32),"",'IN - Stud_part'!F32)</f>
        <v/>
      </c>
      <c r="AF34" s="120" t="str">
        <f>IF(ISBLANK('IN - Stud_part'!G32),"",'IN - Stud_part'!G32)</f>
        <v/>
      </c>
      <c r="AG34" s="116" t="str">
        <f>IF('IN - Stud_part'!H32="","",UPPER('IN - Stud_part'!H32))</f>
        <v/>
      </c>
      <c r="AH34" s="117"/>
      <c r="AI34" s="117"/>
      <c r="AJ34" s="118" t="str">
        <f>IF('IN - Stud_part'!H32="","", SUM(AH34:AI34))</f>
        <v/>
      </c>
      <c r="AK34" s="117"/>
      <c r="AL34" s="117"/>
      <c r="AM34" s="118" t="str">
        <f>IF('IN - Stud_part'!H32="","",SUM(AK34:AL34))</f>
        <v/>
      </c>
      <c r="AN34" s="117"/>
      <c r="AO34" s="117"/>
      <c r="AP34" s="118" t="str">
        <f>IF('IN - Stud_part'!H32="","",SUM(AN34:AO34))</f>
        <v/>
      </c>
      <c r="AQ34" s="117"/>
      <c r="AR34" s="117"/>
      <c r="AS34" s="118" t="str">
        <f>IF('IN - Stud_part'!H32="","",SUM(AQ34:AR34))</f>
        <v/>
      </c>
      <c r="AT34" s="35"/>
      <c r="AU34" s="35"/>
      <c r="EL34" s="121" t="str">
        <f t="shared" si="0"/>
        <v/>
      </c>
      <c r="EM34" s="121" t="str">
        <f t="shared" si="1"/>
        <v/>
      </c>
      <c r="EN34" s="121" t="str">
        <f t="shared" si="2"/>
        <v/>
      </c>
      <c r="EO34" s="121" t="str">
        <f t="shared" si="3"/>
        <v/>
      </c>
      <c r="EP34" s="121" t="str">
        <f t="shared" si="4"/>
        <v/>
      </c>
      <c r="EQ34" s="121" t="str">
        <f t="shared" si="5"/>
        <v/>
      </c>
      <c r="ER34" s="121" t="str">
        <f t="shared" si="6"/>
        <v/>
      </c>
      <c r="ES34" s="121" t="str">
        <f t="shared" si="7"/>
        <v/>
      </c>
      <c r="ET34" s="121" t="str">
        <f t="shared" si="8"/>
        <v/>
      </c>
      <c r="EU34" s="121" t="str">
        <f t="shared" si="9"/>
        <v/>
      </c>
      <c r="EV34" s="121" t="str">
        <f t="shared" si="10"/>
        <v/>
      </c>
      <c r="EW34" s="121" t="str">
        <f t="shared" si="11"/>
        <v/>
      </c>
      <c r="EX34" s="121" t="str">
        <f t="shared" si="12"/>
        <v/>
      </c>
      <c r="EY34" s="121" t="str">
        <f t="shared" si="13"/>
        <v/>
      </c>
      <c r="EZ34" s="121" t="str">
        <f t="shared" si="14"/>
        <v/>
      </c>
      <c r="FA34" s="121" t="str">
        <f t="shared" si="15"/>
        <v/>
      </c>
      <c r="FB34" s="121" t="str">
        <f t="shared" si="16"/>
        <v/>
      </c>
      <c r="FC34" s="121" t="str">
        <f t="shared" si="17"/>
        <v/>
      </c>
      <c r="FD34" s="121" t="str">
        <f t="shared" si="18"/>
        <v/>
      </c>
      <c r="FE34" s="121" t="str">
        <f t="shared" si="19"/>
        <v/>
      </c>
      <c r="FF34" s="121" t="str">
        <f t="shared" si="20"/>
        <v/>
      </c>
      <c r="FG34" s="121" t="str">
        <f t="shared" si="21"/>
        <v/>
      </c>
      <c r="FH34" s="121" t="str">
        <f t="shared" si="22"/>
        <v/>
      </c>
      <c r="FI34" s="121" t="str">
        <f t="shared" si="23"/>
        <v/>
      </c>
      <c r="FJ34" s="121" t="str">
        <f t="shared" si="24"/>
        <v/>
      </c>
      <c r="FK34" s="121" t="str">
        <f t="shared" si="25"/>
        <v/>
      </c>
      <c r="FL34" s="121" t="str">
        <f t="shared" si="26"/>
        <v/>
      </c>
      <c r="FM34" s="121" t="str">
        <f t="shared" si="27"/>
        <v/>
      </c>
      <c r="FN34" s="121" t="str">
        <f t="shared" si="28"/>
        <v/>
      </c>
      <c r="FO34" s="121" t="str">
        <f t="shared" si="29"/>
        <v/>
      </c>
      <c r="FP34" s="121" t="str">
        <f t="shared" si="30"/>
        <v/>
      </c>
      <c r="FQ34" s="121" t="str">
        <f t="shared" si="31"/>
        <v/>
      </c>
      <c r="FR34" s="121" t="str">
        <f t="shared" si="32"/>
        <v/>
      </c>
      <c r="FS34" s="121" t="str">
        <f t="shared" si="33"/>
        <v/>
      </c>
      <c r="FT34" s="121" t="str">
        <f t="shared" si="34"/>
        <v/>
      </c>
      <c r="FU34" s="121" t="str">
        <f t="shared" si="35"/>
        <v/>
      </c>
      <c r="FV34" s="121" t="str">
        <f t="shared" si="36"/>
        <v/>
      </c>
      <c r="FW34" s="121" t="str">
        <f t="shared" si="37"/>
        <v/>
      </c>
      <c r="FX34" s="121" t="str">
        <f t="shared" si="38"/>
        <v/>
      </c>
      <c r="FY34" s="121" t="str">
        <f t="shared" si="39"/>
        <v/>
      </c>
      <c r="FZ34" s="121" t="str">
        <f t="shared" si="40"/>
        <v/>
      </c>
      <c r="GA34" s="121" t="str">
        <f t="shared" si="41"/>
        <v/>
      </c>
      <c r="GB34" s="121" t="str">
        <f t="shared" si="42"/>
        <v/>
      </c>
      <c r="GC34" s="121" t="str">
        <f t="shared" si="43"/>
        <v/>
      </c>
      <c r="GD34" s="121" t="str">
        <f t="shared" si="44"/>
        <v/>
      </c>
      <c r="GE34" s="121" t="str">
        <f t="shared" si="45"/>
        <v/>
      </c>
      <c r="GF34" s="121" t="str">
        <f t="shared" si="46"/>
        <v/>
      </c>
      <c r="GG34" s="121" t="str">
        <f t="shared" si="47"/>
        <v/>
      </c>
      <c r="GH34" s="121" t="str">
        <f t="shared" si="48"/>
        <v/>
      </c>
      <c r="GI34" s="121" t="str">
        <f t="shared" si="49"/>
        <v/>
      </c>
      <c r="GJ34" s="121" t="str">
        <f t="shared" si="50"/>
        <v/>
      </c>
      <c r="GK34" s="121" t="str">
        <f t="shared" si="51"/>
        <v/>
      </c>
      <c r="GL34" s="121" t="str">
        <f t="shared" si="52"/>
        <v/>
      </c>
      <c r="GM34" s="121" t="str">
        <f t="shared" si="53"/>
        <v/>
      </c>
      <c r="GN34" s="121" t="str">
        <f t="shared" si="54"/>
        <v/>
      </c>
      <c r="GO34" s="121" t="str">
        <f t="shared" si="55"/>
        <v/>
      </c>
      <c r="GP34" s="121" t="str">
        <f t="shared" si="56"/>
        <v/>
      </c>
      <c r="GQ34" s="121" t="str">
        <f t="shared" si="57"/>
        <v/>
      </c>
      <c r="GR34" s="121" t="str">
        <f t="shared" si="58"/>
        <v/>
      </c>
      <c r="GS34" s="121" t="str">
        <f t="shared" si="59"/>
        <v/>
      </c>
      <c r="GT34" s="121" t="str">
        <f t="shared" si="60"/>
        <v/>
      </c>
    </row>
    <row r="35" spans="1:202" ht="24.75" customHeight="1">
      <c r="A35" s="20"/>
      <c r="B35" s="114" t="str">
        <f>IF(ISBLANK('IN - Stud_part'!F33),"",'IN - Stud_part'!F33)</f>
        <v/>
      </c>
      <c r="C35" s="115" t="str">
        <f>IF(ISBLANK('IN - Stud_part'!G33),"",'IN - Stud_part'!G33)</f>
        <v/>
      </c>
      <c r="D35" s="116" t="str">
        <f>IF('IN - Stud_part'!H33="","",UPPER(('IN - Stud_part'!H33)))</f>
        <v/>
      </c>
      <c r="E35" s="117"/>
      <c r="F35" s="117"/>
      <c r="G35" s="118" t="str">
        <f>IF('IN - Stud_part'!H33="","",SUM(E35:F35))</f>
        <v/>
      </c>
      <c r="H35" s="117"/>
      <c r="I35" s="117"/>
      <c r="J35" s="118" t="str">
        <f>IF('IN - Stud_part'!H33="","",SUM(H35:I35))</f>
        <v/>
      </c>
      <c r="K35" s="117"/>
      <c r="L35" s="117"/>
      <c r="M35" s="118" t="str">
        <f>IF('IN - Stud_part'!H33="","",SUM(K35:L35))</f>
        <v/>
      </c>
      <c r="N35" s="117"/>
      <c r="O35" s="117"/>
      <c r="P35" s="118" t="str">
        <f>IF('IN - Stud_part'!H33="","",SUM(N35:O35))</f>
        <v/>
      </c>
      <c r="Q35" s="119"/>
      <c r="R35" s="117"/>
      <c r="S35" s="117"/>
      <c r="T35" s="118" t="str">
        <f>IF('IN - Stud_part'!H33="","",SUM(R35:S35))</f>
        <v/>
      </c>
      <c r="U35" s="117"/>
      <c r="V35" s="117"/>
      <c r="W35" s="118" t="str">
        <f>IF('IN - Stud_part'!H33="","",SUM(U35:V35))</f>
        <v/>
      </c>
      <c r="X35" s="117"/>
      <c r="Y35" s="117"/>
      <c r="Z35" s="118" t="str">
        <f>IF('IN - Stud_part'!H33="","",SUM(X35:Y35))</f>
        <v/>
      </c>
      <c r="AA35" s="117"/>
      <c r="AB35" s="117"/>
      <c r="AC35" s="118" t="str">
        <f>IF('IN - Stud_part'!H33="","",SUM(AA35:AB35))</f>
        <v/>
      </c>
      <c r="AD35" s="35"/>
      <c r="AE35" s="114" t="str">
        <f>IF(ISBLANK('IN - Stud_part'!F33),"",'IN - Stud_part'!F33)</f>
        <v/>
      </c>
      <c r="AF35" s="120" t="str">
        <f>IF(ISBLANK('IN - Stud_part'!G33),"",'IN - Stud_part'!G33)</f>
        <v/>
      </c>
      <c r="AG35" s="116" t="str">
        <f>IF('IN - Stud_part'!H33="","",UPPER('IN - Stud_part'!H33))</f>
        <v/>
      </c>
      <c r="AH35" s="117"/>
      <c r="AI35" s="117"/>
      <c r="AJ35" s="118" t="str">
        <f>IF('IN - Stud_part'!H33="","", SUM(AH35:AI35))</f>
        <v/>
      </c>
      <c r="AK35" s="117"/>
      <c r="AL35" s="117"/>
      <c r="AM35" s="118" t="str">
        <f>IF('IN - Stud_part'!H33="","",SUM(AK35:AL35))</f>
        <v/>
      </c>
      <c r="AN35" s="117"/>
      <c r="AO35" s="117"/>
      <c r="AP35" s="118" t="str">
        <f>IF('IN - Stud_part'!H33="","",SUM(AN35:AO35))</f>
        <v/>
      </c>
      <c r="AQ35" s="117"/>
      <c r="AR35" s="117"/>
      <c r="AS35" s="118" t="str">
        <f>IF('IN - Stud_part'!H33="","",SUM(AQ35:AR35))</f>
        <v/>
      </c>
      <c r="AT35" s="35"/>
      <c r="AU35" s="35"/>
      <c r="EL35" s="121" t="str">
        <f t="shared" si="0"/>
        <v/>
      </c>
      <c r="EM35" s="121" t="str">
        <f t="shared" si="1"/>
        <v/>
      </c>
      <c r="EN35" s="121" t="str">
        <f t="shared" si="2"/>
        <v/>
      </c>
      <c r="EO35" s="121" t="str">
        <f t="shared" si="3"/>
        <v/>
      </c>
      <c r="EP35" s="121" t="str">
        <f t="shared" si="4"/>
        <v/>
      </c>
      <c r="EQ35" s="121" t="str">
        <f t="shared" si="5"/>
        <v/>
      </c>
      <c r="ER35" s="121" t="str">
        <f t="shared" si="6"/>
        <v/>
      </c>
      <c r="ES35" s="121" t="str">
        <f t="shared" si="7"/>
        <v/>
      </c>
      <c r="ET35" s="121" t="str">
        <f t="shared" si="8"/>
        <v/>
      </c>
      <c r="EU35" s="121" t="str">
        <f t="shared" si="9"/>
        <v/>
      </c>
      <c r="EV35" s="121" t="str">
        <f t="shared" si="10"/>
        <v/>
      </c>
      <c r="EW35" s="121" t="str">
        <f t="shared" si="11"/>
        <v/>
      </c>
      <c r="EX35" s="121" t="str">
        <f t="shared" si="12"/>
        <v/>
      </c>
      <c r="EY35" s="121" t="str">
        <f t="shared" si="13"/>
        <v/>
      </c>
      <c r="EZ35" s="121" t="str">
        <f t="shared" si="14"/>
        <v/>
      </c>
      <c r="FA35" s="121" t="str">
        <f t="shared" si="15"/>
        <v/>
      </c>
      <c r="FB35" s="121" t="str">
        <f t="shared" si="16"/>
        <v/>
      </c>
      <c r="FC35" s="121" t="str">
        <f t="shared" si="17"/>
        <v/>
      </c>
      <c r="FD35" s="121" t="str">
        <f t="shared" si="18"/>
        <v/>
      </c>
      <c r="FE35" s="121" t="str">
        <f t="shared" si="19"/>
        <v/>
      </c>
      <c r="FF35" s="121" t="str">
        <f t="shared" si="20"/>
        <v/>
      </c>
      <c r="FG35" s="121" t="str">
        <f t="shared" si="21"/>
        <v/>
      </c>
      <c r="FH35" s="121" t="str">
        <f t="shared" si="22"/>
        <v/>
      </c>
      <c r="FI35" s="121" t="str">
        <f t="shared" si="23"/>
        <v/>
      </c>
      <c r="FJ35" s="121" t="str">
        <f t="shared" si="24"/>
        <v/>
      </c>
      <c r="FK35" s="121" t="str">
        <f t="shared" si="25"/>
        <v/>
      </c>
      <c r="FL35" s="121" t="str">
        <f t="shared" si="26"/>
        <v/>
      </c>
      <c r="FM35" s="121" t="str">
        <f t="shared" si="27"/>
        <v/>
      </c>
      <c r="FN35" s="121" t="str">
        <f t="shared" si="28"/>
        <v/>
      </c>
      <c r="FO35" s="121" t="str">
        <f t="shared" si="29"/>
        <v/>
      </c>
      <c r="FP35" s="121" t="str">
        <f t="shared" si="30"/>
        <v/>
      </c>
      <c r="FQ35" s="121" t="str">
        <f t="shared" si="31"/>
        <v/>
      </c>
      <c r="FR35" s="121" t="str">
        <f t="shared" si="32"/>
        <v/>
      </c>
      <c r="FS35" s="121" t="str">
        <f t="shared" si="33"/>
        <v/>
      </c>
      <c r="FT35" s="121" t="str">
        <f t="shared" si="34"/>
        <v/>
      </c>
      <c r="FU35" s="121" t="str">
        <f t="shared" si="35"/>
        <v/>
      </c>
      <c r="FV35" s="121" t="str">
        <f t="shared" si="36"/>
        <v/>
      </c>
      <c r="FW35" s="121" t="str">
        <f t="shared" si="37"/>
        <v/>
      </c>
      <c r="FX35" s="121" t="str">
        <f t="shared" si="38"/>
        <v/>
      </c>
      <c r="FY35" s="121" t="str">
        <f t="shared" si="39"/>
        <v/>
      </c>
      <c r="FZ35" s="121" t="str">
        <f t="shared" si="40"/>
        <v/>
      </c>
      <c r="GA35" s="121" t="str">
        <f t="shared" si="41"/>
        <v/>
      </c>
      <c r="GB35" s="121" t="str">
        <f t="shared" si="42"/>
        <v/>
      </c>
      <c r="GC35" s="121" t="str">
        <f t="shared" si="43"/>
        <v/>
      </c>
      <c r="GD35" s="121" t="str">
        <f t="shared" si="44"/>
        <v/>
      </c>
      <c r="GE35" s="121" t="str">
        <f t="shared" si="45"/>
        <v/>
      </c>
      <c r="GF35" s="121" t="str">
        <f t="shared" si="46"/>
        <v/>
      </c>
      <c r="GG35" s="121" t="str">
        <f t="shared" si="47"/>
        <v/>
      </c>
      <c r="GH35" s="121" t="str">
        <f t="shared" si="48"/>
        <v/>
      </c>
      <c r="GI35" s="121" t="str">
        <f t="shared" si="49"/>
        <v/>
      </c>
      <c r="GJ35" s="121" t="str">
        <f t="shared" si="50"/>
        <v/>
      </c>
      <c r="GK35" s="121" t="str">
        <f t="shared" si="51"/>
        <v/>
      </c>
      <c r="GL35" s="121" t="str">
        <f t="shared" si="52"/>
        <v/>
      </c>
      <c r="GM35" s="121" t="str">
        <f t="shared" si="53"/>
        <v/>
      </c>
      <c r="GN35" s="121" t="str">
        <f t="shared" si="54"/>
        <v/>
      </c>
      <c r="GO35" s="121" t="str">
        <f t="shared" si="55"/>
        <v/>
      </c>
      <c r="GP35" s="121" t="str">
        <f t="shared" si="56"/>
        <v/>
      </c>
      <c r="GQ35" s="121" t="str">
        <f t="shared" si="57"/>
        <v/>
      </c>
      <c r="GR35" s="121" t="str">
        <f t="shared" si="58"/>
        <v/>
      </c>
      <c r="GS35" s="121" t="str">
        <f t="shared" si="59"/>
        <v/>
      </c>
      <c r="GT35" s="121" t="str">
        <f t="shared" si="60"/>
        <v/>
      </c>
    </row>
    <row r="36" spans="1:202" ht="24.75" customHeight="1">
      <c r="A36" s="20"/>
      <c r="B36" s="114" t="str">
        <f>IF(ISBLANK('IN - Stud_part'!F34),"",'IN - Stud_part'!F34)</f>
        <v/>
      </c>
      <c r="C36" s="115" t="str">
        <f>IF(ISBLANK('IN - Stud_part'!G34),"",'IN - Stud_part'!G34)</f>
        <v/>
      </c>
      <c r="D36" s="116" t="str">
        <f>IF('IN - Stud_part'!H34="","",UPPER(('IN - Stud_part'!H34)))</f>
        <v/>
      </c>
      <c r="E36" s="117"/>
      <c r="F36" s="117"/>
      <c r="G36" s="118" t="str">
        <f>IF('IN - Stud_part'!H34="","",SUM(E36:F36))</f>
        <v/>
      </c>
      <c r="H36" s="117"/>
      <c r="I36" s="117"/>
      <c r="J36" s="118" t="str">
        <f>IF('IN - Stud_part'!H34="","",SUM(H36:I36))</f>
        <v/>
      </c>
      <c r="K36" s="117"/>
      <c r="L36" s="117"/>
      <c r="M36" s="118" t="str">
        <f>IF('IN - Stud_part'!H34="","",SUM(K36:L36))</f>
        <v/>
      </c>
      <c r="N36" s="117"/>
      <c r="O36" s="117"/>
      <c r="P36" s="118" t="str">
        <f>IF('IN - Stud_part'!H34="","",SUM(N36:O36))</f>
        <v/>
      </c>
      <c r="Q36" s="119"/>
      <c r="R36" s="117"/>
      <c r="S36" s="117"/>
      <c r="T36" s="118" t="str">
        <f>IF('IN - Stud_part'!H34="","",SUM(R36:S36))</f>
        <v/>
      </c>
      <c r="U36" s="117"/>
      <c r="V36" s="117"/>
      <c r="W36" s="118" t="str">
        <f>IF('IN - Stud_part'!H34="","",SUM(U36:V36))</f>
        <v/>
      </c>
      <c r="X36" s="117"/>
      <c r="Y36" s="117"/>
      <c r="Z36" s="118" t="str">
        <f>IF('IN - Stud_part'!H34="","",SUM(X36:Y36))</f>
        <v/>
      </c>
      <c r="AA36" s="117"/>
      <c r="AB36" s="117"/>
      <c r="AC36" s="118" t="str">
        <f>IF('IN - Stud_part'!H34="","",SUM(AA36:AB36))</f>
        <v/>
      </c>
      <c r="AD36" s="35"/>
      <c r="AE36" s="114" t="str">
        <f>IF(ISBLANK('IN - Stud_part'!F34),"",'IN - Stud_part'!F34)</f>
        <v/>
      </c>
      <c r="AF36" s="120" t="str">
        <f>IF(ISBLANK('IN - Stud_part'!G34),"",'IN - Stud_part'!G34)</f>
        <v/>
      </c>
      <c r="AG36" s="116" t="str">
        <f>IF('IN - Stud_part'!H34="","",UPPER('IN - Stud_part'!H34))</f>
        <v/>
      </c>
      <c r="AH36" s="117"/>
      <c r="AI36" s="117"/>
      <c r="AJ36" s="118" t="str">
        <f>IF('IN - Stud_part'!H34="","", SUM(AH36:AI36))</f>
        <v/>
      </c>
      <c r="AK36" s="117"/>
      <c r="AL36" s="117"/>
      <c r="AM36" s="118" t="str">
        <f>IF('IN - Stud_part'!H34="","",SUM(AK36:AL36))</f>
        <v/>
      </c>
      <c r="AN36" s="117"/>
      <c r="AO36" s="117"/>
      <c r="AP36" s="118" t="str">
        <f>IF('IN - Stud_part'!H34="","",SUM(AN36:AO36))</f>
        <v/>
      </c>
      <c r="AQ36" s="117"/>
      <c r="AR36" s="117"/>
      <c r="AS36" s="118" t="str">
        <f>IF('IN - Stud_part'!H34="","",SUM(AQ36:AR36))</f>
        <v/>
      </c>
      <c r="AT36" s="35"/>
      <c r="AU36" s="35"/>
      <c r="EL36" s="121" t="str">
        <f t="shared" si="0"/>
        <v/>
      </c>
      <c r="EM36" s="121" t="str">
        <f t="shared" si="1"/>
        <v/>
      </c>
      <c r="EN36" s="121" t="str">
        <f t="shared" si="2"/>
        <v/>
      </c>
      <c r="EO36" s="121" t="str">
        <f t="shared" si="3"/>
        <v/>
      </c>
      <c r="EP36" s="121" t="str">
        <f t="shared" si="4"/>
        <v/>
      </c>
      <c r="EQ36" s="121" t="str">
        <f t="shared" si="5"/>
        <v/>
      </c>
      <c r="ER36" s="121" t="str">
        <f t="shared" si="6"/>
        <v/>
      </c>
      <c r="ES36" s="121" t="str">
        <f t="shared" si="7"/>
        <v/>
      </c>
      <c r="ET36" s="121" t="str">
        <f t="shared" si="8"/>
        <v/>
      </c>
      <c r="EU36" s="121" t="str">
        <f t="shared" si="9"/>
        <v/>
      </c>
      <c r="EV36" s="121" t="str">
        <f t="shared" si="10"/>
        <v/>
      </c>
      <c r="EW36" s="121" t="str">
        <f t="shared" si="11"/>
        <v/>
      </c>
      <c r="EX36" s="121" t="str">
        <f t="shared" si="12"/>
        <v/>
      </c>
      <c r="EY36" s="121" t="str">
        <f t="shared" si="13"/>
        <v/>
      </c>
      <c r="EZ36" s="121" t="str">
        <f t="shared" si="14"/>
        <v/>
      </c>
      <c r="FA36" s="121" t="str">
        <f t="shared" si="15"/>
        <v/>
      </c>
      <c r="FB36" s="121" t="str">
        <f t="shared" si="16"/>
        <v/>
      </c>
      <c r="FC36" s="121" t="str">
        <f t="shared" si="17"/>
        <v/>
      </c>
      <c r="FD36" s="121" t="str">
        <f t="shared" si="18"/>
        <v/>
      </c>
      <c r="FE36" s="121" t="str">
        <f t="shared" si="19"/>
        <v/>
      </c>
      <c r="FF36" s="121" t="str">
        <f t="shared" si="20"/>
        <v/>
      </c>
      <c r="FG36" s="121" t="str">
        <f t="shared" si="21"/>
        <v/>
      </c>
      <c r="FH36" s="121" t="str">
        <f t="shared" si="22"/>
        <v/>
      </c>
      <c r="FI36" s="121" t="str">
        <f t="shared" si="23"/>
        <v/>
      </c>
      <c r="FJ36" s="121" t="str">
        <f t="shared" si="24"/>
        <v/>
      </c>
      <c r="FK36" s="121" t="str">
        <f t="shared" si="25"/>
        <v/>
      </c>
      <c r="FL36" s="121" t="str">
        <f t="shared" si="26"/>
        <v/>
      </c>
      <c r="FM36" s="121" t="str">
        <f t="shared" si="27"/>
        <v/>
      </c>
      <c r="FN36" s="121" t="str">
        <f t="shared" si="28"/>
        <v/>
      </c>
      <c r="FO36" s="121" t="str">
        <f t="shared" si="29"/>
        <v/>
      </c>
      <c r="FP36" s="121" t="str">
        <f t="shared" si="30"/>
        <v/>
      </c>
      <c r="FQ36" s="121" t="str">
        <f t="shared" si="31"/>
        <v/>
      </c>
      <c r="FR36" s="121" t="str">
        <f t="shared" si="32"/>
        <v/>
      </c>
      <c r="FS36" s="121" t="str">
        <f t="shared" si="33"/>
        <v/>
      </c>
      <c r="FT36" s="121" t="str">
        <f t="shared" si="34"/>
        <v/>
      </c>
      <c r="FU36" s="121" t="str">
        <f t="shared" si="35"/>
        <v/>
      </c>
      <c r="FV36" s="121" t="str">
        <f t="shared" si="36"/>
        <v/>
      </c>
      <c r="FW36" s="121" t="str">
        <f t="shared" si="37"/>
        <v/>
      </c>
      <c r="FX36" s="121" t="str">
        <f t="shared" si="38"/>
        <v/>
      </c>
      <c r="FY36" s="121" t="str">
        <f t="shared" si="39"/>
        <v/>
      </c>
      <c r="FZ36" s="121" t="str">
        <f t="shared" si="40"/>
        <v/>
      </c>
      <c r="GA36" s="121" t="str">
        <f t="shared" si="41"/>
        <v/>
      </c>
      <c r="GB36" s="121" t="str">
        <f t="shared" si="42"/>
        <v/>
      </c>
      <c r="GC36" s="121" t="str">
        <f t="shared" si="43"/>
        <v/>
      </c>
      <c r="GD36" s="121" t="str">
        <f t="shared" si="44"/>
        <v/>
      </c>
      <c r="GE36" s="121" t="str">
        <f t="shared" si="45"/>
        <v/>
      </c>
      <c r="GF36" s="121" t="str">
        <f t="shared" si="46"/>
        <v/>
      </c>
      <c r="GG36" s="121" t="str">
        <f t="shared" si="47"/>
        <v/>
      </c>
      <c r="GH36" s="121" t="str">
        <f t="shared" si="48"/>
        <v/>
      </c>
      <c r="GI36" s="121" t="str">
        <f t="shared" si="49"/>
        <v/>
      </c>
      <c r="GJ36" s="121" t="str">
        <f t="shared" si="50"/>
        <v/>
      </c>
      <c r="GK36" s="121" t="str">
        <f t="shared" si="51"/>
        <v/>
      </c>
      <c r="GL36" s="121" t="str">
        <f t="shared" si="52"/>
        <v/>
      </c>
      <c r="GM36" s="121" t="str">
        <f t="shared" si="53"/>
        <v/>
      </c>
      <c r="GN36" s="121" t="str">
        <f t="shared" si="54"/>
        <v/>
      </c>
      <c r="GO36" s="121" t="str">
        <f t="shared" si="55"/>
        <v/>
      </c>
      <c r="GP36" s="121" t="str">
        <f t="shared" si="56"/>
        <v/>
      </c>
      <c r="GQ36" s="121" t="str">
        <f t="shared" si="57"/>
        <v/>
      </c>
      <c r="GR36" s="121" t="str">
        <f t="shared" si="58"/>
        <v/>
      </c>
      <c r="GS36" s="121" t="str">
        <f t="shared" si="59"/>
        <v/>
      </c>
      <c r="GT36" s="121" t="str">
        <f t="shared" si="60"/>
        <v/>
      </c>
    </row>
    <row r="37" spans="1:202" ht="24.75" customHeight="1">
      <c r="A37" s="20"/>
      <c r="B37" s="114" t="str">
        <f>IF(ISBLANK('IN - Stud_part'!F35),"",'IN - Stud_part'!F35)</f>
        <v/>
      </c>
      <c r="C37" s="115" t="str">
        <f>IF(ISBLANK('IN - Stud_part'!G35),"",'IN - Stud_part'!G35)</f>
        <v/>
      </c>
      <c r="D37" s="116" t="str">
        <f>IF('IN - Stud_part'!H35="","",UPPER(('IN - Stud_part'!H35)))</f>
        <v/>
      </c>
      <c r="E37" s="117"/>
      <c r="F37" s="117"/>
      <c r="G37" s="118" t="str">
        <f>IF('IN - Stud_part'!H35="","",SUM(E37:F37))</f>
        <v/>
      </c>
      <c r="H37" s="117"/>
      <c r="I37" s="117"/>
      <c r="J37" s="118" t="str">
        <f>IF('IN - Stud_part'!H35="","",SUM(H37:I37))</f>
        <v/>
      </c>
      <c r="K37" s="117"/>
      <c r="L37" s="117"/>
      <c r="M37" s="118" t="str">
        <f>IF('IN - Stud_part'!H35="","",SUM(K37:L37))</f>
        <v/>
      </c>
      <c r="N37" s="117"/>
      <c r="O37" s="117"/>
      <c r="P37" s="118" t="str">
        <f>IF('IN - Stud_part'!H35="","",SUM(N37:O37))</f>
        <v/>
      </c>
      <c r="Q37" s="119"/>
      <c r="R37" s="117"/>
      <c r="S37" s="117"/>
      <c r="T37" s="118" t="str">
        <f>IF('IN - Stud_part'!H35="","",SUM(R37:S37))</f>
        <v/>
      </c>
      <c r="U37" s="117"/>
      <c r="V37" s="117"/>
      <c r="W37" s="118" t="str">
        <f>IF('IN - Stud_part'!H35="","",SUM(U37:V37))</f>
        <v/>
      </c>
      <c r="X37" s="117"/>
      <c r="Y37" s="117"/>
      <c r="Z37" s="118" t="str">
        <f>IF('IN - Stud_part'!H35="","",SUM(X37:Y37))</f>
        <v/>
      </c>
      <c r="AA37" s="117"/>
      <c r="AB37" s="117"/>
      <c r="AC37" s="118" t="str">
        <f>IF('IN - Stud_part'!H35="","",SUM(AA37:AB37))</f>
        <v/>
      </c>
      <c r="AD37" s="35"/>
      <c r="AE37" s="114" t="str">
        <f>IF(ISBLANK('IN - Stud_part'!F35),"",'IN - Stud_part'!F35)</f>
        <v/>
      </c>
      <c r="AF37" s="120" t="str">
        <f>IF(ISBLANK('IN - Stud_part'!G35),"",'IN - Stud_part'!G35)</f>
        <v/>
      </c>
      <c r="AG37" s="116" t="str">
        <f>IF('IN - Stud_part'!H35="","",UPPER('IN - Stud_part'!H35))</f>
        <v/>
      </c>
      <c r="AH37" s="117"/>
      <c r="AI37" s="117"/>
      <c r="AJ37" s="118" t="str">
        <f>IF('IN - Stud_part'!H35="","", SUM(AH37:AI37))</f>
        <v/>
      </c>
      <c r="AK37" s="117"/>
      <c r="AL37" s="117"/>
      <c r="AM37" s="118" t="str">
        <f>IF('IN - Stud_part'!H35="","",SUM(AK37:AL37))</f>
        <v/>
      </c>
      <c r="AN37" s="117"/>
      <c r="AO37" s="117"/>
      <c r="AP37" s="118" t="str">
        <f>IF('IN - Stud_part'!H35="","",SUM(AN37:AO37))</f>
        <v/>
      </c>
      <c r="AQ37" s="117"/>
      <c r="AR37" s="117"/>
      <c r="AS37" s="118" t="str">
        <f>IF('IN - Stud_part'!H35="","",SUM(AQ37:AR37))</f>
        <v/>
      </c>
      <c r="AT37" s="35"/>
      <c r="AU37" s="35"/>
      <c r="EL37" s="121" t="str">
        <f t="shared" si="0"/>
        <v/>
      </c>
      <c r="EM37" s="121" t="str">
        <f t="shared" si="1"/>
        <v/>
      </c>
      <c r="EN37" s="121" t="str">
        <f t="shared" si="2"/>
        <v/>
      </c>
      <c r="EO37" s="121" t="str">
        <f t="shared" si="3"/>
        <v/>
      </c>
      <c r="EP37" s="121" t="str">
        <f t="shared" si="4"/>
        <v/>
      </c>
      <c r="EQ37" s="121" t="str">
        <f t="shared" si="5"/>
        <v/>
      </c>
      <c r="ER37" s="121" t="str">
        <f t="shared" si="6"/>
        <v/>
      </c>
      <c r="ES37" s="121" t="str">
        <f t="shared" si="7"/>
        <v/>
      </c>
      <c r="ET37" s="121" t="str">
        <f t="shared" si="8"/>
        <v/>
      </c>
      <c r="EU37" s="121" t="str">
        <f t="shared" si="9"/>
        <v/>
      </c>
      <c r="EV37" s="121" t="str">
        <f t="shared" si="10"/>
        <v/>
      </c>
      <c r="EW37" s="121" t="str">
        <f t="shared" si="11"/>
        <v/>
      </c>
      <c r="EX37" s="121" t="str">
        <f t="shared" si="12"/>
        <v/>
      </c>
      <c r="EY37" s="121" t="str">
        <f t="shared" si="13"/>
        <v/>
      </c>
      <c r="EZ37" s="121" t="str">
        <f t="shared" si="14"/>
        <v/>
      </c>
      <c r="FA37" s="121" t="str">
        <f t="shared" si="15"/>
        <v/>
      </c>
      <c r="FB37" s="121" t="str">
        <f t="shared" si="16"/>
        <v/>
      </c>
      <c r="FC37" s="121" t="str">
        <f t="shared" si="17"/>
        <v/>
      </c>
      <c r="FD37" s="121" t="str">
        <f t="shared" si="18"/>
        <v/>
      </c>
      <c r="FE37" s="121" t="str">
        <f t="shared" si="19"/>
        <v/>
      </c>
      <c r="FF37" s="121" t="str">
        <f t="shared" si="20"/>
        <v/>
      </c>
      <c r="FG37" s="121" t="str">
        <f t="shared" si="21"/>
        <v/>
      </c>
      <c r="FH37" s="121" t="str">
        <f t="shared" si="22"/>
        <v/>
      </c>
      <c r="FI37" s="121" t="str">
        <f t="shared" si="23"/>
        <v/>
      </c>
      <c r="FJ37" s="121" t="str">
        <f t="shared" si="24"/>
        <v/>
      </c>
      <c r="FK37" s="121" t="str">
        <f t="shared" si="25"/>
        <v/>
      </c>
      <c r="FL37" s="121" t="str">
        <f t="shared" si="26"/>
        <v/>
      </c>
      <c r="FM37" s="121" t="str">
        <f t="shared" si="27"/>
        <v/>
      </c>
      <c r="FN37" s="121" t="str">
        <f t="shared" si="28"/>
        <v/>
      </c>
      <c r="FO37" s="121" t="str">
        <f t="shared" si="29"/>
        <v/>
      </c>
      <c r="FP37" s="121" t="str">
        <f t="shared" si="30"/>
        <v/>
      </c>
      <c r="FQ37" s="121" t="str">
        <f t="shared" si="31"/>
        <v/>
      </c>
      <c r="FR37" s="121" t="str">
        <f t="shared" si="32"/>
        <v/>
      </c>
      <c r="FS37" s="121" t="str">
        <f t="shared" si="33"/>
        <v/>
      </c>
      <c r="FT37" s="121" t="str">
        <f t="shared" si="34"/>
        <v/>
      </c>
      <c r="FU37" s="121" t="str">
        <f t="shared" si="35"/>
        <v/>
      </c>
      <c r="FV37" s="121" t="str">
        <f t="shared" si="36"/>
        <v/>
      </c>
      <c r="FW37" s="121" t="str">
        <f t="shared" si="37"/>
        <v/>
      </c>
      <c r="FX37" s="121" t="str">
        <f t="shared" si="38"/>
        <v/>
      </c>
      <c r="FY37" s="121" t="str">
        <f t="shared" si="39"/>
        <v/>
      </c>
      <c r="FZ37" s="121" t="str">
        <f t="shared" si="40"/>
        <v/>
      </c>
      <c r="GA37" s="121" t="str">
        <f t="shared" si="41"/>
        <v/>
      </c>
      <c r="GB37" s="121" t="str">
        <f t="shared" si="42"/>
        <v/>
      </c>
      <c r="GC37" s="121" t="str">
        <f t="shared" si="43"/>
        <v/>
      </c>
      <c r="GD37" s="121" t="str">
        <f t="shared" si="44"/>
        <v/>
      </c>
      <c r="GE37" s="121" t="str">
        <f t="shared" si="45"/>
        <v/>
      </c>
      <c r="GF37" s="121" t="str">
        <f t="shared" si="46"/>
        <v/>
      </c>
      <c r="GG37" s="121" t="str">
        <f t="shared" si="47"/>
        <v/>
      </c>
      <c r="GH37" s="121" t="str">
        <f t="shared" si="48"/>
        <v/>
      </c>
      <c r="GI37" s="121" t="str">
        <f t="shared" si="49"/>
        <v/>
      </c>
      <c r="GJ37" s="121" t="str">
        <f t="shared" si="50"/>
        <v/>
      </c>
      <c r="GK37" s="121" t="str">
        <f t="shared" si="51"/>
        <v/>
      </c>
      <c r="GL37" s="121" t="str">
        <f t="shared" si="52"/>
        <v/>
      </c>
      <c r="GM37" s="121" t="str">
        <f t="shared" si="53"/>
        <v/>
      </c>
      <c r="GN37" s="121" t="str">
        <f t="shared" si="54"/>
        <v/>
      </c>
      <c r="GO37" s="121" t="str">
        <f t="shared" si="55"/>
        <v/>
      </c>
      <c r="GP37" s="121" t="str">
        <f t="shared" si="56"/>
        <v/>
      </c>
      <c r="GQ37" s="121" t="str">
        <f t="shared" si="57"/>
        <v/>
      </c>
      <c r="GR37" s="121" t="str">
        <f t="shared" si="58"/>
        <v/>
      </c>
      <c r="GS37" s="121" t="str">
        <f t="shared" si="59"/>
        <v/>
      </c>
      <c r="GT37" s="121" t="str">
        <f t="shared" si="60"/>
        <v/>
      </c>
    </row>
    <row r="38" spans="1:202" ht="24.75" customHeight="1">
      <c r="A38" s="20"/>
      <c r="B38" s="114" t="str">
        <f>IF(ISBLANK('IN - Stud_part'!F36),"",'IN - Stud_part'!F36)</f>
        <v/>
      </c>
      <c r="C38" s="115" t="str">
        <f>IF(ISBLANK('IN - Stud_part'!G36),"",'IN - Stud_part'!G36)</f>
        <v/>
      </c>
      <c r="D38" s="116" t="str">
        <f>IF('IN - Stud_part'!H36="","",UPPER(('IN - Stud_part'!H36)))</f>
        <v/>
      </c>
      <c r="E38" s="117"/>
      <c r="F38" s="117"/>
      <c r="G38" s="118" t="str">
        <f>IF('IN - Stud_part'!H36="","",SUM(E38:F38))</f>
        <v/>
      </c>
      <c r="H38" s="117"/>
      <c r="I38" s="117"/>
      <c r="J38" s="118" t="str">
        <f>IF('IN - Stud_part'!H36="","",SUM(H38:I38))</f>
        <v/>
      </c>
      <c r="K38" s="117"/>
      <c r="L38" s="117"/>
      <c r="M38" s="118" t="str">
        <f>IF('IN - Stud_part'!H36="","",SUM(K38:L38))</f>
        <v/>
      </c>
      <c r="N38" s="117"/>
      <c r="O38" s="117"/>
      <c r="P38" s="118" t="str">
        <f>IF('IN - Stud_part'!H36="","",SUM(N38:O38))</f>
        <v/>
      </c>
      <c r="Q38" s="119"/>
      <c r="R38" s="117"/>
      <c r="S38" s="117"/>
      <c r="T38" s="118" t="str">
        <f>IF('IN - Stud_part'!H36="","",SUM(R38:S38))</f>
        <v/>
      </c>
      <c r="U38" s="117"/>
      <c r="V38" s="117"/>
      <c r="W38" s="118" t="str">
        <f>IF('IN - Stud_part'!H36="","",SUM(U38:V38))</f>
        <v/>
      </c>
      <c r="X38" s="117"/>
      <c r="Y38" s="117"/>
      <c r="Z38" s="118" t="str">
        <f>IF('IN - Stud_part'!H36="","",SUM(X38:Y38))</f>
        <v/>
      </c>
      <c r="AA38" s="117"/>
      <c r="AB38" s="117"/>
      <c r="AC38" s="118" t="str">
        <f>IF('IN - Stud_part'!H36="","",SUM(AA38:AB38))</f>
        <v/>
      </c>
      <c r="AD38" s="35"/>
      <c r="AE38" s="114" t="str">
        <f>IF(ISBLANK('IN - Stud_part'!F36),"",'IN - Stud_part'!F36)</f>
        <v/>
      </c>
      <c r="AF38" s="120" t="str">
        <f>IF(ISBLANK('IN - Stud_part'!G36),"",'IN - Stud_part'!G36)</f>
        <v/>
      </c>
      <c r="AG38" s="116" t="str">
        <f>IF('IN - Stud_part'!H36="","",UPPER('IN - Stud_part'!H36))</f>
        <v/>
      </c>
      <c r="AH38" s="117"/>
      <c r="AI38" s="117"/>
      <c r="AJ38" s="118" t="str">
        <f>IF('IN - Stud_part'!H36="","", SUM(AH38:AI38))</f>
        <v/>
      </c>
      <c r="AK38" s="117"/>
      <c r="AL38" s="117"/>
      <c r="AM38" s="118" t="str">
        <f>IF('IN - Stud_part'!H36="","",SUM(AK38:AL38))</f>
        <v/>
      </c>
      <c r="AN38" s="117"/>
      <c r="AO38" s="117"/>
      <c r="AP38" s="118" t="str">
        <f>IF('IN - Stud_part'!H36="","",SUM(AN38:AO38))</f>
        <v/>
      </c>
      <c r="AQ38" s="117"/>
      <c r="AR38" s="117"/>
      <c r="AS38" s="118" t="str">
        <f>IF('IN - Stud_part'!H36="","",SUM(AQ38:AR38))</f>
        <v/>
      </c>
      <c r="AT38" s="35"/>
      <c r="AU38" s="35"/>
      <c r="EL38" s="121" t="str">
        <f t="shared" si="0"/>
        <v/>
      </c>
      <c r="EM38" s="121" t="str">
        <f t="shared" si="1"/>
        <v/>
      </c>
      <c r="EN38" s="121" t="str">
        <f t="shared" si="2"/>
        <v/>
      </c>
      <c r="EO38" s="121" t="str">
        <f t="shared" si="3"/>
        <v/>
      </c>
      <c r="EP38" s="121" t="str">
        <f t="shared" si="4"/>
        <v/>
      </c>
      <c r="EQ38" s="121" t="str">
        <f t="shared" si="5"/>
        <v/>
      </c>
      <c r="ER38" s="121" t="str">
        <f t="shared" si="6"/>
        <v/>
      </c>
      <c r="ES38" s="121" t="str">
        <f t="shared" si="7"/>
        <v/>
      </c>
      <c r="ET38" s="121" t="str">
        <f t="shared" si="8"/>
        <v/>
      </c>
      <c r="EU38" s="121" t="str">
        <f t="shared" si="9"/>
        <v/>
      </c>
      <c r="EV38" s="121" t="str">
        <f t="shared" si="10"/>
        <v/>
      </c>
      <c r="EW38" s="121" t="str">
        <f t="shared" si="11"/>
        <v/>
      </c>
      <c r="EX38" s="121" t="str">
        <f t="shared" si="12"/>
        <v/>
      </c>
      <c r="EY38" s="121" t="str">
        <f t="shared" si="13"/>
        <v/>
      </c>
      <c r="EZ38" s="121" t="str">
        <f t="shared" si="14"/>
        <v/>
      </c>
      <c r="FA38" s="121" t="str">
        <f t="shared" si="15"/>
        <v/>
      </c>
      <c r="FB38" s="121" t="str">
        <f t="shared" si="16"/>
        <v/>
      </c>
      <c r="FC38" s="121" t="str">
        <f t="shared" si="17"/>
        <v/>
      </c>
      <c r="FD38" s="121" t="str">
        <f t="shared" si="18"/>
        <v/>
      </c>
      <c r="FE38" s="121" t="str">
        <f t="shared" si="19"/>
        <v/>
      </c>
      <c r="FF38" s="121" t="str">
        <f t="shared" si="20"/>
        <v/>
      </c>
      <c r="FG38" s="121" t="str">
        <f t="shared" si="21"/>
        <v/>
      </c>
      <c r="FH38" s="121" t="str">
        <f t="shared" si="22"/>
        <v/>
      </c>
      <c r="FI38" s="121" t="str">
        <f t="shared" si="23"/>
        <v/>
      </c>
      <c r="FJ38" s="121" t="str">
        <f t="shared" si="24"/>
        <v/>
      </c>
      <c r="FK38" s="121" t="str">
        <f t="shared" si="25"/>
        <v/>
      </c>
      <c r="FL38" s="121" t="str">
        <f t="shared" si="26"/>
        <v/>
      </c>
      <c r="FM38" s="121" t="str">
        <f t="shared" si="27"/>
        <v/>
      </c>
      <c r="FN38" s="121" t="str">
        <f t="shared" si="28"/>
        <v/>
      </c>
      <c r="FO38" s="121" t="str">
        <f t="shared" si="29"/>
        <v/>
      </c>
      <c r="FP38" s="121" t="str">
        <f t="shared" si="30"/>
        <v/>
      </c>
      <c r="FQ38" s="121" t="str">
        <f t="shared" si="31"/>
        <v/>
      </c>
      <c r="FR38" s="121" t="str">
        <f t="shared" si="32"/>
        <v/>
      </c>
      <c r="FS38" s="121" t="str">
        <f t="shared" si="33"/>
        <v/>
      </c>
      <c r="FT38" s="121" t="str">
        <f t="shared" si="34"/>
        <v/>
      </c>
      <c r="FU38" s="121" t="str">
        <f t="shared" si="35"/>
        <v/>
      </c>
      <c r="FV38" s="121" t="str">
        <f t="shared" si="36"/>
        <v/>
      </c>
      <c r="FW38" s="121" t="str">
        <f t="shared" si="37"/>
        <v/>
      </c>
      <c r="FX38" s="121" t="str">
        <f t="shared" si="38"/>
        <v/>
      </c>
      <c r="FY38" s="121" t="str">
        <f t="shared" si="39"/>
        <v/>
      </c>
      <c r="FZ38" s="121" t="str">
        <f t="shared" si="40"/>
        <v/>
      </c>
      <c r="GA38" s="121" t="str">
        <f t="shared" si="41"/>
        <v/>
      </c>
      <c r="GB38" s="121" t="str">
        <f t="shared" si="42"/>
        <v/>
      </c>
      <c r="GC38" s="121" t="str">
        <f t="shared" si="43"/>
        <v/>
      </c>
      <c r="GD38" s="121" t="str">
        <f t="shared" si="44"/>
        <v/>
      </c>
      <c r="GE38" s="121" t="str">
        <f t="shared" si="45"/>
        <v/>
      </c>
      <c r="GF38" s="121" t="str">
        <f t="shared" si="46"/>
        <v/>
      </c>
      <c r="GG38" s="121" t="str">
        <f t="shared" si="47"/>
        <v/>
      </c>
      <c r="GH38" s="121" t="str">
        <f t="shared" si="48"/>
        <v/>
      </c>
      <c r="GI38" s="121" t="str">
        <f t="shared" si="49"/>
        <v/>
      </c>
      <c r="GJ38" s="121" t="str">
        <f t="shared" si="50"/>
        <v/>
      </c>
      <c r="GK38" s="121" t="str">
        <f t="shared" si="51"/>
        <v/>
      </c>
      <c r="GL38" s="121" t="str">
        <f t="shared" si="52"/>
        <v/>
      </c>
      <c r="GM38" s="121" t="str">
        <f t="shared" si="53"/>
        <v/>
      </c>
      <c r="GN38" s="121" t="str">
        <f t="shared" si="54"/>
        <v/>
      </c>
      <c r="GO38" s="121" t="str">
        <f t="shared" si="55"/>
        <v/>
      </c>
      <c r="GP38" s="121" t="str">
        <f t="shared" si="56"/>
        <v/>
      </c>
      <c r="GQ38" s="121" t="str">
        <f t="shared" si="57"/>
        <v/>
      </c>
      <c r="GR38" s="121" t="str">
        <f t="shared" si="58"/>
        <v/>
      </c>
      <c r="GS38" s="121" t="str">
        <f t="shared" si="59"/>
        <v/>
      </c>
      <c r="GT38" s="121" t="str">
        <f t="shared" si="60"/>
        <v/>
      </c>
    </row>
    <row r="39" spans="1:202" ht="24.75" customHeight="1">
      <c r="A39" s="20"/>
      <c r="B39" s="114" t="str">
        <f>IF(ISBLANK('IN - Stud_part'!F37),"",'IN - Stud_part'!F37)</f>
        <v/>
      </c>
      <c r="C39" s="115" t="str">
        <f>IF(ISBLANK('IN - Stud_part'!G37),"",'IN - Stud_part'!G37)</f>
        <v/>
      </c>
      <c r="D39" s="116" t="str">
        <f>IF('IN - Stud_part'!H37="","",UPPER(('IN - Stud_part'!H37)))</f>
        <v/>
      </c>
      <c r="E39" s="117"/>
      <c r="F39" s="117"/>
      <c r="G39" s="118" t="str">
        <f>IF('IN - Stud_part'!H37="","",SUM(E39:F39))</f>
        <v/>
      </c>
      <c r="H39" s="117"/>
      <c r="I39" s="117"/>
      <c r="J39" s="118" t="str">
        <f>IF('IN - Stud_part'!H37="","",SUM(H39:I39))</f>
        <v/>
      </c>
      <c r="K39" s="117"/>
      <c r="L39" s="117"/>
      <c r="M39" s="118" t="str">
        <f>IF('IN - Stud_part'!H37="","",SUM(K39:L39))</f>
        <v/>
      </c>
      <c r="N39" s="117"/>
      <c r="O39" s="117"/>
      <c r="P39" s="118" t="str">
        <f>IF('IN - Stud_part'!H37="","",SUM(N39:O39))</f>
        <v/>
      </c>
      <c r="Q39" s="119"/>
      <c r="R39" s="117"/>
      <c r="S39" s="117"/>
      <c r="T39" s="118" t="str">
        <f>IF('IN - Stud_part'!H37="","",SUM(R39:S39))</f>
        <v/>
      </c>
      <c r="U39" s="117"/>
      <c r="V39" s="117"/>
      <c r="W39" s="118" t="str">
        <f>IF('IN - Stud_part'!H37="","",SUM(U39:V39))</f>
        <v/>
      </c>
      <c r="X39" s="117"/>
      <c r="Y39" s="117"/>
      <c r="Z39" s="118" t="str">
        <f>IF('IN - Stud_part'!H37="","",SUM(X39:Y39))</f>
        <v/>
      </c>
      <c r="AA39" s="117"/>
      <c r="AB39" s="117"/>
      <c r="AC39" s="118" t="str">
        <f>IF('IN - Stud_part'!H37="","",SUM(AA39:AB39))</f>
        <v/>
      </c>
      <c r="AD39" s="35"/>
      <c r="AE39" s="114" t="str">
        <f>IF(ISBLANK('IN - Stud_part'!F37),"",'IN - Stud_part'!F37)</f>
        <v/>
      </c>
      <c r="AF39" s="120" t="str">
        <f>IF(ISBLANK('IN - Stud_part'!G37),"",'IN - Stud_part'!G37)</f>
        <v/>
      </c>
      <c r="AG39" s="116" t="str">
        <f>IF('IN - Stud_part'!H37="","",UPPER('IN - Stud_part'!H37))</f>
        <v/>
      </c>
      <c r="AH39" s="117"/>
      <c r="AI39" s="117"/>
      <c r="AJ39" s="118" t="str">
        <f>IF('IN - Stud_part'!H37="","", SUM(AH39:AI39))</f>
        <v/>
      </c>
      <c r="AK39" s="117"/>
      <c r="AL39" s="117"/>
      <c r="AM39" s="118" t="str">
        <f>IF('IN - Stud_part'!H37="","",SUM(AK39:AL39))</f>
        <v/>
      </c>
      <c r="AN39" s="117"/>
      <c r="AO39" s="117"/>
      <c r="AP39" s="118" t="str">
        <f>IF('IN - Stud_part'!H37="","",SUM(AN39:AO39))</f>
        <v/>
      </c>
      <c r="AQ39" s="117"/>
      <c r="AR39" s="117"/>
      <c r="AS39" s="118" t="str">
        <f>IF('IN - Stud_part'!H37="","",SUM(AQ39:AR39))</f>
        <v/>
      </c>
      <c r="AT39" s="35"/>
      <c r="AU39" s="35"/>
      <c r="EL39" s="121" t="str">
        <f t="shared" si="0"/>
        <v/>
      </c>
      <c r="EM39" s="121" t="str">
        <f t="shared" si="1"/>
        <v/>
      </c>
      <c r="EN39" s="121" t="str">
        <f t="shared" si="2"/>
        <v/>
      </c>
      <c r="EO39" s="121" t="str">
        <f t="shared" si="3"/>
        <v/>
      </c>
      <c r="EP39" s="121" t="str">
        <f t="shared" si="4"/>
        <v/>
      </c>
      <c r="EQ39" s="121" t="str">
        <f t="shared" si="5"/>
        <v/>
      </c>
      <c r="ER39" s="121" t="str">
        <f t="shared" si="6"/>
        <v/>
      </c>
      <c r="ES39" s="121" t="str">
        <f t="shared" si="7"/>
        <v/>
      </c>
      <c r="ET39" s="121" t="str">
        <f t="shared" si="8"/>
        <v/>
      </c>
      <c r="EU39" s="121" t="str">
        <f t="shared" si="9"/>
        <v/>
      </c>
      <c r="EV39" s="121" t="str">
        <f t="shared" si="10"/>
        <v/>
      </c>
      <c r="EW39" s="121" t="str">
        <f t="shared" si="11"/>
        <v/>
      </c>
      <c r="EX39" s="121" t="str">
        <f t="shared" si="12"/>
        <v/>
      </c>
      <c r="EY39" s="121" t="str">
        <f t="shared" si="13"/>
        <v/>
      </c>
      <c r="EZ39" s="121" t="str">
        <f t="shared" si="14"/>
        <v/>
      </c>
      <c r="FA39" s="121" t="str">
        <f t="shared" si="15"/>
        <v/>
      </c>
      <c r="FB39" s="121" t="str">
        <f t="shared" si="16"/>
        <v/>
      </c>
      <c r="FC39" s="121" t="str">
        <f t="shared" si="17"/>
        <v/>
      </c>
      <c r="FD39" s="121" t="str">
        <f t="shared" si="18"/>
        <v/>
      </c>
      <c r="FE39" s="121" t="str">
        <f t="shared" si="19"/>
        <v/>
      </c>
      <c r="FF39" s="121" t="str">
        <f t="shared" si="20"/>
        <v/>
      </c>
      <c r="FG39" s="121" t="str">
        <f t="shared" si="21"/>
        <v/>
      </c>
      <c r="FH39" s="121" t="str">
        <f t="shared" si="22"/>
        <v/>
      </c>
      <c r="FI39" s="121" t="str">
        <f t="shared" si="23"/>
        <v/>
      </c>
      <c r="FJ39" s="121" t="str">
        <f t="shared" si="24"/>
        <v/>
      </c>
      <c r="FK39" s="121" t="str">
        <f t="shared" si="25"/>
        <v/>
      </c>
      <c r="FL39" s="121" t="str">
        <f t="shared" si="26"/>
        <v/>
      </c>
      <c r="FM39" s="121" t="str">
        <f t="shared" si="27"/>
        <v/>
      </c>
      <c r="FN39" s="121" t="str">
        <f t="shared" si="28"/>
        <v/>
      </c>
      <c r="FO39" s="121" t="str">
        <f t="shared" si="29"/>
        <v/>
      </c>
      <c r="FP39" s="121" t="str">
        <f t="shared" si="30"/>
        <v/>
      </c>
      <c r="FQ39" s="121" t="str">
        <f t="shared" si="31"/>
        <v/>
      </c>
      <c r="FR39" s="121" t="str">
        <f t="shared" si="32"/>
        <v/>
      </c>
      <c r="FS39" s="121" t="str">
        <f t="shared" si="33"/>
        <v/>
      </c>
      <c r="FT39" s="121" t="str">
        <f t="shared" si="34"/>
        <v/>
      </c>
      <c r="FU39" s="121" t="str">
        <f t="shared" si="35"/>
        <v/>
      </c>
      <c r="FV39" s="121" t="str">
        <f t="shared" si="36"/>
        <v/>
      </c>
      <c r="FW39" s="121" t="str">
        <f t="shared" si="37"/>
        <v/>
      </c>
      <c r="FX39" s="121" t="str">
        <f t="shared" si="38"/>
        <v/>
      </c>
      <c r="FY39" s="121" t="str">
        <f t="shared" si="39"/>
        <v/>
      </c>
      <c r="FZ39" s="121" t="str">
        <f t="shared" si="40"/>
        <v/>
      </c>
      <c r="GA39" s="121" t="str">
        <f t="shared" si="41"/>
        <v/>
      </c>
      <c r="GB39" s="121" t="str">
        <f t="shared" si="42"/>
        <v/>
      </c>
      <c r="GC39" s="121" t="str">
        <f t="shared" si="43"/>
        <v/>
      </c>
      <c r="GD39" s="121" t="str">
        <f t="shared" si="44"/>
        <v/>
      </c>
      <c r="GE39" s="121" t="str">
        <f t="shared" si="45"/>
        <v/>
      </c>
      <c r="GF39" s="121" t="str">
        <f t="shared" si="46"/>
        <v/>
      </c>
      <c r="GG39" s="121" t="str">
        <f t="shared" si="47"/>
        <v/>
      </c>
      <c r="GH39" s="121" t="str">
        <f t="shared" si="48"/>
        <v/>
      </c>
      <c r="GI39" s="121" t="str">
        <f t="shared" si="49"/>
        <v/>
      </c>
      <c r="GJ39" s="121" t="str">
        <f t="shared" si="50"/>
        <v/>
      </c>
      <c r="GK39" s="121" t="str">
        <f t="shared" si="51"/>
        <v/>
      </c>
      <c r="GL39" s="121" t="str">
        <f t="shared" si="52"/>
        <v/>
      </c>
      <c r="GM39" s="121" t="str">
        <f t="shared" si="53"/>
        <v/>
      </c>
      <c r="GN39" s="121" t="str">
        <f t="shared" si="54"/>
        <v/>
      </c>
      <c r="GO39" s="121" t="str">
        <f t="shared" si="55"/>
        <v/>
      </c>
      <c r="GP39" s="121" t="str">
        <f t="shared" si="56"/>
        <v/>
      </c>
      <c r="GQ39" s="121" t="str">
        <f t="shared" si="57"/>
        <v/>
      </c>
      <c r="GR39" s="121" t="str">
        <f t="shared" si="58"/>
        <v/>
      </c>
      <c r="GS39" s="121" t="str">
        <f t="shared" si="59"/>
        <v/>
      </c>
      <c r="GT39" s="121" t="str">
        <f t="shared" si="60"/>
        <v/>
      </c>
    </row>
    <row r="40" spans="1:202" ht="24.75" customHeight="1">
      <c r="A40" s="20"/>
      <c r="B40" s="114" t="str">
        <f>IF(ISBLANK('IN - Stud_part'!F38),"",'IN - Stud_part'!F38)</f>
        <v/>
      </c>
      <c r="C40" s="115" t="str">
        <f>IF(ISBLANK('IN - Stud_part'!G38),"",'IN - Stud_part'!G38)</f>
        <v/>
      </c>
      <c r="D40" s="116" t="str">
        <f>IF('IN - Stud_part'!H38="","",UPPER(('IN - Stud_part'!H38)))</f>
        <v/>
      </c>
      <c r="E40" s="117"/>
      <c r="F40" s="117"/>
      <c r="G40" s="118" t="str">
        <f>IF('IN - Stud_part'!H38="","",SUM(E40:F40))</f>
        <v/>
      </c>
      <c r="H40" s="117"/>
      <c r="I40" s="117"/>
      <c r="J40" s="118" t="str">
        <f>IF('IN - Stud_part'!H38="","",SUM(H40:I40))</f>
        <v/>
      </c>
      <c r="K40" s="117"/>
      <c r="L40" s="117"/>
      <c r="M40" s="118" t="str">
        <f>IF('IN - Stud_part'!H38="","",SUM(K40:L40))</f>
        <v/>
      </c>
      <c r="N40" s="117"/>
      <c r="O40" s="117"/>
      <c r="P40" s="118" t="str">
        <f>IF('IN - Stud_part'!H38="","",SUM(N40:O40))</f>
        <v/>
      </c>
      <c r="Q40" s="119"/>
      <c r="R40" s="117"/>
      <c r="S40" s="117"/>
      <c r="T40" s="118" t="str">
        <f>IF('IN - Stud_part'!H38="","",SUM(R40:S40))</f>
        <v/>
      </c>
      <c r="U40" s="117"/>
      <c r="V40" s="117"/>
      <c r="W40" s="118" t="str">
        <f>IF('IN - Stud_part'!H38="","",SUM(U40:V40))</f>
        <v/>
      </c>
      <c r="X40" s="117"/>
      <c r="Y40" s="117"/>
      <c r="Z40" s="118" t="str">
        <f>IF('IN - Stud_part'!H38="","",SUM(X40:Y40))</f>
        <v/>
      </c>
      <c r="AA40" s="117"/>
      <c r="AB40" s="117"/>
      <c r="AC40" s="118" t="str">
        <f>IF('IN - Stud_part'!H38="","",SUM(AA40:AB40))</f>
        <v/>
      </c>
      <c r="AD40" s="35"/>
      <c r="AE40" s="114" t="str">
        <f>IF(ISBLANK('IN - Stud_part'!F38),"",'IN - Stud_part'!F38)</f>
        <v/>
      </c>
      <c r="AF40" s="120" t="str">
        <f>IF(ISBLANK('IN - Stud_part'!G38),"",'IN - Stud_part'!G38)</f>
        <v/>
      </c>
      <c r="AG40" s="116" t="str">
        <f>IF('IN - Stud_part'!H38="","",UPPER('IN - Stud_part'!H38))</f>
        <v/>
      </c>
      <c r="AH40" s="117"/>
      <c r="AI40" s="117"/>
      <c r="AJ40" s="118" t="str">
        <f>IF('IN - Stud_part'!H38="","", SUM(AH40:AI40))</f>
        <v/>
      </c>
      <c r="AK40" s="117"/>
      <c r="AL40" s="117"/>
      <c r="AM40" s="118" t="str">
        <f>IF('IN - Stud_part'!H38="","",SUM(AK40:AL40))</f>
        <v/>
      </c>
      <c r="AN40" s="117"/>
      <c r="AO40" s="117"/>
      <c r="AP40" s="118" t="str">
        <f>IF('IN - Stud_part'!H38="","",SUM(AN40:AO40))</f>
        <v/>
      </c>
      <c r="AQ40" s="117"/>
      <c r="AR40" s="117"/>
      <c r="AS40" s="118" t="str">
        <f>IF('IN - Stud_part'!H38="","",SUM(AQ40:AR40))</f>
        <v/>
      </c>
      <c r="AT40" s="35"/>
      <c r="AU40" s="35"/>
      <c r="EL40" s="121" t="str">
        <f t="shared" si="0"/>
        <v/>
      </c>
      <c r="EM40" s="121" t="str">
        <f t="shared" si="1"/>
        <v/>
      </c>
      <c r="EN40" s="121" t="str">
        <f t="shared" si="2"/>
        <v/>
      </c>
      <c r="EO40" s="121" t="str">
        <f t="shared" si="3"/>
        <v/>
      </c>
      <c r="EP40" s="121" t="str">
        <f t="shared" si="4"/>
        <v/>
      </c>
      <c r="EQ40" s="121" t="str">
        <f t="shared" si="5"/>
        <v/>
      </c>
      <c r="ER40" s="121" t="str">
        <f t="shared" si="6"/>
        <v/>
      </c>
      <c r="ES40" s="121" t="str">
        <f t="shared" si="7"/>
        <v/>
      </c>
      <c r="ET40" s="121" t="str">
        <f t="shared" si="8"/>
        <v/>
      </c>
      <c r="EU40" s="121" t="str">
        <f t="shared" si="9"/>
        <v/>
      </c>
      <c r="EV40" s="121" t="str">
        <f t="shared" si="10"/>
        <v/>
      </c>
      <c r="EW40" s="121" t="str">
        <f t="shared" si="11"/>
        <v/>
      </c>
      <c r="EX40" s="121" t="str">
        <f t="shared" si="12"/>
        <v/>
      </c>
      <c r="EY40" s="121" t="str">
        <f t="shared" si="13"/>
        <v/>
      </c>
      <c r="EZ40" s="121" t="str">
        <f t="shared" si="14"/>
        <v/>
      </c>
      <c r="FA40" s="121" t="str">
        <f t="shared" si="15"/>
        <v/>
      </c>
      <c r="FB40" s="121" t="str">
        <f t="shared" si="16"/>
        <v/>
      </c>
      <c r="FC40" s="121" t="str">
        <f t="shared" si="17"/>
        <v/>
      </c>
      <c r="FD40" s="121" t="str">
        <f t="shared" si="18"/>
        <v/>
      </c>
      <c r="FE40" s="121" t="str">
        <f t="shared" si="19"/>
        <v/>
      </c>
      <c r="FF40" s="121" t="str">
        <f t="shared" si="20"/>
        <v/>
      </c>
      <c r="FG40" s="121" t="str">
        <f t="shared" si="21"/>
        <v/>
      </c>
      <c r="FH40" s="121" t="str">
        <f t="shared" si="22"/>
        <v/>
      </c>
      <c r="FI40" s="121" t="str">
        <f t="shared" si="23"/>
        <v/>
      </c>
      <c r="FJ40" s="121" t="str">
        <f t="shared" si="24"/>
        <v/>
      </c>
      <c r="FK40" s="121" t="str">
        <f t="shared" si="25"/>
        <v/>
      </c>
      <c r="FL40" s="121" t="str">
        <f t="shared" si="26"/>
        <v/>
      </c>
      <c r="FM40" s="121" t="str">
        <f t="shared" si="27"/>
        <v/>
      </c>
      <c r="FN40" s="121" t="str">
        <f t="shared" si="28"/>
        <v/>
      </c>
      <c r="FO40" s="121" t="str">
        <f t="shared" si="29"/>
        <v/>
      </c>
      <c r="FP40" s="121" t="str">
        <f t="shared" si="30"/>
        <v/>
      </c>
      <c r="FQ40" s="121" t="str">
        <f t="shared" si="31"/>
        <v/>
      </c>
      <c r="FR40" s="121" t="str">
        <f t="shared" si="32"/>
        <v/>
      </c>
      <c r="FS40" s="121" t="str">
        <f t="shared" si="33"/>
        <v/>
      </c>
      <c r="FT40" s="121" t="str">
        <f t="shared" si="34"/>
        <v/>
      </c>
      <c r="FU40" s="121" t="str">
        <f t="shared" si="35"/>
        <v/>
      </c>
      <c r="FV40" s="121" t="str">
        <f t="shared" si="36"/>
        <v/>
      </c>
      <c r="FW40" s="121" t="str">
        <f t="shared" si="37"/>
        <v/>
      </c>
      <c r="FX40" s="121" t="str">
        <f t="shared" si="38"/>
        <v/>
      </c>
      <c r="FY40" s="121" t="str">
        <f t="shared" si="39"/>
        <v/>
      </c>
      <c r="FZ40" s="121" t="str">
        <f t="shared" si="40"/>
        <v/>
      </c>
      <c r="GA40" s="121" t="str">
        <f t="shared" si="41"/>
        <v/>
      </c>
      <c r="GB40" s="121" t="str">
        <f t="shared" si="42"/>
        <v/>
      </c>
      <c r="GC40" s="121" t="str">
        <f t="shared" si="43"/>
        <v/>
      </c>
      <c r="GD40" s="121" t="str">
        <f t="shared" si="44"/>
        <v/>
      </c>
      <c r="GE40" s="121" t="str">
        <f t="shared" si="45"/>
        <v/>
      </c>
      <c r="GF40" s="121" t="str">
        <f t="shared" si="46"/>
        <v/>
      </c>
      <c r="GG40" s="121" t="str">
        <f t="shared" si="47"/>
        <v/>
      </c>
      <c r="GH40" s="121" t="str">
        <f t="shared" si="48"/>
        <v/>
      </c>
      <c r="GI40" s="121" t="str">
        <f t="shared" si="49"/>
        <v/>
      </c>
      <c r="GJ40" s="121" t="str">
        <f t="shared" si="50"/>
        <v/>
      </c>
      <c r="GK40" s="121" t="str">
        <f t="shared" si="51"/>
        <v/>
      </c>
      <c r="GL40" s="121" t="str">
        <f t="shared" si="52"/>
        <v/>
      </c>
      <c r="GM40" s="121" t="str">
        <f t="shared" si="53"/>
        <v/>
      </c>
      <c r="GN40" s="121" t="str">
        <f t="shared" si="54"/>
        <v/>
      </c>
      <c r="GO40" s="121" t="str">
        <f t="shared" si="55"/>
        <v/>
      </c>
      <c r="GP40" s="121" t="str">
        <f t="shared" si="56"/>
        <v/>
      </c>
      <c r="GQ40" s="121" t="str">
        <f t="shared" si="57"/>
        <v/>
      </c>
      <c r="GR40" s="121" t="str">
        <f t="shared" si="58"/>
        <v/>
      </c>
      <c r="GS40" s="121" t="str">
        <f t="shared" si="59"/>
        <v/>
      </c>
      <c r="GT40" s="121" t="str">
        <f t="shared" si="60"/>
        <v/>
      </c>
    </row>
    <row r="41" spans="1:202" ht="24.75" customHeight="1">
      <c r="A41" s="20"/>
      <c r="B41" s="114" t="str">
        <f>IF(ISBLANK('IN - Stud_part'!F39),"",'IN - Stud_part'!F39)</f>
        <v/>
      </c>
      <c r="C41" s="115" t="str">
        <f>IF(ISBLANK('IN - Stud_part'!G39),"",'IN - Stud_part'!G39)</f>
        <v/>
      </c>
      <c r="D41" s="116" t="str">
        <f>IF('IN - Stud_part'!H39="","",UPPER(('IN - Stud_part'!H39)))</f>
        <v/>
      </c>
      <c r="E41" s="117"/>
      <c r="F41" s="117"/>
      <c r="G41" s="118" t="str">
        <f>IF('IN - Stud_part'!H39="","",SUM(E41:F41))</f>
        <v/>
      </c>
      <c r="H41" s="117"/>
      <c r="I41" s="117"/>
      <c r="J41" s="118" t="str">
        <f>IF('IN - Stud_part'!H39="","",SUM(H41:I41))</f>
        <v/>
      </c>
      <c r="K41" s="117"/>
      <c r="L41" s="117"/>
      <c r="M41" s="118" t="str">
        <f>IF('IN - Stud_part'!H39="","",SUM(K41:L41))</f>
        <v/>
      </c>
      <c r="N41" s="117"/>
      <c r="O41" s="117"/>
      <c r="P41" s="118" t="str">
        <f>IF('IN - Stud_part'!H39="","",SUM(N41:O41))</f>
        <v/>
      </c>
      <c r="Q41" s="119"/>
      <c r="R41" s="117"/>
      <c r="S41" s="117"/>
      <c r="T41" s="118" t="str">
        <f>IF('IN - Stud_part'!H39="","",SUM(R41:S41))</f>
        <v/>
      </c>
      <c r="U41" s="117"/>
      <c r="V41" s="117"/>
      <c r="W41" s="118" t="str">
        <f>IF('IN - Stud_part'!H39="","",SUM(U41:V41))</f>
        <v/>
      </c>
      <c r="X41" s="117"/>
      <c r="Y41" s="117"/>
      <c r="Z41" s="118" t="str">
        <f>IF('IN - Stud_part'!H39="","",SUM(X41:Y41))</f>
        <v/>
      </c>
      <c r="AA41" s="117"/>
      <c r="AB41" s="117"/>
      <c r="AC41" s="118" t="str">
        <f>IF('IN - Stud_part'!H39="","",SUM(AA41:AB41))</f>
        <v/>
      </c>
      <c r="AD41" s="35"/>
      <c r="AE41" s="114" t="str">
        <f>IF(ISBLANK('IN - Stud_part'!F39),"",'IN - Stud_part'!F39)</f>
        <v/>
      </c>
      <c r="AF41" s="120" t="str">
        <f>IF(ISBLANK('IN - Stud_part'!G39),"",'IN - Stud_part'!G39)</f>
        <v/>
      </c>
      <c r="AG41" s="116" t="str">
        <f>IF('IN - Stud_part'!H39="","",UPPER('IN - Stud_part'!H39))</f>
        <v/>
      </c>
      <c r="AH41" s="117"/>
      <c r="AI41" s="117"/>
      <c r="AJ41" s="118" t="str">
        <f>IF('IN - Stud_part'!H39="","", SUM(AH41:AI41))</f>
        <v/>
      </c>
      <c r="AK41" s="117"/>
      <c r="AL41" s="117"/>
      <c r="AM41" s="118" t="str">
        <f>IF('IN - Stud_part'!H39="","",SUM(AK41:AL41))</f>
        <v/>
      </c>
      <c r="AN41" s="117"/>
      <c r="AO41" s="117"/>
      <c r="AP41" s="118" t="str">
        <f>IF('IN - Stud_part'!H39="","",SUM(AN41:AO41))</f>
        <v/>
      </c>
      <c r="AQ41" s="117"/>
      <c r="AR41" s="117"/>
      <c r="AS41" s="118" t="str">
        <f>IF('IN - Stud_part'!H39="","",SUM(AQ41:AR41))</f>
        <v/>
      </c>
      <c r="AT41" s="35"/>
      <c r="AU41" s="35"/>
      <c r="EL41" s="121" t="str">
        <f t="shared" si="0"/>
        <v/>
      </c>
      <c r="EM41" s="121" t="str">
        <f t="shared" si="1"/>
        <v/>
      </c>
      <c r="EN41" s="121" t="str">
        <f t="shared" si="2"/>
        <v/>
      </c>
      <c r="EO41" s="121" t="str">
        <f t="shared" si="3"/>
        <v/>
      </c>
      <c r="EP41" s="121" t="str">
        <f t="shared" si="4"/>
        <v/>
      </c>
      <c r="EQ41" s="121" t="str">
        <f t="shared" si="5"/>
        <v/>
      </c>
      <c r="ER41" s="121" t="str">
        <f t="shared" si="6"/>
        <v/>
      </c>
      <c r="ES41" s="121" t="str">
        <f t="shared" si="7"/>
        <v/>
      </c>
      <c r="ET41" s="121" t="str">
        <f t="shared" si="8"/>
        <v/>
      </c>
      <c r="EU41" s="121" t="str">
        <f t="shared" si="9"/>
        <v/>
      </c>
      <c r="EV41" s="121" t="str">
        <f t="shared" si="10"/>
        <v/>
      </c>
      <c r="EW41" s="121" t="str">
        <f t="shared" si="11"/>
        <v/>
      </c>
      <c r="EX41" s="121" t="str">
        <f t="shared" si="12"/>
        <v/>
      </c>
      <c r="EY41" s="121" t="str">
        <f t="shared" si="13"/>
        <v/>
      </c>
      <c r="EZ41" s="121" t="str">
        <f t="shared" si="14"/>
        <v/>
      </c>
      <c r="FA41" s="121" t="str">
        <f t="shared" si="15"/>
        <v/>
      </c>
      <c r="FB41" s="121" t="str">
        <f t="shared" si="16"/>
        <v/>
      </c>
      <c r="FC41" s="121" t="str">
        <f t="shared" si="17"/>
        <v/>
      </c>
      <c r="FD41" s="121" t="str">
        <f t="shared" si="18"/>
        <v/>
      </c>
      <c r="FE41" s="121" t="str">
        <f t="shared" si="19"/>
        <v/>
      </c>
      <c r="FF41" s="121" t="str">
        <f t="shared" si="20"/>
        <v/>
      </c>
      <c r="FG41" s="121" t="str">
        <f t="shared" si="21"/>
        <v/>
      </c>
      <c r="FH41" s="121" t="str">
        <f t="shared" si="22"/>
        <v/>
      </c>
      <c r="FI41" s="121" t="str">
        <f t="shared" si="23"/>
        <v/>
      </c>
      <c r="FJ41" s="121" t="str">
        <f t="shared" si="24"/>
        <v/>
      </c>
      <c r="FK41" s="121" t="str">
        <f t="shared" si="25"/>
        <v/>
      </c>
      <c r="FL41" s="121" t="str">
        <f t="shared" si="26"/>
        <v/>
      </c>
      <c r="FM41" s="121" t="str">
        <f t="shared" si="27"/>
        <v/>
      </c>
      <c r="FN41" s="121" t="str">
        <f t="shared" si="28"/>
        <v/>
      </c>
      <c r="FO41" s="121" t="str">
        <f t="shared" si="29"/>
        <v/>
      </c>
      <c r="FP41" s="121" t="str">
        <f t="shared" si="30"/>
        <v/>
      </c>
      <c r="FQ41" s="121" t="str">
        <f t="shared" si="31"/>
        <v/>
      </c>
      <c r="FR41" s="121" t="str">
        <f t="shared" si="32"/>
        <v/>
      </c>
      <c r="FS41" s="121" t="str">
        <f t="shared" si="33"/>
        <v/>
      </c>
      <c r="FT41" s="121" t="str">
        <f t="shared" si="34"/>
        <v/>
      </c>
      <c r="FU41" s="121" t="str">
        <f t="shared" si="35"/>
        <v/>
      </c>
      <c r="FV41" s="121" t="str">
        <f t="shared" si="36"/>
        <v/>
      </c>
      <c r="FW41" s="121" t="str">
        <f t="shared" si="37"/>
        <v/>
      </c>
      <c r="FX41" s="121" t="str">
        <f t="shared" si="38"/>
        <v/>
      </c>
      <c r="FY41" s="121" t="str">
        <f t="shared" si="39"/>
        <v/>
      </c>
      <c r="FZ41" s="121" t="str">
        <f t="shared" si="40"/>
        <v/>
      </c>
      <c r="GA41" s="121" t="str">
        <f t="shared" si="41"/>
        <v/>
      </c>
      <c r="GB41" s="121" t="str">
        <f t="shared" si="42"/>
        <v/>
      </c>
      <c r="GC41" s="121" t="str">
        <f t="shared" si="43"/>
        <v/>
      </c>
      <c r="GD41" s="121" t="str">
        <f t="shared" si="44"/>
        <v/>
      </c>
      <c r="GE41" s="121" t="str">
        <f t="shared" si="45"/>
        <v/>
      </c>
      <c r="GF41" s="121" t="str">
        <f t="shared" si="46"/>
        <v/>
      </c>
      <c r="GG41" s="121" t="str">
        <f t="shared" si="47"/>
        <v/>
      </c>
      <c r="GH41" s="121" t="str">
        <f t="shared" si="48"/>
        <v/>
      </c>
      <c r="GI41" s="121" t="str">
        <f t="shared" si="49"/>
        <v/>
      </c>
      <c r="GJ41" s="121" t="str">
        <f t="shared" si="50"/>
        <v/>
      </c>
      <c r="GK41" s="121" t="str">
        <f t="shared" si="51"/>
        <v/>
      </c>
      <c r="GL41" s="121" t="str">
        <f t="shared" si="52"/>
        <v/>
      </c>
      <c r="GM41" s="121" t="str">
        <f t="shared" si="53"/>
        <v/>
      </c>
      <c r="GN41" s="121" t="str">
        <f t="shared" si="54"/>
        <v/>
      </c>
      <c r="GO41" s="121" t="str">
        <f t="shared" si="55"/>
        <v/>
      </c>
      <c r="GP41" s="121" t="str">
        <f t="shared" si="56"/>
        <v/>
      </c>
      <c r="GQ41" s="121" t="str">
        <f t="shared" si="57"/>
        <v/>
      </c>
      <c r="GR41" s="121" t="str">
        <f t="shared" si="58"/>
        <v/>
      </c>
      <c r="GS41" s="121" t="str">
        <f t="shared" si="59"/>
        <v/>
      </c>
      <c r="GT41" s="121" t="str">
        <f t="shared" si="60"/>
        <v/>
      </c>
    </row>
    <row r="42" spans="1:202" ht="24.75" customHeight="1">
      <c r="A42" s="20"/>
      <c r="B42" s="114" t="str">
        <f>IF(ISBLANK('IN - Stud_part'!F40),"",'IN - Stud_part'!F40)</f>
        <v/>
      </c>
      <c r="C42" s="115" t="str">
        <f>IF(ISBLANK('IN - Stud_part'!G40),"",'IN - Stud_part'!G40)</f>
        <v/>
      </c>
      <c r="D42" s="116" t="str">
        <f>IF('IN - Stud_part'!H40="","",UPPER(('IN - Stud_part'!H40)))</f>
        <v/>
      </c>
      <c r="E42" s="117"/>
      <c r="F42" s="117"/>
      <c r="G42" s="118" t="str">
        <f>IF('IN - Stud_part'!H40="","",SUM(E42:F42))</f>
        <v/>
      </c>
      <c r="H42" s="117"/>
      <c r="I42" s="117"/>
      <c r="J42" s="118" t="str">
        <f>IF('IN - Stud_part'!H40="","",SUM(H42:I42))</f>
        <v/>
      </c>
      <c r="K42" s="117"/>
      <c r="L42" s="117"/>
      <c r="M42" s="118" t="str">
        <f>IF('IN - Stud_part'!H40="","",SUM(K42:L42))</f>
        <v/>
      </c>
      <c r="N42" s="117"/>
      <c r="O42" s="117"/>
      <c r="P42" s="118" t="str">
        <f>IF('IN - Stud_part'!H40="","",SUM(N42:O42))</f>
        <v/>
      </c>
      <c r="Q42" s="119"/>
      <c r="R42" s="117"/>
      <c r="S42" s="117"/>
      <c r="T42" s="118" t="str">
        <f>IF('IN - Stud_part'!H40="","",SUM(R42:S42))</f>
        <v/>
      </c>
      <c r="U42" s="117"/>
      <c r="V42" s="117"/>
      <c r="W42" s="118" t="str">
        <f>IF('IN - Stud_part'!H40="","",SUM(U42:V42))</f>
        <v/>
      </c>
      <c r="X42" s="117"/>
      <c r="Y42" s="117"/>
      <c r="Z42" s="118" t="str">
        <f>IF('IN - Stud_part'!H40="","",SUM(X42:Y42))</f>
        <v/>
      </c>
      <c r="AA42" s="117"/>
      <c r="AB42" s="117"/>
      <c r="AC42" s="118" t="str">
        <f>IF('IN - Stud_part'!H40="","",SUM(AA42:AB42))</f>
        <v/>
      </c>
      <c r="AD42" s="35"/>
      <c r="AE42" s="114" t="str">
        <f>IF(ISBLANK('IN - Stud_part'!F40),"",'IN - Stud_part'!F40)</f>
        <v/>
      </c>
      <c r="AF42" s="120" t="str">
        <f>IF(ISBLANK('IN - Stud_part'!G40),"",'IN - Stud_part'!G40)</f>
        <v/>
      </c>
      <c r="AG42" s="116" t="str">
        <f>IF('IN - Stud_part'!H40="","",UPPER('IN - Stud_part'!H40))</f>
        <v/>
      </c>
      <c r="AH42" s="117"/>
      <c r="AI42" s="117"/>
      <c r="AJ42" s="118" t="str">
        <f>IF('IN - Stud_part'!H40="","", SUM(AH42:AI42))</f>
        <v/>
      </c>
      <c r="AK42" s="117"/>
      <c r="AL42" s="117"/>
      <c r="AM42" s="118" t="str">
        <f>IF('IN - Stud_part'!H40="","",SUM(AK42:AL42))</f>
        <v/>
      </c>
      <c r="AN42" s="117"/>
      <c r="AO42" s="117"/>
      <c r="AP42" s="118" t="str">
        <f>IF('IN - Stud_part'!H40="","",SUM(AN42:AO42))</f>
        <v/>
      </c>
      <c r="AQ42" s="117"/>
      <c r="AR42" s="117"/>
      <c r="AS42" s="118" t="str">
        <f>IF('IN - Stud_part'!H40="","",SUM(AQ42:AR42))</f>
        <v/>
      </c>
      <c r="AT42" s="35"/>
      <c r="AU42" s="35"/>
      <c r="EL42" s="121" t="str">
        <f t="shared" si="0"/>
        <v/>
      </c>
      <c r="EM42" s="121" t="str">
        <f t="shared" si="1"/>
        <v/>
      </c>
      <c r="EN42" s="121" t="str">
        <f t="shared" si="2"/>
        <v/>
      </c>
      <c r="EO42" s="121" t="str">
        <f t="shared" si="3"/>
        <v/>
      </c>
      <c r="EP42" s="121" t="str">
        <f t="shared" si="4"/>
        <v/>
      </c>
      <c r="EQ42" s="121" t="str">
        <f t="shared" si="5"/>
        <v/>
      </c>
      <c r="ER42" s="121" t="str">
        <f t="shared" si="6"/>
        <v/>
      </c>
      <c r="ES42" s="121" t="str">
        <f t="shared" si="7"/>
        <v/>
      </c>
      <c r="ET42" s="121" t="str">
        <f t="shared" si="8"/>
        <v/>
      </c>
      <c r="EU42" s="121" t="str">
        <f t="shared" si="9"/>
        <v/>
      </c>
      <c r="EV42" s="121" t="str">
        <f t="shared" si="10"/>
        <v/>
      </c>
      <c r="EW42" s="121" t="str">
        <f t="shared" si="11"/>
        <v/>
      </c>
      <c r="EX42" s="121" t="str">
        <f t="shared" si="12"/>
        <v/>
      </c>
      <c r="EY42" s="121" t="str">
        <f t="shared" si="13"/>
        <v/>
      </c>
      <c r="EZ42" s="121" t="str">
        <f t="shared" si="14"/>
        <v/>
      </c>
      <c r="FA42" s="121" t="str">
        <f t="shared" si="15"/>
        <v/>
      </c>
      <c r="FB42" s="121" t="str">
        <f t="shared" si="16"/>
        <v/>
      </c>
      <c r="FC42" s="121" t="str">
        <f t="shared" si="17"/>
        <v/>
      </c>
      <c r="FD42" s="121" t="str">
        <f t="shared" si="18"/>
        <v/>
      </c>
      <c r="FE42" s="121" t="str">
        <f t="shared" si="19"/>
        <v/>
      </c>
      <c r="FF42" s="121" t="str">
        <f t="shared" si="20"/>
        <v/>
      </c>
      <c r="FG42" s="121" t="str">
        <f t="shared" si="21"/>
        <v/>
      </c>
      <c r="FH42" s="121" t="str">
        <f t="shared" si="22"/>
        <v/>
      </c>
      <c r="FI42" s="121" t="str">
        <f t="shared" si="23"/>
        <v/>
      </c>
      <c r="FJ42" s="121" t="str">
        <f t="shared" si="24"/>
        <v/>
      </c>
      <c r="FK42" s="121" t="str">
        <f t="shared" si="25"/>
        <v/>
      </c>
      <c r="FL42" s="121" t="str">
        <f t="shared" si="26"/>
        <v/>
      </c>
      <c r="FM42" s="121" t="str">
        <f t="shared" si="27"/>
        <v/>
      </c>
      <c r="FN42" s="121" t="str">
        <f t="shared" si="28"/>
        <v/>
      </c>
      <c r="FO42" s="121" t="str">
        <f t="shared" si="29"/>
        <v/>
      </c>
      <c r="FP42" s="121" t="str">
        <f t="shared" si="30"/>
        <v/>
      </c>
      <c r="FQ42" s="121" t="str">
        <f t="shared" si="31"/>
        <v/>
      </c>
      <c r="FR42" s="121" t="str">
        <f t="shared" si="32"/>
        <v/>
      </c>
      <c r="FS42" s="121" t="str">
        <f t="shared" si="33"/>
        <v/>
      </c>
      <c r="FT42" s="121" t="str">
        <f t="shared" si="34"/>
        <v/>
      </c>
      <c r="FU42" s="121" t="str">
        <f t="shared" si="35"/>
        <v/>
      </c>
      <c r="FV42" s="121" t="str">
        <f t="shared" si="36"/>
        <v/>
      </c>
      <c r="FW42" s="121" t="str">
        <f t="shared" si="37"/>
        <v/>
      </c>
      <c r="FX42" s="121" t="str">
        <f t="shared" si="38"/>
        <v/>
      </c>
      <c r="FY42" s="121" t="str">
        <f t="shared" si="39"/>
        <v/>
      </c>
      <c r="FZ42" s="121" t="str">
        <f t="shared" si="40"/>
        <v/>
      </c>
      <c r="GA42" s="121" t="str">
        <f t="shared" si="41"/>
        <v/>
      </c>
      <c r="GB42" s="121" t="str">
        <f t="shared" si="42"/>
        <v/>
      </c>
      <c r="GC42" s="121" t="str">
        <f t="shared" si="43"/>
        <v/>
      </c>
      <c r="GD42" s="121" t="str">
        <f t="shared" si="44"/>
        <v/>
      </c>
      <c r="GE42" s="121" t="str">
        <f t="shared" si="45"/>
        <v/>
      </c>
      <c r="GF42" s="121" t="str">
        <f t="shared" si="46"/>
        <v/>
      </c>
      <c r="GG42" s="121" t="str">
        <f t="shared" si="47"/>
        <v/>
      </c>
      <c r="GH42" s="121" t="str">
        <f t="shared" si="48"/>
        <v/>
      </c>
      <c r="GI42" s="121" t="str">
        <f t="shared" si="49"/>
        <v/>
      </c>
      <c r="GJ42" s="121" t="str">
        <f t="shared" si="50"/>
        <v/>
      </c>
      <c r="GK42" s="121" t="str">
        <f t="shared" si="51"/>
        <v/>
      </c>
      <c r="GL42" s="121" t="str">
        <f t="shared" si="52"/>
        <v/>
      </c>
      <c r="GM42" s="121" t="str">
        <f t="shared" si="53"/>
        <v/>
      </c>
      <c r="GN42" s="121" t="str">
        <f t="shared" si="54"/>
        <v/>
      </c>
      <c r="GO42" s="121" t="str">
        <f t="shared" si="55"/>
        <v/>
      </c>
      <c r="GP42" s="121" t="str">
        <f t="shared" si="56"/>
        <v/>
      </c>
      <c r="GQ42" s="121" t="str">
        <f t="shared" si="57"/>
        <v/>
      </c>
      <c r="GR42" s="121" t="str">
        <f t="shared" si="58"/>
        <v/>
      </c>
      <c r="GS42" s="121" t="str">
        <f t="shared" si="59"/>
        <v/>
      </c>
      <c r="GT42" s="121" t="str">
        <f t="shared" si="60"/>
        <v/>
      </c>
    </row>
    <row r="43" spans="1:202" ht="24.75" customHeight="1">
      <c r="A43" s="20"/>
      <c r="B43" s="114" t="str">
        <f>IF(ISBLANK('IN - Stud_part'!F41),"",'IN - Stud_part'!F41)</f>
        <v/>
      </c>
      <c r="C43" s="115" t="str">
        <f>IF(ISBLANK('IN - Stud_part'!G41),"",'IN - Stud_part'!G41)</f>
        <v/>
      </c>
      <c r="D43" s="116" t="str">
        <f>IF('IN - Stud_part'!H41="","",UPPER(('IN - Stud_part'!H41)))</f>
        <v/>
      </c>
      <c r="E43" s="117"/>
      <c r="F43" s="117"/>
      <c r="G43" s="118" t="str">
        <f>IF('IN - Stud_part'!H41="","",SUM(E43:F43))</f>
        <v/>
      </c>
      <c r="H43" s="117"/>
      <c r="I43" s="117"/>
      <c r="J43" s="118" t="str">
        <f>IF('IN - Stud_part'!H41="","",SUM(H43:I43))</f>
        <v/>
      </c>
      <c r="K43" s="117"/>
      <c r="L43" s="117"/>
      <c r="M43" s="118" t="str">
        <f>IF('IN - Stud_part'!H41="","",SUM(K43:L43))</f>
        <v/>
      </c>
      <c r="N43" s="117"/>
      <c r="O43" s="117"/>
      <c r="P43" s="118" t="str">
        <f>IF('IN - Stud_part'!H41="","",SUM(N43:O43))</f>
        <v/>
      </c>
      <c r="Q43" s="119"/>
      <c r="R43" s="117"/>
      <c r="S43" s="117"/>
      <c r="T43" s="118" t="str">
        <f>IF('IN - Stud_part'!H41="","",SUM(R43:S43))</f>
        <v/>
      </c>
      <c r="U43" s="117"/>
      <c r="V43" s="117"/>
      <c r="W43" s="118" t="str">
        <f>IF('IN - Stud_part'!H41="","",SUM(U43:V43))</f>
        <v/>
      </c>
      <c r="X43" s="117"/>
      <c r="Y43" s="117"/>
      <c r="Z43" s="118" t="str">
        <f>IF('IN - Stud_part'!H41="","",SUM(X43:Y43))</f>
        <v/>
      </c>
      <c r="AA43" s="117"/>
      <c r="AB43" s="117"/>
      <c r="AC43" s="118" t="str">
        <f>IF('IN - Stud_part'!H41="","",SUM(AA43:AB43))</f>
        <v/>
      </c>
      <c r="AD43" s="35"/>
      <c r="AE43" s="114" t="str">
        <f>IF(ISBLANK('IN - Stud_part'!F41),"",'IN - Stud_part'!F41)</f>
        <v/>
      </c>
      <c r="AF43" s="120" t="str">
        <f>IF(ISBLANK('IN - Stud_part'!G41),"",'IN - Stud_part'!G41)</f>
        <v/>
      </c>
      <c r="AG43" s="116" t="str">
        <f>IF('IN - Stud_part'!H41="","",UPPER('IN - Stud_part'!H41))</f>
        <v/>
      </c>
      <c r="AH43" s="117"/>
      <c r="AI43" s="117"/>
      <c r="AJ43" s="118" t="str">
        <f>IF('IN - Stud_part'!H41="","", SUM(AH43:AI43))</f>
        <v/>
      </c>
      <c r="AK43" s="117"/>
      <c r="AL43" s="117"/>
      <c r="AM43" s="118" t="str">
        <f>IF('IN - Stud_part'!H41="","",SUM(AK43:AL43))</f>
        <v/>
      </c>
      <c r="AN43" s="117"/>
      <c r="AO43" s="117"/>
      <c r="AP43" s="118" t="str">
        <f>IF('IN - Stud_part'!H41="","",SUM(AN43:AO43))</f>
        <v/>
      </c>
      <c r="AQ43" s="117"/>
      <c r="AR43" s="117"/>
      <c r="AS43" s="118" t="str">
        <f>IF('IN - Stud_part'!H41="","",SUM(AQ43:AR43))</f>
        <v/>
      </c>
      <c r="AT43" s="35"/>
      <c r="AU43" s="35"/>
      <c r="EL43" s="121" t="str">
        <f t="shared" si="0"/>
        <v/>
      </c>
      <c r="EM43" s="121" t="str">
        <f t="shared" si="1"/>
        <v/>
      </c>
      <c r="EN43" s="121" t="str">
        <f t="shared" si="2"/>
        <v/>
      </c>
      <c r="EO43" s="121" t="str">
        <f t="shared" si="3"/>
        <v/>
      </c>
      <c r="EP43" s="121" t="str">
        <f t="shared" si="4"/>
        <v/>
      </c>
      <c r="EQ43" s="121" t="str">
        <f t="shared" si="5"/>
        <v/>
      </c>
      <c r="ER43" s="121" t="str">
        <f t="shared" si="6"/>
        <v/>
      </c>
      <c r="ES43" s="121" t="str">
        <f t="shared" si="7"/>
        <v/>
      </c>
      <c r="ET43" s="121" t="str">
        <f t="shared" si="8"/>
        <v/>
      </c>
      <c r="EU43" s="121" t="str">
        <f t="shared" si="9"/>
        <v/>
      </c>
      <c r="EV43" s="121" t="str">
        <f t="shared" si="10"/>
        <v/>
      </c>
      <c r="EW43" s="121" t="str">
        <f t="shared" si="11"/>
        <v/>
      </c>
      <c r="EX43" s="121" t="str">
        <f t="shared" si="12"/>
        <v/>
      </c>
      <c r="EY43" s="121" t="str">
        <f t="shared" si="13"/>
        <v/>
      </c>
      <c r="EZ43" s="121" t="str">
        <f t="shared" si="14"/>
        <v/>
      </c>
      <c r="FA43" s="121" t="str">
        <f t="shared" si="15"/>
        <v/>
      </c>
      <c r="FB43" s="121" t="str">
        <f t="shared" si="16"/>
        <v/>
      </c>
      <c r="FC43" s="121" t="str">
        <f t="shared" si="17"/>
        <v/>
      </c>
      <c r="FD43" s="121" t="str">
        <f t="shared" si="18"/>
        <v/>
      </c>
      <c r="FE43" s="121" t="str">
        <f t="shared" si="19"/>
        <v/>
      </c>
      <c r="FF43" s="121" t="str">
        <f t="shared" si="20"/>
        <v/>
      </c>
      <c r="FG43" s="121" t="str">
        <f t="shared" si="21"/>
        <v/>
      </c>
      <c r="FH43" s="121" t="str">
        <f t="shared" si="22"/>
        <v/>
      </c>
      <c r="FI43" s="121" t="str">
        <f t="shared" si="23"/>
        <v/>
      </c>
      <c r="FJ43" s="121" t="str">
        <f t="shared" si="24"/>
        <v/>
      </c>
      <c r="FK43" s="121" t="str">
        <f t="shared" si="25"/>
        <v/>
      </c>
      <c r="FL43" s="121" t="str">
        <f t="shared" si="26"/>
        <v/>
      </c>
      <c r="FM43" s="121" t="str">
        <f t="shared" si="27"/>
        <v/>
      </c>
      <c r="FN43" s="121" t="str">
        <f t="shared" si="28"/>
        <v/>
      </c>
      <c r="FO43" s="121" t="str">
        <f t="shared" si="29"/>
        <v/>
      </c>
      <c r="FP43" s="121" t="str">
        <f t="shared" si="30"/>
        <v/>
      </c>
      <c r="FQ43" s="121" t="str">
        <f t="shared" si="31"/>
        <v/>
      </c>
      <c r="FR43" s="121" t="str">
        <f t="shared" si="32"/>
        <v/>
      </c>
      <c r="FS43" s="121" t="str">
        <f t="shared" si="33"/>
        <v/>
      </c>
      <c r="FT43" s="121" t="str">
        <f t="shared" si="34"/>
        <v/>
      </c>
      <c r="FU43" s="121" t="str">
        <f t="shared" si="35"/>
        <v/>
      </c>
      <c r="FV43" s="121" t="str">
        <f t="shared" si="36"/>
        <v/>
      </c>
      <c r="FW43" s="121" t="str">
        <f t="shared" si="37"/>
        <v/>
      </c>
      <c r="FX43" s="121" t="str">
        <f t="shared" si="38"/>
        <v/>
      </c>
      <c r="FY43" s="121" t="str">
        <f t="shared" si="39"/>
        <v/>
      </c>
      <c r="FZ43" s="121" t="str">
        <f t="shared" si="40"/>
        <v/>
      </c>
      <c r="GA43" s="121" t="str">
        <f t="shared" si="41"/>
        <v/>
      </c>
      <c r="GB43" s="121" t="str">
        <f t="shared" si="42"/>
        <v/>
      </c>
      <c r="GC43" s="121" t="str">
        <f t="shared" si="43"/>
        <v/>
      </c>
      <c r="GD43" s="121" t="str">
        <f t="shared" si="44"/>
        <v/>
      </c>
      <c r="GE43" s="121" t="str">
        <f t="shared" si="45"/>
        <v/>
      </c>
      <c r="GF43" s="121" t="str">
        <f t="shared" si="46"/>
        <v/>
      </c>
      <c r="GG43" s="121" t="str">
        <f t="shared" si="47"/>
        <v/>
      </c>
      <c r="GH43" s="121" t="str">
        <f t="shared" si="48"/>
        <v/>
      </c>
      <c r="GI43" s="121" t="str">
        <f t="shared" si="49"/>
        <v/>
      </c>
      <c r="GJ43" s="121" t="str">
        <f t="shared" si="50"/>
        <v/>
      </c>
      <c r="GK43" s="121" t="str">
        <f t="shared" si="51"/>
        <v/>
      </c>
      <c r="GL43" s="121" t="str">
        <f t="shared" si="52"/>
        <v/>
      </c>
      <c r="GM43" s="121" t="str">
        <f t="shared" si="53"/>
        <v/>
      </c>
      <c r="GN43" s="121" t="str">
        <f t="shared" si="54"/>
        <v/>
      </c>
      <c r="GO43" s="121" t="str">
        <f t="shared" si="55"/>
        <v/>
      </c>
      <c r="GP43" s="121" t="str">
        <f t="shared" si="56"/>
        <v/>
      </c>
      <c r="GQ43" s="121" t="str">
        <f t="shared" si="57"/>
        <v/>
      </c>
      <c r="GR43" s="121" t="str">
        <f t="shared" si="58"/>
        <v/>
      </c>
      <c r="GS43" s="121" t="str">
        <f t="shared" si="59"/>
        <v/>
      </c>
      <c r="GT43" s="121" t="str">
        <f t="shared" si="60"/>
        <v/>
      </c>
    </row>
    <row r="44" spans="1:202" ht="24.75" customHeight="1">
      <c r="A44" s="20"/>
      <c r="B44" s="114" t="str">
        <f>IF(ISBLANK('IN - Stud_part'!F42),"",'IN - Stud_part'!F42)</f>
        <v/>
      </c>
      <c r="C44" s="115" t="str">
        <f>IF(ISBLANK('IN - Stud_part'!G42),"",'IN - Stud_part'!G42)</f>
        <v/>
      </c>
      <c r="D44" s="116" t="str">
        <f>IF('IN - Stud_part'!H42="","",UPPER(('IN - Stud_part'!H42)))</f>
        <v/>
      </c>
      <c r="E44" s="117"/>
      <c r="F44" s="117"/>
      <c r="G44" s="118" t="str">
        <f>IF('IN - Stud_part'!H42="","",SUM(E44:F44))</f>
        <v/>
      </c>
      <c r="H44" s="117"/>
      <c r="I44" s="117"/>
      <c r="J44" s="118" t="str">
        <f>IF('IN - Stud_part'!H42="","",SUM(H44:I44))</f>
        <v/>
      </c>
      <c r="K44" s="117"/>
      <c r="L44" s="117"/>
      <c r="M44" s="118" t="str">
        <f>IF('IN - Stud_part'!H42="","",SUM(K44:L44))</f>
        <v/>
      </c>
      <c r="N44" s="117"/>
      <c r="O44" s="117"/>
      <c r="P44" s="118" t="str">
        <f>IF('IN - Stud_part'!H42="","",SUM(N44:O44))</f>
        <v/>
      </c>
      <c r="Q44" s="119"/>
      <c r="R44" s="117"/>
      <c r="S44" s="117"/>
      <c r="T44" s="118" t="str">
        <f>IF('IN - Stud_part'!H42="","",SUM(R44:S44))</f>
        <v/>
      </c>
      <c r="U44" s="117"/>
      <c r="V44" s="117"/>
      <c r="W44" s="118" t="str">
        <f>IF('IN - Stud_part'!H42="","",SUM(U44:V44))</f>
        <v/>
      </c>
      <c r="X44" s="117"/>
      <c r="Y44" s="117"/>
      <c r="Z44" s="118" t="str">
        <f>IF('IN - Stud_part'!H42="","",SUM(X44:Y44))</f>
        <v/>
      </c>
      <c r="AA44" s="117"/>
      <c r="AB44" s="117"/>
      <c r="AC44" s="118" t="str">
        <f>IF('IN - Stud_part'!H42="","",SUM(AA44:AB44))</f>
        <v/>
      </c>
      <c r="AD44" s="35"/>
      <c r="AE44" s="114" t="str">
        <f>IF(ISBLANK('IN - Stud_part'!F42),"",'IN - Stud_part'!F42)</f>
        <v/>
      </c>
      <c r="AF44" s="120" t="str">
        <f>IF(ISBLANK('IN - Stud_part'!G42),"",'IN - Stud_part'!G42)</f>
        <v/>
      </c>
      <c r="AG44" s="116" t="str">
        <f>IF('IN - Stud_part'!H42="","",UPPER('IN - Stud_part'!H42))</f>
        <v/>
      </c>
      <c r="AH44" s="117"/>
      <c r="AI44" s="117"/>
      <c r="AJ44" s="118" t="str">
        <f>IF('IN - Stud_part'!H42="","", SUM(AH44:AI44))</f>
        <v/>
      </c>
      <c r="AK44" s="117"/>
      <c r="AL44" s="117"/>
      <c r="AM44" s="118" t="str">
        <f>IF('IN - Stud_part'!H42="","",SUM(AK44:AL44))</f>
        <v/>
      </c>
      <c r="AN44" s="117"/>
      <c r="AO44" s="117"/>
      <c r="AP44" s="118" t="str">
        <f>IF('IN - Stud_part'!H42="","",SUM(AN44:AO44))</f>
        <v/>
      </c>
      <c r="AQ44" s="117"/>
      <c r="AR44" s="117"/>
      <c r="AS44" s="118" t="str">
        <f>IF('IN - Stud_part'!H42="","",SUM(AQ44:AR44))</f>
        <v/>
      </c>
      <c r="AT44" s="35"/>
      <c r="AU44" s="35"/>
      <c r="EL44" s="121" t="str">
        <f t="shared" si="0"/>
        <v/>
      </c>
      <c r="EM44" s="121" t="str">
        <f t="shared" si="1"/>
        <v/>
      </c>
      <c r="EN44" s="121" t="str">
        <f t="shared" si="2"/>
        <v/>
      </c>
      <c r="EO44" s="121" t="str">
        <f t="shared" si="3"/>
        <v/>
      </c>
      <c r="EP44" s="121" t="str">
        <f t="shared" si="4"/>
        <v/>
      </c>
      <c r="EQ44" s="121" t="str">
        <f t="shared" si="5"/>
        <v/>
      </c>
      <c r="ER44" s="121" t="str">
        <f t="shared" si="6"/>
        <v/>
      </c>
      <c r="ES44" s="121" t="str">
        <f t="shared" si="7"/>
        <v/>
      </c>
      <c r="ET44" s="121" t="str">
        <f t="shared" si="8"/>
        <v/>
      </c>
      <c r="EU44" s="121" t="str">
        <f t="shared" si="9"/>
        <v/>
      </c>
      <c r="EV44" s="121" t="str">
        <f t="shared" si="10"/>
        <v/>
      </c>
      <c r="EW44" s="121" t="str">
        <f t="shared" si="11"/>
        <v/>
      </c>
      <c r="EX44" s="121" t="str">
        <f t="shared" si="12"/>
        <v/>
      </c>
      <c r="EY44" s="121" t="str">
        <f t="shared" si="13"/>
        <v/>
      </c>
      <c r="EZ44" s="121" t="str">
        <f t="shared" si="14"/>
        <v/>
      </c>
      <c r="FA44" s="121" t="str">
        <f t="shared" si="15"/>
        <v/>
      </c>
      <c r="FB44" s="121" t="str">
        <f t="shared" si="16"/>
        <v/>
      </c>
      <c r="FC44" s="121" t="str">
        <f t="shared" si="17"/>
        <v/>
      </c>
      <c r="FD44" s="121" t="str">
        <f t="shared" si="18"/>
        <v/>
      </c>
      <c r="FE44" s="121" t="str">
        <f t="shared" si="19"/>
        <v/>
      </c>
      <c r="FF44" s="121" t="str">
        <f t="shared" si="20"/>
        <v/>
      </c>
      <c r="FG44" s="121" t="str">
        <f t="shared" si="21"/>
        <v/>
      </c>
      <c r="FH44" s="121" t="str">
        <f t="shared" si="22"/>
        <v/>
      </c>
      <c r="FI44" s="121" t="str">
        <f t="shared" si="23"/>
        <v/>
      </c>
      <c r="FJ44" s="121" t="str">
        <f t="shared" si="24"/>
        <v/>
      </c>
      <c r="FK44" s="121" t="str">
        <f t="shared" si="25"/>
        <v/>
      </c>
      <c r="FL44" s="121" t="str">
        <f t="shared" si="26"/>
        <v/>
      </c>
      <c r="FM44" s="121" t="str">
        <f t="shared" si="27"/>
        <v/>
      </c>
      <c r="FN44" s="121" t="str">
        <f t="shared" si="28"/>
        <v/>
      </c>
      <c r="FO44" s="121" t="str">
        <f t="shared" si="29"/>
        <v/>
      </c>
      <c r="FP44" s="121" t="str">
        <f t="shared" si="30"/>
        <v/>
      </c>
      <c r="FQ44" s="121" t="str">
        <f t="shared" si="31"/>
        <v/>
      </c>
      <c r="FR44" s="121" t="str">
        <f t="shared" si="32"/>
        <v/>
      </c>
      <c r="FS44" s="121" t="str">
        <f t="shared" si="33"/>
        <v/>
      </c>
      <c r="FT44" s="121" t="str">
        <f t="shared" si="34"/>
        <v/>
      </c>
      <c r="FU44" s="121" t="str">
        <f t="shared" si="35"/>
        <v/>
      </c>
      <c r="FV44" s="121" t="str">
        <f t="shared" si="36"/>
        <v/>
      </c>
      <c r="FW44" s="121" t="str">
        <f t="shared" si="37"/>
        <v/>
      </c>
      <c r="FX44" s="121" t="str">
        <f t="shared" si="38"/>
        <v/>
      </c>
      <c r="FY44" s="121" t="str">
        <f t="shared" si="39"/>
        <v/>
      </c>
      <c r="FZ44" s="121" t="str">
        <f t="shared" si="40"/>
        <v/>
      </c>
      <c r="GA44" s="121" t="str">
        <f t="shared" si="41"/>
        <v/>
      </c>
      <c r="GB44" s="121" t="str">
        <f t="shared" si="42"/>
        <v/>
      </c>
      <c r="GC44" s="121" t="str">
        <f t="shared" si="43"/>
        <v/>
      </c>
      <c r="GD44" s="121" t="str">
        <f t="shared" si="44"/>
        <v/>
      </c>
      <c r="GE44" s="121" t="str">
        <f t="shared" si="45"/>
        <v/>
      </c>
      <c r="GF44" s="121" t="str">
        <f t="shared" si="46"/>
        <v/>
      </c>
      <c r="GG44" s="121" t="str">
        <f t="shared" si="47"/>
        <v/>
      </c>
      <c r="GH44" s="121" t="str">
        <f t="shared" si="48"/>
        <v/>
      </c>
      <c r="GI44" s="121" t="str">
        <f t="shared" si="49"/>
        <v/>
      </c>
      <c r="GJ44" s="121" t="str">
        <f t="shared" si="50"/>
        <v/>
      </c>
      <c r="GK44" s="121" t="str">
        <f t="shared" si="51"/>
        <v/>
      </c>
      <c r="GL44" s="121" t="str">
        <f t="shared" si="52"/>
        <v/>
      </c>
      <c r="GM44" s="121" t="str">
        <f t="shared" si="53"/>
        <v/>
      </c>
      <c r="GN44" s="121" t="str">
        <f t="shared" si="54"/>
        <v/>
      </c>
      <c r="GO44" s="121" t="str">
        <f t="shared" si="55"/>
        <v/>
      </c>
      <c r="GP44" s="121" t="str">
        <f t="shared" si="56"/>
        <v/>
      </c>
      <c r="GQ44" s="121" t="str">
        <f t="shared" si="57"/>
        <v/>
      </c>
      <c r="GR44" s="121" t="str">
        <f t="shared" si="58"/>
        <v/>
      </c>
      <c r="GS44" s="121" t="str">
        <f t="shared" si="59"/>
        <v/>
      </c>
      <c r="GT44" s="121" t="str">
        <f t="shared" si="60"/>
        <v/>
      </c>
    </row>
    <row r="45" spans="1:202" ht="24.75" customHeight="1">
      <c r="A45" s="20"/>
      <c r="B45" s="114" t="str">
        <f>IF(ISBLANK('IN - Stud_part'!F43),"",'IN - Stud_part'!F43)</f>
        <v/>
      </c>
      <c r="C45" s="115" t="str">
        <f>IF(ISBLANK('IN - Stud_part'!G43),"",'IN - Stud_part'!G43)</f>
        <v/>
      </c>
      <c r="D45" s="116" t="str">
        <f>IF('IN - Stud_part'!H43="","",UPPER(('IN - Stud_part'!H43)))</f>
        <v/>
      </c>
      <c r="E45" s="117"/>
      <c r="F45" s="117"/>
      <c r="G45" s="118" t="str">
        <f>IF('IN - Stud_part'!H43="","",SUM(E45:F45))</f>
        <v/>
      </c>
      <c r="H45" s="117"/>
      <c r="I45" s="117"/>
      <c r="J45" s="118" t="str">
        <f>IF('IN - Stud_part'!H43="","",SUM(H45:I45))</f>
        <v/>
      </c>
      <c r="K45" s="117"/>
      <c r="L45" s="117"/>
      <c r="M45" s="118" t="str">
        <f>IF('IN - Stud_part'!H43="","",SUM(K45:L45))</f>
        <v/>
      </c>
      <c r="N45" s="117"/>
      <c r="O45" s="117"/>
      <c r="P45" s="118" t="str">
        <f>IF('IN - Stud_part'!H43="","",SUM(N45:O45))</f>
        <v/>
      </c>
      <c r="Q45" s="119"/>
      <c r="R45" s="117"/>
      <c r="S45" s="117"/>
      <c r="T45" s="118" t="str">
        <f>IF('IN - Stud_part'!H43="","",SUM(R45:S45))</f>
        <v/>
      </c>
      <c r="U45" s="117"/>
      <c r="V45" s="117"/>
      <c r="W45" s="118" t="str">
        <f>IF('IN - Stud_part'!H43="","",SUM(U45:V45))</f>
        <v/>
      </c>
      <c r="X45" s="117"/>
      <c r="Y45" s="117"/>
      <c r="Z45" s="118" t="str">
        <f>IF('IN - Stud_part'!H43="","",SUM(X45:Y45))</f>
        <v/>
      </c>
      <c r="AA45" s="117"/>
      <c r="AB45" s="117"/>
      <c r="AC45" s="118" t="str">
        <f>IF('IN - Stud_part'!H43="","",SUM(AA45:AB45))</f>
        <v/>
      </c>
      <c r="AD45" s="35"/>
      <c r="AE45" s="114" t="str">
        <f>IF(ISBLANK('IN - Stud_part'!F43),"",'IN - Stud_part'!F43)</f>
        <v/>
      </c>
      <c r="AF45" s="120" t="str">
        <f>IF(ISBLANK('IN - Stud_part'!G43),"",'IN - Stud_part'!G43)</f>
        <v/>
      </c>
      <c r="AG45" s="116" t="str">
        <f>IF('IN - Stud_part'!H43="","",UPPER('IN - Stud_part'!H43))</f>
        <v/>
      </c>
      <c r="AH45" s="117"/>
      <c r="AI45" s="117"/>
      <c r="AJ45" s="118" t="str">
        <f>IF('IN - Stud_part'!H43="","", SUM(AH45:AI45))</f>
        <v/>
      </c>
      <c r="AK45" s="117"/>
      <c r="AL45" s="117"/>
      <c r="AM45" s="118" t="str">
        <f>IF('IN - Stud_part'!H43="","",SUM(AK45:AL45))</f>
        <v/>
      </c>
      <c r="AN45" s="117"/>
      <c r="AO45" s="117"/>
      <c r="AP45" s="118" t="str">
        <f>IF('IN - Stud_part'!H43="","",SUM(AN45:AO45))</f>
        <v/>
      </c>
      <c r="AQ45" s="117"/>
      <c r="AR45" s="117"/>
      <c r="AS45" s="118" t="str">
        <f>IF('IN - Stud_part'!H43="","",SUM(AQ45:AR45))</f>
        <v/>
      </c>
      <c r="AT45" s="35"/>
      <c r="AU45" s="35"/>
      <c r="EL45" s="121" t="str">
        <f t="shared" si="0"/>
        <v/>
      </c>
      <c r="EM45" s="121" t="str">
        <f t="shared" si="1"/>
        <v/>
      </c>
      <c r="EN45" s="121" t="str">
        <f t="shared" si="2"/>
        <v/>
      </c>
      <c r="EO45" s="121" t="str">
        <f t="shared" si="3"/>
        <v/>
      </c>
      <c r="EP45" s="121" t="str">
        <f t="shared" si="4"/>
        <v/>
      </c>
      <c r="EQ45" s="121" t="str">
        <f t="shared" si="5"/>
        <v/>
      </c>
      <c r="ER45" s="121" t="str">
        <f t="shared" si="6"/>
        <v/>
      </c>
      <c r="ES45" s="121" t="str">
        <f t="shared" si="7"/>
        <v/>
      </c>
      <c r="ET45" s="121" t="str">
        <f t="shared" si="8"/>
        <v/>
      </c>
      <c r="EU45" s="121" t="str">
        <f t="shared" si="9"/>
        <v/>
      </c>
      <c r="EV45" s="121" t="str">
        <f t="shared" si="10"/>
        <v/>
      </c>
      <c r="EW45" s="121" t="str">
        <f t="shared" si="11"/>
        <v/>
      </c>
      <c r="EX45" s="121" t="str">
        <f t="shared" si="12"/>
        <v/>
      </c>
      <c r="EY45" s="121" t="str">
        <f t="shared" si="13"/>
        <v/>
      </c>
      <c r="EZ45" s="121" t="str">
        <f t="shared" si="14"/>
        <v/>
      </c>
      <c r="FA45" s="121" t="str">
        <f t="shared" si="15"/>
        <v/>
      </c>
      <c r="FB45" s="121" t="str">
        <f t="shared" si="16"/>
        <v/>
      </c>
      <c r="FC45" s="121" t="str">
        <f t="shared" si="17"/>
        <v/>
      </c>
      <c r="FD45" s="121" t="str">
        <f t="shared" si="18"/>
        <v/>
      </c>
      <c r="FE45" s="121" t="str">
        <f t="shared" si="19"/>
        <v/>
      </c>
      <c r="FF45" s="121" t="str">
        <f t="shared" si="20"/>
        <v/>
      </c>
      <c r="FG45" s="121" t="str">
        <f t="shared" si="21"/>
        <v/>
      </c>
      <c r="FH45" s="121" t="str">
        <f t="shared" si="22"/>
        <v/>
      </c>
      <c r="FI45" s="121" t="str">
        <f t="shared" si="23"/>
        <v/>
      </c>
      <c r="FJ45" s="121" t="str">
        <f t="shared" si="24"/>
        <v/>
      </c>
      <c r="FK45" s="121" t="str">
        <f t="shared" si="25"/>
        <v/>
      </c>
      <c r="FL45" s="121" t="str">
        <f t="shared" si="26"/>
        <v/>
      </c>
      <c r="FM45" s="121" t="str">
        <f t="shared" si="27"/>
        <v/>
      </c>
      <c r="FN45" s="121" t="str">
        <f t="shared" si="28"/>
        <v/>
      </c>
      <c r="FO45" s="121" t="str">
        <f t="shared" si="29"/>
        <v/>
      </c>
      <c r="FP45" s="121" t="str">
        <f t="shared" si="30"/>
        <v/>
      </c>
      <c r="FQ45" s="121" t="str">
        <f t="shared" si="31"/>
        <v/>
      </c>
      <c r="FR45" s="121" t="str">
        <f t="shared" si="32"/>
        <v/>
      </c>
      <c r="FS45" s="121" t="str">
        <f t="shared" si="33"/>
        <v/>
      </c>
      <c r="FT45" s="121" t="str">
        <f t="shared" si="34"/>
        <v/>
      </c>
      <c r="FU45" s="121" t="str">
        <f t="shared" si="35"/>
        <v/>
      </c>
      <c r="FV45" s="121" t="str">
        <f t="shared" si="36"/>
        <v/>
      </c>
      <c r="FW45" s="121" t="str">
        <f t="shared" si="37"/>
        <v/>
      </c>
      <c r="FX45" s="121" t="str">
        <f t="shared" si="38"/>
        <v/>
      </c>
      <c r="FY45" s="121" t="str">
        <f t="shared" si="39"/>
        <v/>
      </c>
      <c r="FZ45" s="121" t="str">
        <f t="shared" si="40"/>
        <v/>
      </c>
      <c r="GA45" s="121" t="str">
        <f t="shared" si="41"/>
        <v/>
      </c>
      <c r="GB45" s="121" t="str">
        <f t="shared" si="42"/>
        <v/>
      </c>
      <c r="GC45" s="121" t="str">
        <f t="shared" si="43"/>
        <v/>
      </c>
      <c r="GD45" s="121" t="str">
        <f t="shared" si="44"/>
        <v/>
      </c>
      <c r="GE45" s="121" t="str">
        <f t="shared" si="45"/>
        <v/>
      </c>
      <c r="GF45" s="121" t="str">
        <f t="shared" si="46"/>
        <v/>
      </c>
      <c r="GG45" s="121" t="str">
        <f t="shared" si="47"/>
        <v/>
      </c>
      <c r="GH45" s="121" t="str">
        <f t="shared" si="48"/>
        <v/>
      </c>
      <c r="GI45" s="121" t="str">
        <f t="shared" si="49"/>
        <v/>
      </c>
      <c r="GJ45" s="121" t="str">
        <f t="shared" si="50"/>
        <v/>
      </c>
      <c r="GK45" s="121" t="str">
        <f t="shared" si="51"/>
        <v/>
      </c>
      <c r="GL45" s="121" t="str">
        <f t="shared" si="52"/>
        <v/>
      </c>
      <c r="GM45" s="121" t="str">
        <f t="shared" si="53"/>
        <v/>
      </c>
      <c r="GN45" s="121" t="str">
        <f t="shared" si="54"/>
        <v/>
      </c>
      <c r="GO45" s="121" t="str">
        <f t="shared" si="55"/>
        <v/>
      </c>
      <c r="GP45" s="121" t="str">
        <f t="shared" si="56"/>
        <v/>
      </c>
      <c r="GQ45" s="121" t="str">
        <f t="shared" si="57"/>
        <v/>
      </c>
      <c r="GR45" s="121" t="str">
        <f t="shared" si="58"/>
        <v/>
      </c>
      <c r="GS45" s="121" t="str">
        <f t="shared" si="59"/>
        <v/>
      </c>
      <c r="GT45" s="121" t="str">
        <f t="shared" si="60"/>
        <v/>
      </c>
    </row>
    <row r="46" spans="1:202" ht="24.75" customHeight="1">
      <c r="A46" s="20"/>
      <c r="B46" s="114" t="str">
        <f>IF(ISBLANK('IN - Stud_part'!F44),"",'IN - Stud_part'!F44)</f>
        <v/>
      </c>
      <c r="C46" s="115" t="str">
        <f>IF(ISBLANK('IN - Stud_part'!G44),"",'IN - Stud_part'!G44)</f>
        <v/>
      </c>
      <c r="D46" s="116" t="str">
        <f>IF('IN - Stud_part'!H44="","",UPPER(('IN - Stud_part'!H44)))</f>
        <v/>
      </c>
      <c r="E46" s="117"/>
      <c r="F46" s="117"/>
      <c r="G46" s="118" t="str">
        <f>IF('IN - Stud_part'!H44="","",SUM(E46:F46))</f>
        <v/>
      </c>
      <c r="H46" s="117"/>
      <c r="I46" s="117"/>
      <c r="J46" s="118" t="str">
        <f>IF('IN - Stud_part'!H44="","",SUM(H46:I46))</f>
        <v/>
      </c>
      <c r="K46" s="117"/>
      <c r="L46" s="117"/>
      <c r="M46" s="118" t="str">
        <f>IF('IN - Stud_part'!H44="","",SUM(K46:L46))</f>
        <v/>
      </c>
      <c r="N46" s="117"/>
      <c r="O46" s="117"/>
      <c r="P46" s="118" t="str">
        <f>IF('IN - Stud_part'!H44="","",SUM(N46:O46))</f>
        <v/>
      </c>
      <c r="Q46" s="119"/>
      <c r="R46" s="117"/>
      <c r="S46" s="117"/>
      <c r="T46" s="118" t="str">
        <f>IF('IN - Stud_part'!H44="","",SUM(R46:S46))</f>
        <v/>
      </c>
      <c r="U46" s="117"/>
      <c r="V46" s="117"/>
      <c r="W46" s="118" t="str">
        <f>IF('IN - Stud_part'!H44="","",SUM(U46:V46))</f>
        <v/>
      </c>
      <c r="X46" s="117"/>
      <c r="Y46" s="117"/>
      <c r="Z46" s="118" t="str">
        <f>IF('IN - Stud_part'!H44="","",SUM(X46:Y46))</f>
        <v/>
      </c>
      <c r="AA46" s="117"/>
      <c r="AB46" s="117"/>
      <c r="AC46" s="118" t="str">
        <f>IF('IN - Stud_part'!H44="","",SUM(AA46:AB46))</f>
        <v/>
      </c>
      <c r="AD46" s="35"/>
      <c r="AE46" s="114" t="str">
        <f>IF(ISBLANK('IN - Stud_part'!F44),"",'IN - Stud_part'!F44)</f>
        <v/>
      </c>
      <c r="AF46" s="120" t="str">
        <f>IF(ISBLANK('IN - Stud_part'!G44),"",'IN - Stud_part'!G44)</f>
        <v/>
      </c>
      <c r="AG46" s="116" t="str">
        <f>IF('IN - Stud_part'!H44="","",UPPER('IN - Stud_part'!H44))</f>
        <v/>
      </c>
      <c r="AH46" s="117"/>
      <c r="AI46" s="117"/>
      <c r="AJ46" s="118" t="str">
        <f>IF('IN - Stud_part'!H44="","", SUM(AH46:AI46))</f>
        <v/>
      </c>
      <c r="AK46" s="117"/>
      <c r="AL46" s="117"/>
      <c r="AM46" s="118" t="str">
        <f>IF('IN - Stud_part'!H44="","",SUM(AK46:AL46))</f>
        <v/>
      </c>
      <c r="AN46" s="117"/>
      <c r="AO46" s="117"/>
      <c r="AP46" s="118" t="str">
        <f>IF('IN - Stud_part'!H44="","",SUM(AN46:AO46))</f>
        <v/>
      </c>
      <c r="AQ46" s="117"/>
      <c r="AR46" s="117"/>
      <c r="AS46" s="118" t="str">
        <f>IF('IN - Stud_part'!H44="","",SUM(AQ46:AR46))</f>
        <v/>
      </c>
      <c r="AT46" s="35"/>
      <c r="AU46" s="35"/>
      <c r="EL46" s="121" t="str">
        <f t="shared" si="0"/>
        <v/>
      </c>
      <c r="EM46" s="121" t="str">
        <f t="shared" si="1"/>
        <v/>
      </c>
      <c r="EN46" s="121" t="str">
        <f t="shared" si="2"/>
        <v/>
      </c>
      <c r="EO46" s="121" t="str">
        <f t="shared" si="3"/>
        <v/>
      </c>
      <c r="EP46" s="121" t="str">
        <f t="shared" si="4"/>
        <v/>
      </c>
      <c r="EQ46" s="121" t="str">
        <f t="shared" si="5"/>
        <v/>
      </c>
      <c r="ER46" s="121" t="str">
        <f t="shared" si="6"/>
        <v/>
      </c>
      <c r="ES46" s="121" t="str">
        <f t="shared" si="7"/>
        <v/>
      </c>
      <c r="ET46" s="121" t="str">
        <f t="shared" si="8"/>
        <v/>
      </c>
      <c r="EU46" s="121" t="str">
        <f t="shared" si="9"/>
        <v/>
      </c>
      <c r="EV46" s="121" t="str">
        <f t="shared" si="10"/>
        <v/>
      </c>
      <c r="EW46" s="121" t="str">
        <f t="shared" si="11"/>
        <v/>
      </c>
      <c r="EX46" s="121" t="str">
        <f t="shared" si="12"/>
        <v/>
      </c>
      <c r="EY46" s="121" t="str">
        <f t="shared" si="13"/>
        <v/>
      </c>
      <c r="EZ46" s="121" t="str">
        <f t="shared" si="14"/>
        <v/>
      </c>
      <c r="FA46" s="121" t="str">
        <f t="shared" si="15"/>
        <v/>
      </c>
      <c r="FB46" s="121" t="str">
        <f t="shared" si="16"/>
        <v/>
      </c>
      <c r="FC46" s="121" t="str">
        <f t="shared" si="17"/>
        <v/>
      </c>
      <c r="FD46" s="121" t="str">
        <f t="shared" si="18"/>
        <v/>
      </c>
      <c r="FE46" s="121" t="str">
        <f t="shared" si="19"/>
        <v/>
      </c>
      <c r="FF46" s="121" t="str">
        <f t="shared" si="20"/>
        <v/>
      </c>
      <c r="FG46" s="121" t="str">
        <f t="shared" si="21"/>
        <v/>
      </c>
      <c r="FH46" s="121" t="str">
        <f t="shared" si="22"/>
        <v/>
      </c>
      <c r="FI46" s="121" t="str">
        <f t="shared" si="23"/>
        <v/>
      </c>
      <c r="FJ46" s="121" t="str">
        <f t="shared" si="24"/>
        <v/>
      </c>
      <c r="FK46" s="121" t="str">
        <f t="shared" si="25"/>
        <v/>
      </c>
      <c r="FL46" s="121" t="str">
        <f t="shared" si="26"/>
        <v/>
      </c>
      <c r="FM46" s="121" t="str">
        <f t="shared" si="27"/>
        <v/>
      </c>
      <c r="FN46" s="121" t="str">
        <f t="shared" si="28"/>
        <v/>
      </c>
      <c r="FO46" s="121" t="str">
        <f t="shared" si="29"/>
        <v/>
      </c>
      <c r="FP46" s="121" t="str">
        <f t="shared" si="30"/>
        <v/>
      </c>
      <c r="FQ46" s="121" t="str">
        <f t="shared" si="31"/>
        <v/>
      </c>
      <c r="FR46" s="121" t="str">
        <f t="shared" si="32"/>
        <v/>
      </c>
      <c r="FS46" s="121" t="str">
        <f t="shared" si="33"/>
        <v/>
      </c>
      <c r="FT46" s="121" t="str">
        <f t="shared" si="34"/>
        <v/>
      </c>
      <c r="FU46" s="121" t="str">
        <f t="shared" si="35"/>
        <v/>
      </c>
      <c r="FV46" s="121" t="str">
        <f t="shared" si="36"/>
        <v/>
      </c>
      <c r="FW46" s="121" t="str">
        <f t="shared" si="37"/>
        <v/>
      </c>
      <c r="FX46" s="121" t="str">
        <f t="shared" si="38"/>
        <v/>
      </c>
      <c r="FY46" s="121" t="str">
        <f t="shared" si="39"/>
        <v/>
      </c>
      <c r="FZ46" s="121" t="str">
        <f t="shared" si="40"/>
        <v/>
      </c>
      <c r="GA46" s="121" t="str">
        <f t="shared" si="41"/>
        <v/>
      </c>
      <c r="GB46" s="121" t="str">
        <f t="shared" si="42"/>
        <v/>
      </c>
      <c r="GC46" s="121" t="str">
        <f t="shared" si="43"/>
        <v/>
      </c>
      <c r="GD46" s="121" t="str">
        <f t="shared" si="44"/>
        <v/>
      </c>
      <c r="GE46" s="121" t="str">
        <f t="shared" si="45"/>
        <v/>
      </c>
      <c r="GF46" s="121" t="str">
        <f t="shared" si="46"/>
        <v/>
      </c>
      <c r="GG46" s="121" t="str">
        <f t="shared" si="47"/>
        <v/>
      </c>
      <c r="GH46" s="121" t="str">
        <f t="shared" si="48"/>
        <v/>
      </c>
      <c r="GI46" s="121" t="str">
        <f t="shared" si="49"/>
        <v/>
      </c>
      <c r="GJ46" s="121" t="str">
        <f t="shared" si="50"/>
        <v/>
      </c>
      <c r="GK46" s="121" t="str">
        <f t="shared" si="51"/>
        <v/>
      </c>
      <c r="GL46" s="121" t="str">
        <f t="shared" si="52"/>
        <v/>
      </c>
      <c r="GM46" s="121" t="str">
        <f t="shared" si="53"/>
        <v/>
      </c>
      <c r="GN46" s="121" t="str">
        <f t="shared" si="54"/>
        <v/>
      </c>
      <c r="GO46" s="121" t="str">
        <f t="shared" si="55"/>
        <v/>
      </c>
      <c r="GP46" s="121" t="str">
        <f t="shared" si="56"/>
        <v/>
      </c>
      <c r="GQ46" s="121" t="str">
        <f t="shared" si="57"/>
        <v/>
      </c>
      <c r="GR46" s="121" t="str">
        <f t="shared" si="58"/>
        <v/>
      </c>
      <c r="GS46" s="121" t="str">
        <f t="shared" si="59"/>
        <v/>
      </c>
      <c r="GT46" s="121" t="str">
        <f t="shared" si="60"/>
        <v/>
      </c>
    </row>
    <row r="47" spans="1:202" ht="24.75" customHeight="1">
      <c r="A47" s="20"/>
      <c r="B47" s="114" t="str">
        <f>IF(ISBLANK('IN - Stud_part'!F45),"",'IN - Stud_part'!F45)</f>
        <v/>
      </c>
      <c r="C47" s="115" t="str">
        <f>IF(ISBLANK('IN - Stud_part'!G45),"",'IN - Stud_part'!G45)</f>
        <v/>
      </c>
      <c r="D47" s="116" t="str">
        <f>IF('IN - Stud_part'!H45="","",UPPER(('IN - Stud_part'!H45)))</f>
        <v/>
      </c>
      <c r="E47" s="117"/>
      <c r="F47" s="117"/>
      <c r="G47" s="118" t="str">
        <f>IF('IN - Stud_part'!H45="","",SUM(E47:F47))</f>
        <v/>
      </c>
      <c r="H47" s="117"/>
      <c r="I47" s="117"/>
      <c r="J47" s="118" t="str">
        <f>IF('IN - Stud_part'!H45="","",SUM(H47:I47))</f>
        <v/>
      </c>
      <c r="K47" s="117"/>
      <c r="L47" s="117"/>
      <c r="M47" s="118" t="str">
        <f>IF('IN - Stud_part'!H45="","",SUM(K47:L47))</f>
        <v/>
      </c>
      <c r="N47" s="117"/>
      <c r="O47" s="117"/>
      <c r="P47" s="118" t="str">
        <f>IF('IN - Stud_part'!H45="","",SUM(N47:O47))</f>
        <v/>
      </c>
      <c r="Q47" s="119"/>
      <c r="R47" s="117"/>
      <c r="S47" s="117"/>
      <c r="T47" s="118" t="str">
        <f>IF('IN - Stud_part'!H45="","",SUM(R47:S47))</f>
        <v/>
      </c>
      <c r="U47" s="117"/>
      <c r="V47" s="117"/>
      <c r="W47" s="118" t="str">
        <f>IF('IN - Stud_part'!H45="","",SUM(U47:V47))</f>
        <v/>
      </c>
      <c r="X47" s="117"/>
      <c r="Y47" s="117"/>
      <c r="Z47" s="118" t="str">
        <f>IF('IN - Stud_part'!H45="","",SUM(X47:Y47))</f>
        <v/>
      </c>
      <c r="AA47" s="117"/>
      <c r="AB47" s="117"/>
      <c r="AC47" s="118" t="str">
        <f>IF('IN - Stud_part'!H45="","",SUM(AA47:AB47))</f>
        <v/>
      </c>
      <c r="AD47" s="35"/>
      <c r="AE47" s="114" t="str">
        <f>IF(ISBLANK('IN - Stud_part'!F45),"",'IN - Stud_part'!F45)</f>
        <v/>
      </c>
      <c r="AF47" s="120" t="str">
        <f>IF(ISBLANK('IN - Stud_part'!G45),"",'IN - Stud_part'!G45)</f>
        <v/>
      </c>
      <c r="AG47" s="116" t="str">
        <f>IF('IN - Stud_part'!H45="","",UPPER('IN - Stud_part'!H45))</f>
        <v/>
      </c>
      <c r="AH47" s="117"/>
      <c r="AI47" s="117"/>
      <c r="AJ47" s="118" t="str">
        <f>IF('IN - Stud_part'!H45="","", SUM(AH47:AI47))</f>
        <v/>
      </c>
      <c r="AK47" s="117"/>
      <c r="AL47" s="117"/>
      <c r="AM47" s="118" t="str">
        <f>IF('IN - Stud_part'!H45="","",SUM(AK47:AL47))</f>
        <v/>
      </c>
      <c r="AN47" s="117"/>
      <c r="AO47" s="117"/>
      <c r="AP47" s="118" t="str">
        <f>IF('IN - Stud_part'!H45="","",SUM(AN47:AO47))</f>
        <v/>
      </c>
      <c r="AQ47" s="117"/>
      <c r="AR47" s="117"/>
      <c r="AS47" s="118" t="str">
        <f>IF('IN - Stud_part'!H45="","",SUM(AQ47:AR47))</f>
        <v/>
      </c>
      <c r="AT47" s="35"/>
      <c r="AU47" s="35"/>
      <c r="EL47" s="121" t="str">
        <f t="shared" si="0"/>
        <v/>
      </c>
      <c r="EM47" s="121" t="str">
        <f t="shared" si="1"/>
        <v/>
      </c>
      <c r="EN47" s="121" t="str">
        <f t="shared" si="2"/>
        <v/>
      </c>
      <c r="EO47" s="121" t="str">
        <f t="shared" si="3"/>
        <v/>
      </c>
      <c r="EP47" s="121" t="str">
        <f t="shared" si="4"/>
        <v/>
      </c>
      <c r="EQ47" s="121" t="str">
        <f t="shared" si="5"/>
        <v/>
      </c>
      <c r="ER47" s="121" t="str">
        <f t="shared" si="6"/>
        <v/>
      </c>
      <c r="ES47" s="121" t="str">
        <f t="shared" si="7"/>
        <v/>
      </c>
      <c r="ET47" s="121" t="str">
        <f t="shared" si="8"/>
        <v/>
      </c>
      <c r="EU47" s="121" t="str">
        <f t="shared" si="9"/>
        <v/>
      </c>
      <c r="EV47" s="121" t="str">
        <f t="shared" si="10"/>
        <v/>
      </c>
      <c r="EW47" s="121" t="str">
        <f t="shared" si="11"/>
        <v/>
      </c>
      <c r="EX47" s="121" t="str">
        <f t="shared" si="12"/>
        <v/>
      </c>
      <c r="EY47" s="121" t="str">
        <f t="shared" si="13"/>
        <v/>
      </c>
      <c r="EZ47" s="121" t="str">
        <f t="shared" si="14"/>
        <v/>
      </c>
      <c r="FA47" s="121" t="str">
        <f t="shared" si="15"/>
        <v/>
      </c>
      <c r="FB47" s="121" t="str">
        <f t="shared" si="16"/>
        <v/>
      </c>
      <c r="FC47" s="121" t="str">
        <f t="shared" si="17"/>
        <v/>
      </c>
      <c r="FD47" s="121" t="str">
        <f t="shared" si="18"/>
        <v/>
      </c>
      <c r="FE47" s="121" t="str">
        <f t="shared" si="19"/>
        <v/>
      </c>
      <c r="FF47" s="121" t="str">
        <f t="shared" si="20"/>
        <v/>
      </c>
      <c r="FG47" s="121" t="str">
        <f t="shared" si="21"/>
        <v/>
      </c>
      <c r="FH47" s="121" t="str">
        <f t="shared" si="22"/>
        <v/>
      </c>
      <c r="FI47" s="121" t="str">
        <f t="shared" si="23"/>
        <v/>
      </c>
      <c r="FJ47" s="121" t="str">
        <f t="shared" si="24"/>
        <v/>
      </c>
      <c r="FK47" s="121" t="str">
        <f t="shared" si="25"/>
        <v/>
      </c>
      <c r="FL47" s="121" t="str">
        <f t="shared" si="26"/>
        <v/>
      </c>
      <c r="FM47" s="121" t="str">
        <f t="shared" si="27"/>
        <v/>
      </c>
      <c r="FN47" s="121" t="str">
        <f t="shared" si="28"/>
        <v/>
      </c>
      <c r="FO47" s="121" t="str">
        <f t="shared" si="29"/>
        <v/>
      </c>
      <c r="FP47" s="121" t="str">
        <f t="shared" si="30"/>
        <v/>
      </c>
      <c r="FQ47" s="121" t="str">
        <f t="shared" si="31"/>
        <v/>
      </c>
      <c r="FR47" s="121" t="str">
        <f t="shared" si="32"/>
        <v/>
      </c>
      <c r="FS47" s="121" t="str">
        <f t="shared" si="33"/>
        <v/>
      </c>
      <c r="FT47" s="121" t="str">
        <f t="shared" si="34"/>
        <v/>
      </c>
      <c r="FU47" s="121" t="str">
        <f t="shared" si="35"/>
        <v/>
      </c>
      <c r="FV47" s="121" t="str">
        <f t="shared" si="36"/>
        <v/>
      </c>
      <c r="FW47" s="121" t="str">
        <f t="shared" si="37"/>
        <v/>
      </c>
      <c r="FX47" s="121" t="str">
        <f t="shared" si="38"/>
        <v/>
      </c>
      <c r="FY47" s="121" t="str">
        <f t="shared" si="39"/>
        <v/>
      </c>
      <c r="FZ47" s="121" t="str">
        <f t="shared" si="40"/>
        <v/>
      </c>
      <c r="GA47" s="121" t="str">
        <f t="shared" si="41"/>
        <v/>
      </c>
      <c r="GB47" s="121" t="str">
        <f t="shared" si="42"/>
        <v/>
      </c>
      <c r="GC47" s="121" t="str">
        <f t="shared" si="43"/>
        <v/>
      </c>
      <c r="GD47" s="121" t="str">
        <f t="shared" si="44"/>
        <v/>
      </c>
      <c r="GE47" s="121" t="str">
        <f t="shared" si="45"/>
        <v/>
      </c>
      <c r="GF47" s="121" t="str">
        <f t="shared" si="46"/>
        <v/>
      </c>
      <c r="GG47" s="121" t="str">
        <f t="shared" si="47"/>
        <v/>
      </c>
      <c r="GH47" s="121" t="str">
        <f t="shared" si="48"/>
        <v/>
      </c>
      <c r="GI47" s="121" t="str">
        <f t="shared" si="49"/>
        <v/>
      </c>
      <c r="GJ47" s="121" t="str">
        <f t="shared" si="50"/>
        <v/>
      </c>
      <c r="GK47" s="121" t="str">
        <f t="shared" si="51"/>
        <v/>
      </c>
      <c r="GL47" s="121" t="str">
        <f t="shared" si="52"/>
        <v/>
      </c>
      <c r="GM47" s="121" t="str">
        <f t="shared" si="53"/>
        <v/>
      </c>
      <c r="GN47" s="121" t="str">
        <f t="shared" si="54"/>
        <v/>
      </c>
      <c r="GO47" s="121" t="str">
        <f t="shared" si="55"/>
        <v/>
      </c>
      <c r="GP47" s="121" t="str">
        <f t="shared" si="56"/>
        <v/>
      </c>
      <c r="GQ47" s="121" t="str">
        <f t="shared" si="57"/>
        <v/>
      </c>
      <c r="GR47" s="121" t="str">
        <f t="shared" si="58"/>
        <v/>
      </c>
      <c r="GS47" s="121" t="str">
        <f t="shared" si="59"/>
        <v/>
      </c>
      <c r="GT47" s="121" t="str">
        <f t="shared" si="60"/>
        <v/>
      </c>
    </row>
    <row r="48" spans="1:202" ht="24.75" customHeight="1">
      <c r="A48" s="20"/>
      <c r="B48" s="114" t="str">
        <f>IF(ISBLANK('IN - Stud_part'!F46),"",'IN - Stud_part'!F46)</f>
        <v/>
      </c>
      <c r="C48" s="115" t="str">
        <f>IF(ISBLANK('IN - Stud_part'!G46),"",'IN - Stud_part'!G46)</f>
        <v/>
      </c>
      <c r="D48" s="116" t="str">
        <f>IF('IN - Stud_part'!H46="","",UPPER(('IN - Stud_part'!H46)))</f>
        <v/>
      </c>
      <c r="E48" s="117"/>
      <c r="F48" s="117"/>
      <c r="G48" s="118" t="str">
        <f>IF('IN - Stud_part'!H46="","",SUM(E48:F48))</f>
        <v/>
      </c>
      <c r="H48" s="117"/>
      <c r="I48" s="117"/>
      <c r="J48" s="118" t="str">
        <f>IF('IN - Stud_part'!H46="","",SUM(H48:I48))</f>
        <v/>
      </c>
      <c r="K48" s="117"/>
      <c r="L48" s="117"/>
      <c r="M48" s="118" t="str">
        <f>IF('IN - Stud_part'!H46="","",SUM(K48:L48))</f>
        <v/>
      </c>
      <c r="N48" s="117"/>
      <c r="O48" s="117"/>
      <c r="P48" s="118" t="str">
        <f>IF('IN - Stud_part'!H46="","",SUM(N48:O48))</f>
        <v/>
      </c>
      <c r="Q48" s="119"/>
      <c r="R48" s="117"/>
      <c r="S48" s="117"/>
      <c r="T48" s="118" t="str">
        <f>IF('IN - Stud_part'!H46="","",SUM(R48:S48))</f>
        <v/>
      </c>
      <c r="U48" s="117"/>
      <c r="V48" s="117"/>
      <c r="W48" s="118" t="str">
        <f>IF('IN - Stud_part'!H46="","",SUM(U48:V48))</f>
        <v/>
      </c>
      <c r="X48" s="117"/>
      <c r="Y48" s="117"/>
      <c r="Z48" s="118" t="str">
        <f>IF('IN - Stud_part'!H46="","",SUM(X48:Y48))</f>
        <v/>
      </c>
      <c r="AA48" s="117"/>
      <c r="AB48" s="117"/>
      <c r="AC48" s="118" t="str">
        <f>IF('IN - Stud_part'!H46="","",SUM(AA48:AB48))</f>
        <v/>
      </c>
      <c r="AD48" s="35"/>
      <c r="AE48" s="114" t="str">
        <f>IF(ISBLANK('IN - Stud_part'!F46),"",'IN - Stud_part'!F46)</f>
        <v/>
      </c>
      <c r="AF48" s="120" t="str">
        <f>IF(ISBLANK('IN - Stud_part'!G46),"",'IN - Stud_part'!G46)</f>
        <v/>
      </c>
      <c r="AG48" s="116" t="str">
        <f>IF('IN - Stud_part'!H46="","",UPPER('IN - Stud_part'!H46))</f>
        <v/>
      </c>
      <c r="AH48" s="117"/>
      <c r="AI48" s="117"/>
      <c r="AJ48" s="118" t="str">
        <f>IF('IN - Stud_part'!H46="","", SUM(AH48:AI48))</f>
        <v/>
      </c>
      <c r="AK48" s="117"/>
      <c r="AL48" s="117"/>
      <c r="AM48" s="118" t="str">
        <f>IF('IN - Stud_part'!H46="","",SUM(AK48:AL48))</f>
        <v/>
      </c>
      <c r="AN48" s="117"/>
      <c r="AO48" s="117"/>
      <c r="AP48" s="118" t="str">
        <f>IF('IN - Stud_part'!H46="","",SUM(AN48:AO48))</f>
        <v/>
      </c>
      <c r="AQ48" s="117"/>
      <c r="AR48" s="117"/>
      <c r="AS48" s="118" t="str">
        <f>IF('IN - Stud_part'!H46="","",SUM(AQ48:AR48))</f>
        <v/>
      </c>
      <c r="AT48" s="35"/>
      <c r="AU48" s="35"/>
      <c r="EL48" s="121" t="str">
        <f t="shared" si="0"/>
        <v/>
      </c>
      <c r="EM48" s="121" t="str">
        <f t="shared" si="1"/>
        <v/>
      </c>
      <c r="EN48" s="121" t="str">
        <f t="shared" si="2"/>
        <v/>
      </c>
      <c r="EO48" s="121" t="str">
        <f t="shared" si="3"/>
        <v/>
      </c>
      <c r="EP48" s="121" t="str">
        <f t="shared" si="4"/>
        <v/>
      </c>
      <c r="EQ48" s="121" t="str">
        <f t="shared" si="5"/>
        <v/>
      </c>
      <c r="ER48" s="121" t="str">
        <f t="shared" si="6"/>
        <v/>
      </c>
      <c r="ES48" s="121" t="str">
        <f t="shared" si="7"/>
        <v/>
      </c>
      <c r="ET48" s="121" t="str">
        <f t="shared" si="8"/>
        <v/>
      </c>
      <c r="EU48" s="121" t="str">
        <f t="shared" si="9"/>
        <v/>
      </c>
      <c r="EV48" s="121" t="str">
        <f t="shared" si="10"/>
        <v/>
      </c>
      <c r="EW48" s="121" t="str">
        <f t="shared" si="11"/>
        <v/>
      </c>
      <c r="EX48" s="121" t="str">
        <f t="shared" si="12"/>
        <v/>
      </c>
      <c r="EY48" s="121" t="str">
        <f t="shared" si="13"/>
        <v/>
      </c>
      <c r="EZ48" s="121" t="str">
        <f t="shared" si="14"/>
        <v/>
      </c>
      <c r="FA48" s="121" t="str">
        <f t="shared" si="15"/>
        <v/>
      </c>
      <c r="FB48" s="121" t="str">
        <f t="shared" si="16"/>
        <v/>
      </c>
      <c r="FC48" s="121" t="str">
        <f t="shared" si="17"/>
        <v/>
      </c>
      <c r="FD48" s="121" t="str">
        <f t="shared" si="18"/>
        <v/>
      </c>
      <c r="FE48" s="121" t="str">
        <f t="shared" si="19"/>
        <v/>
      </c>
      <c r="FF48" s="121" t="str">
        <f t="shared" si="20"/>
        <v/>
      </c>
      <c r="FG48" s="121" t="str">
        <f t="shared" si="21"/>
        <v/>
      </c>
      <c r="FH48" s="121" t="str">
        <f t="shared" si="22"/>
        <v/>
      </c>
      <c r="FI48" s="121" t="str">
        <f t="shared" si="23"/>
        <v/>
      </c>
      <c r="FJ48" s="121" t="str">
        <f t="shared" si="24"/>
        <v/>
      </c>
      <c r="FK48" s="121" t="str">
        <f t="shared" si="25"/>
        <v/>
      </c>
      <c r="FL48" s="121" t="str">
        <f t="shared" si="26"/>
        <v/>
      </c>
      <c r="FM48" s="121" t="str">
        <f t="shared" si="27"/>
        <v/>
      </c>
      <c r="FN48" s="121" t="str">
        <f t="shared" si="28"/>
        <v/>
      </c>
      <c r="FO48" s="121" t="str">
        <f t="shared" si="29"/>
        <v/>
      </c>
      <c r="FP48" s="121" t="str">
        <f t="shared" si="30"/>
        <v/>
      </c>
      <c r="FQ48" s="121" t="str">
        <f t="shared" si="31"/>
        <v/>
      </c>
      <c r="FR48" s="121" t="str">
        <f t="shared" si="32"/>
        <v/>
      </c>
      <c r="FS48" s="121" t="str">
        <f t="shared" si="33"/>
        <v/>
      </c>
      <c r="FT48" s="121" t="str">
        <f t="shared" si="34"/>
        <v/>
      </c>
      <c r="FU48" s="121" t="str">
        <f t="shared" si="35"/>
        <v/>
      </c>
      <c r="FV48" s="121" t="str">
        <f t="shared" si="36"/>
        <v/>
      </c>
      <c r="FW48" s="121" t="str">
        <f t="shared" si="37"/>
        <v/>
      </c>
      <c r="FX48" s="121" t="str">
        <f t="shared" si="38"/>
        <v/>
      </c>
      <c r="FY48" s="121" t="str">
        <f t="shared" si="39"/>
        <v/>
      </c>
      <c r="FZ48" s="121" t="str">
        <f t="shared" si="40"/>
        <v/>
      </c>
      <c r="GA48" s="121" t="str">
        <f t="shared" si="41"/>
        <v/>
      </c>
      <c r="GB48" s="121" t="str">
        <f t="shared" si="42"/>
        <v/>
      </c>
      <c r="GC48" s="121" t="str">
        <f t="shared" si="43"/>
        <v/>
      </c>
      <c r="GD48" s="121" t="str">
        <f t="shared" si="44"/>
        <v/>
      </c>
      <c r="GE48" s="121" t="str">
        <f t="shared" si="45"/>
        <v/>
      </c>
      <c r="GF48" s="121" t="str">
        <f t="shared" si="46"/>
        <v/>
      </c>
      <c r="GG48" s="121" t="str">
        <f t="shared" si="47"/>
        <v/>
      </c>
      <c r="GH48" s="121" t="str">
        <f t="shared" si="48"/>
        <v/>
      </c>
      <c r="GI48" s="121" t="str">
        <f t="shared" si="49"/>
        <v/>
      </c>
      <c r="GJ48" s="121" t="str">
        <f t="shared" si="50"/>
        <v/>
      </c>
      <c r="GK48" s="121" t="str">
        <f t="shared" si="51"/>
        <v/>
      </c>
      <c r="GL48" s="121" t="str">
        <f t="shared" si="52"/>
        <v/>
      </c>
      <c r="GM48" s="121" t="str">
        <f t="shared" si="53"/>
        <v/>
      </c>
      <c r="GN48" s="121" t="str">
        <f t="shared" si="54"/>
        <v/>
      </c>
      <c r="GO48" s="121" t="str">
        <f t="shared" si="55"/>
        <v/>
      </c>
      <c r="GP48" s="121" t="str">
        <f t="shared" si="56"/>
        <v/>
      </c>
      <c r="GQ48" s="121" t="str">
        <f t="shared" si="57"/>
        <v/>
      </c>
      <c r="GR48" s="121" t="str">
        <f t="shared" si="58"/>
        <v/>
      </c>
      <c r="GS48" s="121" t="str">
        <f t="shared" si="59"/>
        <v/>
      </c>
      <c r="GT48" s="121" t="str">
        <f t="shared" si="60"/>
        <v/>
      </c>
    </row>
    <row r="49" spans="1:202" ht="24.75" customHeight="1">
      <c r="A49" s="20"/>
      <c r="B49" s="114" t="str">
        <f>IF(ISBLANK('IN - Stud_part'!F47),"",'IN - Stud_part'!F47)</f>
        <v/>
      </c>
      <c r="C49" s="115" t="str">
        <f>IF(ISBLANK('IN - Stud_part'!G47),"",'IN - Stud_part'!G47)</f>
        <v/>
      </c>
      <c r="D49" s="116" t="str">
        <f>IF('IN - Stud_part'!H47="","",UPPER(('IN - Stud_part'!H47)))</f>
        <v/>
      </c>
      <c r="E49" s="117"/>
      <c r="F49" s="117"/>
      <c r="G49" s="118" t="str">
        <f>IF('IN - Stud_part'!H47="","",SUM(E49:F49))</f>
        <v/>
      </c>
      <c r="H49" s="117"/>
      <c r="I49" s="117"/>
      <c r="J49" s="118" t="str">
        <f>IF('IN - Stud_part'!H47="","",SUM(H49:I49))</f>
        <v/>
      </c>
      <c r="K49" s="117"/>
      <c r="L49" s="117"/>
      <c r="M49" s="118" t="str">
        <f>IF('IN - Stud_part'!H47="","",SUM(K49:L49))</f>
        <v/>
      </c>
      <c r="N49" s="117"/>
      <c r="O49" s="117"/>
      <c r="P49" s="118" t="str">
        <f>IF('IN - Stud_part'!H47="","",SUM(N49:O49))</f>
        <v/>
      </c>
      <c r="Q49" s="119"/>
      <c r="R49" s="117"/>
      <c r="S49" s="117"/>
      <c r="T49" s="118" t="str">
        <f>IF('IN - Stud_part'!H47="","",SUM(R49:S49))</f>
        <v/>
      </c>
      <c r="U49" s="117"/>
      <c r="V49" s="117"/>
      <c r="W49" s="118" t="str">
        <f>IF('IN - Stud_part'!H47="","",SUM(U49:V49))</f>
        <v/>
      </c>
      <c r="X49" s="117"/>
      <c r="Y49" s="117"/>
      <c r="Z49" s="118" t="str">
        <f>IF('IN - Stud_part'!H47="","",SUM(X49:Y49))</f>
        <v/>
      </c>
      <c r="AA49" s="117"/>
      <c r="AB49" s="117"/>
      <c r="AC49" s="118" t="str">
        <f>IF('IN - Stud_part'!H47="","",SUM(AA49:AB49))</f>
        <v/>
      </c>
      <c r="AD49" s="35"/>
      <c r="AE49" s="114" t="str">
        <f>IF(ISBLANK('IN - Stud_part'!F47),"",'IN - Stud_part'!F47)</f>
        <v/>
      </c>
      <c r="AF49" s="120" t="str">
        <f>IF(ISBLANK('IN - Stud_part'!G47),"",'IN - Stud_part'!G47)</f>
        <v/>
      </c>
      <c r="AG49" s="116" t="str">
        <f>IF('IN - Stud_part'!H47="","",UPPER('IN - Stud_part'!H47))</f>
        <v/>
      </c>
      <c r="AH49" s="117"/>
      <c r="AI49" s="117"/>
      <c r="AJ49" s="118" t="str">
        <f>IF('IN - Stud_part'!H47="","", SUM(AH49:AI49))</f>
        <v/>
      </c>
      <c r="AK49" s="117"/>
      <c r="AL49" s="117"/>
      <c r="AM49" s="118" t="str">
        <f>IF('IN - Stud_part'!H47="","",SUM(AK49:AL49))</f>
        <v/>
      </c>
      <c r="AN49" s="117"/>
      <c r="AO49" s="117"/>
      <c r="AP49" s="118" t="str">
        <f>IF('IN - Stud_part'!H47="","",SUM(AN49:AO49))</f>
        <v/>
      </c>
      <c r="AQ49" s="117"/>
      <c r="AR49" s="117"/>
      <c r="AS49" s="118" t="str">
        <f>IF('IN - Stud_part'!H47="","",SUM(AQ49:AR49))</f>
        <v/>
      </c>
      <c r="AT49" s="35"/>
      <c r="AU49" s="35"/>
      <c r="EL49" s="121" t="str">
        <f t="shared" si="0"/>
        <v/>
      </c>
      <c r="EM49" s="121" t="str">
        <f t="shared" si="1"/>
        <v/>
      </c>
      <c r="EN49" s="121" t="str">
        <f t="shared" si="2"/>
        <v/>
      </c>
      <c r="EO49" s="121" t="str">
        <f t="shared" si="3"/>
        <v/>
      </c>
      <c r="EP49" s="121" t="str">
        <f t="shared" si="4"/>
        <v/>
      </c>
      <c r="EQ49" s="121" t="str">
        <f t="shared" si="5"/>
        <v/>
      </c>
      <c r="ER49" s="121" t="str">
        <f t="shared" si="6"/>
        <v/>
      </c>
      <c r="ES49" s="121" t="str">
        <f t="shared" si="7"/>
        <v/>
      </c>
      <c r="ET49" s="121" t="str">
        <f t="shared" si="8"/>
        <v/>
      </c>
      <c r="EU49" s="121" t="str">
        <f t="shared" si="9"/>
        <v/>
      </c>
      <c r="EV49" s="121" t="str">
        <f t="shared" si="10"/>
        <v/>
      </c>
      <c r="EW49" s="121" t="str">
        <f t="shared" si="11"/>
        <v/>
      </c>
      <c r="EX49" s="121" t="str">
        <f t="shared" si="12"/>
        <v/>
      </c>
      <c r="EY49" s="121" t="str">
        <f t="shared" si="13"/>
        <v/>
      </c>
      <c r="EZ49" s="121" t="str">
        <f t="shared" si="14"/>
        <v/>
      </c>
      <c r="FA49" s="121" t="str">
        <f t="shared" si="15"/>
        <v/>
      </c>
      <c r="FB49" s="121" t="str">
        <f t="shared" si="16"/>
        <v/>
      </c>
      <c r="FC49" s="121" t="str">
        <f t="shared" si="17"/>
        <v/>
      </c>
      <c r="FD49" s="121" t="str">
        <f t="shared" si="18"/>
        <v/>
      </c>
      <c r="FE49" s="121" t="str">
        <f t="shared" si="19"/>
        <v/>
      </c>
      <c r="FF49" s="121" t="str">
        <f t="shared" si="20"/>
        <v/>
      </c>
      <c r="FG49" s="121" t="str">
        <f t="shared" si="21"/>
        <v/>
      </c>
      <c r="FH49" s="121" t="str">
        <f t="shared" si="22"/>
        <v/>
      </c>
      <c r="FI49" s="121" t="str">
        <f t="shared" si="23"/>
        <v/>
      </c>
      <c r="FJ49" s="121" t="str">
        <f t="shared" si="24"/>
        <v/>
      </c>
      <c r="FK49" s="121" t="str">
        <f t="shared" si="25"/>
        <v/>
      </c>
      <c r="FL49" s="121" t="str">
        <f t="shared" si="26"/>
        <v/>
      </c>
      <c r="FM49" s="121" t="str">
        <f t="shared" si="27"/>
        <v/>
      </c>
      <c r="FN49" s="121" t="str">
        <f t="shared" si="28"/>
        <v/>
      </c>
      <c r="FO49" s="121" t="str">
        <f t="shared" si="29"/>
        <v/>
      </c>
      <c r="FP49" s="121" t="str">
        <f t="shared" si="30"/>
        <v/>
      </c>
      <c r="FQ49" s="121" t="str">
        <f t="shared" si="31"/>
        <v/>
      </c>
      <c r="FR49" s="121" t="str">
        <f t="shared" si="32"/>
        <v/>
      </c>
      <c r="FS49" s="121" t="str">
        <f t="shared" si="33"/>
        <v/>
      </c>
      <c r="FT49" s="121" t="str">
        <f t="shared" si="34"/>
        <v/>
      </c>
      <c r="FU49" s="121" t="str">
        <f t="shared" si="35"/>
        <v/>
      </c>
      <c r="FV49" s="121" t="str">
        <f t="shared" si="36"/>
        <v/>
      </c>
      <c r="FW49" s="121" t="str">
        <f t="shared" si="37"/>
        <v/>
      </c>
      <c r="FX49" s="121" t="str">
        <f t="shared" si="38"/>
        <v/>
      </c>
      <c r="FY49" s="121" t="str">
        <f t="shared" si="39"/>
        <v/>
      </c>
      <c r="FZ49" s="121" t="str">
        <f t="shared" si="40"/>
        <v/>
      </c>
      <c r="GA49" s="121" t="str">
        <f t="shared" si="41"/>
        <v/>
      </c>
      <c r="GB49" s="121" t="str">
        <f t="shared" si="42"/>
        <v/>
      </c>
      <c r="GC49" s="121" t="str">
        <f t="shared" si="43"/>
        <v/>
      </c>
      <c r="GD49" s="121" t="str">
        <f t="shared" si="44"/>
        <v/>
      </c>
      <c r="GE49" s="121" t="str">
        <f t="shared" si="45"/>
        <v/>
      </c>
      <c r="GF49" s="121" t="str">
        <f t="shared" si="46"/>
        <v/>
      </c>
      <c r="GG49" s="121" t="str">
        <f t="shared" si="47"/>
        <v/>
      </c>
      <c r="GH49" s="121" t="str">
        <f t="shared" si="48"/>
        <v/>
      </c>
      <c r="GI49" s="121" t="str">
        <f t="shared" si="49"/>
        <v/>
      </c>
      <c r="GJ49" s="121" t="str">
        <f t="shared" si="50"/>
        <v/>
      </c>
      <c r="GK49" s="121" t="str">
        <f t="shared" si="51"/>
        <v/>
      </c>
      <c r="GL49" s="121" t="str">
        <f t="shared" si="52"/>
        <v/>
      </c>
      <c r="GM49" s="121" t="str">
        <f t="shared" si="53"/>
        <v/>
      </c>
      <c r="GN49" s="121" t="str">
        <f t="shared" si="54"/>
        <v/>
      </c>
      <c r="GO49" s="121" t="str">
        <f t="shared" si="55"/>
        <v/>
      </c>
      <c r="GP49" s="121" t="str">
        <f t="shared" si="56"/>
        <v/>
      </c>
      <c r="GQ49" s="121" t="str">
        <f t="shared" si="57"/>
        <v/>
      </c>
      <c r="GR49" s="121" t="str">
        <f t="shared" si="58"/>
        <v/>
      </c>
      <c r="GS49" s="121" t="str">
        <f t="shared" si="59"/>
        <v/>
      </c>
      <c r="GT49" s="121" t="str">
        <f t="shared" si="60"/>
        <v/>
      </c>
    </row>
    <row r="50" spans="1:202" ht="24.75" customHeight="1">
      <c r="A50" s="20"/>
      <c r="B50" s="114" t="str">
        <f>IF(ISBLANK('IN - Stud_part'!F48),"",'IN - Stud_part'!F48)</f>
        <v/>
      </c>
      <c r="C50" s="115" t="str">
        <f>IF(ISBLANK('IN - Stud_part'!G48),"",'IN - Stud_part'!G48)</f>
        <v/>
      </c>
      <c r="D50" s="116" t="str">
        <f>IF('IN - Stud_part'!H48="","",UPPER(('IN - Stud_part'!H48)))</f>
        <v/>
      </c>
      <c r="E50" s="117"/>
      <c r="F50" s="117"/>
      <c r="G50" s="118" t="str">
        <f>IF('IN - Stud_part'!H48="","",SUM(E50:F50))</f>
        <v/>
      </c>
      <c r="H50" s="117"/>
      <c r="I50" s="117"/>
      <c r="J50" s="118" t="str">
        <f>IF('IN - Stud_part'!H48="","",SUM(H50:I50))</f>
        <v/>
      </c>
      <c r="K50" s="117"/>
      <c r="L50" s="117"/>
      <c r="M50" s="118" t="str">
        <f>IF('IN - Stud_part'!H48="","",SUM(K50:L50))</f>
        <v/>
      </c>
      <c r="N50" s="117"/>
      <c r="O50" s="117"/>
      <c r="P50" s="118" t="str">
        <f>IF('IN - Stud_part'!H48="","",SUM(N50:O50))</f>
        <v/>
      </c>
      <c r="Q50" s="119"/>
      <c r="R50" s="117"/>
      <c r="S50" s="117"/>
      <c r="T50" s="118" t="str">
        <f>IF('IN - Stud_part'!H48="","",SUM(R50:S50))</f>
        <v/>
      </c>
      <c r="U50" s="117"/>
      <c r="V50" s="117"/>
      <c r="W50" s="118" t="str">
        <f>IF('IN - Stud_part'!H48="","",SUM(U50:V50))</f>
        <v/>
      </c>
      <c r="X50" s="117"/>
      <c r="Y50" s="117"/>
      <c r="Z50" s="118" t="str">
        <f>IF('IN - Stud_part'!H48="","",SUM(X50:Y50))</f>
        <v/>
      </c>
      <c r="AA50" s="117"/>
      <c r="AB50" s="117"/>
      <c r="AC50" s="118" t="str">
        <f>IF('IN - Stud_part'!H48="","",SUM(AA50:AB50))</f>
        <v/>
      </c>
      <c r="AD50" s="35"/>
      <c r="AE50" s="114" t="str">
        <f>IF(ISBLANK('IN - Stud_part'!F48),"",'IN - Stud_part'!F48)</f>
        <v/>
      </c>
      <c r="AF50" s="120" t="str">
        <f>IF(ISBLANK('IN - Stud_part'!G48),"",'IN - Stud_part'!G48)</f>
        <v/>
      </c>
      <c r="AG50" s="116" t="str">
        <f>IF('IN - Stud_part'!H48="","",UPPER('IN - Stud_part'!H48))</f>
        <v/>
      </c>
      <c r="AH50" s="117"/>
      <c r="AI50" s="117"/>
      <c r="AJ50" s="118" t="str">
        <f>IF('IN - Stud_part'!H48="","", SUM(AH50:AI50))</f>
        <v/>
      </c>
      <c r="AK50" s="117"/>
      <c r="AL50" s="117"/>
      <c r="AM50" s="118" t="str">
        <f>IF('IN - Stud_part'!H48="","",SUM(AK50:AL50))</f>
        <v/>
      </c>
      <c r="AN50" s="117"/>
      <c r="AO50" s="117"/>
      <c r="AP50" s="118" t="str">
        <f>IF('IN - Stud_part'!H48="","",SUM(AN50:AO50))</f>
        <v/>
      </c>
      <c r="AQ50" s="117"/>
      <c r="AR50" s="117"/>
      <c r="AS50" s="118" t="str">
        <f>IF('IN - Stud_part'!H48="","",SUM(AQ50:AR50))</f>
        <v/>
      </c>
      <c r="AT50" s="35"/>
      <c r="AU50" s="35"/>
      <c r="EL50" s="121" t="str">
        <f t="shared" si="0"/>
        <v/>
      </c>
      <c r="EM50" s="121" t="str">
        <f t="shared" si="1"/>
        <v/>
      </c>
      <c r="EN50" s="121" t="str">
        <f t="shared" si="2"/>
        <v/>
      </c>
      <c r="EO50" s="121" t="str">
        <f t="shared" si="3"/>
        <v/>
      </c>
      <c r="EP50" s="121" t="str">
        <f t="shared" si="4"/>
        <v/>
      </c>
      <c r="EQ50" s="121" t="str">
        <f t="shared" si="5"/>
        <v/>
      </c>
      <c r="ER50" s="121" t="str">
        <f t="shared" si="6"/>
        <v/>
      </c>
      <c r="ES50" s="121" t="str">
        <f t="shared" si="7"/>
        <v/>
      </c>
      <c r="ET50" s="121" t="str">
        <f t="shared" si="8"/>
        <v/>
      </c>
      <c r="EU50" s="121" t="str">
        <f t="shared" si="9"/>
        <v/>
      </c>
      <c r="EV50" s="121" t="str">
        <f t="shared" si="10"/>
        <v/>
      </c>
      <c r="EW50" s="121" t="str">
        <f t="shared" si="11"/>
        <v/>
      </c>
      <c r="EX50" s="121" t="str">
        <f t="shared" si="12"/>
        <v/>
      </c>
      <c r="EY50" s="121" t="str">
        <f t="shared" si="13"/>
        <v/>
      </c>
      <c r="EZ50" s="121" t="str">
        <f t="shared" si="14"/>
        <v/>
      </c>
      <c r="FA50" s="121" t="str">
        <f t="shared" si="15"/>
        <v/>
      </c>
      <c r="FB50" s="121" t="str">
        <f t="shared" si="16"/>
        <v/>
      </c>
      <c r="FC50" s="121" t="str">
        <f t="shared" si="17"/>
        <v/>
      </c>
      <c r="FD50" s="121" t="str">
        <f t="shared" si="18"/>
        <v/>
      </c>
      <c r="FE50" s="121" t="str">
        <f t="shared" si="19"/>
        <v/>
      </c>
      <c r="FF50" s="121" t="str">
        <f t="shared" si="20"/>
        <v/>
      </c>
      <c r="FG50" s="121" t="str">
        <f t="shared" si="21"/>
        <v/>
      </c>
      <c r="FH50" s="121" t="str">
        <f t="shared" si="22"/>
        <v/>
      </c>
      <c r="FI50" s="121" t="str">
        <f t="shared" si="23"/>
        <v/>
      </c>
      <c r="FJ50" s="121" t="str">
        <f t="shared" si="24"/>
        <v/>
      </c>
      <c r="FK50" s="121" t="str">
        <f t="shared" si="25"/>
        <v/>
      </c>
      <c r="FL50" s="121" t="str">
        <f t="shared" si="26"/>
        <v/>
      </c>
      <c r="FM50" s="121" t="str">
        <f t="shared" si="27"/>
        <v/>
      </c>
      <c r="FN50" s="121" t="str">
        <f t="shared" si="28"/>
        <v/>
      </c>
      <c r="FO50" s="121" t="str">
        <f t="shared" si="29"/>
        <v/>
      </c>
      <c r="FP50" s="121" t="str">
        <f t="shared" si="30"/>
        <v/>
      </c>
      <c r="FQ50" s="121" t="str">
        <f t="shared" si="31"/>
        <v/>
      </c>
      <c r="FR50" s="121" t="str">
        <f t="shared" si="32"/>
        <v/>
      </c>
      <c r="FS50" s="121" t="str">
        <f t="shared" si="33"/>
        <v/>
      </c>
      <c r="FT50" s="121" t="str">
        <f t="shared" si="34"/>
        <v/>
      </c>
      <c r="FU50" s="121" t="str">
        <f t="shared" si="35"/>
        <v/>
      </c>
      <c r="FV50" s="121" t="str">
        <f t="shared" si="36"/>
        <v/>
      </c>
      <c r="FW50" s="121" t="str">
        <f t="shared" si="37"/>
        <v/>
      </c>
      <c r="FX50" s="121" t="str">
        <f t="shared" si="38"/>
        <v/>
      </c>
      <c r="FY50" s="121" t="str">
        <f t="shared" si="39"/>
        <v/>
      </c>
      <c r="FZ50" s="121" t="str">
        <f t="shared" si="40"/>
        <v/>
      </c>
      <c r="GA50" s="121" t="str">
        <f t="shared" si="41"/>
        <v/>
      </c>
      <c r="GB50" s="121" t="str">
        <f t="shared" si="42"/>
        <v/>
      </c>
      <c r="GC50" s="121" t="str">
        <f t="shared" si="43"/>
        <v/>
      </c>
      <c r="GD50" s="121" t="str">
        <f t="shared" si="44"/>
        <v/>
      </c>
      <c r="GE50" s="121" t="str">
        <f t="shared" si="45"/>
        <v/>
      </c>
      <c r="GF50" s="121" t="str">
        <f t="shared" si="46"/>
        <v/>
      </c>
      <c r="GG50" s="121" t="str">
        <f t="shared" si="47"/>
        <v/>
      </c>
      <c r="GH50" s="121" t="str">
        <f t="shared" si="48"/>
        <v/>
      </c>
      <c r="GI50" s="121" t="str">
        <f t="shared" si="49"/>
        <v/>
      </c>
      <c r="GJ50" s="121" t="str">
        <f t="shared" si="50"/>
        <v/>
      </c>
      <c r="GK50" s="121" t="str">
        <f t="shared" si="51"/>
        <v/>
      </c>
      <c r="GL50" s="121" t="str">
        <f t="shared" si="52"/>
        <v/>
      </c>
      <c r="GM50" s="121" t="str">
        <f t="shared" si="53"/>
        <v/>
      </c>
      <c r="GN50" s="121" t="str">
        <f t="shared" si="54"/>
        <v/>
      </c>
      <c r="GO50" s="121" t="str">
        <f t="shared" si="55"/>
        <v/>
      </c>
      <c r="GP50" s="121" t="str">
        <f t="shared" si="56"/>
        <v/>
      </c>
      <c r="GQ50" s="121" t="str">
        <f t="shared" si="57"/>
        <v/>
      </c>
      <c r="GR50" s="121" t="str">
        <f t="shared" si="58"/>
        <v/>
      </c>
      <c r="GS50" s="121" t="str">
        <f t="shared" si="59"/>
        <v/>
      </c>
      <c r="GT50" s="121" t="str">
        <f t="shared" si="60"/>
        <v/>
      </c>
    </row>
    <row r="51" spans="1:202" ht="24.75" customHeight="1">
      <c r="A51" s="20"/>
      <c r="B51" s="114" t="str">
        <f>IF(ISBLANK('IN - Stud_part'!F49),"",'IN - Stud_part'!F49)</f>
        <v/>
      </c>
      <c r="C51" s="115" t="str">
        <f>IF(ISBLANK('IN - Stud_part'!G49),"",'IN - Stud_part'!G49)</f>
        <v/>
      </c>
      <c r="D51" s="116" t="str">
        <f>IF('IN - Stud_part'!H49="","",UPPER(('IN - Stud_part'!H49)))</f>
        <v/>
      </c>
      <c r="E51" s="117"/>
      <c r="F51" s="117"/>
      <c r="G51" s="118" t="str">
        <f>IF('IN - Stud_part'!H49="","",SUM(E51:F51))</f>
        <v/>
      </c>
      <c r="H51" s="117"/>
      <c r="I51" s="117"/>
      <c r="J51" s="118" t="str">
        <f>IF('IN - Stud_part'!H49="","",SUM(H51:I51))</f>
        <v/>
      </c>
      <c r="K51" s="117"/>
      <c r="L51" s="117"/>
      <c r="M51" s="118" t="str">
        <f>IF('IN - Stud_part'!H49="","",SUM(K51:L51))</f>
        <v/>
      </c>
      <c r="N51" s="117"/>
      <c r="O51" s="117"/>
      <c r="P51" s="118" t="str">
        <f>IF('IN - Stud_part'!H49="","",SUM(N51:O51))</f>
        <v/>
      </c>
      <c r="Q51" s="119"/>
      <c r="R51" s="117"/>
      <c r="S51" s="117"/>
      <c r="T51" s="118" t="str">
        <f>IF('IN - Stud_part'!H49="","",SUM(R51:S51))</f>
        <v/>
      </c>
      <c r="U51" s="117"/>
      <c r="V51" s="117"/>
      <c r="W51" s="118" t="str">
        <f>IF('IN - Stud_part'!H49="","",SUM(U51:V51))</f>
        <v/>
      </c>
      <c r="X51" s="117"/>
      <c r="Y51" s="117"/>
      <c r="Z51" s="118" t="str">
        <f>IF('IN - Stud_part'!H49="","",SUM(X51:Y51))</f>
        <v/>
      </c>
      <c r="AA51" s="117"/>
      <c r="AB51" s="117"/>
      <c r="AC51" s="118" t="str">
        <f>IF('IN - Stud_part'!H49="","",SUM(AA51:AB51))</f>
        <v/>
      </c>
      <c r="AD51" s="35"/>
      <c r="AE51" s="114" t="str">
        <f>IF(ISBLANK('IN - Stud_part'!F49),"",'IN - Stud_part'!F49)</f>
        <v/>
      </c>
      <c r="AF51" s="120" t="str">
        <f>IF(ISBLANK('IN - Stud_part'!G49),"",'IN - Stud_part'!G49)</f>
        <v/>
      </c>
      <c r="AG51" s="116" t="str">
        <f>IF('IN - Stud_part'!H49="","",UPPER('IN - Stud_part'!H49))</f>
        <v/>
      </c>
      <c r="AH51" s="117"/>
      <c r="AI51" s="117"/>
      <c r="AJ51" s="118" t="str">
        <f>IF('IN - Stud_part'!H49="","", SUM(AH51:AI51))</f>
        <v/>
      </c>
      <c r="AK51" s="117"/>
      <c r="AL51" s="117"/>
      <c r="AM51" s="118" t="str">
        <f>IF('IN - Stud_part'!H49="","",SUM(AK51:AL51))</f>
        <v/>
      </c>
      <c r="AN51" s="117"/>
      <c r="AO51" s="117"/>
      <c r="AP51" s="118" t="str">
        <f>IF('IN - Stud_part'!H49="","",SUM(AN51:AO51))</f>
        <v/>
      </c>
      <c r="AQ51" s="117"/>
      <c r="AR51" s="117"/>
      <c r="AS51" s="118" t="str">
        <f>IF('IN - Stud_part'!H49="","",SUM(AQ51:AR51))</f>
        <v/>
      </c>
      <c r="AT51" s="35"/>
      <c r="AU51" s="35"/>
      <c r="EL51" s="121" t="str">
        <f t="shared" si="0"/>
        <v/>
      </c>
      <c r="EM51" s="121" t="str">
        <f t="shared" si="1"/>
        <v/>
      </c>
      <c r="EN51" s="121" t="str">
        <f t="shared" si="2"/>
        <v/>
      </c>
      <c r="EO51" s="121" t="str">
        <f t="shared" si="3"/>
        <v/>
      </c>
      <c r="EP51" s="121" t="str">
        <f t="shared" si="4"/>
        <v/>
      </c>
      <c r="EQ51" s="121" t="str">
        <f t="shared" si="5"/>
        <v/>
      </c>
      <c r="ER51" s="121" t="str">
        <f t="shared" si="6"/>
        <v/>
      </c>
      <c r="ES51" s="121" t="str">
        <f t="shared" si="7"/>
        <v/>
      </c>
      <c r="ET51" s="121" t="str">
        <f t="shared" si="8"/>
        <v/>
      </c>
      <c r="EU51" s="121" t="str">
        <f t="shared" si="9"/>
        <v/>
      </c>
      <c r="EV51" s="121" t="str">
        <f t="shared" si="10"/>
        <v/>
      </c>
      <c r="EW51" s="121" t="str">
        <f t="shared" si="11"/>
        <v/>
      </c>
      <c r="EX51" s="121" t="str">
        <f t="shared" si="12"/>
        <v/>
      </c>
      <c r="EY51" s="121" t="str">
        <f t="shared" si="13"/>
        <v/>
      </c>
      <c r="EZ51" s="121" t="str">
        <f t="shared" si="14"/>
        <v/>
      </c>
      <c r="FA51" s="121" t="str">
        <f t="shared" si="15"/>
        <v/>
      </c>
      <c r="FB51" s="121" t="str">
        <f t="shared" si="16"/>
        <v/>
      </c>
      <c r="FC51" s="121" t="str">
        <f t="shared" si="17"/>
        <v/>
      </c>
      <c r="FD51" s="121" t="str">
        <f t="shared" si="18"/>
        <v/>
      </c>
      <c r="FE51" s="121" t="str">
        <f t="shared" si="19"/>
        <v/>
      </c>
      <c r="FF51" s="121" t="str">
        <f t="shared" si="20"/>
        <v/>
      </c>
      <c r="FG51" s="121" t="str">
        <f t="shared" si="21"/>
        <v/>
      </c>
      <c r="FH51" s="121" t="str">
        <f t="shared" si="22"/>
        <v/>
      </c>
      <c r="FI51" s="121" t="str">
        <f t="shared" si="23"/>
        <v/>
      </c>
      <c r="FJ51" s="121" t="str">
        <f t="shared" si="24"/>
        <v/>
      </c>
      <c r="FK51" s="121" t="str">
        <f t="shared" si="25"/>
        <v/>
      </c>
      <c r="FL51" s="121" t="str">
        <f t="shared" si="26"/>
        <v/>
      </c>
      <c r="FM51" s="121" t="str">
        <f t="shared" si="27"/>
        <v/>
      </c>
      <c r="FN51" s="121" t="str">
        <f t="shared" si="28"/>
        <v/>
      </c>
      <c r="FO51" s="121" t="str">
        <f t="shared" si="29"/>
        <v/>
      </c>
      <c r="FP51" s="121" t="str">
        <f t="shared" si="30"/>
        <v/>
      </c>
      <c r="FQ51" s="121" t="str">
        <f t="shared" si="31"/>
        <v/>
      </c>
      <c r="FR51" s="121" t="str">
        <f t="shared" si="32"/>
        <v/>
      </c>
      <c r="FS51" s="121" t="str">
        <f t="shared" si="33"/>
        <v/>
      </c>
      <c r="FT51" s="121" t="str">
        <f t="shared" si="34"/>
        <v/>
      </c>
      <c r="FU51" s="121" t="str">
        <f t="shared" si="35"/>
        <v/>
      </c>
      <c r="FV51" s="121" t="str">
        <f t="shared" si="36"/>
        <v/>
      </c>
      <c r="FW51" s="121" t="str">
        <f t="shared" si="37"/>
        <v/>
      </c>
      <c r="FX51" s="121" t="str">
        <f t="shared" si="38"/>
        <v/>
      </c>
      <c r="FY51" s="121" t="str">
        <f t="shared" si="39"/>
        <v/>
      </c>
      <c r="FZ51" s="121" t="str">
        <f t="shared" si="40"/>
        <v/>
      </c>
      <c r="GA51" s="121" t="str">
        <f t="shared" si="41"/>
        <v/>
      </c>
      <c r="GB51" s="121" t="str">
        <f t="shared" si="42"/>
        <v/>
      </c>
      <c r="GC51" s="121" t="str">
        <f t="shared" si="43"/>
        <v/>
      </c>
      <c r="GD51" s="121" t="str">
        <f t="shared" si="44"/>
        <v/>
      </c>
      <c r="GE51" s="121" t="str">
        <f t="shared" si="45"/>
        <v/>
      </c>
      <c r="GF51" s="121" t="str">
        <f t="shared" si="46"/>
        <v/>
      </c>
      <c r="GG51" s="121" t="str">
        <f t="shared" si="47"/>
        <v/>
      </c>
      <c r="GH51" s="121" t="str">
        <f t="shared" si="48"/>
        <v/>
      </c>
      <c r="GI51" s="121" t="str">
        <f t="shared" si="49"/>
        <v/>
      </c>
      <c r="GJ51" s="121" t="str">
        <f t="shared" si="50"/>
        <v/>
      </c>
      <c r="GK51" s="121" t="str">
        <f t="shared" si="51"/>
        <v/>
      </c>
      <c r="GL51" s="121" t="str">
        <f t="shared" si="52"/>
        <v/>
      </c>
      <c r="GM51" s="121" t="str">
        <f t="shared" si="53"/>
        <v/>
      </c>
      <c r="GN51" s="121" t="str">
        <f t="shared" si="54"/>
        <v/>
      </c>
      <c r="GO51" s="121" t="str">
        <f t="shared" si="55"/>
        <v/>
      </c>
      <c r="GP51" s="121" t="str">
        <f t="shared" si="56"/>
        <v/>
      </c>
      <c r="GQ51" s="121" t="str">
        <f t="shared" si="57"/>
        <v/>
      </c>
      <c r="GR51" s="121" t="str">
        <f t="shared" si="58"/>
        <v/>
      </c>
      <c r="GS51" s="121" t="str">
        <f t="shared" si="59"/>
        <v/>
      </c>
      <c r="GT51" s="121" t="str">
        <f t="shared" si="60"/>
        <v/>
      </c>
    </row>
    <row r="52" spans="1:202" ht="24.75" customHeight="1">
      <c r="A52" s="20"/>
      <c r="B52" s="114" t="str">
        <f>IF(ISBLANK('IN - Stud_part'!F50),"",'IN - Stud_part'!F50)</f>
        <v/>
      </c>
      <c r="C52" s="115" t="str">
        <f>IF(ISBLANK('IN - Stud_part'!G50),"",'IN - Stud_part'!G50)</f>
        <v/>
      </c>
      <c r="D52" s="116" t="str">
        <f>IF('IN - Stud_part'!H50="","",UPPER(('IN - Stud_part'!H50)))</f>
        <v/>
      </c>
      <c r="E52" s="117"/>
      <c r="F52" s="117"/>
      <c r="G52" s="118" t="str">
        <f>IF('IN - Stud_part'!H50="","",SUM(E52:F52))</f>
        <v/>
      </c>
      <c r="H52" s="117"/>
      <c r="I52" s="117"/>
      <c r="J52" s="118" t="str">
        <f>IF('IN - Stud_part'!H50="","",SUM(H52:I52))</f>
        <v/>
      </c>
      <c r="K52" s="117"/>
      <c r="L52" s="117"/>
      <c r="M52" s="118" t="str">
        <f>IF('IN - Stud_part'!H50="","",SUM(K52:L52))</f>
        <v/>
      </c>
      <c r="N52" s="117"/>
      <c r="O52" s="117"/>
      <c r="P52" s="118" t="str">
        <f>IF('IN - Stud_part'!H50="","",SUM(N52:O52))</f>
        <v/>
      </c>
      <c r="Q52" s="119"/>
      <c r="R52" s="117"/>
      <c r="S52" s="117"/>
      <c r="T52" s="118" t="str">
        <f>IF('IN - Stud_part'!H50="","",SUM(R52:S52))</f>
        <v/>
      </c>
      <c r="U52" s="117"/>
      <c r="V52" s="117"/>
      <c r="W52" s="118" t="str">
        <f>IF('IN - Stud_part'!H50="","",SUM(U52:V52))</f>
        <v/>
      </c>
      <c r="X52" s="117"/>
      <c r="Y52" s="117"/>
      <c r="Z52" s="118" t="str">
        <f>IF('IN - Stud_part'!H50="","",SUM(X52:Y52))</f>
        <v/>
      </c>
      <c r="AA52" s="117"/>
      <c r="AB52" s="117"/>
      <c r="AC52" s="118" t="str">
        <f>IF('IN - Stud_part'!H50="","",SUM(AA52:AB52))</f>
        <v/>
      </c>
      <c r="AD52" s="35"/>
      <c r="AE52" s="114" t="str">
        <f>IF(ISBLANK('IN - Stud_part'!F50),"",'IN - Stud_part'!F50)</f>
        <v/>
      </c>
      <c r="AF52" s="120" t="str">
        <f>IF(ISBLANK('IN - Stud_part'!G50),"",'IN - Stud_part'!G50)</f>
        <v/>
      </c>
      <c r="AG52" s="116" t="str">
        <f>IF('IN - Stud_part'!H50="","",UPPER('IN - Stud_part'!H50))</f>
        <v/>
      </c>
      <c r="AH52" s="117"/>
      <c r="AI52" s="117"/>
      <c r="AJ52" s="118" t="str">
        <f>IF('IN - Stud_part'!H50="","", SUM(AH52:AI52))</f>
        <v/>
      </c>
      <c r="AK52" s="117"/>
      <c r="AL52" s="117"/>
      <c r="AM52" s="118" t="str">
        <f>IF('IN - Stud_part'!H50="","",SUM(AK52:AL52))</f>
        <v/>
      </c>
      <c r="AN52" s="117"/>
      <c r="AO52" s="117"/>
      <c r="AP52" s="118" t="str">
        <f>IF('IN - Stud_part'!H50="","",SUM(AN52:AO52))</f>
        <v/>
      </c>
      <c r="AQ52" s="117"/>
      <c r="AR52" s="117"/>
      <c r="AS52" s="118" t="str">
        <f>IF('IN - Stud_part'!H50="","",SUM(AQ52:AR52))</f>
        <v/>
      </c>
      <c r="AT52" s="35"/>
      <c r="AU52" s="35"/>
      <c r="EL52" s="121" t="str">
        <f t="shared" si="0"/>
        <v/>
      </c>
      <c r="EM52" s="121" t="str">
        <f t="shared" si="1"/>
        <v/>
      </c>
      <c r="EN52" s="121" t="str">
        <f t="shared" si="2"/>
        <v/>
      </c>
      <c r="EO52" s="121" t="str">
        <f t="shared" si="3"/>
        <v/>
      </c>
      <c r="EP52" s="121" t="str">
        <f t="shared" si="4"/>
        <v/>
      </c>
      <c r="EQ52" s="121" t="str">
        <f t="shared" si="5"/>
        <v/>
      </c>
      <c r="ER52" s="121" t="str">
        <f t="shared" si="6"/>
        <v/>
      </c>
      <c r="ES52" s="121" t="str">
        <f t="shared" si="7"/>
        <v/>
      </c>
      <c r="ET52" s="121" t="str">
        <f t="shared" si="8"/>
        <v/>
      </c>
      <c r="EU52" s="121" t="str">
        <f t="shared" si="9"/>
        <v/>
      </c>
      <c r="EV52" s="121" t="str">
        <f t="shared" si="10"/>
        <v/>
      </c>
      <c r="EW52" s="121" t="str">
        <f t="shared" si="11"/>
        <v/>
      </c>
      <c r="EX52" s="121" t="str">
        <f t="shared" si="12"/>
        <v/>
      </c>
      <c r="EY52" s="121" t="str">
        <f t="shared" si="13"/>
        <v/>
      </c>
      <c r="EZ52" s="121" t="str">
        <f t="shared" si="14"/>
        <v/>
      </c>
      <c r="FA52" s="121" t="str">
        <f t="shared" si="15"/>
        <v/>
      </c>
      <c r="FB52" s="121" t="str">
        <f t="shared" si="16"/>
        <v/>
      </c>
      <c r="FC52" s="121" t="str">
        <f t="shared" si="17"/>
        <v/>
      </c>
      <c r="FD52" s="121" t="str">
        <f t="shared" si="18"/>
        <v/>
      </c>
      <c r="FE52" s="121" t="str">
        <f t="shared" si="19"/>
        <v/>
      </c>
      <c r="FF52" s="121" t="str">
        <f t="shared" si="20"/>
        <v/>
      </c>
      <c r="FG52" s="121" t="str">
        <f t="shared" si="21"/>
        <v/>
      </c>
      <c r="FH52" s="121" t="str">
        <f t="shared" si="22"/>
        <v/>
      </c>
      <c r="FI52" s="121" t="str">
        <f t="shared" si="23"/>
        <v/>
      </c>
      <c r="FJ52" s="121" t="str">
        <f t="shared" si="24"/>
        <v/>
      </c>
      <c r="FK52" s="121" t="str">
        <f t="shared" si="25"/>
        <v/>
      </c>
      <c r="FL52" s="121" t="str">
        <f t="shared" si="26"/>
        <v/>
      </c>
      <c r="FM52" s="121" t="str">
        <f t="shared" si="27"/>
        <v/>
      </c>
      <c r="FN52" s="121" t="str">
        <f t="shared" si="28"/>
        <v/>
      </c>
      <c r="FO52" s="121" t="str">
        <f t="shared" si="29"/>
        <v/>
      </c>
      <c r="FP52" s="121" t="str">
        <f t="shared" si="30"/>
        <v/>
      </c>
      <c r="FQ52" s="121" t="str">
        <f t="shared" si="31"/>
        <v/>
      </c>
      <c r="FR52" s="121" t="str">
        <f t="shared" si="32"/>
        <v/>
      </c>
      <c r="FS52" s="121" t="str">
        <f t="shared" si="33"/>
        <v/>
      </c>
      <c r="FT52" s="121" t="str">
        <f t="shared" si="34"/>
        <v/>
      </c>
      <c r="FU52" s="121" t="str">
        <f t="shared" si="35"/>
        <v/>
      </c>
      <c r="FV52" s="121" t="str">
        <f t="shared" si="36"/>
        <v/>
      </c>
      <c r="FW52" s="121" t="str">
        <f t="shared" si="37"/>
        <v/>
      </c>
      <c r="FX52" s="121" t="str">
        <f t="shared" si="38"/>
        <v/>
      </c>
      <c r="FY52" s="121" t="str">
        <f t="shared" si="39"/>
        <v/>
      </c>
      <c r="FZ52" s="121" t="str">
        <f t="shared" si="40"/>
        <v/>
      </c>
      <c r="GA52" s="121" t="str">
        <f t="shared" si="41"/>
        <v/>
      </c>
      <c r="GB52" s="121" t="str">
        <f t="shared" si="42"/>
        <v/>
      </c>
      <c r="GC52" s="121" t="str">
        <f t="shared" si="43"/>
        <v/>
      </c>
      <c r="GD52" s="121" t="str">
        <f t="shared" si="44"/>
        <v/>
      </c>
      <c r="GE52" s="121" t="str">
        <f t="shared" si="45"/>
        <v/>
      </c>
      <c r="GF52" s="121" t="str">
        <f t="shared" si="46"/>
        <v/>
      </c>
      <c r="GG52" s="121" t="str">
        <f t="shared" si="47"/>
        <v/>
      </c>
      <c r="GH52" s="121" t="str">
        <f t="shared" si="48"/>
        <v/>
      </c>
      <c r="GI52" s="121" t="str">
        <f t="shared" si="49"/>
        <v/>
      </c>
      <c r="GJ52" s="121" t="str">
        <f t="shared" si="50"/>
        <v/>
      </c>
      <c r="GK52" s="121" t="str">
        <f t="shared" si="51"/>
        <v/>
      </c>
      <c r="GL52" s="121" t="str">
        <f t="shared" si="52"/>
        <v/>
      </c>
      <c r="GM52" s="121" t="str">
        <f t="shared" si="53"/>
        <v/>
      </c>
      <c r="GN52" s="121" t="str">
        <f t="shared" si="54"/>
        <v/>
      </c>
      <c r="GO52" s="121" t="str">
        <f t="shared" si="55"/>
        <v/>
      </c>
      <c r="GP52" s="121" t="str">
        <f t="shared" si="56"/>
        <v/>
      </c>
      <c r="GQ52" s="121" t="str">
        <f t="shared" si="57"/>
        <v/>
      </c>
      <c r="GR52" s="121" t="str">
        <f t="shared" si="58"/>
        <v/>
      </c>
      <c r="GS52" s="121" t="str">
        <f t="shared" si="59"/>
        <v/>
      </c>
      <c r="GT52" s="121" t="str">
        <f t="shared" si="60"/>
        <v/>
      </c>
    </row>
    <row r="53" spans="1:202" ht="24.75" customHeight="1">
      <c r="A53" s="20"/>
      <c r="B53" s="114" t="str">
        <f>IF(ISBLANK('IN - Stud_part'!F51),"",'IN - Stud_part'!F51)</f>
        <v/>
      </c>
      <c r="C53" s="115" t="str">
        <f>IF(ISBLANK('IN - Stud_part'!G51),"",'IN - Stud_part'!G51)</f>
        <v/>
      </c>
      <c r="D53" s="116" t="str">
        <f>IF('IN - Stud_part'!H51="","",UPPER(('IN - Stud_part'!H51)))</f>
        <v/>
      </c>
      <c r="E53" s="117"/>
      <c r="F53" s="117"/>
      <c r="G53" s="118" t="str">
        <f>IF('IN - Stud_part'!H51="","",SUM(E53:F53))</f>
        <v/>
      </c>
      <c r="H53" s="117"/>
      <c r="I53" s="117"/>
      <c r="J53" s="118" t="str">
        <f>IF('IN - Stud_part'!H51="","",SUM(H53:I53))</f>
        <v/>
      </c>
      <c r="K53" s="117"/>
      <c r="L53" s="117"/>
      <c r="M53" s="118" t="str">
        <f>IF('IN - Stud_part'!H51="","",SUM(K53:L53))</f>
        <v/>
      </c>
      <c r="N53" s="117"/>
      <c r="O53" s="117"/>
      <c r="P53" s="118" t="str">
        <f>IF('IN - Stud_part'!H51="","",SUM(N53:O53))</f>
        <v/>
      </c>
      <c r="Q53" s="119"/>
      <c r="R53" s="117"/>
      <c r="S53" s="117"/>
      <c r="T53" s="118" t="str">
        <f>IF('IN - Stud_part'!H51="","",SUM(R53:S53))</f>
        <v/>
      </c>
      <c r="U53" s="117"/>
      <c r="V53" s="117"/>
      <c r="W53" s="118" t="str">
        <f>IF('IN - Stud_part'!H51="","",SUM(U53:V53))</f>
        <v/>
      </c>
      <c r="X53" s="117"/>
      <c r="Y53" s="117"/>
      <c r="Z53" s="118" t="str">
        <f>IF('IN - Stud_part'!H51="","",SUM(X53:Y53))</f>
        <v/>
      </c>
      <c r="AA53" s="117"/>
      <c r="AB53" s="117"/>
      <c r="AC53" s="118" t="str">
        <f>IF('IN - Stud_part'!H51="","",SUM(AA53:AB53))</f>
        <v/>
      </c>
      <c r="AD53" s="35"/>
      <c r="AE53" s="114" t="str">
        <f>IF(ISBLANK('IN - Stud_part'!F51),"",'IN - Stud_part'!F51)</f>
        <v/>
      </c>
      <c r="AF53" s="120" t="str">
        <f>IF(ISBLANK('IN - Stud_part'!G51),"",'IN - Stud_part'!G51)</f>
        <v/>
      </c>
      <c r="AG53" s="116" t="str">
        <f>IF('IN - Stud_part'!H51="","",UPPER('IN - Stud_part'!H51))</f>
        <v/>
      </c>
      <c r="AH53" s="117"/>
      <c r="AI53" s="117"/>
      <c r="AJ53" s="118" t="str">
        <f>IF('IN - Stud_part'!H51="","", SUM(AH53:AI53))</f>
        <v/>
      </c>
      <c r="AK53" s="117"/>
      <c r="AL53" s="117"/>
      <c r="AM53" s="118" t="str">
        <f>IF('IN - Stud_part'!H51="","",SUM(AK53:AL53))</f>
        <v/>
      </c>
      <c r="AN53" s="117"/>
      <c r="AO53" s="117"/>
      <c r="AP53" s="118" t="str">
        <f>IF('IN - Stud_part'!H51="","",SUM(AN53:AO53))</f>
        <v/>
      </c>
      <c r="AQ53" s="117"/>
      <c r="AR53" s="117"/>
      <c r="AS53" s="118" t="str">
        <f>IF('IN - Stud_part'!H51="","",SUM(AQ53:AR53))</f>
        <v/>
      </c>
      <c r="AT53" s="35"/>
      <c r="AU53" s="35"/>
      <c r="EL53" s="121" t="str">
        <f t="shared" si="0"/>
        <v/>
      </c>
      <c r="EM53" s="121" t="str">
        <f t="shared" si="1"/>
        <v/>
      </c>
      <c r="EN53" s="121" t="str">
        <f t="shared" si="2"/>
        <v/>
      </c>
      <c r="EO53" s="121" t="str">
        <f t="shared" si="3"/>
        <v/>
      </c>
      <c r="EP53" s="121" t="str">
        <f t="shared" si="4"/>
        <v/>
      </c>
      <c r="EQ53" s="121" t="str">
        <f t="shared" si="5"/>
        <v/>
      </c>
      <c r="ER53" s="121" t="str">
        <f t="shared" si="6"/>
        <v/>
      </c>
      <c r="ES53" s="121" t="str">
        <f t="shared" si="7"/>
        <v/>
      </c>
      <c r="ET53" s="121" t="str">
        <f t="shared" si="8"/>
        <v/>
      </c>
      <c r="EU53" s="121" t="str">
        <f t="shared" si="9"/>
        <v/>
      </c>
      <c r="EV53" s="121" t="str">
        <f t="shared" si="10"/>
        <v/>
      </c>
      <c r="EW53" s="121" t="str">
        <f t="shared" si="11"/>
        <v/>
      </c>
      <c r="EX53" s="121" t="str">
        <f t="shared" si="12"/>
        <v/>
      </c>
      <c r="EY53" s="121" t="str">
        <f t="shared" si="13"/>
        <v/>
      </c>
      <c r="EZ53" s="121" t="str">
        <f t="shared" si="14"/>
        <v/>
      </c>
      <c r="FA53" s="121" t="str">
        <f t="shared" si="15"/>
        <v/>
      </c>
      <c r="FB53" s="121" t="str">
        <f t="shared" si="16"/>
        <v/>
      </c>
      <c r="FC53" s="121" t="str">
        <f t="shared" si="17"/>
        <v/>
      </c>
      <c r="FD53" s="121" t="str">
        <f t="shared" si="18"/>
        <v/>
      </c>
      <c r="FE53" s="121" t="str">
        <f t="shared" si="19"/>
        <v/>
      </c>
      <c r="FF53" s="121" t="str">
        <f t="shared" si="20"/>
        <v/>
      </c>
      <c r="FG53" s="121" t="str">
        <f t="shared" si="21"/>
        <v/>
      </c>
      <c r="FH53" s="121" t="str">
        <f t="shared" si="22"/>
        <v/>
      </c>
      <c r="FI53" s="121" t="str">
        <f t="shared" si="23"/>
        <v/>
      </c>
      <c r="FJ53" s="121" t="str">
        <f t="shared" si="24"/>
        <v/>
      </c>
      <c r="FK53" s="121" t="str">
        <f t="shared" si="25"/>
        <v/>
      </c>
      <c r="FL53" s="121" t="str">
        <f t="shared" si="26"/>
        <v/>
      </c>
      <c r="FM53" s="121" t="str">
        <f t="shared" si="27"/>
        <v/>
      </c>
      <c r="FN53" s="121" t="str">
        <f t="shared" si="28"/>
        <v/>
      </c>
      <c r="FO53" s="121" t="str">
        <f t="shared" si="29"/>
        <v/>
      </c>
      <c r="FP53" s="121" t="str">
        <f t="shared" si="30"/>
        <v/>
      </c>
      <c r="FQ53" s="121" t="str">
        <f t="shared" si="31"/>
        <v/>
      </c>
      <c r="FR53" s="121" t="str">
        <f t="shared" si="32"/>
        <v/>
      </c>
      <c r="FS53" s="121" t="str">
        <f t="shared" si="33"/>
        <v/>
      </c>
      <c r="FT53" s="121" t="str">
        <f t="shared" si="34"/>
        <v/>
      </c>
      <c r="FU53" s="121" t="str">
        <f t="shared" si="35"/>
        <v/>
      </c>
      <c r="FV53" s="121" t="str">
        <f t="shared" si="36"/>
        <v/>
      </c>
      <c r="FW53" s="121" t="str">
        <f t="shared" si="37"/>
        <v/>
      </c>
      <c r="FX53" s="121" t="str">
        <f t="shared" si="38"/>
        <v/>
      </c>
      <c r="FY53" s="121" t="str">
        <f t="shared" si="39"/>
        <v/>
      </c>
      <c r="FZ53" s="121" t="str">
        <f t="shared" si="40"/>
        <v/>
      </c>
      <c r="GA53" s="121" t="str">
        <f t="shared" si="41"/>
        <v/>
      </c>
      <c r="GB53" s="121" t="str">
        <f t="shared" si="42"/>
        <v/>
      </c>
      <c r="GC53" s="121" t="str">
        <f t="shared" si="43"/>
        <v/>
      </c>
      <c r="GD53" s="121" t="str">
        <f t="shared" si="44"/>
        <v/>
      </c>
      <c r="GE53" s="121" t="str">
        <f t="shared" si="45"/>
        <v/>
      </c>
      <c r="GF53" s="121" t="str">
        <f t="shared" si="46"/>
        <v/>
      </c>
      <c r="GG53" s="121" t="str">
        <f t="shared" si="47"/>
        <v/>
      </c>
      <c r="GH53" s="121" t="str">
        <f t="shared" si="48"/>
        <v/>
      </c>
      <c r="GI53" s="121" t="str">
        <f t="shared" si="49"/>
        <v/>
      </c>
      <c r="GJ53" s="121" t="str">
        <f t="shared" si="50"/>
        <v/>
      </c>
      <c r="GK53" s="121" t="str">
        <f t="shared" si="51"/>
        <v/>
      </c>
      <c r="GL53" s="121" t="str">
        <f t="shared" si="52"/>
        <v/>
      </c>
      <c r="GM53" s="121" t="str">
        <f t="shared" si="53"/>
        <v/>
      </c>
      <c r="GN53" s="121" t="str">
        <f t="shared" si="54"/>
        <v/>
      </c>
      <c r="GO53" s="121" t="str">
        <f t="shared" si="55"/>
        <v/>
      </c>
      <c r="GP53" s="121" t="str">
        <f t="shared" si="56"/>
        <v/>
      </c>
      <c r="GQ53" s="121" t="str">
        <f t="shared" si="57"/>
        <v/>
      </c>
      <c r="GR53" s="121" t="str">
        <f t="shared" si="58"/>
        <v/>
      </c>
      <c r="GS53" s="121" t="str">
        <f t="shared" si="59"/>
        <v/>
      </c>
      <c r="GT53" s="121" t="str">
        <f t="shared" si="60"/>
        <v/>
      </c>
    </row>
    <row r="54" spans="1:202" ht="24.75" customHeight="1">
      <c r="A54" s="20"/>
      <c r="B54" s="114" t="str">
        <f>IF(ISBLANK('IN - Stud_part'!F52),"",'IN - Stud_part'!F52)</f>
        <v/>
      </c>
      <c r="C54" s="115" t="str">
        <f>IF(ISBLANK('IN - Stud_part'!G52),"",'IN - Stud_part'!G52)</f>
        <v/>
      </c>
      <c r="D54" s="116" t="str">
        <f>IF('IN - Stud_part'!H52="","",UPPER(('IN - Stud_part'!H52)))</f>
        <v/>
      </c>
      <c r="E54" s="117"/>
      <c r="F54" s="117"/>
      <c r="G54" s="118" t="str">
        <f>IF('IN - Stud_part'!H52="","",SUM(E54:F54))</f>
        <v/>
      </c>
      <c r="H54" s="117"/>
      <c r="I54" s="117"/>
      <c r="J54" s="118" t="str">
        <f>IF('IN - Stud_part'!H52="","",SUM(H54:I54))</f>
        <v/>
      </c>
      <c r="K54" s="117"/>
      <c r="L54" s="117"/>
      <c r="M54" s="118" t="str">
        <f>IF('IN - Stud_part'!H52="","",SUM(K54:L54))</f>
        <v/>
      </c>
      <c r="N54" s="117"/>
      <c r="O54" s="117"/>
      <c r="P54" s="118" t="str">
        <f>IF('IN - Stud_part'!H52="","",SUM(N54:O54))</f>
        <v/>
      </c>
      <c r="Q54" s="119"/>
      <c r="R54" s="117"/>
      <c r="S54" s="117"/>
      <c r="T54" s="118" t="str">
        <f>IF('IN - Stud_part'!H52="","",SUM(R54:S54))</f>
        <v/>
      </c>
      <c r="U54" s="117"/>
      <c r="V54" s="117"/>
      <c r="W54" s="118" t="str">
        <f>IF('IN - Stud_part'!H52="","",SUM(U54:V54))</f>
        <v/>
      </c>
      <c r="X54" s="117"/>
      <c r="Y54" s="117"/>
      <c r="Z54" s="118" t="str">
        <f>IF('IN - Stud_part'!H52="","",SUM(X54:Y54))</f>
        <v/>
      </c>
      <c r="AA54" s="117"/>
      <c r="AB54" s="117"/>
      <c r="AC54" s="118" t="str">
        <f>IF('IN - Stud_part'!H52="","",SUM(AA54:AB54))</f>
        <v/>
      </c>
      <c r="AD54" s="35"/>
      <c r="AE54" s="114" t="str">
        <f>IF(ISBLANK('IN - Stud_part'!F52),"",'IN - Stud_part'!F52)</f>
        <v/>
      </c>
      <c r="AF54" s="120" t="str">
        <f>IF(ISBLANK('IN - Stud_part'!G52),"",'IN - Stud_part'!G52)</f>
        <v/>
      </c>
      <c r="AG54" s="116" t="str">
        <f>IF('IN - Stud_part'!H52="","",UPPER('IN - Stud_part'!H52))</f>
        <v/>
      </c>
      <c r="AH54" s="117"/>
      <c r="AI54" s="117"/>
      <c r="AJ54" s="118" t="str">
        <f>IF('IN - Stud_part'!H52="","", SUM(AH54:AI54))</f>
        <v/>
      </c>
      <c r="AK54" s="117"/>
      <c r="AL54" s="117"/>
      <c r="AM54" s="118" t="str">
        <f>IF('IN - Stud_part'!H52="","",SUM(AK54:AL54))</f>
        <v/>
      </c>
      <c r="AN54" s="117"/>
      <c r="AO54" s="117"/>
      <c r="AP54" s="118" t="str">
        <f>IF('IN - Stud_part'!H52="","",SUM(AN54:AO54))</f>
        <v/>
      </c>
      <c r="AQ54" s="117"/>
      <c r="AR54" s="117"/>
      <c r="AS54" s="118" t="str">
        <f>IF('IN - Stud_part'!H52="","",SUM(AQ54:AR54))</f>
        <v/>
      </c>
      <c r="AT54" s="35"/>
      <c r="AU54" s="35"/>
      <c r="EL54" s="121" t="str">
        <f t="shared" si="0"/>
        <v/>
      </c>
      <c r="EM54" s="121" t="str">
        <f t="shared" si="1"/>
        <v/>
      </c>
      <c r="EN54" s="121" t="str">
        <f t="shared" si="2"/>
        <v/>
      </c>
      <c r="EO54" s="121" t="str">
        <f t="shared" si="3"/>
        <v/>
      </c>
      <c r="EP54" s="121" t="str">
        <f t="shared" si="4"/>
        <v/>
      </c>
      <c r="EQ54" s="121" t="str">
        <f t="shared" si="5"/>
        <v/>
      </c>
      <c r="ER54" s="121" t="str">
        <f t="shared" si="6"/>
        <v/>
      </c>
      <c r="ES54" s="121" t="str">
        <f t="shared" si="7"/>
        <v/>
      </c>
      <c r="ET54" s="121" t="str">
        <f t="shared" si="8"/>
        <v/>
      </c>
      <c r="EU54" s="121" t="str">
        <f t="shared" si="9"/>
        <v/>
      </c>
      <c r="EV54" s="121" t="str">
        <f t="shared" si="10"/>
        <v/>
      </c>
      <c r="EW54" s="121" t="str">
        <f t="shared" si="11"/>
        <v/>
      </c>
      <c r="EX54" s="121" t="str">
        <f t="shared" si="12"/>
        <v/>
      </c>
      <c r="EY54" s="121" t="str">
        <f t="shared" si="13"/>
        <v/>
      </c>
      <c r="EZ54" s="121" t="str">
        <f t="shared" si="14"/>
        <v/>
      </c>
      <c r="FA54" s="121" t="str">
        <f t="shared" si="15"/>
        <v/>
      </c>
      <c r="FB54" s="121" t="str">
        <f t="shared" si="16"/>
        <v/>
      </c>
      <c r="FC54" s="121" t="str">
        <f t="shared" si="17"/>
        <v/>
      </c>
      <c r="FD54" s="121" t="str">
        <f t="shared" si="18"/>
        <v/>
      </c>
      <c r="FE54" s="121" t="str">
        <f t="shared" si="19"/>
        <v/>
      </c>
      <c r="FF54" s="121" t="str">
        <f t="shared" si="20"/>
        <v/>
      </c>
      <c r="FG54" s="121" t="str">
        <f t="shared" si="21"/>
        <v/>
      </c>
      <c r="FH54" s="121" t="str">
        <f t="shared" si="22"/>
        <v/>
      </c>
      <c r="FI54" s="121" t="str">
        <f t="shared" si="23"/>
        <v/>
      </c>
      <c r="FJ54" s="121" t="str">
        <f t="shared" si="24"/>
        <v/>
      </c>
      <c r="FK54" s="121" t="str">
        <f t="shared" si="25"/>
        <v/>
      </c>
      <c r="FL54" s="121" t="str">
        <f t="shared" si="26"/>
        <v/>
      </c>
      <c r="FM54" s="121" t="str">
        <f t="shared" si="27"/>
        <v/>
      </c>
      <c r="FN54" s="121" t="str">
        <f t="shared" si="28"/>
        <v/>
      </c>
      <c r="FO54" s="121" t="str">
        <f t="shared" si="29"/>
        <v/>
      </c>
      <c r="FP54" s="121" t="str">
        <f t="shared" si="30"/>
        <v/>
      </c>
      <c r="FQ54" s="121" t="str">
        <f t="shared" si="31"/>
        <v/>
      </c>
      <c r="FR54" s="121" t="str">
        <f t="shared" si="32"/>
        <v/>
      </c>
      <c r="FS54" s="121" t="str">
        <f t="shared" si="33"/>
        <v/>
      </c>
      <c r="FT54" s="121" t="str">
        <f t="shared" si="34"/>
        <v/>
      </c>
      <c r="FU54" s="121" t="str">
        <f t="shared" si="35"/>
        <v/>
      </c>
      <c r="FV54" s="121" t="str">
        <f t="shared" si="36"/>
        <v/>
      </c>
      <c r="FW54" s="121" t="str">
        <f t="shared" si="37"/>
        <v/>
      </c>
      <c r="FX54" s="121" t="str">
        <f t="shared" si="38"/>
        <v/>
      </c>
      <c r="FY54" s="121" t="str">
        <f t="shared" si="39"/>
        <v/>
      </c>
      <c r="FZ54" s="121" t="str">
        <f t="shared" si="40"/>
        <v/>
      </c>
      <c r="GA54" s="121" t="str">
        <f t="shared" si="41"/>
        <v/>
      </c>
      <c r="GB54" s="121" t="str">
        <f t="shared" si="42"/>
        <v/>
      </c>
      <c r="GC54" s="121" t="str">
        <f t="shared" si="43"/>
        <v/>
      </c>
      <c r="GD54" s="121" t="str">
        <f t="shared" si="44"/>
        <v/>
      </c>
      <c r="GE54" s="121" t="str">
        <f t="shared" si="45"/>
        <v/>
      </c>
      <c r="GF54" s="121" t="str">
        <f t="shared" si="46"/>
        <v/>
      </c>
      <c r="GG54" s="121" t="str">
        <f t="shared" si="47"/>
        <v/>
      </c>
      <c r="GH54" s="121" t="str">
        <f t="shared" si="48"/>
        <v/>
      </c>
      <c r="GI54" s="121" t="str">
        <f t="shared" si="49"/>
        <v/>
      </c>
      <c r="GJ54" s="121" t="str">
        <f t="shared" si="50"/>
        <v/>
      </c>
      <c r="GK54" s="121" t="str">
        <f t="shared" si="51"/>
        <v/>
      </c>
      <c r="GL54" s="121" t="str">
        <f t="shared" si="52"/>
        <v/>
      </c>
      <c r="GM54" s="121" t="str">
        <f t="shared" si="53"/>
        <v/>
      </c>
      <c r="GN54" s="121" t="str">
        <f t="shared" si="54"/>
        <v/>
      </c>
      <c r="GO54" s="121" t="str">
        <f t="shared" si="55"/>
        <v/>
      </c>
      <c r="GP54" s="121" t="str">
        <f t="shared" si="56"/>
        <v/>
      </c>
      <c r="GQ54" s="121" t="str">
        <f t="shared" si="57"/>
        <v/>
      </c>
      <c r="GR54" s="121" t="str">
        <f t="shared" si="58"/>
        <v/>
      </c>
      <c r="GS54" s="121" t="str">
        <f t="shared" si="59"/>
        <v/>
      </c>
      <c r="GT54" s="121" t="str">
        <f t="shared" si="60"/>
        <v/>
      </c>
    </row>
    <row r="55" spans="1:202" ht="24.75" customHeight="1">
      <c r="A55" s="20"/>
      <c r="B55" s="114" t="str">
        <f>IF(ISBLANK('IN - Stud_part'!F53),"",'IN - Stud_part'!F53)</f>
        <v/>
      </c>
      <c r="C55" s="115" t="str">
        <f>IF(ISBLANK('IN - Stud_part'!G53),"",'IN - Stud_part'!G53)</f>
        <v/>
      </c>
      <c r="D55" s="116" t="str">
        <f>IF('IN - Stud_part'!H53="","",UPPER(('IN - Stud_part'!H53)))</f>
        <v/>
      </c>
      <c r="E55" s="117"/>
      <c r="F55" s="117"/>
      <c r="G55" s="118" t="str">
        <f>IF('IN - Stud_part'!H53="","",SUM(E55:F55))</f>
        <v/>
      </c>
      <c r="H55" s="117"/>
      <c r="I55" s="117"/>
      <c r="J55" s="118" t="str">
        <f>IF('IN - Stud_part'!H53="","",SUM(H55:I55))</f>
        <v/>
      </c>
      <c r="K55" s="117"/>
      <c r="L55" s="117"/>
      <c r="M55" s="118" t="str">
        <f>IF('IN - Stud_part'!H53="","",SUM(K55:L55))</f>
        <v/>
      </c>
      <c r="N55" s="117"/>
      <c r="O55" s="117"/>
      <c r="P55" s="118" t="str">
        <f>IF('IN - Stud_part'!H53="","",SUM(N55:O55))</f>
        <v/>
      </c>
      <c r="Q55" s="119"/>
      <c r="R55" s="117"/>
      <c r="S55" s="117"/>
      <c r="T55" s="118" t="str">
        <f>IF('IN - Stud_part'!H53="","",SUM(R55:S55))</f>
        <v/>
      </c>
      <c r="U55" s="117"/>
      <c r="V55" s="117"/>
      <c r="W55" s="118" t="str">
        <f>IF('IN - Stud_part'!H53="","",SUM(U55:V55))</f>
        <v/>
      </c>
      <c r="X55" s="117"/>
      <c r="Y55" s="117"/>
      <c r="Z55" s="118" t="str">
        <f>IF('IN - Stud_part'!H53="","",SUM(X55:Y55))</f>
        <v/>
      </c>
      <c r="AA55" s="117"/>
      <c r="AB55" s="117"/>
      <c r="AC55" s="118" t="str">
        <f>IF('IN - Stud_part'!H53="","",SUM(AA55:AB55))</f>
        <v/>
      </c>
      <c r="AD55" s="35"/>
      <c r="AE55" s="114" t="str">
        <f>IF(ISBLANK('IN - Stud_part'!F53),"",'IN - Stud_part'!F53)</f>
        <v/>
      </c>
      <c r="AF55" s="120" t="str">
        <f>IF(ISBLANK('IN - Stud_part'!G53),"",'IN - Stud_part'!G53)</f>
        <v/>
      </c>
      <c r="AG55" s="116" t="str">
        <f>IF('IN - Stud_part'!H53="","",UPPER('IN - Stud_part'!H53))</f>
        <v/>
      </c>
      <c r="AH55" s="117"/>
      <c r="AI55" s="117"/>
      <c r="AJ55" s="118" t="str">
        <f>IF('IN - Stud_part'!H53="","", SUM(AH55:AI55))</f>
        <v/>
      </c>
      <c r="AK55" s="117"/>
      <c r="AL55" s="117"/>
      <c r="AM55" s="118" t="str">
        <f>IF('IN - Stud_part'!H53="","",SUM(AK55:AL55))</f>
        <v/>
      </c>
      <c r="AN55" s="117"/>
      <c r="AO55" s="117"/>
      <c r="AP55" s="118" t="str">
        <f>IF('IN - Stud_part'!H53="","",SUM(AN55:AO55))</f>
        <v/>
      </c>
      <c r="AQ55" s="117"/>
      <c r="AR55" s="117"/>
      <c r="AS55" s="118" t="str">
        <f>IF('IN - Stud_part'!H53="","",SUM(AQ55:AR55))</f>
        <v/>
      </c>
      <c r="AT55" s="35"/>
      <c r="AU55" s="35"/>
      <c r="EL55" s="121" t="str">
        <f t="shared" si="0"/>
        <v/>
      </c>
      <c r="EM55" s="121" t="str">
        <f t="shared" si="1"/>
        <v/>
      </c>
      <c r="EN55" s="121" t="str">
        <f t="shared" si="2"/>
        <v/>
      </c>
      <c r="EO55" s="121" t="str">
        <f t="shared" si="3"/>
        <v/>
      </c>
      <c r="EP55" s="121" t="str">
        <f t="shared" si="4"/>
        <v/>
      </c>
      <c r="EQ55" s="121" t="str">
        <f t="shared" si="5"/>
        <v/>
      </c>
      <c r="ER55" s="121" t="str">
        <f t="shared" si="6"/>
        <v/>
      </c>
      <c r="ES55" s="121" t="str">
        <f t="shared" si="7"/>
        <v/>
      </c>
      <c r="ET55" s="121" t="str">
        <f t="shared" si="8"/>
        <v/>
      </c>
      <c r="EU55" s="121" t="str">
        <f t="shared" si="9"/>
        <v/>
      </c>
      <c r="EV55" s="121" t="str">
        <f t="shared" si="10"/>
        <v/>
      </c>
      <c r="EW55" s="121" t="str">
        <f t="shared" si="11"/>
        <v/>
      </c>
      <c r="EX55" s="121" t="str">
        <f t="shared" si="12"/>
        <v/>
      </c>
      <c r="EY55" s="121" t="str">
        <f t="shared" si="13"/>
        <v/>
      </c>
      <c r="EZ55" s="121" t="str">
        <f t="shared" si="14"/>
        <v/>
      </c>
      <c r="FA55" s="121" t="str">
        <f t="shared" si="15"/>
        <v/>
      </c>
      <c r="FB55" s="121" t="str">
        <f t="shared" si="16"/>
        <v/>
      </c>
      <c r="FC55" s="121" t="str">
        <f t="shared" si="17"/>
        <v/>
      </c>
      <c r="FD55" s="121" t="str">
        <f t="shared" si="18"/>
        <v/>
      </c>
      <c r="FE55" s="121" t="str">
        <f t="shared" si="19"/>
        <v/>
      </c>
      <c r="FF55" s="121" t="str">
        <f t="shared" si="20"/>
        <v/>
      </c>
      <c r="FG55" s="121" t="str">
        <f t="shared" si="21"/>
        <v/>
      </c>
      <c r="FH55" s="121" t="str">
        <f t="shared" si="22"/>
        <v/>
      </c>
      <c r="FI55" s="121" t="str">
        <f t="shared" si="23"/>
        <v/>
      </c>
      <c r="FJ55" s="121" t="str">
        <f t="shared" si="24"/>
        <v/>
      </c>
      <c r="FK55" s="121" t="str">
        <f t="shared" si="25"/>
        <v/>
      </c>
      <c r="FL55" s="121" t="str">
        <f t="shared" si="26"/>
        <v/>
      </c>
      <c r="FM55" s="121" t="str">
        <f t="shared" si="27"/>
        <v/>
      </c>
      <c r="FN55" s="121" t="str">
        <f t="shared" si="28"/>
        <v/>
      </c>
      <c r="FO55" s="121" t="str">
        <f t="shared" si="29"/>
        <v/>
      </c>
      <c r="FP55" s="121" t="str">
        <f t="shared" si="30"/>
        <v/>
      </c>
      <c r="FQ55" s="121" t="str">
        <f t="shared" si="31"/>
        <v/>
      </c>
      <c r="FR55" s="121" t="str">
        <f t="shared" si="32"/>
        <v/>
      </c>
      <c r="FS55" s="121" t="str">
        <f t="shared" si="33"/>
        <v/>
      </c>
      <c r="FT55" s="121" t="str">
        <f t="shared" si="34"/>
        <v/>
      </c>
      <c r="FU55" s="121" t="str">
        <f t="shared" si="35"/>
        <v/>
      </c>
      <c r="FV55" s="121" t="str">
        <f t="shared" si="36"/>
        <v/>
      </c>
      <c r="FW55" s="121" t="str">
        <f t="shared" si="37"/>
        <v/>
      </c>
      <c r="FX55" s="121" t="str">
        <f t="shared" si="38"/>
        <v/>
      </c>
      <c r="FY55" s="121" t="str">
        <f t="shared" si="39"/>
        <v/>
      </c>
      <c r="FZ55" s="121" t="str">
        <f t="shared" si="40"/>
        <v/>
      </c>
      <c r="GA55" s="121" t="str">
        <f t="shared" si="41"/>
        <v/>
      </c>
      <c r="GB55" s="121" t="str">
        <f t="shared" si="42"/>
        <v/>
      </c>
      <c r="GC55" s="121" t="str">
        <f t="shared" si="43"/>
        <v/>
      </c>
      <c r="GD55" s="121" t="str">
        <f t="shared" si="44"/>
        <v/>
      </c>
      <c r="GE55" s="121" t="str">
        <f t="shared" si="45"/>
        <v/>
      </c>
      <c r="GF55" s="121" t="str">
        <f t="shared" si="46"/>
        <v/>
      </c>
      <c r="GG55" s="121" t="str">
        <f t="shared" si="47"/>
        <v/>
      </c>
      <c r="GH55" s="121" t="str">
        <f t="shared" si="48"/>
        <v/>
      </c>
      <c r="GI55" s="121" t="str">
        <f t="shared" si="49"/>
        <v/>
      </c>
      <c r="GJ55" s="121" t="str">
        <f t="shared" si="50"/>
        <v/>
      </c>
      <c r="GK55" s="121" t="str">
        <f t="shared" si="51"/>
        <v/>
      </c>
      <c r="GL55" s="121" t="str">
        <f t="shared" si="52"/>
        <v/>
      </c>
      <c r="GM55" s="121" t="str">
        <f t="shared" si="53"/>
        <v/>
      </c>
      <c r="GN55" s="121" t="str">
        <f t="shared" si="54"/>
        <v/>
      </c>
      <c r="GO55" s="121" t="str">
        <f t="shared" si="55"/>
        <v/>
      </c>
      <c r="GP55" s="121" t="str">
        <f t="shared" si="56"/>
        <v/>
      </c>
      <c r="GQ55" s="121" t="str">
        <f t="shared" si="57"/>
        <v/>
      </c>
      <c r="GR55" s="121" t="str">
        <f t="shared" si="58"/>
        <v/>
      </c>
      <c r="GS55" s="121" t="str">
        <f t="shared" si="59"/>
        <v/>
      </c>
      <c r="GT55" s="121" t="str">
        <f t="shared" si="60"/>
        <v/>
      </c>
    </row>
    <row r="56" spans="1:202" ht="24.75" customHeight="1">
      <c r="A56" s="20"/>
      <c r="B56" s="114" t="str">
        <f>IF(ISBLANK('IN - Stud_part'!F54),"",'IN - Stud_part'!F54)</f>
        <v/>
      </c>
      <c r="C56" s="115" t="str">
        <f>IF(ISBLANK('IN - Stud_part'!G54),"",'IN - Stud_part'!G54)</f>
        <v/>
      </c>
      <c r="D56" s="116" t="str">
        <f>IF('IN - Stud_part'!H54="","",UPPER(('IN - Stud_part'!H54)))</f>
        <v/>
      </c>
      <c r="E56" s="117"/>
      <c r="F56" s="117"/>
      <c r="G56" s="118" t="str">
        <f>IF('IN - Stud_part'!H54="","",SUM(E56:F56))</f>
        <v/>
      </c>
      <c r="H56" s="117"/>
      <c r="I56" s="117"/>
      <c r="J56" s="118" t="str">
        <f>IF('IN - Stud_part'!H54="","",SUM(H56:I56))</f>
        <v/>
      </c>
      <c r="K56" s="117"/>
      <c r="L56" s="117"/>
      <c r="M56" s="118" t="str">
        <f>IF('IN - Stud_part'!H54="","",SUM(K56:L56))</f>
        <v/>
      </c>
      <c r="N56" s="117"/>
      <c r="O56" s="117"/>
      <c r="P56" s="118" t="str">
        <f>IF('IN - Stud_part'!H54="","",SUM(N56:O56))</f>
        <v/>
      </c>
      <c r="Q56" s="119"/>
      <c r="R56" s="117"/>
      <c r="S56" s="117"/>
      <c r="T56" s="118" t="str">
        <f>IF('IN - Stud_part'!H54="","",SUM(R56:S56))</f>
        <v/>
      </c>
      <c r="U56" s="117"/>
      <c r="V56" s="117"/>
      <c r="W56" s="118" t="str">
        <f>IF('IN - Stud_part'!H54="","",SUM(U56:V56))</f>
        <v/>
      </c>
      <c r="X56" s="117"/>
      <c r="Y56" s="117"/>
      <c r="Z56" s="118" t="str">
        <f>IF('IN - Stud_part'!H54="","",SUM(X56:Y56))</f>
        <v/>
      </c>
      <c r="AA56" s="117"/>
      <c r="AB56" s="117"/>
      <c r="AC56" s="118" t="str">
        <f>IF('IN - Stud_part'!H54="","",SUM(AA56:AB56))</f>
        <v/>
      </c>
      <c r="AD56" s="35"/>
      <c r="AE56" s="114" t="str">
        <f>IF(ISBLANK('IN - Stud_part'!F54),"",'IN - Stud_part'!F54)</f>
        <v/>
      </c>
      <c r="AF56" s="120" t="str">
        <f>IF(ISBLANK('IN - Stud_part'!G54),"",'IN - Stud_part'!G54)</f>
        <v/>
      </c>
      <c r="AG56" s="116" t="str">
        <f>IF('IN - Stud_part'!H54="","",UPPER('IN - Stud_part'!H54))</f>
        <v/>
      </c>
      <c r="AH56" s="117"/>
      <c r="AI56" s="117"/>
      <c r="AJ56" s="118" t="str">
        <f>IF('IN - Stud_part'!H54="","", SUM(AH56:AI56))</f>
        <v/>
      </c>
      <c r="AK56" s="117"/>
      <c r="AL56" s="117"/>
      <c r="AM56" s="118" t="str">
        <f>IF('IN - Stud_part'!H54="","",SUM(AK56:AL56))</f>
        <v/>
      </c>
      <c r="AN56" s="117"/>
      <c r="AO56" s="117"/>
      <c r="AP56" s="118" t="str">
        <f>IF('IN - Stud_part'!H54="","",SUM(AN56:AO56))</f>
        <v/>
      </c>
      <c r="AQ56" s="117"/>
      <c r="AR56" s="117"/>
      <c r="AS56" s="118" t="str">
        <f>IF('IN - Stud_part'!H54="","",SUM(AQ56:AR56))</f>
        <v/>
      </c>
      <c r="AT56" s="35"/>
      <c r="AU56" s="35"/>
      <c r="EL56" s="121" t="str">
        <f t="shared" si="0"/>
        <v/>
      </c>
      <c r="EM56" s="121" t="str">
        <f t="shared" si="1"/>
        <v/>
      </c>
      <c r="EN56" s="121" t="str">
        <f t="shared" si="2"/>
        <v/>
      </c>
      <c r="EO56" s="121" t="str">
        <f t="shared" si="3"/>
        <v/>
      </c>
      <c r="EP56" s="121" t="str">
        <f t="shared" si="4"/>
        <v/>
      </c>
      <c r="EQ56" s="121" t="str">
        <f t="shared" si="5"/>
        <v/>
      </c>
      <c r="ER56" s="121" t="str">
        <f t="shared" si="6"/>
        <v/>
      </c>
      <c r="ES56" s="121" t="str">
        <f t="shared" si="7"/>
        <v/>
      </c>
      <c r="ET56" s="121" t="str">
        <f t="shared" si="8"/>
        <v/>
      </c>
      <c r="EU56" s="121" t="str">
        <f t="shared" si="9"/>
        <v/>
      </c>
      <c r="EV56" s="121" t="str">
        <f t="shared" si="10"/>
        <v/>
      </c>
      <c r="EW56" s="121" t="str">
        <f t="shared" si="11"/>
        <v/>
      </c>
      <c r="EX56" s="121" t="str">
        <f t="shared" si="12"/>
        <v/>
      </c>
      <c r="EY56" s="121" t="str">
        <f t="shared" si="13"/>
        <v/>
      </c>
      <c r="EZ56" s="121" t="str">
        <f t="shared" si="14"/>
        <v/>
      </c>
      <c r="FA56" s="121" t="str">
        <f t="shared" si="15"/>
        <v/>
      </c>
      <c r="FB56" s="121" t="str">
        <f t="shared" si="16"/>
        <v/>
      </c>
      <c r="FC56" s="121" t="str">
        <f t="shared" si="17"/>
        <v/>
      </c>
      <c r="FD56" s="121" t="str">
        <f t="shared" si="18"/>
        <v/>
      </c>
      <c r="FE56" s="121" t="str">
        <f t="shared" si="19"/>
        <v/>
      </c>
      <c r="FF56" s="121" t="str">
        <f t="shared" si="20"/>
        <v/>
      </c>
      <c r="FG56" s="121" t="str">
        <f t="shared" si="21"/>
        <v/>
      </c>
      <c r="FH56" s="121" t="str">
        <f t="shared" si="22"/>
        <v/>
      </c>
      <c r="FI56" s="121" t="str">
        <f t="shared" si="23"/>
        <v/>
      </c>
      <c r="FJ56" s="121" t="str">
        <f t="shared" si="24"/>
        <v/>
      </c>
      <c r="FK56" s="121" t="str">
        <f t="shared" si="25"/>
        <v/>
      </c>
      <c r="FL56" s="121" t="str">
        <f t="shared" si="26"/>
        <v/>
      </c>
      <c r="FM56" s="121" t="str">
        <f t="shared" si="27"/>
        <v/>
      </c>
      <c r="FN56" s="121" t="str">
        <f t="shared" si="28"/>
        <v/>
      </c>
      <c r="FO56" s="121" t="str">
        <f t="shared" si="29"/>
        <v/>
      </c>
      <c r="FP56" s="121" t="str">
        <f t="shared" si="30"/>
        <v/>
      </c>
      <c r="FQ56" s="121" t="str">
        <f t="shared" si="31"/>
        <v/>
      </c>
      <c r="FR56" s="121" t="str">
        <f t="shared" si="32"/>
        <v/>
      </c>
      <c r="FS56" s="121" t="str">
        <f t="shared" si="33"/>
        <v/>
      </c>
      <c r="FT56" s="121" t="str">
        <f t="shared" si="34"/>
        <v/>
      </c>
      <c r="FU56" s="121" t="str">
        <f t="shared" si="35"/>
        <v/>
      </c>
      <c r="FV56" s="121" t="str">
        <f t="shared" si="36"/>
        <v/>
      </c>
      <c r="FW56" s="121" t="str">
        <f t="shared" si="37"/>
        <v/>
      </c>
      <c r="FX56" s="121" t="str">
        <f t="shared" si="38"/>
        <v/>
      </c>
      <c r="FY56" s="121" t="str">
        <f t="shared" si="39"/>
        <v/>
      </c>
      <c r="FZ56" s="121" t="str">
        <f t="shared" si="40"/>
        <v/>
      </c>
      <c r="GA56" s="121" t="str">
        <f t="shared" si="41"/>
        <v/>
      </c>
      <c r="GB56" s="121" t="str">
        <f t="shared" si="42"/>
        <v/>
      </c>
      <c r="GC56" s="121" t="str">
        <f t="shared" si="43"/>
        <v/>
      </c>
      <c r="GD56" s="121" t="str">
        <f t="shared" si="44"/>
        <v/>
      </c>
      <c r="GE56" s="121" t="str">
        <f t="shared" si="45"/>
        <v/>
      </c>
      <c r="GF56" s="121" t="str">
        <f t="shared" si="46"/>
        <v/>
      </c>
      <c r="GG56" s="121" t="str">
        <f t="shared" si="47"/>
        <v/>
      </c>
      <c r="GH56" s="121" t="str">
        <f t="shared" si="48"/>
        <v/>
      </c>
      <c r="GI56" s="121" t="str">
        <f t="shared" si="49"/>
        <v/>
      </c>
      <c r="GJ56" s="121" t="str">
        <f t="shared" si="50"/>
        <v/>
      </c>
      <c r="GK56" s="121" t="str">
        <f t="shared" si="51"/>
        <v/>
      </c>
      <c r="GL56" s="121" t="str">
        <f t="shared" si="52"/>
        <v/>
      </c>
      <c r="GM56" s="121" t="str">
        <f t="shared" si="53"/>
        <v/>
      </c>
      <c r="GN56" s="121" t="str">
        <f t="shared" si="54"/>
        <v/>
      </c>
      <c r="GO56" s="121" t="str">
        <f t="shared" si="55"/>
        <v/>
      </c>
      <c r="GP56" s="121" t="str">
        <f t="shared" si="56"/>
        <v/>
      </c>
      <c r="GQ56" s="121" t="str">
        <f t="shared" si="57"/>
        <v/>
      </c>
      <c r="GR56" s="121" t="str">
        <f t="shared" si="58"/>
        <v/>
      </c>
      <c r="GS56" s="121" t="str">
        <f t="shared" si="59"/>
        <v/>
      </c>
      <c r="GT56" s="121" t="str">
        <f t="shared" si="60"/>
        <v/>
      </c>
    </row>
    <row r="57" spans="1:202" ht="24.75" customHeight="1">
      <c r="A57" s="20"/>
      <c r="B57" s="114" t="str">
        <f>IF(ISBLANK('IN - Stud_part'!F55),"",'IN - Stud_part'!F55)</f>
        <v/>
      </c>
      <c r="C57" s="115" t="str">
        <f>IF(ISBLANK('IN - Stud_part'!G55),"",'IN - Stud_part'!G55)</f>
        <v/>
      </c>
      <c r="D57" s="116" t="str">
        <f>IF('IN - Stud_part'!H55="","",UPPER(('IN - Stud_part'!H55)))</f>
        <v/>
      </c>
      <c r="E57" s="117"/>
      <c r="F57" s="117"/>
      <c r="G57" s="118" t="str">
        <f>IF('IN - Stud_part'!H55="","",SUM(E57:F57))</f>
        <v/>
      </c>
      <c r="H57" s="117"/>
      <c r="I57" s="117"/>
      <c r="J57" s="118" t="str">
        <f>IF('IN - Stud_part'!H55="","",SUM(H57:I57))</f>
        <v/>
      </c>
      <c r="K57" s="117"/>
      <c r="L57" s="117"/>
      <c r="M57" s="118" t="str">
        <f>IF('IN - Stud_part'!H55="","",SUM(K57:L57))</f>
        <v/>
      </c>
      <c r="N57" s="117"/>
      <c r="O57" s="117"/>
      <c r="P57" s="118" t="str">
        <f>IF('IN - Stud_part'!H55="","",SUM(N57:O57))</f>
        <v/>
      </c>
      <c r="Q57" s="119"/>
      <c r="R57" s="117"/>
      <c r="S57" s="117"/>
      <c r="T57" s="118" t="str">
        <f>IF('IN - Stud_part'!H55="","",SUM(R57:S57))</f>
        <v/>
      </c>
      <c r="U57" s="117"/>
      <c r="V57" s="117"/>
      <c r="W57" s="118" t="str">
        <f>IF('IN - Stud_part'!H55="","",SUM(U57:V57))</f>
        <v/>
      </c>
      <c r="X57" s="117"/>
      <c r="Y57" s="117"/>
      <c r="Z57" s="118" t="str">
        <f>IF('IN - Stud_part'!H55="","",SUM(X57:Y57))</f>
        <v/>
      </c>
      <c r="AA57" s="117"/>
      <c r="AB57" s="117"/>
      <c r="AC57" s="118" t="str">
        <f>IF('IN - Stud_part'!H55="","",SUM(AA57:AB57))</f>
        <v/>
      </c>
      <c r="AD57" s="35"/>
      <c r="AE57" s="114" t="str">
        <f>IF(ISBLANK('IN - Stud_part'!F55),"",'IN - Stud_part'!F55)</f>
        <v/>
      </c>
      <c r="AF57" s="120" t="str">
        <f>IF(ISBLANK('IN - Stud_part'!G55),"",'IN - Stud_part'!G55)</f>
        <v/>
      </c>
      <c r="AG57" s="116" t="str">
        <f>IF('IN - Stud_part'!H55="","",UPPER('IN - Stud_part'!H55))</f>
        <v/>
      </c>
      <c r="AH57" s="117"/>
      <c r="AI57" s="117"/>
      <c r="AJ57" s="118" t="str">
        <f>IF('IN - Stud_part'!H55="","", SUM(AH57:AI57))</f>
        <v/>
      </c>
      <c r="AK57" s="117"/>
      <c r="AL57" s="117"/>
      <c r="AM57" s="118" t="str">
        <f>IF('IN - Stud_part'!H55="","",SUM(AK57:AL57))</f>
        <v/>
      </c>
      <c r="AN57" s="117"/>
      <c r="AO57" s="117"/>
      <c r="AP57" s="118" t="str">
        <f>IF('IN - Stud_part'!H55="","",SUM(AN57:AO57))</f>
        <v/>
      </c>
      <c r="AQ57" s="117"/>
      <c r="AR57" s="117"/>
      <c r="AS57" s="118" t="str">
        <f>IF('IN - Stud_part'!H55="","",SUM(AQ57:AR57))</f>
        <v/>
      </c>
      <c r="AT57" s="35"/>
      <c r="AU57" s="35"/>
      <c r="EL57" s="121" t="str">
        <f t="shared" si="0"/>
        <v/>
      </c>
      <c r="EM57" s="121" t="str">
        <f t="shared" si="1"/>
        <v/>
      </c>
      <c r="EN57" s="121" t="str">
        <f t="shared" si="2"/>
        <v/>
      </c>
      <c r="EO57" s="121" t="str">
        <f t="shared" si="3"/>
        <v/>
      </c>
      <c r="EP57" s="121" t="str">
        <f t="shared" si="4"/>
        <v/>
      </c>
      <c r="EQ57" s="121" t="str">
        <f t="shared" si="5"/>
        <v/>
      </c>
      <c r="ER57" s="121" t="str">
        <f t="shared" si="6"/>
        <v/>
      </c>
      <c r="ES57" s="121" t="str">
        <f t="shared" si="7"/>
        <v/>
      </c>
      <c r="ET57" s="121" t="str">
        <f t="shared" si="8"/>
        <v/>
      </c>
      <c r="EU57" s="121" t="str">
        <f t="shared" si="9"/>
        <v/>
      </c>
      <c r="EV57" s="121" t="str">
        <f t="shared" si="10"/>
        <v/>
      </c>
      <c r="EW57" s="121" t="str">
        <f t="shared" si="11"/>
        <v/>
      </c>
      <c r="EX57" s="121" t="str">
        <f t="shared" si="12"/>
        <v/>
      </c>
      <c r="EY57" s="121" t="str">
        <f t="shared" si="13"/>
        <v/>
      </c>
      <c r="EZ57" s="121" t="str">
        <f t="shared" si="14"/>
        <v/>
      </c>
      <c r="FA57" s="121" t="str">
        <f t="shared" si="15"/>
        <v/>
      </c>
      <c r="FB57" s="121" t="str">
        <f t="shared" si="16"/>
        <v/>
      </c>
      <c r="FC57" s="121" t="str">
        <f t="shared" si="17"/>
        <v/>
      </c>
      <c r="FD57" s="121" t="str">
        <f t="shared" si="18"/>
        <v/>
      </c>
      <c r="FE57" s="121" t="str">
        <f t="shared" si="19"/>
        <v/>
      </c>
      <c r="FF57" s="121" t="str">
        <f t="shared" si="20"/>
        <v/>
      </c>
      <c r="FG57" s="121" t="str">
        <f t="shared" si="21"/>
        <v/>
      </c>
      <c r="FH57" s="121" t="str">
        <f t="shared" si="22"/>
        <v/>
      </c>
      <c r="FI57" s="121" t="str">
        <f t="shared" si="23"/>
        <v/>
      </c>
      <c r="FJ57" s="121" t="str">
        <f t="shared" si="24"/>
        <v/>
      </c>
      <c r="FK57" s="121" t="str">
        <f t="shared" si="25"/>
        <v/>
      </c>
      <c r="FL57" s="121" t="str">
        <f t="shared" si="26"/>
        <v/>
      </c>
      <c r="FM57" s="121" t="str">
        <f t="shared" si="27"/>
        <v/>
      </c>
      <c r="FN57" s="121" t="str">
        <f t="shared" si="28"/>
        <v/>
      </c>
      <c r="FO57" s="121" t="str">
        <f t="shared" si="29"/>
        <v/>
      </c>
      <c r="FP57" s="121" t="str">
        <f t="shared" si="30"/>
        <v/>
      </c>
      <c r="FQ57" s="121" t="str">
        <f t="shared" si="31"/>
        <v/>
      </c>
      <c r="FR57" s="121" t="str">
        <f t="shared" si="32"/>
        <v/>
      </c>
      <c r="FS57" s="121" t="str">
        <f t="shared" si="33"/>
        <v/>
      </c>
      <c r="FT57" s="121" t="str">
        <f t="shared" si="34"/>
        <v/>
      </c>
      <c r="FU57" s="121" t="str">
        <f t="shared" si="35"/>
        <v/>
      </c>
      <c r="FV57" s="121" t="str">
        <f t="shared" si="36"/>
        <v/>
      </c>
      <c r="FW57" s="121" t="str">
        <f t="shared" si="37"/>
        <v/>
      </c>
      <c r="FX57" s="121" t="str">
        <f t="shared" si="38"/>
        <v/>
      </c>
      <c r="FY57" s="121" t="str">
        <f t="shared" si="39"/>
        <v/>
      </c>
      <c r="FZ57" s="121" t="str">
        <f t="shared" si="40"/>
        <v/>
      </c>
      <c r="GA57" s="121" t="str">
        <f t="shared" si="41"/>
        <v/>
      </c>
      <c r="GB57" s="121" t="str">
        <f t="shared" si="42"/>
        <v/>
      </c>
      <c r="GC57" s="121" t="str">
        <f t="shared" si="43"/>
        <v/>
      </c>
      <c r="GD57" s="121" t="str">
        <f t="shared" si="44"/>
        <v/>
      </c>
      <c r="GE57" s="121" t="str">
        <f t="shared" si="45"/>
        <v/>
      </c>
      <c r="GF57" s="121" t="str">
        <f t="shared" si="46"/>
        <v/>
      </c>
      <c r="GG57" s="121" t="str">
        <f t="shared" si="47"/>
        <v/>
      </c>
      <c r="GH57" s="121" t="str">
        <f t="shared" si="48"/>
        <v/>
      </c>
      <c r="GI57" s="121" t="str">
        <f t="shared" si="49"/>
        <v/>
      </c>
      <c r="GJ57" s="121" t="str">
        <f t="shared" si="50"/>
        <v/>
      </c>
      <c r="GK57" s="121" t="str">
        <f t="shared" si="51"/>
        <v/>
      </c>
      <c r="GL57" s="121" t="str">
        <f t="shared" si="52"/>
        <v/>
      </c>
      <c r="GM57" s="121" t="str">
        <f t="shared" si="53"/>
        <v/>
      </c>
      <c r="GN57" s="121" t="str">
        <f t="shared" si="54"/>
        <v/>
      </c>
      <c r="GO57" s="121" t="str">
        <f t="shared" si="55"/>
        <v/>
      </c>
      <c r="GP57" s="121" t="str">
        <f t="shared" si="56"/>
        <v/>
      </c>
      <c r="GQ57" s="121" t="str">
        <f t="shared" si="57"/>
        <v/>
      </c>
      <c r="GR57" s="121" t="str">
        <f t="shared" si="58"/>
        <v/>
      </c>
      <c r="GS57" s="121" t="str">
        <f t="shared" si="59"/>
        <v/>
      </c>
      <c r="GT57" s="121" t="str">
        <f t="shared" si="60"/>
        <v/>
      </c>
    </row>
    <row r="58" spans="1:202" ht="24.75" customHeight="1">
      <c r="A58" s="20"/>
      <c r="B58" s="114" t="str">
        <f>IF(ISBLANK('IN - Stud_part'!F56),"",'IN - Stud_part'!F56)</f>
        <v/>
      </c>
      <c r="C58" s="115" t="str">
        <f>IF(ISBLANK('IN - Stud_part'!G56),"",'IN - Stud_part'!G56)</f>
        <v/>
      </c>
      <c r="D58" s="116" t="str">
        <f>IF('IN - Stud_part'!H56="","",UPPER(('IN - Stud_part'!H56)))</f>
        <v/>
      </c>
      <c r="E58" s="117"/>
      <c r="F58" s="117"/>
      <c r="G58" s="118" t="str">
        <f>IF('IN - Stud_part'!H56="","",SUM(E58:F58))</f>
        <v/>
      </c>
      <c r="H58" s="117"/>
      <c r="I58" s="117"/>
      <c r="J58" s="118" t="str">
        <f>IF('IN - Stud_part'!H56="","",SUM(H58:I58))</f>
        <v/>
      </c>
      <c r="K58" s="117"/>
      <c r="L58" s="117"/>
      <c r="M58" s="118" t="str">
        <f>IF('IN - Stud_part'!H56="","",SUM(K58:L58))</f>
        <v/>
      </c>
      <c r="N58" s="117"/>
      <c r="O58" s="117"/>
      <c r="P58" s="118" t="str">
        <f>IF('IN - Stud_part'!H56="","",SUM(N58:O58))</f>
        <v/>
      </c>
      <c r="Q58" s="119"/>
      <c r="R58" s="117"/>
      <c r="S58" s="117"/>
      <c r="T58" s="118" t="str">
        <f>IF('IN - Stud_part'!H56="","",SUM(R58:S58))</f>
        <v/>
      </c>
      <c r="U58" s="117"/>
      <c r="V58" s="117"/>
      <c r="W58" s="118" t="str">
        <f>IF('IN - Stud_part'!H56="","",SUM(U58:V58))</f>
        <v/>
      </c>
      <c r="X58" s="117"/>
      <c r="Y58" s="117"/>
      <c r="Z58" s="118" t="str">
        <f>IF('IN - Stud_part'!H56="","",SUM(X58:Y58))</f>
        <v/>
      </c>
      <c r="AA58" s="117"/>
      <c r="AB58" s="117"/>
      <c r="AC58" s="118" t="str">
        <f>IF('IN - Stud_part'!H56="","",SUM(AA58:AB58))</f>
        <v/>
      </c>
      <c r="AD58" s="35"/>
      <c r="AE58" s="114" t="str">
        <f>IF(ISBLANK('IN - Stud_part'!F56),"",'IN - Stud_part'!F56)</f>
        <v/>
      </c>
      <c r="AF58" s="120" t="str">
        <f>IF(ISBLANK('IN - Stud_part'!G56),"",'IN - Stud_part'!G56)</f>
        <v/>
      </c>
      <c r="AG58" s="116" t="str">
        <f>IF('IN - Stud_part'!H56="","",UPPER('IN - Stud_part'!H56))</f>
        <v/>
      </c>
      <c r="AH58" s="117"/>
      <c r="AI58" s="117"/>
      <c r="AJ58" s="118" t="str">
        <f>IF('IN - Stud_part'!H56="","", SUM(AH58:AI58))</f>
        <v/>
      </c>
      <c r="AK58" s="117"/>
      <c r="AL58" s="117"/>
      <c r="AM58" s="118" t="str">
        <f>IF('IN - Stud_part'!H56="","",SUM(AK58:AL58))</f>
        <v/>
      </c>
      <c r="AN58" s="117"/>
      <c r="AO58" s="117"/>
      <c r="AP58" s="118" t="str">
        <f>IF('IN - Stud_part'!H56="","",SUM(AN58:AO58))</f>
        <v/>
      </c>
      <c r="AQ58" s="117"/>
      <c r="AR58" s="117"/>
      <c r="AS58" s="118" t="str">
        <f>IF('IN - Stud_part'!H56="","",SUM(AQ58:AR58))</f>
        <v/>
      </c>
      <c r="AT58" s="35"/>
      <c r="AU58" s="35"/>
      <c r="EL58" s="121" t="str">
        <f t="shared" si="0"/>
        <v/>
      </c>
      <c r="EM58" s="121" t="str">
        <f t="shared" si="1"/>
        <v/>
      </c>
      <c r="EN58" s="121" t="str">
        <f t="shared" si="2"/>
        <v/>
      </c>
      <c r="EO58" s="121" t="str">
        <f t="shared" si="3"/>
        <v/>
      </c>
      <c r="EP58" s="121" t="str">
        <f t="shared" si="4"/>
        <v/>
      </c>
      <c r="EQ58" s="121" t="str">
        <f t="shared" si="5"/>
        <v/>
      </c>
      <c r="ER58" s="121" t="str">
        <f t="shared" si="6"/>
        <v/>
      </c>
      <c r="ES58" s="121" t="str">
        <f t="shared" si="7"/>
        <v/>
      </c>
      <c r="ET58" s="121" t="str">
        <f t="shared" si="8"/>
        <v/>
      </c>
      <c r="EU58" s="121" t="str">
        <f t="shared" si="9"/>
        <v/>
      </c>
      <c r="EV58" s="121" t="str">
        <f t="shared" si="10"/>
        <v/>
      </c>
      <c r="EW58" s="121" t="str">
        <f t="shared" si="11"/>
        <v/>
      </c>
      <c r="EX58" s="121" t="str">
        <f t="shared" si="12"/>
        <v/>
      </c>
      <c r="EY58" s="121" t="str">
        <f t="shared" si="13"/>
        <v/>
      </c>
      <c r="EZ58" s="121" t="str">
        <f t="shared" si="14"/>
        <v/>
      </c>
      <c r="FA58" s="121" t="str">
        <f t="shared" si="15"/>
        <v/>
      </c>
      <c r="FB58" s="121" t="str">
        <f t="shared" si="16"/>
        <v/>
      </c>
      <c r="FC58" s="121" t="str">
        <f t="shared" si="17"/>
        <v/>
      </c>
      <c r="FD58" s="121" t="str">
        <f t="shared" si="18"/>
        <v/>
      </c>
      <c r="FE58" s="121" t="str">
        <f t="shared" si="19"/>
        <v/>
      </c>
      <c r="FF58" s="121" t="str">
        <f t="shared" si="20"/>
        <v/>
      </c>
      <c r="FG58" s="121" t="str">
        <f t="shared" si="21"/>
        <v/>
      </c>
      <c r="FH58" s="121" t="str">
        <f t="shared" si="22"/>
        <v/>
      </c>
      <c r="FI58" s="121" t="str">
        <f t="shared" si="23"/>
        <v/>
      </c>
      <c r="FJ58" s="121" t="str">
        <f t="shared" si="24"/>
        <v/>
      </c>
      <c r="FK58" s="121" t="str">
        <f t="shared" si="25"/>
        <v/>
      </c>
      <c r="FL58" s="121" t="str">
        <f t="shared" si="26"/>
        <v/>
      </c>
      <c r="FM58" s="121" t="str">
        <f t="shared" si="27"/>
        <v/>
      </c>
      <c r="FN58" s="121" t="str">
        <f t="shared" si="28"/>
        <v/>
      </c>
      <c r="FO58" s="121" t="str">
        <f t="shared" si="29"/>
        <v/>
      </c>
      <c r="FP58" s="121" t="str">
        <f t="shared" si="30"/>
        <v/>
      </c>
      <c r="FQ58" s="121" t="str">
        <f t="shared" si="31"/>
        <v/>
      </c>
      <c r="FR58" s="121" t="str">
        <f t="shared" si="32"/>
        <v/>
      </c>
      <c r="FS58" s="121" t="str">
        <f t="shared" si="33"/>
        <v/>
      </c>
      <c r="FT58" s="121" t="str">
        <f t="shared" si="34"/>
        <v/>
      </c>
      <c r="FU58" s="121" t="str">
        <f t="shared" si="35"/>
        <v/>
      </c>
      <c r="FV58" s="121" t="str">
        <f t="shared" si="36"/>
        <v/>
      </c>
      <c r="FW58" s="121" t="str">
        <f t="shared" si="37"/>
        <v/>
      </c>
      <c r="FX58" s="121" t="str">
        <f t="shared" si="38"/>
        <v/>
      </c>
      <c r="FY58" s="121" t="str">
        <f t="shared" si="39"/>
        <v/>
      </c>
      <c r="FZ58" s="121" t="str">
        <f t="shared" si="40"/>
        <v/>
      </c>
      <c r="GA58" s="121" t="str">
        <f t="shared" si="41"/>
        <v/>
      </c>
      <c r="GB58" s="121" t="str">
        <f t="shared" si="42"/>
        <v/>
      </c>
      <c r="GC58" s="121" t="str">
        <f t="shared" si="43"/>
        <v/>
      </c>
      <c r="GD58" s="121" t="str">
        <f t="shared" si="44"/>
        <v/>
      </c>
      <c r="GE58" s="121" t="str">
        <f t="shared" si="45"/>
        <v/>
      </c>
      <c r="GF58" s="121" t="str">
        <f t="shared" si="46"/>
        <v/>
      </c>
      <c r="GG58" s="121" t="str">
        <f t="shared" si="47"/>
        <v/>
      </c>
      <c r="GH58" s="121" t="str">
        <f t="shared" si="48"/>
        <v/>
      </c>
      <c r="GI58" s="121" t="str">
        <f t="shared" si="49"/>
        <v/>
      </c>
      <c r="GJ58" s="121" t="str">
        <f t="shared" si="50"/>
        <v/>
      </c>
      <c r="GK58" s="121" t="str">
        <f t="shared" si="51"/>
        <v/>
      </c>
      <c r="GL58" s="121" t="str">
        <f t="shared" si="52"/>
        <v/>
      </c>
      <c r="GM58" s="121" t="str">
        <f t="shared" si="53"/>
        <v/>
      </c>
      <c r="GN58" s="121" t="str">
        <f t="shared" si="54"/>
        <v/>
      </c>
      <c r="GO58" s="121" t="str">
        <f t="shared" si="55"/>
        <v/>
      </c>
      <c r="GP58" s="121" t="str">
        <f t="shared" si="56"/>
        <v/>
      </c>
      <c r="GQ58" s="121" t="str">
        <f t="shared" si="57"/>
        <v/>
      </c>
      <c r="GR58" s="121" t="str">
        <f t="shared" si="58"/>
        <v/>
      </c>
      <c r="GS58" s="121" t="str">
        <f t="shared" si="59"/>
        <v/>
      </c>
      <c r="GT58" s="121" t="str">
        <f t="shared" si="60"/>
        <v/>
      </c>
    </row>
    <row r="59" spans="1:202" ht="24.75" customHeight="1">
      <c r="A59" s="20"/>
      <c r="B59" s="114" t="str">
        <f>IF(ISBLANK('IN - Stud_part'!F57),"",'IN - Stud_part'!F57)</f>
        <v/>
      </c>
      <c r="C59" s="115" t="str">
        <f>IF(ISBLANK('IN - Stud_part'!G57),"",'IN - Stud_part'!G57)</f>
        <v/>
      </c>
      <c r="D59" s="116" t="str">
        <f>IF('IN - Stud_part'!H57="","",UPPER(('IN - Stud_part'!H57)))</f>
        <v/>
      </c>
      <c r="E59" s="117"/>
      <c r="F59" s="117"/>
      <c r="G59" s="118" t="str">
        <f>IF('IN - Stud_part'!H57="","",SUM(E59:F59))</f>
        <v/>
      </c>
      <c r="H59" s="117"/>
      <c r="I59" s="117"/>
      <c r="J59" s="118" t="str">
        <f>IF('IN - Stud_part'!H57="","",SUM(H59:I59))</f>
        <v/>
      </c>
      <c r="K59" s="117"/>
      <c r="L59" s="117"/>
      <c r="M59" s="118" t="str">
        <f>IF('IN - Stud_part'!H57="","",SUM(K59:L59))</f>
        <v/>
      </c>
      <c r="N59" s="117"/>
      <c r="O59" s="117"/>
      <c r="P59" s="118" t="str">
        <f>IF('IN - Stud_part'!H57="","",SUM(N59:O59))</f>
        <v/>
      </c>
      <c r="Q59" s="119"/>
      <c r="R59" s="117"/>
      <c r="S59" s="117"/>
      <c r="T59" s="118" t="str">
        <f>IF('IN - Stud_part'!H57="","",SUM(R59:S59))</f>
        <v/>
      </c>
      <c r="U59" s="117"/>
      <c r="V59" s="117"/>
      <c r="W59" s="118" t="str">
        <f>IF('IN - Stud_part'!H57="","",SUM(U59:V59))</f>
        <v/>
      </c>
      <c r="X59" s="117"/>
      <c r="Y59" s="117"/>
      <c r="Z59" s="118" t="str">
        <f>IF('IN - Stud_part'!H57="","",SUM(X59:Y59))</f>
        <v/>
      </c>
      <c r="AA59" s="117"/>
      <c r="AB59" s="117"/>
      <c r="AC59" s="118" t="str">
        <f>IF('IN - Stud_part'!H57="","",SUM(AA59:AB59))</f>
        <v/>
      </c>
      <c r="AD59" s="35"/>
      <c r="AE59" s="114" t="str">
        <f>IF(ISBLANK('IN - Stud_part'!F57),"",'IN - Stud_part'!F57)</f>
        <v/>
      </c>
      <c r="AF59" s="120" t="str">
        <f>IF(ISBLANK('IN - Stud_part'!G57),"",'IN - Stud_part'!G57)</f>
        <v/>
      </c>
      <c r="AG59" s="116" t="str">
        <f>IF('IN - Stud_part'!H57="","",UPPER('IN - Stud_part'!H57))</f>
        <v/>
      </c>
      <c r="AH59" s="117"/>
      <c r="AI59" s="117"/>
      <c r="AJ59" s="118" t="str">
        <f>IF('IN - Stud_part'!H57="","", SUM(AH59:AI59))</f>
        <v/>
      </c>
      <c r="AK59" s="117"/>
      <c r="AL59" s="117"/>
      <c r="AM59" s="118" t="str">
        <f>IF('IN - Stud_part'!H57="","",SUM(AK59:AL59))</f>
        <v/>
      </c>
      <c r="AN59" s="117"/>
      <c r="AO59" s="117"/>
      <c r="AP59" s="118" t="str">
        <f>IF('IN - Stud_part'!H57="","",SUM(AN59:AO59))</f>
        <v/>
      </c>
      <c r="AQ59" s="117"/>
      <c r="AR59" s="117"/>
      <c r="AS59" s="118" t="str">
        <f>IF('IN - Stud_part'!H57="","",SUM(AQ59:AR59))</f>
        <v/>
      </c>
      <c r="AT59" s="35"/>
      <c r="AU59" s="35"/>
      <c r="EL59" s="121" t="str">
        <f t="shared" si="0"/>
        <v/>
      </c>
      <c r="EM59" s="121" t="str">
        <f t="shared" si="1"/>
        <v/>
      </c>
      <c r="EN59" s="121" t="str">
        <f t="shared" si="2"/>
        <v/>
      </c>
      <c r="EO59" s="121" t="str">
        <f t="shared" si="3"/>
        <v/>
      </c>
      <c r="EP59" s="121" t="str">
        <f t="shared" si="4"/>
        <v/>
      </c>
      <c r="EQ59" s="121" t="str">
        <f t="shared" si="5"/>
        <v/>
      </c>
      <c r="ER59" s="121" t="str">
        <f t="shared" si="6"/>
        <v/>
      </c>
      <c r="ES59" s="121" t="str">
        <f t="shared" si="7"/>
        <v/>
      </c>
      <c r="ET59" s="121" t="str">
        <f t="shared" si="8"/>
        <v/>
      </c>
      <c r="EU59" s="121" t="str">
        <f t="shared" si="9"/>
        <v/>
      </c>
      <c r="EV59" s="121" t="str">
        <f t="shared" si="10"/>
        <v/>
      </c>
      <c r="EW59" s="121" t="str">
        <f t="shared" si="11"/>
        <v/>
      </c>
      <c r="EX59" s="121" t="str">
        <f t="shared" si="12"/>
        <v/>
      </c>
      <c r="EY59" s="121" t="str">
        <f t="shared" si="13"/>
        <v/>
      </c>
      <c r="EZ59" s="121" t="str">
        <f t="shared" si="14"/>
        <v/>
      </c>
      <c r="FA59" s="121" t="str">
        <f t="shared" si="15"/>
        <v/>
      </c>
      <c r="FB59" s="121" t="str">
        <f t="shared" si="16"/>
        <v/>
      </c>
      <c r="FC59" s="121" t="str">
        <f t="shared" si="17"/>
        <v/>
      </c>
      <c r="FD59" s="121" t="str">
        <f t="shared" si="18"/>
        <v/>
      </c>
      <c r="FE59" s="121" t="str">
        <f t="shared" si="19"/>
        <v/>
      </c>
      <c r="FF59" s="121" t="str">
        <f t="shared" si="20"/>
        <v/>
      </c>
      <c r="FG59" s="121" t="str">
        <f t="shared" si="21"/>
        <v/>
      </c>
      <c r="FH59" s="121" t="str">
        <f t="shared" si="22"/>
        <v/>
      </c>
      <c r="FI59" s="121" t="str">
        <f t="shared" si="23"/>
        <v/>
      </c>
      <c r="FJ59" s="121" t="str">
        <f t="shared" si="24"/>
        <v/>
      </c>
      <c r="FK59" s="121" t="str">
        <f t="shared" si="25"/>
        <v/>
      </c>
      <c r="FL59" s="121" t="str">
        <f t="shared" si="26"/>
        <v/>
      </c>
      <c r="FM59" s="121" t="str">
        <f t="shared" si="27"/>
        <v/>
      </c>
      <c r="FN59" s="121" t="str">
        <f t="shared" si="28"/>
        <v/>
      </c>
      <c r="FO59" s="121" t="str">
        <f t="shared" si="29"/>
        <v/>
      </c>
      <c r="FP59" s="121" t="str">
        <f t="shared" si="30"/>
        <v/>
      </c>
      <c r="FQ59" s="121" t="str">
        <f t="shared" si="31"/>
        <v/>
      </c>
      <c r="FR59" s="121" t="str">
        <f t="shared" si="32"/>
        <v/>
      </c>
      <c r="FS59" s="121" t="str">
        <f t="shared" si="33"/>
        <v/>
      </c>
      <c r="FT59" s="121" t="str">
        <f t="shared" si="34"/>
        <v/>
      </c>
      <c r="FU59" s="121" t="str">
        <f t="shared" si="35"/>
        <v/>
      </c>
      <c r="FV59" s="121" t="str">
        <f t="shared" si="36"/>
        <v/>
      </c>
      <c r="FW59" s="121" t="str">
        <f t="shared" si="37"/>
        <v/>
      </c>
      <c r="FX59" s="121" t="str">
        <f t="shared" si="38"/>
        <v/>
      </c>
      <c r="FY59" s="121" t="str">
        <f t="shared" si="39"/>
        <v/>
      </c>
      <c r="FZ59" s="121" t="str">
        <f t="shared" si="40"/>
        <v/>
      </c>
      <c r="GA59" s="121" t="str">
        <f t="shared" si="41"/>
        <v/>
      </c>
      <c r="GB59" s="121" t="str">
        <f t="shared" si="42"/>
        <v/>
      </c>
      <c r="GC59" s="121" t="str">
        <f t="shared" si="43"/>
        <v/>
      </c>
      <c r="GD59" s="121" t="str">
        <f t="shared" si="44"/>
        <v/>
      </c>
      <c r="GE59" s="121" t="str">
        <f t="shared" si="45"/>
        <v/>
      </c>
      <c r="GF59" s="121" t="str">
        <f t="shared" si="46"/>
        <v/>
      </c>
      <c r="GG59" s="121" t="str">
        <f t="shared" si="47"/>
        <v/>
      </c>
      <c r="GH59" s="121" t="str">
        <f t="shared" si="48"/>
        <v/>
      </c>
      <c r="GI59" s="121" t="str">
        <f t="shared" si="49"/>
        <v/>
      </c>
      <c r="GJ59" s="121" t="str">
        <f t="shared" si="50"/>
        <v/>
      </c>
      <c r="GK59" s="121" t="str">
        <f t="shared" si="51"/>
        <v/>
      </c>
      <c r="GL59" s="121" t="str">
        <f t="shared" si="52"/>
        <v/>
      </c>
      <c r="GM59" s="121" t="str">
        <f t="shared" si="53"/>
        <v/>
      </c>
      <c r="GN59" s="121" t="str">
        <f t="shared" si="54"/>
        <v/>
      </c>
      <c r="GO59" s="121" t="str">
        <f t="shared" si="55"/>
        <v/>
      </c>
      <c r="GP59" s="121" t="str">
        <f t="shared" si="56"/>
        <v/>
      </c>
      <c r="GQ59" s="121" t="str">
        <f t="shared" si="57"/>
        <v/>
      </c>
      <c r="GR59" s="121" t="str">
        <f t="shared" si="58"/>
        <v/>
      </c>
      <c r="GS59" s="121" t="str">
        <f t="shared" si="59"/>
        <v/>
      </c>
      <c r="GT59" s="121" t="str">
        <f t="shared" si="60"/>
        <v/>
      </c>
    </row>
    <row r="60" spans="1:202" ht="24.75" customHeight="1">
      <c r="A60" s="20"/>
      <c r="B60" s="114" t="str">
        <f>IF(ISBLANK('IN - Stud_part'!F58),"",'IN - Stud_part'!F58)</f>
        <v/>
      </c>
      <c r="C60" s="115" t="str">
        <f>IF(ISBLANK('IN - Stud_part'!G58),"",'IN - Stud_part'!G58)</f>
        <v/>
      </c>
      <c r="D60" s="116" t="str">
        <f>IF('IN - Stud_part'!H58="","",UPPER(('IN - Stud_part'!H58)))</f>
        <v/>
      </c>
      <c r="E60" s="117"/>
      <c r="F60" s="117"/>
      <c r="G60" s="118" t="str">
        <f>IF('IN - Stud_part'!H58="","",SUM(E60:F60))</f>
        <v/>
      </c>
      <c r="H60" s="117"/>
      <c r="I60" s="117"/>
      <c r="J60" s="118" t="str">
        <f>IF('IN - Stud_part'!H58="","",SUM(H60:I60))</f>
        <v/>
      </c>
      <c r="K60" s="117"/>
      <c r="L60" s="117"/>
      <c r="M60" s="118" t="str">
        <f>IF('IN - Stud_part'!H58="","",SUM(K60:L60))</f>
        <v/>
      </c>
      <c r="N60" s="117"/>
      <c r="O60" s="117"/>
      <c r="P60" s="118" t="str">
        <f>IF('IN - Stud_part'!H58="","",SUM(N60:O60))</f>
        <v/>
      </c>
      <c r="Q60" s="119"/>
      <c r="R60" s="117"/>
      <c r="S60" s="117"/>
      <c r="T60" s="118" t="str">
        <f>IF('IN - Stud_part'!H58="","",SUM(R60:S60))</f>
        <v/>
      </c>
      <c r="U60" s="117"/>
      <c r="V60" s="117"/>
      <c r="W60" s="118" t="str">
        <f>IF('IN - Stud_part'!H58="","",SUM(U60:V60))</f>
        <v/>
      </c>
      <c r="X60" s="117"/>
      <c r="Y60" s="117"/>
      <c r="Z60" s="118" t="str">
        <f>IF('IN - Stud_part'!H58="","",SUM(X60:Y60))</f>
        <v/>
      </c>
      <c r="AA60" s="117"/>
      <c r="AB60" s="117"/>
      <c r="AC60" s="118" t="str">
        <f>IF('IN - Stud_part'!H58="","",SUM(AA60:AB60))</f>
        <v/>
      </c>
      <c r="AD60" s="35"/>
      <c r="AE60" s="114" t="str">
        <f>IF(ISBLANK('IN - Stud_part'!F58),"",'IN - Stud_part'!F58)</f>
        <v/>
      </c>
      <c r="AF60" s="120" t="str">
        <f>IF(ISBLANK('IN - Stud_part'!G58),"",'IN - Stud_part'!G58)</f>
        <v/>
      </c>
      <c r="AG60" s="116" t="str">
        <f>IF('IN - Stud_part'!H58="","",UPPER('IN - Stud_part'!H58))</f>
        <v/>
      </c>
      <c r="AH60" s="117"/>
      <c r="AI60" s="117"/>
      <c r="AJ60" s="118" t="str">
        <f>IF('IN - Stud_part'!H58="","", SUM(AH60:AI60))</f>
        <v/>
      </c>
      <c r="AK60" s="117"/>
      <c r="AL60" s="117"/>
      <c r="AM60" s="118" t="str">
        <f>IF('IN - Stud_part'!H58="","",SUM(AK60:AL60))</f>
        <v/>
      </c>
      <c r="AN60" s="117"/>
      <c r="AO60" s="117"/>
      <c r="AP60" s="118" t="str">
        <f>IF('IN - Stud_part'!H58="","",SUM(AN60:AO60))</f>
        <v/>
      </c>
      <c r="AQ60" s="117"/>
      <c r="AR60" s="117"/>
      <c r="AS60" s="118" t="str">
        <f>IF('IN - Stud_part'!H58="","",SUM(AQ60:AR60))</f>
        <v/>
      </c>
      <c r="AT60" s="35"/>
      <c r="AU60" s="35"/>
      <c r="EL60" s="121" t="str">
        <f t="shared" si="0"/>
        <v/>
      </c>
      <c r="EM60" s="121" t="str">
        <f t="shared" si="1"/>
        <v/>
      </c>
      <c r="EN60" s="121" t="str">
        <f t="shared" si="2"/>
        <v/>
      </c>
      <c r="EO60" s="121" t="str">
        <f t="shared" si="3"/>
        <v/>
      </c>
      <c r="EP60" s="121" t="str">
        <f t="shared" si="4"/>
        <v/>
      </c>
      <c r="EQ60" s="121" t="str">
        <f t="shared" si="5"/>
        <v/>
      </c>
      <c r="ER60" s="121" t="str">
        <f t="shared" si="6"/>
        <v/>
      </c>
      <c r="ES60" s="121" t="str">
        <f t="shared" si="7"/>
        <v/>
      </c>
      <c r="ET60" s="121" t="str">
        <f t="shared" si="8"/>
        <v/>
      </c>
      <c r="EU60" s="121" t="str">
        <f t="shared" si="9"/>
        <v/>
      </c>
      <c r="EV60" s="121" t="str">
        <f t="shared" si="10"/>
        <v/>
      </c>
      <c r="EW60" s="121" t="str">
        <f t="shared" si="11"/>
        <v/>
      </c>
      <c r="EX60" s="121" t="str">
        <f t="shared" si="12"/>
        <v/>
      </c>
      <c r="EY60" s="121" t="str">
        <f t="shared" si="13"/>
        <v/>
      </c>
      <c r="EZ60" s="121" t="str">
        <f t="shared" si="14"/>
        <v/>
      </c>
      <c r="FA60" s="121" t="str">
        <f t="shared" si="15"/>
        <v/>
      </c>
      <c r="FB60" s="121" t="str">
        <f t="shared" si="16"/>
        <v/>
      </c>
      <c r="FC60" s="121" t="str">
        <f t="shared" si="17"/>
        <v/>
      </c>
      <c r="FD60" s="121" t="str">
        <f t="shared" si="18"/>
        <v/>
      </c>
      <c r="FE60" s="121" t="str">
        <f t="shared" si="19"/>
        <v/>
      </c>
      <c r="FF60" s="121" t="str">
        <f t="shared" si="20"/>
        <v/>
      </c>
      <c r="FG60" s="121" t="str">
        <f t="shared" si="21"/>
        <v/>
      </c>
      <c r="FH60" s="121" t="str">
        <f t="shared" si="22"/>
        <v/>
      </c>
      <c r="FI60" s="121" t="str">
        <f t="shared" si="23"/>
        <v/>
      </c>
      <c r="FJ60" s="121" t="str">
        <f t="shared" si="24"/>
        <v/>
      </c>
      <c r="FK60" s="121" t="str">
        <f t="shared" si="25"/>
        <v/>
      </c>
      <c r="FL60" s="121" t="str">
        <f t="shared" si="26"/>
        <v/>
      </c>
      <c r="FM60" s="121" t="str">
        <f t="shared" si="27"/>
        <v/>
      </c>
      <c r="FN60" s="121" t="str">
        <f t="shared" si="28"/>
        <v/>
      </c>
      <c r="FO60" s="121" t="str">
        <f t="shared" si="29"/>
        <v/>
      </c>
      <c r="FP60" s="121" t="str">
        <f t="shared" si="30"/>
        <v/>
      </c>
      <c r="FQ60" s="121" t="str">
        <f t="shared" si="31"/>
        <v/>
      </c>
      <c r="FR60" s="121" t="str">
        <f t="shared" si="32"/>
        <v/>
      </c>
      <c r="FS60" s="121" t="str">
        <f t="shared" si="33"/>
        <v/>
      </c>
      <c r="FT60" s="121" t="str">
        <f t="shared" si="34"/>
        <v/>
      </c>
      <c r="FU60" s="121" t="str">
        <f t="shared" si="35"/>
        <v/>
      </c>
      <c r="FV60" s="121" t="str">
        <f t="shared" si="36"/>
        <v/>
      </c>
      <c r="FW60" s="121" t="str">
        <f t="shared" si="37"/>
        <v/>
      </c>
      <c r="FX60" s="121" t="str">
        <f t="shared" si="38"/>
        <v/>
      </c>
      <c r="FY60" s="121" t="str">
        <f t="shared" si="39"/>
        <v/>
      </c>
      <c r="FZ60" s="121" t="str">
        <f t="shared" si="40"/>
        <v/>
      </c>
      <c r="GA60" s="121" t="str">
        <f t="shared" si="41"/>
        <v/>
      </c>
      <c r="GB60" s="121" t="str">
        <f t="shared" si="42"/>
        <v/>
      </c>
      <c r="GC60" s="121" t="str">
        <f t="shared" si="43"/>
        <v/>
      </c>
      <c r="GD60" s="121" t="str">
        <f t="shared" si="44"/>
        <v/>
      </c>
      <c r="GE60" s="121" t="str">
        <f t="shared" si="45"/>
        <v/>
      </c>
      <c r="GF60" s="121" t="str">
        <f t="shared" si="46"/>
        <v/>
      </c>
      <c r="GG60" s="121" t="str">
        <f t="shared" si="47"/>
        <v/>
      </c>
      <c r="GH60" s="121" t="str">
        <f t="shared" si="48"/>
        <v/>
      </c>
      <c r="GI60" s="121" t="str">
        <f t="shared" si="49"/>
        <v/>
      </c>
      <c r="GJ60" s="121" t="str">
        <f t="shared" si="50"/>
        <v/>
      </c>
      <c r="GK60" s="121" t="str">
        <f t="shared" si="51"/>
        <v/>
      </c>
      <c r="GL60" s="121" t="str">
        <f t="shared" si="52"/>
        <v/>
      </c>
      <c r="GM60" s="121" t="str">
        <f t="shared" si="53"/>
        <v/>
      </c>
      <c r="GN60" s="121" t="str">
        <f t="shared" si="54"/>
        <v/>
      </c>
      <c r="GO60" s="121" t="str">
        <f t="shared" si="55"/>
        <v/>
      </c>
      <c r="GP60" s="121" t="str">
        <f t="shared" si="56"/>
        <v/>
      </c>
      <c r="GQ60" s="121" t="str">
        <f t="shared" si="57"/>
        <v/>
      </c>
      <c r="GR60" s="121" t="str">
        <f t="shared" si="58"/>
        <v/>
      </c>
      <c r="GS60" s="121" t="str">
        <f t="shared" si="59"/>
        <v/>
      </c>
      <c r="GT60" s="121" t="str">
        <f t="shared" si="60"/>
        <v/>
      </c>
    </row>
    <row r="61" spans="1:202" ht="24.75" customHeight="1">
      <c r="A61" s="20"/>
      <c r="B61" s="114" t="str">
        <f>IF(ISBLANK('IN - Stud_part'!F59),"",'IN - Stud_part'!F59)</f>
        <v/>
      </c>
      <c r="C61" s="115" t="str">
        <f>IF(ISBLANK('IN - Stud_part'!G59),"",'IN - Stud_part'!G59)</f>
        <v/>
      </c>
      <c r="D61" s="116" t="str">
        <f>IF('IN - Stud_part'!H59="","",UPPER(('IN - Stud_part'!H59)))</f>
        <v/>
      </c>
      <c r="E61" s="117"/>
      <c r="F61" s="117"/>
      <c r="G61" s="118" t="str">
        <f>IF('IN - Stud_part'!H59="","",SUM(E61:F61))</f>
        <v/>
      </c>
      <c r="H61" s="117"/>
      <c r="I61" s="117"/>
      <c r="J61" s="118" t="str">
        <f>IF('IN - Stud_part'!H59="","",SUM(H61:I61))</f>
        <v/>
      </c>
      <c r="K61" s="117"/>
      <c r="L61" s="117"/>
      <c r="M61" s="118" t="str">
        <f>IF('IN - Stud_part'!H59="","",SUM(K61:L61))</f>
        <v/>
      </c>
      <c r="N61" s="117"/>
      <c r="O61" s="117"/>
      <c r="P61" s="118" t="str">
        <f>IF('IN - Stud_part'!H59="","",SUM(N61:O61))</f>
        <v/>
      </c>
      <c r="Q61" s="119"/>
      <c r="R61" s="117"/>
      <c r="S61" s="117"/>
      <c r="T61" s="118" t="str">
        <f>IF('IN - Stud_part'!H59="","",SUM(R61:S61))</f>
        <v/>
      </c>
      <c r="U61" s="117"/>
      <c r="V61" s="117"/>
      <c r="W61" s="118" t="str">
        <f>IF('IN - Stud_part'!H59="","",SUM(U61:V61))</f>
        <v/>
      </c>
      <c r="X61" s="117"/>
      <c r="Y61" s="117"/>
      <c r="Z61" s="118" t="str">
        <f>IF('IN - Stud_part'!H59="","",SUM(X61:Y61))</f>
        <v/>
      </c>
      <c r="AA61" s="117"/>
      <c r="AB61" s="117"/>
      <c r="AC61" s="118" t="str">
        <f>IF('IN - Stud_part'!H59="","",SUM(AA61:AB61))</f>
        <v/>
      </c>
      <c r="AD61" s="35"/>
      <c r="AE61" s="114" t="str">
        <f>IF(ISBLANK('IN - Stud_part'!F59),"",'IN - Stud_part'!F59)</f>
        <v/>
      </c>
      <c r="AF61" s="120" t="str">
        <f>IF(ISBLANK('IN - Stud_part'!G59),"",'IN - Stud_part'!G59)</f>
        <v/>
      </c>
      <c r="AG61" s="116" t="str">
        <f>IF('IN - Stud_part'!H59="","",UPPER('IN - Stud_part'!H59))</f>
        <v/>
      </c>
      <c r="AH61" s="117"/>
      <c r="AI61" s="117"/>
      <c r="AJ61" s="118" t="str">
        <f>IF('IN - Stud_part'!H59="","", SUM(AH61:AI61))</f>
        <v/>
      </c>
      <c r="AK61" s="117"/>
      <c r="AL61" s="117"/>
      <c r="AM61" s="118" t="str">
        <f>IF('IN - Stud_part'!H59="","",SUM(AK61:AL61))</f>
        <v/>
      </c>
      <c r="AN61" s="117"/>
      <c r="AO61" s="117"/>
      <c r="AP61" s="118" t="str">
        <f>IF('IN - Stud_part'!H59="","",SUM(AN61:AO61))</f>
        <v/>
      </c>
      <c r="AQ61" s="117"/>
      <c r="AR61" s="117"/>
      <c r="AS61" s="118" t="str">
        <f>IF('IN - Stud_part'!H59="","",SUM(AQ61:AR61))</f>
        <v/>
      </c>
      <c r="AT61" s="35"/>
      <c r="AU61" s="35"/>
      <c r="EL61" s="121" t="str">
        <f t="shared" si="0"/>
        <v/>
      </c>
      <c r="EM61" s="121" t="str">
        <f t="shared" si="1"/>
        <v/>
      </c>
      <c r="EN61" s="121" t="str">
        <f t="shared" si="2"/>
        <v/>
      </c>
      <c r="EO61" s="121" t="str">
        <f t="shared" si="3"/>
        <v/>
      </c>
      <c r="EP61" s="121" t="str">
        <f t="shared" si="4"/>
        <v/>
      </c>
      <c r="EQ61" s="121" t="str">
        <f t="shared" si="5"/>
        <v/>
      </c>
      <c r="ER61" s="121" t="str">
        <f t="shared" si="6"/>
        <v/>
      </c>
      <c r="ES61" s="121" t="str">
        <f t="shared" si="7"/>
        <v/>
      </c>
      <c r="ET61" s="121" t="str">
        <f t="shared" si="8"/>
        <v/>
      </c>
      <c r="EU61" s="121" t="str">
        <f t="shared" si="9"/>
        <v/>
      </c>
      <c r="EV61" s="121" t="str">
        <f t="shared" si="10"/>
        <v/>
      </c>
      <c r="EW61" s="121" t="str">
        <f t="shared" si="11"/>
        <v/>
      </c>
      <c r="EX61" s="121" t="str">
        <f t="shared" si="12"/>
        <v/>
      </c>
      <c r="EY61" s="121" t="str">
        <f t="shared" si="13"/>
        <v/>
      </c>
      <c r="EZ61" s="121" t="str">
        <f t="shared" si="14"/>
        <v/>
      </c>
      <c r="FA61" s="121" t="str">
        <f t="shared" si="15"/>
        <v/>
      </c>
      <c r="FB61" s="121" t="str">
        <f t="shared" si="16"/>
        <v/>
      </c>
      <c r="FC61" s="121" t="str">
        <f t="shared" si="17"/>
        <v/>
      </c>
      <c r="FD61" s="121" t="str">
        <f t="shared" si="18"/>
        <v/>
      </c>
      <c r="FE61" s="121" t="str">
        <f t="shared" si="19"/>
        <v/>
      </c>
      <c r="FF61" s="121" t="str">
        <f t="shared" si="20"/>
        <v/>
      </c>
      <c r="FG61" s="121" t="str">
        <f t="shared" si="21"/>
        <v/>
      </c>
      <c r="FH61" s="121" t="str">
        <f t="shared" si="22"/>
        <v/>
      </c>
      <c r="FI61" s="121" t="str">
        <f t="shared" si="23"/>
        <v/>
      </c>
      <c r="FJ61" s="121" t="str">
        <f t="shared" si="24"/>
        <v/>
      </c>
      <c r="FK61" s="121" t="str">
        <f t="shared" si="25"/>
        <v/>
      </c>
      <c r="FL61" s="121" t="str">
        <f t="shared" si="26"/>
        <v/>
      </c>
      <c r="FM61" s="121" t="str">
        <f t="shared" si="27"/>
        <v/>
      </c>
      <c r="FN61" s="121" t="str">
        <f t="shared" si="28"/>
        <v/>
      </c>
      <c r="FO61" s="121" t="str">
        <f t="shared" si="29"/>
        <v/>
      </c>
      <c r="FP61" s="121" t="str">
        <f t="shared" si="30"/>
        <v/>
      </c>
      <c r="FQ61" s="121" t="str">
        <f t="shared" si="31"/>
        <v/>
      </c>
      <c r="FR61" s="121" t="str">
        <f t="shared" si="32"/>
        <v/>
      </c>
      <c r="FS61" s="121" t="str">
        <f t="shared" si="33"/>
        <v/>
      </c>
      <c r="FT61" s="121" t="str">
        <f t="shared" si="34"/>
        <v/>
      </c>
      <c r="FU61" s="121" t="str">
        <f t="shared" si="35"/>
        <v/>
      </c>
      <c r="FV61" s="121" t="str">
        <f t="shared" si="36"/>
        <v/>
      </c>
      <c r="FW61" s="121" t="str">
        <f t="shared" si="37"/>
        <v/>
      </c>
      <c r="FX61" s="121" t="str">
        <f t="shared" si="38"/>
        <v/>
      </c>
      <c r="FY61" s="121" t="str">
        <f t="shared" si="39"/>
        <v/>
      </c>
      <c r="FZ61" s="121" t="str">
        <f t="shared" si="40"/>
        <v/>
      </c>
      <c r="GA61" s="121" t="str">
        <f t="shared" si="41"/>
        <v/>
      </c>
      <c r="GB61" s="121" t="str">
        <f t="shared" si="42"/>
        <v/>
      </c>
      <c r="GC61" s="121" t="str">
        <f t="shared" si="43"/>
        <v/>
      </c>
      <c r="GD61" s="121" t="str">
        <f t="shared" si="44"/>
        <v/>
      </c>
      <c r="GE61" s="121" t="str">
        <f t="shared" si="45"/>
        <v/>
      </c>
      <c r="GF61" s="121" t="str">
        <f t="shared" si="46"/>
        <v/>
      </c>
      <c r="GG61" s="121" t="str">
        <f t="shared" si="47"/>
        <v/>
      </c>
      <c r="GH61" s="121" t="str">
        <f t="shared" si="48"/>
        <v/>
      </c>
      <c r="GI61" s="121" t="str">
        <f t="shared" si="49"/>
        <v/>
      </c>
      <c r="GJ61" s="121" t="str">
        <f t="shared" si="50"/>
        <v/>
      </c>
      <c r="GK61" s="121" t="str">
        <f t="shared" si="51"/>
        <v/>
      </c>
      <c r="GL61" s="121" t="str">
        <f t="shared" si="52"/>
        <v/>
      </c>
      <c r="GM61" s="121" t="str">
        <f t="shared" si="53"/>
        <v/>
      </c>
      <c r="GN61" s="121" t="str">
        <f t="shared" si="54"/>
        <v/>
      </c>
      <c r="GO61" s="121" t="str">
        <f t="shared" si="55"/>
        <v/>
      </c>
      <c r="GP61" s="121" t="str">
        <f t="shared" si="56"/>
        <v/>
      </c>
      <c r="GQ61" s="121" t="str">
        <f t="shared" si="57"/>
        <v/>
      </c>
      <c r="GR61" s="121" t="str">
        <f t="shared" si="58"/>
        <v/>
      </c>
      <c r="GS61" s="121" t="str">
        <f t="shared" si="59"/>
        <v/>
      </c>
      <c r="GT61" s="121" t="str">
        <f t="shared" si="60"/>
        <v/>
      </c>
    </row>
    <row r="62" spans="1:202" ht="24.75" customHeight="1">
      <c r="A62" s="20"/>
      <c r="B62" s="114" t="str">
        <f>IF(ISBLANK('IN - Stud_part'!F60),"",'IN - Stud_part'!F60)</f>
        <v/>
      </c>
      <c r="C62" s="115" t="str">
        <f>IF(ISBLANK('IN - Stud_part'!G60),"",'IN - Stud_part'!G60)</f>
        <v/>
      </c>
      <c r="D62" s="116" t="str">
        <f>IF('IN - Stud_part'!H60="","",UPPER(('IN - Stud_part'!H60)))</f>
        <v/>
      </c>
      <c r="E62" s="117"/>
      <c r="F62" s="117"/>
      <c r="G62" s="118" t="str">
        <f>IF('IN - Stud_part'!H60="","",SUM(E62:F62))</f>
        <v/>
      </c>
      <c r="H62" s="117"/>
      <c r="I62" s="117"/>
      <c r="J62" s="118" t="str">
        <f>IF('IN - Stud_part'!H60="","",SUM(H62:I62))</f>
        <v/>
      </c>
      <c r="K62" s="117"/>
      <c r="L62" s="117"/>
      <c r="M62" s="118" t="str">
        <f>IF('IN - Stud_part'!H60="","",SUM(K62:L62))</f>
        <v/>
      </c>
      <c r="N62" s="117"/>
      <c r="O62" s="117"/>
      <c r="P62" s="118" t="str">
        <f>IF('IN - Stud_part'!H60="","",SUM(N62:O62))</f>
        <v/>
      </c>
      <c r="Q62" s="119"/>
      <c r="R62" s="117"/>
      <c r="S62" s="117"/>
      <c r="T62" s="118" t="str">
        <f>IF('IN - Stud_part'!H60="","",SUM(R62:S62))</f>
        <v/>
      </c>
      <c r="U62" s="117"/>
      <c r="V62" s="117"/>
      <c r="W62" s="118" t="str">
        <f>IF('IN - Stud_part'!H60="","",SUM(U62:V62))</f>
        <v/>
      </c>
      <c r="X62" s="117"/>
      <c r="Y62" s="117"/>
      <c r="Z62" s="118" t="str">
        <f>IF('IN - Stud_part'!H60="","",SUM(X62:Y62))</f>
        <v/>
      </c>
      <c r="AA62" s="117"/>
      <c r="AB62" s="117"/>
      <c r="AC62" s="118" t="str">
        <f>IF('IN - Stud_part'!H60="","",SUM(AA62:AB62))</f>
        <v/>
      </c>
      <c r="AD62" s="35"/>
      <c r="AE62" s="114" t="str">
        <f>IF(ISBLANK('IN - Stud_part'!F60),"",'IN - Stud_part'!F60)</f>
        <v/>
      </c>
      <c r="AF62" s="120" t="str">
        <f>IF(ISBLANK('IN - Stud_part'!G60),"",'IN - Stud_part'!G60)</f>
        <v/>
      </c>
      <c r="AG62" s="116" t="str">
        <f>IF('IN - Stud_part'!H60="","",UPPER('IN - Stud_part'!H60))</f>
        <v/>
      </c>
      <c r="AH62" s="117"/>
      <c r="AI62" s="117"/>
      <c r="AJ62" s="118" t="str">
        <f>IF('IN - Stud_part'!H60="","", SUM(AH62:AI62))</f>
        <v/>
      </c>
      <c r="AK62" s="117"/>
      <c r="AL62" s="117"/>
      <c r="AM62" s="118" t="str">
        <f>IF('IN - Stud_part'!H60="","",SUM(AK62:AL62))</f>
        <v/>
      </c>
      <c r="AN62" s="117"/>
      <c r="AO62" s="117"/>
      <c r="AP62" s="118" t="str">
        <f>IF('IN - Stud_part'!H60="","",SUM(AN62:AO62))</f>
        <v/>
      </c>
      <c r="AQ62" s="117"/>
      <c r="AR62" s="117"/>
      <c r="AS62" s="118" t="str">
        <f>IF('IN - Stud_part'!H60="","",SUM(AQ62:AR62))</f>
        <v/>
      </c>
      <c r="AT62" s="35"/>
      <c r="AU62" s="35"/>
      <c r="EL62" s="121" t="str">
        <f t="shared" si="0"/>
        <v/>
      </c>
      <c r="EM62" s="121" t="str">
        <f t="shared" si="1"/>
        <v/>
      </c>
      <c r="EN62" s="121" t="str">
        <f t="shared" si="2"/>
        <v/>
      </c>
      <c r="EO62" s="121" t="str">
        <f t="shared" si="3"/>
        <v/>
      </c>
      <c r="EP62" s="121" t="str">
        <f t="shared" si="4"/>
        <v/>
      </c>
      <c r="EQ62" s="121" t="str">
        <f t="shared" si="5"/>
        <v/>
      </c>
      <c r="ER62" s="121" t="str">
        <f t="shared" si="6"/>
        <v/>
      </c>
      <c r="ES62" s="121" t="str">
        <f t="shared" si="7"/>
        <v/>
      </c>
      <c r="ET62" s="121" t="str">
        <f t="shared" si="8"/>
        <v/>
      </c>
      <c r="EU62" s="121" t="str">
        <f t="shared" si="9"/>
        <v/>
      </c>
      <c r="EV62" s="121" t="str">
        <f t="shared" si="10"/>
        <v/>
      </c>
      <c r="EW62" s="121" t="str">
        <f t="shared" si="11"/>
        <v/>
      </c>
      <c r="EX62" s="121" t="str">
        <f t="shared" si="12"/>
        <v/>
      </c>
      <c r="EY62" s="121" t="str">
        <f t="shared" si="13"/>
        <v/>
      </c>
      <c r="EZ62" s="121" t="str">
        <f t="shared" si="14"/>
        <v/>
      </c>
      <c r="FA62" s="121" t="str">
        <f t="shared" si="15"/>
        <v/>
      </c>
      <c r="FB62" s="121" t="str">
        <f t="shared" si="16"/>
        <v/>
      </c>
      <c r="FC62" s="121" t="str">
        <f t="shared" si="17"/>
        <v/>
      </c>
      <c r="FD62" s="121" t="str">
        <f t="shared" si="18"/>
        <v/>
      </c>
      <c r="FE62" s="121" t="str">
        <f t="shared" si="19"/>
        <v/>
      </c>
      <c r="FF62" s="121" t="str">
        <f t="shared" si="20"/>
        <v/>
      </c>
      <c r="FG62" s="121" t="str">
        <f t="shared" si="21"/>
        <v/>
      </c>
      <c r="FH62" s="121" t="str">
        <f t="shared" si="22"/>
        <v/>
      </c>
      <c r="FI62" s="121" t="str">
        <f t="shared" si="23"/>
        <v/>
      </c>
      <c r="FJ62" s="121" t="str">
        <f t="shared" si="24"/>
        <v/>
      </c>
      <c r="FK62" s="121" t="str">
        <f t="shared" si="25"/>
        <v/>
      </c>
      <c r="FL62" s="121" t="str">
        <f t="shared" si="26"/>
        <v/>
      </c>
      <c r="FM62" s="121" t="str">
        <f t="shared" si="27"/>
        <v/>
      </c>
      <c r="FN62" s="121" t="str">
        <f t="shared" si="28"/>
        <v/>
      </c>
      <c r="FO62" s="121" t="str">
        <f t="shared" si="29"/>
        <v/>
      </c>
      <c r="FP62" s="121" t="str">
        <f t="shared" si="30"/>
        <v/>
      </c>
      <c r="FQ62" s="121" t="str">
        <f t="shared" si="31"/>
        <v/>
      </c>
      <c r="FR62" s="121" t="str">
        <f t="shared" si="32"/>
        <v/>
      </c>
      <c r="FS62" s="121" t="str">
        <f t="shared" si="33"/>
        <v/>
      </c>
      <c r="FT62" s="121" t="str">
        <f t="shared" si="34"/>
        <v/>
      </c>
      <c r="FU62" s="121" t="str">
        <f t="shared" si="35"/>
        <v/>
      </c>
      <c r="FV62" s="121" t="str">
        <f t="shared" si="36"/>
        <v/>
      </c>
      <c r="FW62" s="121" t="str">
        <f t="shared" si="37"/>
        <v/>
      </c>
      <c r="FX62" s="121" t="str">
        <f t="shared" si="38"/>
        <v/>
      </c>
      <c r="FY62" s="121" t="str">
        <f t="shared" si="39"/>
        <v/>
      </c>
      <c r="FZ62" s="121" t="str">
        <f t="shared" si="40"/>
        <v/>
      </c>
      <c r="GA62" s="121" t="str">
        <f t="shared" si="41"/>
        <v/>
      </c>
      <c r="GB62" s="121" t="str">
        <f t="shared" si="42"/>
        <v/>
      </c>
      <c r="GC62" s="121" t="str">
        <f t="shared" si="43"/>
        <v/>
      </c>
      <c r="GD62" s="121" t="str">
        <f t="shared" si="44"/>
        <v/>
      </c>
      <c r="GE62" s="121" t="str">
        <f t="shared" si="45"/>
        <v/>
      </c>
      <c r="GF62" s="121" t="str">
        <f t="shared" si="46"/>
        <v/>
      </c>
      <c r="GG62" s="121" t="str">
        <f t="shared" si="47"/>
        <v/>
      </c>
      <c r="GH62" s="121" t="str">
        <f t="shared" si="48"/>
        <v/>
      </c>
      <c r="GI62" s="121" t="str">
        <f t="shared" si="49"/>
        <v/>
      </c>
      <c r="GJ62" s="121" t="str">
        <f t="shared" si="50"/>
        <v/>
      </c>
      <c r="GK62" s="121" t="str">
        <f t="shared" si="51"/>
        <v/>
      </c>
      <c r="GL62" s="121" t="str">
        <f t="shared" si="52"/>
        <v/>
      </c>
      <c r="GM62" s="121" t="str">
        <f t="shared" si="53"/>
        <v/>
      </c>
      <c r="GN62" s="121" t="str">
        <f t="shared" si="54"/>
        <v/>
      </c>
      <c r="GO62" s="121" t="str">
        <f t="shared" si="55"/>
        <v/>
      </c>
      <c r="GP62" s="121" t="str">
        <f t="shared" si="56"/>
        <v/>
      </c>
      <c r="GQ62" s="121" t="str">
        <f t="shared" si="57"/>
        <v/>
      </c>
      <c r="GR62" s="121" t="str">
        <f t="shared" si="58"/>
        <v/>
      </c>
      <c r="GS62" s="121" t="str">
        <f t="shared" si="59"/>
        <v/>
      </c>
      <c r="GT62" s="121" t="str">
        <f t="shared" si="60"/>
        <v/>
      </c>
    </row>
    <row r="63" spans="1:202" ht="24.75" customHeight="1">
      <c r="A63" s="20"/>
      <c r="B63" s="114" t="str">
        <f>IF(ISBLANK('IN - Stud_part'!F61),"",'IN - Stud_part'!F61)</f>
        <v/>
      </c>
      <c r="C63" s="115" t="str">
        <f>IF(ISBLANK('IN - Stud_part'!G61),"",'IN - Stud_part'!G61)</f>
        <v/>
      </c>
      <c r="D63" s="116" t="str">
        <f>IF('IN - Stud_part'!H61="","",UPPER(('IN - Stud_part'!H61)))</f>
        <v/>
      </c>
      <c r="E63" s="117"/>
      <c r="F63" s="117"/>
      <c r="G63" s="118" t="str">
        <f>IF('IN - Stud_part'!H61="","",SUM(E63:F63))</f>
        <v/>
      </c>
      <c r="H63" s="117"/>
      <c r="I63" s="117"/>
      <c r="J63" s="118" t="str">
        <f>IF('IN - Stud_part'!H61="","",SUM(H63:I63))</f>
        <v/>
      </c>
      <c r="K63" s="117"/>
      <c r="L63" s="117"/>
      <c r="M63" s="118" t="str">
        <f>IF('IN - Stud_part'!H61="","",SUM(K63:L63))</f>
        <v/>
      </c>
      <c r="N63" s="117"/>
      <c r="O63" s="117"/>
      <c r="P63" s="118" t="str">
        <f>IF('IN - Stud_part'!H61="","",SUM(N63:O63))</f>
        <v/>
      </c>
      <c r="Q63" s="119"/>
      <c r="R63" s="117"/>
      <c r="S63" s="117"/>
      <c r="T63" s="118" t="str">
        <f>IF('IN - Stud_part'!H61="","",SUM(R63:S63))</f>
        <v/>
      </c>
      <c r="U63" s="117"/>
      <c r="V63" s="117"/>
      <c r="W63" s="118" t="str">
        <f>IF('IN - Stud_part'!H61="","",SUM(U63:V63))</f>
        <v/>
      </c>
      <c r="X63" s="117"/>
      <c r="Y63" s="117"/>
      <c r="Z63" s="118" t="str">
        <f>IF('IN - Stud_part'!H61="","",SUM(X63:Y63))</f>
        <v/>
      </c>
      <c r="AA63" s="117"/>
      <c r="AB63" s="117"/>
      <c r="AC63" s="118" t="str">
        <f>IF('IN - Stud_part'!H61="","",SUM(AA63:AB63))</f>
        <v/>
      </c>
      <c r="AD63" s="35"/>
      <c r="AE63" s="114" t="str">
        <f>IF(ISBLANK('IN - Stud_part'!F61),"",'IN - Stud_part'!F61)</f>
        <v/>
      </c>
      <c r="AF63" s="120" t="str">
        <f>IF(ISBLANK('IN - Stud_part'!G61),"",'IN - Stud_part'!G61)</f>
        <v/>
      </c>
      <c r="AG63" s="116" t="str">
        <f>IF('IN - Stud_part'!H61="","",UPPER('IN - Stud_part'!H61))</f>
        <v/>
      </c>
      <c r="AH63" s="117"/>
      <c r="AI63" s="117"/>
      <c r="AJ63" s="118" t="str">
        <f>IF('IN - Stud_part'!H61="","", SUM(AH63:AI63))</f>
        <v/>
      </c>
      <c r="AK63" s="117"/>
      <c r="AL63" s="117"/>
      <c r="AM63" s="118" t="str">
        <f>IF('IN - Stud_part'!H61="","",SUM(AK63:AL63))</f>
        <v/>
      </c>
      <c r="AN63" s="117"/>
      <c r="AO63" s="117"/>
      <c r="AP63" s="118" t="str">
        <f>IF('IN - Stud_part'!H61="","",SUM(AN63:AO63))</f>
        <v/>
      </c>
      <c r="AQ63" s="117"/>
      <c r="AR63" s="117"/>
      <c r="AS63" s="118" t="str">
        <f>IF('IN - Stud_part'!H61="","",SUM(AQ63:AR63))</f>
        <v/>
      </c>
      <c r="AT63" s="35"/>
      <c r="AU63" s="35"/>
      <c r="EL63" s="121" t="str">
        <f t="shared" si="0"/>
        <v/>
      </c>
      <c r="EM63" s="121" t="str">
        <f t="shared" si="1"/>
        <v/>
      </c>
      <c r="EN63" s="121" t="str">
        <f t="shared" si="2"/>
        <v/>
      </c>
      <c r="EO63" s="121" t="str">
        <f t="shared" si="3"/>
        <v/>
      </c>
      <c r="EP63" s="121" t="str">
        <f t="shared" si="4"/>
        <v/>
      </c>
      <c r="EQ63" s="121" t="str">
        <f t="shared" si="5"/>
        <v/>
      </c>
      <c r="ER63" s="121" t="str">
        <f t="shared" si="6"/>
        <v/>
      </c>
      <c r="ES63" s="121" t="str">
        <f t="shared" si="7"/>
        <v/>
      </c>
      <c r="ET63" s="121" t="str">
        <f t="shared" si="8"/>
        <v/>
      </c>
      <c r="EU63" s="121" t="str">
        <f t="shared" si="9"/>
        <v/>
      </c>
      <c r="EV63" s="121" t="str">
        <f t="shared" si="10"/>
        <v/>
      </c>
      <c r="EW63" s="121" t="str">
        <f t="shared" si="11"/>
        <v/>
      </c>
      <c r="EX63" s="121" t="str">
        <f t="shared" si="12"/>
        <v/>
      </c>
      <c r="EY63" s="121" t="str">
        <f t="shared" si="13"/>
        <v/>
      </c>
      <c r="EZ63" s="121" t="str">
        <f t="shared" si="14"/>
        <v/>
      </c>
      <c r="FA63" s="121" t="str">
        <f t="shared" si="15"/>
        <v/>
      </c>
      <c r="FB63" s="121" t="str">
        <f t="shared" si="16"/>
        <v/>
      </c>
      <c r="FC63" s="121" t="str">
        <f t="shared" si="17"/>
        <v/>
      </c>
      <c r="FD63" s="121" t="str">
        <f t="shared" si="18"/>
        <v/>
      </c>
      <c r="FE63" s="121" t="str">
        <f t="shared" si="19"/>
        <v/>
      </c>
      <c r="FF63" s="121" t="str">
        <f t="shared" si="20"/>
        <v/>
      </c>
      <c r="FG63" s="121" t="str">
        <f t="shared" si="21"/>
        <v/>
      </c>
      <c r="FH63" s="121" t="str">
        <f t="shared" si="22"/>
        <v/>
      </c>
      <c r="FI63" s="121" t="str">
        <f t="shared" si="23"/>
        <v/>
      </c>
      <c r="FJ63" s="121" t="str">
        <f t="shared" si="24"/>
        <v/>
      </c>
      <c r="FK63" s="121" t="str">
        <f t="shared" si="25"/>
        <v/>
      </c>
      <c r="FL63" s="121" t="str">
        <f t="shared" si="26"/>
        <v/>
      </c>
      <c r="FM63" s="121" t="str">
        <f t="shared" si="27"/>
        <v/>
      </c>
      <c r="FN63" s="121" t="str">
        <f t="shared" si="28"/>
        <v/>
      </c>
      <c r="FO63" s="121" t="str">
        <f t="shared" si="29"/>
        <v/>
      </c>
      <c r="FP63" s="121" t="str">
        <f t="shared" si="30"/>
        <v/>
      </c>
      <c r="FQ63" s="121" t="str">
        <f t="shared" si="31"/>
        <v/>
      </c>
      <c r="FR63" s="121" t="str">
        <f t="shared" si="32"/>
        <v/>
      </c>
      <c r="FS63" s="121" t="str">
        <f t="shared" si="33"/>
        <v/>
      </c>
      <c r="FT63" s="121" t="str">
        <f t="shared" si="34"/>
        <v/>
      </c>
      <c r="FU63" s="121" t="str">
        <f t="shared" si="35"/>
        <v/>
      </c>
      <c r="FV63" s="121" t="str">
        <f t="shared" si="36"/>
        <v/>
      </c>
      <c r="FW63" s="121" t="str">
        <f t="shared" si="37"/>
        <v/>
      </c>
      <c r="FX63" s="121" t="str">
        <f t="shared" si="38"/>
        <v/>
      </c>
      <c r="FY63" s="121" t="str">
        <f t="shared" si="39"/>
        <v/>
      </c>
      <c r="FZ63" s="121" t="str">
        <f t="shared" si="40"/>
        <v/>
      </c>
      <c r="GA63" s="121" t="str">
        <f t="shared" si="41"/>
        <v/>
      </c>
      <c r="GB63" s="121" t="str">
        <f t="shared" si="42"/>
        <v/>
      </c>
      <c r="GC63" s="121" t="str">
        <f t="shared" si="43"/>
        <v/>
      </c>
      <c r="GD63" s="121" t="str">
        <f t="shared" si="44"/>
        <v/>
      </c>
      <c r="GE63" s="121" t="str">
        <f t="shared" si="45"/>
        <v/>
      </c>
      <c r="GF63" s="121" t="str">
        <f t="shared" si="46"/>
        <v/>
      </c>
      <c r="GG63" s="121" t="str">
        <f t="shared" si="47"/>
        <v/>
      </c>
      <c r="GH63" s="121" t="str">
        <f t="shared" si="48"/>
        <v/>
      </c>
      <c r="GI63" s="121" t="str">
        <f t="shared" si="49"/>
        <v/>
      </c>
      <c r="GJ63" s="121" t="str">
        <f t="shared" si="50"/>
        <v/>
      </c>
      <c r="GK63" s="121" t="str">
        <f t="shared" si="51"/>
        <v/>
      </c>
      <c r="GL63" s="121" t="str">
        <f t="shared" si="52"/>
        <v/>
      </c>
      <c r="GM63" s="121" t="str">
        <f t="shared" si="53"/>
        <v/>
      </c>
      <c r="GN63" s="121" t="str">
        <f t="shared" si="54"/>
        <v/>
      </c>
      <c r="GO63" s="121" t="str">
        <f t="shared" si="55"/>
        <v/>
      </c>
      <c r="GP63" s="121" t="str">
        <f t="shared" si="56"/>
        <v/>
      </c>
      <c r="GQ63" s="121" t="str">
        <f t="shared" si="57"/>
        <v/>
      </c>
      <c r="GR63" s="121" t="str">
        <f t="shared" si="58"/>
        <v/>
      </c>
      <c r="GS63" s="121" t="str">
        <f t="shared" si="59"/>
        <v/>
      </c>
      <c r="GT63" s="121" t="str">
        <f t="shared" si="60"/>
        <v/>
      </c>
    </row>
    <row r="64" spans="1:202" ht="24.75" customHeight="1">
      <c r="A64" s="20"/>
      <c r="B64" s="122" t="str">
        <f>IF(ISBLANK('IN - Stud_part'!F62),"",'IN - Stud_part'!F62)</f>
        <v/>
      </c>
      <c r="C64" s="123" t="str">
        <f>IF(ISBLANK('IN - Stud_part'!G62),"",'IN - Stud_part'!G62)</f>
        <v/>
      </c>
      <c r="D64" s="116" t="str">
        <f>IF('IN - Stud_part'!H62="","",UPPER(('IN - Stud_part'!H62)))</f>
        <v/>
      </c>
      <c r="E64" s="117"/>
      <c r="F64" s="117"/>
      <c r="G64" s="118" t="str">
        <f>IF('IN - Stud_part'!H62="","",SUM(E64:F64))</f>
        <v/>
      </c>
      <c r="H64" s="117"/>
      <c r="I64" s="117"/>
      <c r="J64" s="118" t="str">
        <f>IF('IN - Stud_part'!H62="","",SUM(H64:I64))</f>
        <v/>
      </c>
      <c r="K64" s="117"/>
      <c r="L64" s="117"/>
      <c r="M64" s="118" t="str">
        <f>IF('IN - Stud_part'!H62="","",SUM(K64:L64))</f>
        <v/>
      </c>
      <c r="N64" s="117"/>
      <c r="O64" s="117"/>
      <c r="P64" s="118" t="str">
        <f>IF('IN - Stud_part'!H62="","",SUM(N64:O64))</f>
        <v/>
      </c>
      <c r="Q64" s="124"/>
      <c r="R64" s="117"/>
      <c r="S64" s="117"/>
      <c r="T64" s="118" t="str">
        <f>IF('IN - Stud_part'!H62="","",SUM(R64:S64))</f>
        <v/>
      </c>
      <c r="U64" s="117"/>
      <c r="V64" s="117"/>
      <c r="W64" s="118" t="str">
        <f>IF('IN - Stud_part'!H62="","",SUM(U64:V64))</f>
        <v/>
      </c>
      <c r="X64" s="117"/>
      <c r="Y64" s="117"/>
      <c r="Z64" s="118" t="str">
        <f>IF('IN - Stud_part'!H62="","",SUM(X64:Y64))</f>
        <v/>
      </c>
      <c r="AA64" s="117"/>
      <c r="AB64" s="117"/>
      <c r="AC64" s="118" t="str">
        <f>IF('IN - Stud_part'!H62="","",SUM(AA64:AB64))</f>
        <v/>
      </c>
      <c r="AD64" s="35"/>
      <c r="AE64" s="122" t="str">
        <f>IF(ISBLANK('IN - Stud_part'!F62),"",'IN - Stud_part'!F62)</f>
        <v/>
      </c>
      <c r="AF64" s="125" t="str">
        <f>IF(ISBLANK('IN - Stud_part'!G62),"",'IN - Stud_part'!G62)</f>
        <v/>
      </c>
      <c r="AG64" s="116" t="str">
        <f>IF('IN - Stud_part'!H62="","",UPPER('IN - Stud_part'!H62))</f>
        <v/>
      </c>
      <c r="AH64" s="117"/>
      <c r="AI64" s="117"/>
      <c r="AJ64" s="118" t="str">
        <f>IF('IN - Stud_part'!H62="","", SUM(AH64:AI64))</f>
        <v/>
      </c>
      <c r="AK64" s="117"/>
      <c r="AL64" s="117"/>
      <c r="AM64" s="118" t="str">
        <f>IF('IN - Stud_part'!H62="","",SUM(AK64:AL64))</f>
        <v/>
      </c>
      <c r="AN64" s="117"/>
      <c r="AO64" s="117"/>
      <c r="AP64" s="118" t="str">
        <f>IF('IN - Stud_part'!H62="","",SUM(AN64:AO64))</f>
        <v/>
      </c>
      <c r="AQ64" s="117"/>
      <c r="AR64" s="117"/>
      <c r="AS64" s="118" t="str">
        <f>IF('IN - Stud_part'!H62="","",SUM(AQ64:AR64))</f>
        <v/>
      </c>
      <c r="AT64" s="35"/>
      <c r="AU64" s="20"/>
      <c r="EL64" s="121" t="str">
        <f t="shared" si="0"/>
        <v/>
      </c>
      <c r="EM64" s="121" t="str">
        <f t="shared" si="1"/>
        <v/>
      </c>
      <c r="EN64" s="121" t="str">
        <f t="shared" si="2"/>
        <v/>
      </c>
      <c r="EO64" s="121" t="str">
        <f t="shared" si="3"/>
        <v/>
      </c>
      <c r="EP64" s="121" t="str">
        <f t="shared" si="4"/>
        <v/>
      </c>
      <c r="EQ64" s="121" t="str">
        <f t="shared" si="5"/>
        <v/>
      </c>
      <c r="ER64" s="121" t="str">
        <f t="shared" si="6"/>
        <v/>
      </c>
      <c r="ES64" s="121" t="str">
        <f t="shared" si="7"/>
        <v/>
      </c>
      <c r="ET64" s="121" t="str">
        <f t="shared" si="8"/>
        <v/>
      </c>
      <c r="EU64" s="121" t="str">
        <f t="shared" si="9"/>
        <v/>
      </c>
      <c r="EV64" s="121" t="str">
        <f t="shared" si="10"/>
        <v/>
      </c>
      <c r="EW64" s="121" t="str">
        <f t="shared" si="11"/>
        <v/>
      </c>
      <c r="EX64" s="121" t="str">
        <f t="shared" si="12"/>
        <v/>
      </c>
      <c r="EY64" s="121" t="str">
        <f t="shared" si="13"/>
        <v/>
      </c>
      <c r="EZ64" s="121" t="str">
        <f t="shared" si="14"/>
        <v/>
      </c>
      <c r="FA64" s="121" t="str">
        <f t="shared" si="15"/>
        <v/>
      </c>
      <c r="FB64" s="121" t="str">
        <f t="shared" si="16"/>
        <v/>
      </c>
      <c r="FC64" s="121" t="str">
        <f t="shared" si="17"/>
        <v/>
      </c>
      <c r="FD64" s="121" t="str">
        <f t="shared" si="18"/>
        <v/>
      </c>
      <c r="FE64" s="121" t="str">
        <f t="shared" si="19"/>
        <v/>
      </c>
      <c r="FF64" s="121" t="str">
        <f t="shared" si="20"/>
        <v/>
      </c>
      <c r="FG64" s="121" t="str">
        <f t="shared" si="21"/>
        <v/>
      </c>
      <c r="FH64" s="121" t="str">
        <f t="shared" si="22"/>
        <v/>
      </c>
      <c r="FI64" s="121" t="str">
        <f t="shared" si="23"/>
        <v/>
      </c>
      <c r="FJ64" s="121" t="str">
        <f t="shared" si="24"/>
        <v/>
      </c>
      <c r="FK64" s="121" t="str">
        <f t="shared" si="25"/>
        <v/>
      </c>
      <c r="FL64" s="121" t="str">
        <f t="shared" si="26"/>
        <v/>
      </c>
      <c r="FM64" s="121" t="str">
        <f t="shared" si="27"/>
        <v/>
      </c>
      <c r="FN64" s="121" t="str">
        <f t="shared" si="28"/>
        <v/>
      </c>
      <c r="FO64" s="121" t="str">
        <f t="shared" si="29"/>
        <v/>
      </c>
      <c r="FP64" s="121" t="str">
        <f t="shared" si="30"/>
        <v/>
      </c>
      <c r="FQ64" s="121" t="str">
        <f t="shared" si="31"/>
        <v/>
      </c>
      <c r="FR64" s="121" t="str">
        <f t="shared" si="32"/>
        <v/>
      </c>
      <c r="FS64" s="121" t="str">
        <f t="shared" si="33"/>
        <v/>
      </c>
      <c r="FT64" s="121" t="str">
        <f t="shared" si="34"/>
        <v/>
      </c>
      <c r="FU64" s="121" t="str">
        <f t="shared" si="35"/>
        <v/>
      </c>
      <c r="FV64" s="121" t="str">
        <f t="shared" si="36"/>
        <v/>
      </c>
      <c r="FW64" s="121" t="str">
        <f t="shared" si="37"/>
        <v/>
      </c>
      <c r="FX64" s="121" t="str">
        <f t="shared" si="38"/>
        <v/>
      </c>
      <c r="FY64" s="121" t="str">
        <f t="shared" si="39"/>
        <v/>
      </c>
      <c r="FZ64" s="121" t="str">
        <f t="shared" si="40"/>
        <v/>
      </c>
      <c r="GA64" s="121" t="str">
        <f t="shared" si="41"/>
        <v/>
      </c>
      <c r="GB64" s="121" t="str">
        <f t="shared" si="42"/>
        <v/>
      </c>
      <c r="GC64" s="121" t="str">
        <f t="shared" si="43"/>
        <v/>
      </c>
      <c r="GD64" s="121" t="str">
        <f t="shared" si="44"/>
        <v/>
      </c>
      <c r="GE64" s="121" t="str">
        <f t="shared" si="45"/>
        <v/>
      </c>
      <c r="GF64" s="121" t="str">
        <f t="shared" si="46"/>
        <v/>
      </c>
      <c r="GG64" s="121" t="str">
        <f t="shared" si="47"/>
        <v/>
      </c>
      <c r="GH64" s="121" t="str">
        <f t="shared" si="48"/>
        <v/>
      </c>
      <c r="GI64" s="121" t="str">
        <f t="shared" si="49"/>
        <v/>
      </c>
      <c r="GJ64" s="121" t="str">
        <f t="shared" si="50"/>
        <v/>
      </c>
      <c r="GK64" s="121" t="str">
        <f t="shared" si="51"/>
        <v/>
      </c>
      <c r="GL64" s="121" t="str">
        <f t="shared" si="52"/>
        <v/>
      </c>
      <c r="GM64" s="121" t="str">
        <f t="shared" si="53"/>
        <v/>
      </c>
      <c r="GN64" s="121" t="str">
        <f t="shared" si="54"/>
        <v/>
      </c>
      <c r="GO64" s="121" t="str">
        <f t="shared" si="55"/>
        <v/>
      </c>
      <c r="GP64" s="121" t="str">
        <f t="shared" si="56"/>
        <v/>
      </c>
      <c r="GQ64" s="121" t="str">
        <f t="shared" si="57"/>
        <v/>
      </c>
      <c r="GR64" s="121" t="str">
        <f t="shared" si="58"/>
        <v/>
      </c>
      <c r="GS64" s="121" t="str">
        <f t="shared" si="59"/>
        <v/>
      </c>
      <c r="GT64" s="121" t="str">
        <f t="shared" si="60"/>
        <v/>
      </c>
    </row>
    <row r="65" spans="1:47" ht="14.25" customHeight="1">
      <c r="A65" s="20"/>
      <c r="B65" s="20"/>
      <c r="C65" s="20"/>
      <c r="D65" s="20"/>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20"/>
    </row>
    <row r="66" spans="1:47" ht="14.25" customHeight="1"/>
    <row r="67" spans="1:47" ht="14.25" customHeight="1"/>
    <row r="68" spans="1:47" ht="14.25" customHeight="1"/>
    <row r="69" spans="1:47" ht="14.25" customHeight="1"/>
    <row r="70" spans="1:47" ht="14.25" customHeight="1"/>
    <row r="71" spans="1:47" ht="14.25" customHeight="1"/>
    <row r="72" spans="1:47" ht="14.25" customHeight="1"/>
    <row r="73" spans="1:47" ht="14.25" customHeight="1"/>
    <row r="74" spans="1:47" ht="14.25" customHeight="1"/>
    <row r="75" spans="1:47" ht="14.25" customHeight="1"/>
    <row r="76" spans="1:47" ht="14.25" customHeight="1"/>
    <row r="77" spans="1:47" ht="14.25" customHeight="1"/>
    <row r="78" spans="1:47" ht="14.25" customHeight="1"/>
    <row r="79" spans="1:47" ht="14.25" customHeight="1"/>
    <row r="80" spans="1:47"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105">
    <mergeCell ref="EM14:EN14"/>
    <mergeCell ref="EQ14:ER14"/>
    <mergeCell ref="EU14:EV14"/>
    <mergeCell ref="EY14:EZ14"/>
    <mergeCell ref="FC14:FD14"/>
    <mergeCell ref="FG14:FH14"/>
    <mergeCell ref="FK14:FL14"/>
    <mergeCell ref="EM12:FF12"/>
    <mergeCell ref="EM13:EP13"/>
    <mergeCell ref="EQ13:ET13"/>
    <mergeCell ref="EU13:EX13"/>
    <mergeCell ref="EY13:FB13"/>
    <mergeCell ref="FC13:FF13"/>
    <mergeCell ref="FG13:FJ13"/>
    <mergeCell ref="FG12:FZ12"/>
    <mergeCell ref="FK13:FN13"/>
    <mergeCell ref="AO13:AO14"/>
    <mergeCell ref="AP13:AP14"/>
    <mergeCell ref="AQ13:AQ14"/>
    <mergeCell ref="AR13:AR14"/>
    <mergeCell ref="AS13:AS14"/>
    <mergeCell ref="U13:U14"/>
    <mergeCell ref="V13:V14"/>
    <mergeCell ref="AH13:AH14"/>
    <mergeCell ref="AI13:AI14"/>
    <mergeCell ref="AJ13:AJ14"/>
    <mergeCell ref="AK13:AK14"/>
    <mergeCell ref="AL13:AL14"/>
    <mergeCell ref="AE11:AE14"/>
    <mergeCell ref="AF11:AF14"/>
    <mergeCell ref="AK12:AM12"/>
    <mergeCell ref="AN12:AP12"/>
    <mergeCell ref="AQ12:AS12"/>
    <mergeCell ref="AM13:AM14"/>
    <mergeCell ref="AN13:AN14"/>
    <mergeCell ref="W13:W14"/>
    <mergeCell ref="X13:X14"/>
    <mergeCell ref="Y13:Y14"/>
    <mergeCell ref="Z13:Z14"/>
    <mergeCell ref="AA13:AA14"/>
    <mergeCell ref="Z7:AC9"/>
    <mergeCell ref="AE7:AF8"/>
    <mergeCell ref="AQ7:AS9"/>
    <mergeCell ref="AE9:AF9"/>
    <mergeCell ref="AH11:AS11"/>
    <mergeCell ref="C1:D1"/>
    <mergeCell ref="C2:D2"/>
    <mergeCell ref="H2:Y2"/>
    <mergeCell ref="AM2:AS2"/>
    <mergeCell ref="B4:AC5"/>
    <mergeCell ref="AE4:AS5"/>
    <mergeCell ref="B7:C8"/>
    <mergeCell ref="AL7:AM8"/>
    <mergeCell ref="AG11:AG14"/>
    <mergeCell ref="R12:T12"/>
    <mergeCell ref="U12:W12"/>
    <mergeCell ref="X12:Z12"/>
    <mergeCell ref="AC13:AC14"/>
    <mergeCell ref="E12:G12"/>
    <mergeCell ref="H12:J12"/>
    <mergeCell ref="AA12:AC12"/>
    <mergeCell ref="AH12:AJ12"/>
    <mergeCell ref="E13:E14"/>
    <mergeCell ref="F13:F14"/>
    <mergeCell ref="GA12:GT12"/>
    <mergeCell ref="GM13:GP13"/>
    <mergeCell ref="GQ13:GT13"/>
    <mergeCell ref="FO14:FP14"/>
    <mergeCell ref="FS14:FT14"/>
    <mergeCell ref="FW14:FX14"/>
    <mergeCell ref="GA14:GB14"/>
    <mergeCell ref="GE14:GF14"/>
    <mergeCell ref="GI14:GJ14"/>
    <mergeCell ref="GM14:GN14"/>
    <mergeCell ref="GQ14:GR14"/>
    <mergeCell ref="FO13:FR13"/>
    <mergeCell ref="FS13:FV13"/>
    <mergeCell ref="FW13:FZ13"/>
    <mergeCell ref="GA13:GD13"/>
    <mergeCell ref="GE13:GH13"/>
    <mergeCell ref="GI13:GL13"/>
    <mergeCell ref="AB13:AB14"/>
    <mergeCell ref="R11:AC11"/>
    <mergeCell ref="R13:R14"/>
    <mergeCell ref="S13:S14"/>
    <mergeCell ref="D7:E7"/>
    <mergeCell ref="O7:T8"/>
    <mergeCell ref="B9:C9"/>
    <mergeCell ref="B11:B14"/>
    <mergeCell ref="C11:C14"/>
    <mergeCell ref="D11:D14"/>
    <mergeCell ref="E11:P11"/>
    <mergeCell ref="T13:T14"/>
    <mergeCell ref="K12:M12"/>
    <mergeCell ref="N12:P12"/>
    <mergeCell ref="I13:I14"/>
    <mergeCell ref="J13:J14"/>
    <mergeCell ref="K13:K14"/>
    <mergeCell ref="L13:L14"/>
    <mergeCell ref="M13:M14"/>
    <mergeCell ref="N13:N14"/>
    <mergeCell ref="O13:O14"/>
    <mergeCell ref="P13:P14"/>
    <mergeCell ref="G13:G14"/>
    <mergeCell ref="H13:H14"/>
  </mergeCells>
  <dataValidations xWindow="448" yWindow="577" count="6">
    <dataValidation type="decimal" allowBlank="1" showInputMessage="1" showErrorMessage="1" prompt="INPUT ERROR! - Enter Marks between 0 to 10" sqref="G15:G64 P15:Q64 T15:T64 W15:W64 Z15:Z64 AC15:AC64">
      <formula1>0</formula1>
      <formula2>10</formula2>
    </dataValidation>
    <dataValidation type="decimal" allowBlank="1" showInputMessage="1" showErrorMessage="1" prompt="INPUT ERROR - VALUE MUST BE 1 TO 10" sqref="F15:F64 I15:I64 L15:L64 O15:O64 S15:S64 V15:V64 Y15:Y64 AB15:AB64">
      <formula1>1</formula1>
      <formula2>10</formula2>
    </dataValidation>
    <dataValidation type="decimal" allowBlank="1" showInputMessage="1" showErrorMessage="1" prompt="INPUT ERROR! - Enter Marks between 0 to 60" sqref="J15:J64">
      <formula1>0</formula1>
      <formula2>60</formula2>
    </dataValidation>
    <dataValidation type="decimal" allowBlank="1" showInputMessage="1" showErrorMessage="1" prompt="INPUT ERROR - VALUE MUST BE BETWEEN 1 TO 80" sqref="AH15:AH64 AK15:AK64 AN15:AN64 AQ15:AQ64">
      <formula1>1</formula1>
      <formula2>80</formula2>
    </dataValidation>
    <dataValidation type="decimal" allowBlank="1" showInputMessage="1" showErrorMessage="1" prompt="INPUT ERROR - VALUE MUST BE BETWEEN 1 TO 40" sqref="E15:E64 H15:H64 K15:K64 N15:N64 R15:R64 U15:U64 X15:X64 AA15:AA64">
      <formula1>1</formula1>
      <formula2>40</formula2>
    </dataValidation>
    <dataValidation type="decimal" allowBlank="1" showInputMessage="1" showErrorMessage="1" prompt="INPUT ERROR - VALUE MUST BE BETWEEN 1 TO 20_x000a__x000a_" sqref="AI15:AI64 AL15:AL64 AO15:AO64 AR15:AR64">
      <formula1>0</formula1>
      <formula2>20</formula2>
    </dataValidation>
  </dataValidations>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T264"/>
  <sheetViews>
    <sheetView workbookViewId="0">
      <selection activeCell="B15" sqref="B15:D64"/>
    </sheetView>
  </sheetViews>
  <sheetFormatPr defaultColWidth="14.42578125" defaultRowHeight="15" customHeight="1"/>
  <cols>
    <col min="1" max="1" width="4.28515625" customWidth="1"/>
    <col min="2" max="2" width="4.5703125" customWidth="1"/>
    <col min="3" max="3" width="8" customWidth="1"/>
    <col min="4" max="4" width="29.140625" customWidth="1"/>
    <col min="5" max="16" width="9.42578125" customWidth="1"/>
    <col min="17" max="17" width="2.7109375" customWidth="1"/>
    <col min="18" max="29" width="9.42578125" customWidth="1"/>
    <col min="30" max="30" width="3.7109375" customWidth="1"/>
    <col min="31" max="31" width="4.85546875" customWidth="1"/>
    <col min="32" max="32" width="8.28515625" customWidth="1"/>
    <col min="33" max="33" width="28.85546875" customWidth="1"/>
    <col min="34" max="45" width="20.7109375" customWidth="1"/>
    <col min="46" max="46" width="3.7109375" customWidth="1"/>
    <col min="47" max="54" width="8.7109375" customWidth="1"/>
    <col min="55" max="62" width="9.140625" hidden="1" customWidth="1"/>
    <col min="63" max="63" width="23.7109375" hidden="1" customWidth="1"/>
    <col min="64" max="64" width="9.140625" hidden="1" customWidth="1"/>
    <col min="65" max="65" width="9.140625" customWidth="1"/>
    <col min="66" max="137" width="8.7109375" customWidth="1"/>
    <col min="138" max="140" width="9.140625" customWidth="1"/>
    <col min="141" max="141" width="9.140625" hidden="1" customWidth="1"/>
    <col min="142" max="142" width="4.7109375" hidden="1" customWidth="1"/>
    <col min="143" max="143" width="5.28515625" hidden="1" customWidth="1"/>
    <col min="144" max="155" width="4.7109375" hidden="1" customWidth="1"/>
    <col min="156" max="157" width="5.85546875" hidden="1" customWidth="1"/>
    <col min="158" max="158" width="7" hidden="1" customWidth="1"/>
    <col min="159" max="202" width="4.7109375" hidden="1" customWidth="1"/>
  </cols>
  <sheetData>
    <row r="1" spans="1:202" ht="20.25" customHeight="1">
      <c r="A1" s="20"/>
      <c r="B1" s="20"/>
      <c r="C1" s="298" t="s">
        <v>0</v>
      </c>
      <c r="D1" s="249"/>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202" ht="25.5" customHeight="1">
      <c r="A2" s="20"/>
      <c r="B2" s="20"/>
      <c r="C2" s="250"/>
      <c r="D2" s="249"/>
      <c r="E2" s="20"/>
      <c r="F2" s="20"/>
      <c r="G2" s="20"/>
      <c r="H2" s="333"/>
      <c r="I2" s="272"/>
      <c r="J2" s="272"/>
      <c r="K2" s="272"/>
      <c r="L2" s="272"/>
      <c r="M2" s="272"/>
      <c r="N2" s="272"/>
      <c r="O2" s="272"/>
      <c r="P2" s="272"/>
      <c r="Q2" s="272"/>
      <c r="R2" s="272"/>
      <c r="S2" s="272"/>
      <c r="T2" s="272"/>
      <c r="U2" s="272"/>
      <c r="V2" s="272"/>
      <c r="W2" s="272"/>
      <c r="X2" s="272"/>
      <c r="Y2" s="272"/>
      <c r="Z2" s="20"/>
      <c r="AA2" s="20"/>
      <c r="AB2" s="20"/>
      <c r="AC2" s="20"/>
      <c r="AD2" s="20"/>
      <c r="AE2" s="20"/>
      <c r="AF2" s="20"/>
      <c r="AG2" s="20"/>
      <c r="AH2" s="20"/>
      <c r="AI2" s="20"/>
      <c r="AJ2" s="20"/>
      <c r="AK2" s="20"/>
      <c r="AL2" s="20"/>
      <c r="AM2" s="334" t="s">
        <v>301</v>
      </c>
      <c r="AN2" s="277"/>
      <c r="AO2" s="277"/>
      <c r="AP2" s="277"/>
      <c r="AQ2" s="277"/>
      <c r="AR2" s="277"/>
      <c r="AS2" s="277"/>
      <c r="AT2" s="20"/>
      <c r="AU2" s="20"/>
    </row>
    <row r="3" spans="1:202" ht="14.25" customHeight="1">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row>
    <row r="4" spans="1:202" ht="24" customHeight="1">
      <c r="A4" s="94"/>
      <c r="B4" s="335" t="s">
        <v>217</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20"/>
      <c r="AE4" s="338" t="s">
        <v>217</v>
      </c>
      <c r="AF4" s="336"/>
      <c r="AG4" s="336"/>
      <c r="AH4" s="336"/>
      <c r="AI4" s="336"/>
      <c r="AJ4" s="336"/>
      <c r="AK4" s="336"/>
      <c r="AL4" s="336"/>
      <c r="AM4" s="336"/>
      <c r="AN4" s="336"/>
      <c r="AO4" s="336"/>
      <c r="AP4" s="336"/>
      <c r="AQ4" s="336"/>
      <c r="AR4" s="336"/>
      <c r="AS4" s="336"/>
      <c r="AT4" s="20"/>
      <c r="AU4" s="95"/>
    </row>
    <row r="5" spans="1:202" ht="15" customHeight="1">
      <c r="A5" s="94"/>
      <c r="B5" s="337"/>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0"/>
      <c r="AE5" s="337"/>
      <c r="AF5" s="272"/>
      <c r="AG5" s="272"/>
      <c r="AH5" s="272"/>
      <c r="AI5" s="272"/>
      <c r="AJ5" s="272"/>
      <c r="AK5" s="272"/>
      <c r="AL5" s="272"/>
      <c r="AM5" s="272"/>
      <c r="AN5" s="272"/>
      <c r="AO5" s="272"/>
      <c r="AP5" s="272"/>
      <c r="AQ5" s="272"/>
      <c r="AR5" s="272"/>
      <c r="AS5" s="272"/>
      <c r="AT5" s="20"/>
      <c r="AU5" s="95"/>
    </row>
    <row r="6" spans="1:202" ht="14.25" customHeight="1">
      <c r="A6" s="96"/>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20"/>
      <c r="AE6" s="99"/>
      <c r="AF6" s="20"/>
      <c r="AG6" s="20"/>
      <c r="AH6" s="98"/>
      <c r="AI6" s="98"/>
      <c r="AJ6" s="98"/>
      <c r="AK6" s="98"/>
      <c r="AL6" s="98"/>
      <c r="AM6" s="98"/>
      <c r="AN6" s="98"/>
      <c r="AO6" s="98"/>
      <c r="AP6" s="98"/>
      <c r="AQ6" s="98"/>
      <c r="AR6" s="98"/>
      <c r="AS6" s="98"/>
      <c r="AT6" s="20"/>
      <c r="AU6" s="95"/>
    </row>
    <row r="7" spans="1:202" ht="30" customHeight="1">
      <c r="A7" s="100"/>
      <c r="B7" s="360" t="s">
        <v>218</v>
      </c>
      <c r="C7" s="285"/>
      <c r="D7" s="314" t="str">
        <f>IF('IN - Stud_part'!H4="","",'IN - Stud_part'!H4)</f>
        <v/>
      </c>
      <c r="E7" s="249"/>
      <c r="F7" s="20"/>
      <c r="G7" s="20"/>
      <c r="H7" s="20"/>
      <c r="I7" s="20"/>
      <c r="J7" s="20"/>
      <c r="K7" s="20"/>
      <c r="L7" s="20"/>
      <c r="M7" s="20"/>
      <c r="N7" s="20"/>
      <c r="O7" s="348" t="s">
        <v>302</v>
      </c>
      <c r="P7" s="284"/>
      <c r="Q7" s="284"/>
      <c r="R7" s="284"/>
      <c r="S7" s="284"/>
      <c r="T7" s="285"/>
      <c r="U7" s="20"/>
      <c r="V7" s="20"/>
      <c r="W7" s="20"/>
      <c r="X7" s="20"/>
      <c r="Y7" s="20"/>
      <c r="Z7" s="328" t="s">
        <v>303</v>
      </c>
      <c r="AA7" s="284"/>
      <c r="AB7" s="284"/>
      <c r="AC7" s="284"/>
      <c r="AD7" s="20"/>
      <c r="AE7" s="357" t="s">
        <v>218</v>
      </c>
      <c r="AF7" s="285"/>
      <c r="AG7" s="101" t="str">
        <f>IF('IN - Stud_part'!H4="","",'IN - Stud_part'!H4)</f>
        <v/>
      </c>
      <c r="AH7" s="20"/>
      <c r="AI7" s="20"/>
      <c r="AJ7" s="20"/>
      <c r="AK7" s="20"/>
      <c r="AL7" s="361" t="s">
        <v>304</v>
      </c>
      <c r="AM7" s="284"/>
      <c r="AN7" s="20"/>
      <c r="AO7" s="20"/>
      <c r="AP7" s="20"/>
      <c r="AQ7" s="305" t="s">
        <v>305</v>
      </c>
      <c r="AR7" s="284"/>
      <c r="AS7" s="284"/>
      <c r="AT7" s="20"/>
      <c r="AU7" s="95"/>
    </row>
    <row r="8" spans="1:202" ht="14.25" customHeight="1">
      <c r="A8" s="100"/>
      <c r="B8" s="330"/>
      <c r="C8" s="288"/>
      <c r="D8" s="102" t="str">
        <f>IF('IN - Stud_part'!H6="","",'IN - Stud_part'!H6)</f>
        <v/>
      </c>
      <c r="E8" s="20"/>
      <c r="F8" s="20"/>
      <c r="G8" s="20"/>
      <c r="H8" s="20"/>
      <c r="I8" s="20"/>
      <c r="J8" s="20"/>
      <c r="K8" s="20"/>
      <c r="L8" s="20"/>
      <c r="M8" s="20"/>
      <c r="N8" s="20"/>
      <c r="O8" s="286"/>
      <c r="P8" s="287"/>
      <c r="Q8" s="287"/>
      <c r="R8" s="287"/>
      <c r="S8" s="287"/>
      <c r="T8" s="288"/>
      <c r="U8" s="20"/>
      <c r="V8" s="20"/>
      <c r="W8" s="20"/>
      <c r="X8" s="20"/>
      <c r="Y8" s="20"/>
      <c r="Z8" s="302"/>
      <c r="AA8" s="272"/>
      <c r="AB8" s="272"/>
      <c r="AC8" s="272"/>
      <c r="AD8" s="20"/>
      <c r="AE8" s="330"/>
      <c r="AF8" s="288"/>
      <c r="AG8" s="101" t="str">
        <f>IF('IN - Stud_part'!H6="","",'IN - Stud_part'!H6)</f>
        <v/>
      </c>
      <c r="AH8" s="20"/>
      <c r="AI8" s="20"/>
      <c r="AJ8" s="20"/>
      <c r="AK8" s="20"/>
      <c r="AL8" s="286"/>
      <c r="AM8" s="287"/>
      <c r="AN8" s="20"/>
      <c r="AO8" s="20"/>
      <c r="AP8" s="20"/>
      <c r="AQ8" s="302"/>
      <c r="AR8" s="272"/>
      <c r="AS8" s="272"/>
      <c r="AT8" s="20"/>
      <c r="AU8" s="95"/>
    </row>
    <row r="9" spans="1:202" ht="27.75" customHeight="1">
      <c r="A9" s="100"/>
      <c r="B9" s="349" t="s">
        <v>223</v>
      </c>
      <c r="C9" s="249"/>
      <c r="D9" s="103">
        <f>IF('IN - Stud_part'!H8="",'IN - Stud_part'!H7,CONCATENATE('IN - Stud_part'!H7,," - ",'IN - Stud_part'!H8))</f>
        <v>0</v>
      </c>
      <c r="E9" s="20"/>
      <c r="F9" s="20"/>
      <c r="G9" s="20"/>
      <c r="H9" s="20"/>
      <c r="I9" s="20"/>
      <c r="J9" s="20"/>
      <c r="K9" s="20"/>
      <c r="L9" s="20"/>
      <c r="M9" s="20"/>
      <c r="N9" s="20"/>
      <c r="O9" s="20"/>
      <c r="P9" s="20"/>
      <c r="Q9" s="20"/>
      <c r="R9" s="20"/>
      <c r="S9" s="20"/>
      <c r="T9" s="20"/>
      <c r="U9" s="20"/>
      <c r="V9" s="20"/>
      <c r="W9" s="20"/>
      <c r="X9" s="20"/>
      <c r="Y9" s="20"/>
      <c r="Z9" s="286"/>
      <c r="AA9" s="287"/>
      <c r="AB9" s="287"/>
      <c r="AC9" s="287"/>
      <c r="AD9" s="20"/>
      <c r="AE9" s="358" t="s">
        <v>32</v>
      </c>
      <c r="AF9" s="249"/>
      <c r="AG9" s="101">
        <f>IF('IN - Stud_part'!H8="",'IN - Stud_part'!H7,CONCATENATE('IN - Stud_part'!H7,," - ",'IN - Stud_part'!H8))</f>
        <v>0</v>
      </c>
      <c r="AH9" s="20"/>
      <c r="AI9" s="20"/>
      <c r="AJ9" s="20"/>
      <c r="AK9" s="20"/>
      <c r="AL9" s="20"/>
      <c r="AM9" s="20"/>
      <c r="AN9" s="20"/>
      <c r="AO9" s="20"/>
      <c r="AP9" s="20"/>
      <c r="AQ9" s="286"/>
      <c r="AR9" s="287"/>
      <c r="AS9" s="287"/>
      <c r="AT9" s="20"/>
      <c r="AU9" s="95"/>
    </row>
    <row r="10" spans="1:202" ht="14.25" customHeight="1">
      <c r="A10" s="100"/>
      <c r="B10" s="104"/>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20"/>
      <c r="AE10" s="106"/>
      <c r="AF10" s="107"/>
      <c r="AG10" s="107"/>
      <c r="AH10" s="105"/>
      <c r="AI10" s="105"/>
      <c r="AJ10" s="105"/>
      <c r="AK10" s="105"/>
      <c r="AL10" s="105"/>
      <c r="AM10" s="105"/>
      <c r="AN10" s="105"/>
      <c r="AO10" s="105"/>
      <c r="AP10" s="105"/>
      <c r="AQ10" s="105"/>
      <c r="AR10" s="105"/>
      <c r="AS10" s="105"/>
      <c r="AT10" s="20"/>
      <c r="AU10" s="95"/>
    </row>
    <row r="11" spans="1:202" ht="18" customHeight="1">
      <c r="A11" s="95"/>
      <c r="B11" s="350" t="s">
        <v>39</v>
      </c>
      <c r="C11" s="351" t="s">
        <v>40</v>
      </c>
      <c r="D11" s="352" t="s">
        <v>69</v>
      </c>
      <c r="E11" s="353" t="s">
        <v>306</v>
      </c>
      <c r="F11" s="248"/>
      <c r="G11" s="248"/>
      <c r="H11" s="248"/>
      <c r="I11" s="248"/>
      <c r="J11" s="248"/>
      <c r="K11" s="248"/>
      <c r="L11" s="248"/>
      <c r="M11" s="248"/>
      <c r="N11" s="248"/>
      <c r="O11" s="248"/>
      <c r="P11" s="249"/>
      <c r="Q11" s="108"/>
      <c r="R11" s="347" t="s">
        <v>307</v>
      </c>
      <c r="S11" s="248"/>
      <c r="T11" s="248"/>
      <c r="U11" s="248"/>
      <c r="V11" s="248"/>
      <c r="W11" s="248"/>
      <c r="X11" s="248"/>
      <c r="Y11" s="248"/>
      <c r="Z11" s="248"/>
      <c r="AA11" s="248"/>
      <c r="AB11" s="248"/>
      <c r="AC11" s="248"/>
      <c r="AD11" s="18"/>
      <c r="AE11" s="365" t="s">
        <v>39</v>
      </c>
      <c r="AF11" s="366" t="s">
        <v>226</v>
      </c>
      <c r="AG11" s="362" t="s">
        <v>227</v>
      </c>
      <c r="AH11" s="359" t="s">
        <v>308</v>
      </c>
      <c r="AI11" s="279"/>
      <c r="AJ11" s="279"/>
      <c r="AK11" s="279"/>
      <c r="AL11" s="279"/>
      <c r="AM11" s="279"/>
      <c r="AN11" s="279"/>
      <c r="AO11" s="279"/>
      <c r="AP11" s="279"/>
      <c r="AQ11" s="279"/>
      <c r="AR11" s="279"/>
      <c r="AS11" s="280"/>
      <c r="AT11" s="20"/>
      <c r="AU11" s="95"/>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10"/>
      <c r="EM11" s="110" t="s">
        <v>229</v>
      </c>
      <c r="EN11" s="110" t="s">
        <v>230</v>
      </c>
      <c r="EO11" s="110" t="s">
        <v>231</v>
      </c>
      <c r="EP11" s="110" t="s">
        <v>232</v>
      </c>
      <c r="EQ11" s="110" t="s">
        <v>233</v>
      </c>
      <c r="ER11" s="110" t="s">
        <v>234</v>
      </c>
      <c r="ES11" s="110" t="s">
        <v>235</v>
      </c>
      <c r="ET11" s="110" t="s">
        <v>236</v>
      </c>
      <c r="EU11" s="110" t="s">
        <v>144</v>
      </c>
      <c r="EV11" s="110" t="s">
        <v>237</v>
      </c>
      <c r="EW11" s="110" t="s">
        <v>238</v>
      </c>
      <c r="EX11" s="110" t="s">
        <v>239</v>
      </c>
      <c r="EY11" s="110" t="s">
        <v>240</v>
      </c>
      <c r="EZ11" s="110" t="s">
        <v>241</v>
      </c>
      <c r="FA11" s="110" t="s">
        <v>242</v>
      </c>
      <c r="FB11" s="110" t="s">
        <v>243</v>
      </c>
      <c r="FC11" s="110" t="s">
        <v>244</v>
      </c>
      <c r="FD11" s="110" t="s">
        <v>245</v>
      </c>
      <c r="FE11" s="110" t="s">
        <v>246</v>
      </c>
      <c r="FF11" s="110" t="s">
        <v>247</v>
      </c>
      <c r="FG11" s="110" t="s">
        <v>248</v>
      </c>
      <c r="FH11" s="110" t="s">
        <v>33</v>
      </c>
      <c r="FI11" s="110" t="s">
        <v>249</v>
      </c>
      <c r="FJ11" s="110" t="s">
        <v>189</v>
      </c>
      <c r="FK11" s="110" t="s">
        <v>250</v>
      </c>
      <c r="FL11" s="110" t="s">
        <v>251</v>
      </c>
      <c r="FM11" s="110" t="s">
        <v>252</v>
      </c>
      <c r="FN11" s="110" t="s">
        <v>253</v>
      </c>
      <c r="FO11" s="110" t="s">
        <v>254</v>
      </c>
      <c r="FP11" s="110" t="s">
        <v>174</v>
      </c>
      <c r="FQ11" s="110" t="s">
        <v>255</v>
      </c>
      <c r="FR11" s="110" t="s">
        <v>256</v>
      </c>
      <c r="FS11" s="110" t="s">
        <v>257</v>
      </c>
      <c r="FT11" s="110" t="s">
        <v>258</v>
      </c>
      <c r="FU11" s="110" t="s">
        <v>259</v>
      </c>
      <c r="FV11" s="110" t="s">
        <v>260</v>
      </c>
      <c r="FW11" s="110" t="s">
        <v>261</v>
      </c>
      <c r="FX11" s="110" t="s">
        <v>262</v>
      </c>
      <c r="FY11" s="110" t="s">
        <v>263</v>
      </c>
      <c r="FZ11" s="110" t="s">
        <v>264</v>
      </c>
      <c r="GA11" s="110" t="s">
        <v>265</v>
      </c>
      <c r="GB11" s="110" t="s">
        <v>266</v>
      </c>
      <c r="GC11" s="110" t="s">
        <v>267</v>
      </c>
      <c r="GD11" s="110" t="s">
        <v>268</v>
      </c>
      <c r="GE11" s="110" t="s">
        <v>269</v>
      </c>
      <c r="GF11" s="110" t="s">
        <v>270</v>
      </c>
      <c r="GG11" s="110" t="s">
        <v>271</v>
      </c>
      <c r="GH11" s="110" t="s">
        <v>272</v>
      </c>
      <c r="GI11" s="110" t="s">
        <v>273</v>
      </c>
      <c r="GJ11" s="110" t="s">
        <v>274</v>
      </c>
      <c r="GK11" s="110" t="s">
        <v>275</v>
      </c>
      <c r="GL11" s="110" t="s">
        <v>276</v>
      </c>
      <c r="GM11" s="110" t="s">
        <v>277</v>
      </c>
      <c r="GN11" s="110" t="s">
        <v>278</v>
      </c>
      <c r="GO11" s="110" t="s">
        <v>279</v>
      </c>
      <c r="GP11" s="110" t="s">
        <v>280</v>
      </c>
      <c r="GQ11" s="110" t="s">
        <v>281</v>
      </c>
      <c r="GR11" s="110" t="s">
        <v>282</v>
      </c>
      <c r="GS11" s="110" t="s">
        <v>283</v>
      </c>
      <c r="GT11" s="110" t="s">
        <v>284</v>
      </c>
    </row>
    <row r="12" spans="1:202" ht="14.25" customHeight="1">
      <c r="A12" s="95"/>
      <c r="B12" s="318"/>
      <c r="C12" s="260"/>
      <c r="D12" s="260"/>
      <c r="E12" s="353" t="s">
        <v>285</v>
      </c>
      <c r="F12" s="248"/>
      <c r="G12" s="249"/>
      <c r="H12" s="353" t="s">
        <v>286</v>
      </c>
      <c r="I12" s="248"/>
      <c r="J12" s="249"/>
      <c r="K12" s="353" t="s">
        <v>287</v>
      </c>
      <c r="L12" s="248"/>
      <c r="M12" s="249"/>
      <c r="N12" s="353" t="s">
        <v>288</v>
      </c>
      <c r="O12" s="248"/>
      <c r="P12" s="249"/>
      <c r="Q12" s="111"/>
      <c r="R12" s="347" t="s">
        <v>285</v>
      </c>
      <c r="S12" s="248"/>
      <c r="T12" s="249"/>
      <c r="U12" s="347" t="s">
        <v>286</v>
      </c>
      <c r="V12" s="248"/>
      <c r="W12" s="249"/>
      <c r="X12" s="347" t="s">
        <v>289</v>
      </c>
      <c r="Y12" s="248"/>
      <c r="Z12" s="249"/>
      <c r="AA12" s="347" t="s">
        <v>288</v>
      </c>
      <c r="AB12" s="248"/>
      <c r="AC12" s="249"/>
      <c r="AD12" s="18"/>
      <c r="AE12" s="318"/>
      <c r="AF12" s="260"/>
      <c r="AG12" s="260"/>
      <c r="AH12" s="363" t="s">
        <v>285</v>
      </c>
      <c r="AI12" s="248"/>
      <c r="AJ12" s="249"/>
      <c r="AK12" s="363" t="s">
        <v>286</v>
      </c>
      <c r="AL12" s="248"/>
      <c r="AM12" s="249"/>
      <c r="AN12" s="363" t="s">
        <v>287</v>
      </c>
      <c r="AO12" s="248"/>
      <c r="AP12" s="249"/>
      <c r="AQ12" s="363" t="s">
        <v>288</v>
      </c>
      <c r="AR12" s="248"/>
      <c r="AS12" s="249"/>
      <c r="AT12" s="20"/>
      <c r="AU12" s="95"/>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10"/>
      <c r="EM12" s="327" t="s">
        <v>290</v>
      </c>
      <c r="EN12" s="248"/>
      <c r="EO12" s="248"/>
      <c r="EP12" s="248"/>
      <c r="EQ12" s="248"/>
      <c r="ER12" s="248"/>
      <c r="ES12" s="248"/>
      <c r="ET12" s="248"/>
      <c r="EU12" s="248"/>
      <c r="EV12" s="248"/>
      <c r="EW12" s="248"/>
      <c r="EX12" s="248"/>
      <c r="EY12" s="248"/>
      <c r="EZ12" s="248"/>
      <c r="FA12" s="248"/>
      <c r="FB12" s="248"/>
      <c r="FC12" s="248"/>
      <c r="FD12" s="248"/>
      <c r="FE12" s="248"/>
      <c r="FF12" s="249"/>
      <c r="FG12" s="327" t="s">
        <v>291</v>
      </c>
      <c r="FH12" s="248"/>
      <c r="FI12" s="248"/>
      <c r="FJ12" s="248"/>
      <c r="FK12" s="248"/>
      <c r="FL12" s="248"/>
      <c r="FM12" s="248"/>
      <c r="FN12" s="248"/>
      <c r="FO12" s="248"/>
      <c r="FP12" s="248"/>
      <c r="FQ12" s="248"/>
      <c r="FR12" s="248"/>
      <c r="FS12" s="248"/>
      <c r="FT12" s="248"/>
      <c r="FU12" s="248"/>
      <c r="FV12" s="248"/>
      <c r="FW12" s="248"/>
      <c r="FX12" s="248"/>
      <c r="FY12" s="248"/>
      <c r="FZ12" s="249"/>
      <c r="GA12" s="327" t="s">
        <v>292</v>
      </c>
      <c r="GB12" s="248"/>
      <c r="GC12" s="248"/>
      <c r="GD12" s="248"/>
      <c r="GE12" s="248"/>
      <c r="GF12" s="248"/>
      <c r="GG12" s="248"/>
      <c r="GH12" s="248"/>
      <c r="GI12" s="248"/>
      <c r="GJ12" s="248"/>
      <c r="GK12" s="248"/>
      <c r="GL12" s="248"/>
      <c r="GM12" s="248"/>
      <c r="GN12" s="248"/>
      <c r="GO12" s="248"/>
      <c r="GP12" s="248"/>
      <c r="GQ12" s="248"/>
      <c r="GR12" s="248"/>
      <c r="GS12" s="248"/>
      <c r="GT12" s="249"/>
    </row>
    <row r="13" spans="1:202" ht="15" customHeight="1">
      <c r="A13" s="95"/>
      <c r="B13" s="318"/>
      <c r="C13" s="260"/>
      <c r="D13" s="260"/>
      <c r="E13" s="355" t="s">
        <v>309</v>
      </c>
      <c r="F13" s="355" t="s">
        <v>294</v>
      </c>
      <c r="G13" s="356" t="s">
        <v>208</v>
      </c>
      <c r="H13" s="355" t="s">
        <v>309</v>
      </c>
      <c r="I13" s="355" t="s">
        <v>294</v>
      </c>
      <c r="J13" s="356" t="s">
        <v>208</v>
      </c>
      <c r="K13" s="355" t="s">
        <v>309</v>
      </c>
      <c r="L13" s="355" t="s">
        <v>294</v>
      </c>
      <c r="M13" s="356" t="s">
        <v>208</v>
      </c>
      <c r="N13" s="355" t="s">
        <v>309</v>
      </c>
      <c r="O13" s="355" t="s">
        <v>294</v>
      </c>
      <c r="P13" s="356" t="s">
        <v>208</v>
      </c>
      <c r="Q13" s="113"/>
      <c r="R13" s="346" t="s">
        <v>310</v>
      </c>
      <c r="S13" s="346" t="s">
        <v>294</v>
      </c>
      <c r="T13" s="354" t="s">
        <v>208</v>
      </c>
      <c r="U13" s="346" t="s">
        <v>310</v>
      </c>
      <c r="V13" s="346" t="s">
        <v>294</v>
      </c>
      <c r="W13" s="354" t="s">
        <v>208</v>
      </c>
      <c r="X13" s="346" t="s">
        <v>310</v>
      </c>
      <c r="Y13" s="346" t="s">
        <v>294</v>
      </c>
      <c r="Z13" s="354" t="s">
        <v>208</v>
      </c>
      <c r="AA13" s="346" t="s">
        <v>310</v>
      </c>
      <c r="AB13" s="346" t="s">
        <v>294</v>
      </c>
      <c r="AC13" s="354" t="s">
        <v>208</v>
      </c>
      <c r="AD13" s="18"/>
      <c r="AE13" s="318"/>
      <c r="AF13" s="260"/>
      <c r="AG13" s="260"/>
      <c r="AH13" s="364" t="s">
        <v>308</v>
      </c>
      <c r="AI13" s="364" t="s">
        <v>296</v>
      </c>
      <c r="AJ13" s="364" t="s">
        <v>208</v>
      </c>
      <c r="AK13" s="364" t="s">
        <v>308</v>
      </c>
      <c r="AL13" s="364" t="s">
        <v>296</v>
      </c>
      <c r="AM13" s="364" t="s">
        <v>208</v>
      </c>
      <c r="AN13" s="364" t="s">
        <v>308</v>
      </c>
      <c r="AO13" s="364" t="s">
        <v>296</v>
      </c>
      <c r="AP13" s="364" t="s">
        <v>208</v>
      </c>
      <c r="AQ13" s="364" t="s">
        <v>308</v>
      </c>
      <c r="AR13" s="364" t="s">
        <v>296</v>
      </c>
      <c r="AS13" s="364" t="s">
        <v>208</v>
      </c>
      <c r="AT13" s="20"/>
      <c r="AU13" s="95"/>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10"/>
      <c r="EM13" s="327" t="s">
        <v>285</v>
      </c>
      <c r="EN13" s="248"/>
      <c r="EO13" s="248"/>
      <c r="EP13" s="249"/>
      <c r="EQ13" s="327" t="s">
        <v>286</v>
      </c>
      <c r="ER13" s="248"/>
      <c r="ES13" s="248"/>
      <c r="ET13" s="249"/>
      <c r="EU13" s="327" t="s">
        <v>287</v>
      </c>
      <c r="EV13" s="248"/>
      <c r="EW13" s="248"/>
      <c r="EX13" s="249"/>
      <c r="EY13" s="327" t="s">
        <v>297</v>
      </c>
      <c r="EZ13" s="248"/>
      <c r="FA13" s="248"/>
      <c r="FB13" s="249"/>
      <c r="FC13" s="327" t="s">
        <v>298</v>
      </c>
      <c r="FD13" s="248"/>
      <c r="FE13" s="248"/>
      <c r="FF13" s="249"/>
      <c r="FG13" s="327" t="s">
        <v>285</v>
      </c>
      <c r="FH13" s="248"/>
      <c r="FI13" s="248"/>
      <c r="FJ13" s="249"/>
      <c r="FK13" s="327" t="s">
        <v>286</v>
      </c>
      <c r="FL13" s="248"/>
      <c r="FM13" s="248"/>
      <c r="FN13" s="249"/>
      <c r="FO13" s="327" t="s">
        <v>287</v>
      </c>
      <c r="FP13" s="248"/>
      <c r="FQ13" s="248"/>
      <c r="FR13" s="249"/>
      <c r="FS13" s="327" t="s">
        <v>297</v>
      </c>
      <c r="FT13" s="248"/>
      <c r="FU13" s="248"/>
      <c r="FV13" s="249"/>
      <c r="FW13" s="327" t="s">
        <v>298</v>
      </c>
      <c r="FX13" s="248"/>
      <c r="FY13" s="248"/>
      <c r="FZ13" s="249"/>
      <c r="GA13" s="327" t="s">
        <v>285</v>
      </c>
      <c r="GB13" s="248"/>
      <c r="GC13" s="248"/>
      <c r="GD13" s="249"/>
      <c r="GE13" s="327" t="s">
        <v>286</v>
      </c>
      <c r="GF13" s="248"/>
      <c r="GG13" s="248"/>
      <c r="GH13" s="249"/>
      <c r="GI13" s="327" t="s">
        <v>287</v>
      </c>
      <c r="GJ13" s="248"/>
      <c r="GK13" s="248"/>
      <c r="GL13" s="249"/>
      <c r="GM13" s="327" t="s">
        <v>297</v>
      </c>
      <c r="GN13" s="248"/>
      <c r="GO13" s="248"/>
      <c r="GP13" s="249"/>
      <c r="GQ13" s="327" t="s">
        <v>298</v>
      </c>
      <c r="GR13" s="248"/>
      <c r="GS13" s="248"/>
      <c r="GT13" s="249"/>
    </row>
    <row r="14" spans="1:202" ht="15" customHeight="1">
      <c r="A14" s="95"/>
      <c r="B14" s="319"/>
      <c r="C14" s="255"/>
      <c r="D14" s="255"/>
      <c r="E14" s="312"/>
      <c r="F14" s="312"/>
      <c r="G14" s="255"/>
      <c r="H14" s="312"/>
      <c r="I14" s="312"/>
      <c r="J14" s="255"/>
      <c r="K14" s="312"/>
      <c r="L14" s="312"/>
      <c r="M14" s="255"/>
      <c r="N14" s="312"/>
      <c r="O14" s="312"/>
      <c r="P14" s="255"/>
      <c r="Q14" s="108"/>
      <c r="R14" s="312"/>
      <c r="S14" s="312"/>
      <c r="T14" s="255"/>
      <c r="U14" s="312"/>
      <c r="V14" s="312"/>
      <c r="W14" s="255"/>
      <c r="X14" s="312"/>
      <c r="Y14" s="312"/>
      <c r="Z14" s="255"/>
      <c r="AA14" s="312"/>
      <c r="AB14" s="312"/>
      <c r="AC14" s="255"/>
      <c r="AD14" s="18"/>
      <c r="AE14" s="319"/>
      <c r="AF14" s="255"/>
      <c r="AG14" s="255"/>
      <c r="AH14" s="255"/>
      <c r="AI14" s="255"/>
      <c r="AJ14" s="255"/>
      <c r="AK14" s="255"/>
      <c r="AL14" s="255"/>
      <c r="AM14" s="255"/>
      <c r="AN14" s="255"/>
      <c r="AO14" s="255"/>
      <c r="AP14" s="255"/>
      <c r="AQ14" s="255"/>
      <c r="AR14" s="255"/>
      <c r="AS14" s="255"/>
      <c r="AT14" s="18"/>
      <c r="AU14" s="95"/>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10"/>
      <c r="EM14" s="327" t="s">
        <v>299</v>
      </c>
      <c r="EN14" s="249"/>
      <c r="EO14" s="110" t="s">
        <v>300</v>
      </c>
      <c r="EP14" s="110"/>
      <c r="EQ14" s="327" t="s">
        <v>299</v>
      </c>
      <c r="ER14" s="249"/>
      <c r="ES14" s="110" t="s">
        <v>300</v>
      </c>
      <c r="ET14" s="110"/>
      <c r="EU14" s="327" t="s">
        <v>299</v>
      </c>
      <c r="EV14" s="249"/>
      <c r="EW14" s="110" t="s">
        <v>300</v>
      </c>
      <c r="EX14" s="110"/>
      <c r="EY14" s="327" t="s">
        <v>299</v>
      </c>
      <c r="EZ14" s="249"/>
      <c r="FA14" s="110" t="s">
        <v>300</v>
      </c>
      <c r="FB14" s="110"/>
      <c r="FC14" s="327" t="s">
        <v>299</v>
      </c>
      <c r="FD14" s="249"/>
      <c r="FE14" s="110" t="s">
        <v>300</v>
      </c>
      <c r="FF14" s="110"/>
      <c r="FG14" s="327" t="s">
        <v>299</v>
      </c>
      <c r="FH14" s="249"/>
      <c r="FI14" s="110" t="s">
        <v>300</v>
      </c>
      <c r="FJ14" s="110"/>
      <c r="FK14" s="327" t="s">
        <v>299</v>
      </c>
      <c r="FL14" s="249"/>
      <c r="FM14" s="110" t="s">
        <v>300</v>
      </c>
      <c r="FN14" s="110"/>
      <c r="FO14" s="327" t="s">
        <v>299</v>
      </c>
      <c r="FP14" s="249"/>
      <c r="FQ14" s="110" t="s">
        <v>300</v>
      </c>
      <c r="FR14" s="110"/>
      <c r="FS14" s="327" t="s">
        <v>299</v>
      </c>
      <c r="FT14" s="249"/>
      <c r="FU14" s="110" t="s">
        <v>300</v>
      </c>
      <c r="FV14" s="110"/>
      <c r="FW14" s="327" t="s">
        <v>299</v>
      </c>
      <c r="FX14" s="249"/>
      <c r="FY14" s="110" t="s">
        <v>300</v>
      </c>
      <c r="FZ14" s="110"/>
      <c r="GA14" s="327" t="s">
        <v>299</v>
      </c>
      <c r="GB14" s="249"/>
      <c r="GC14" s="110" t="s">
        <v>300</v>
      </c>
      <c r="GD14" s="110"/>
      <c r="GE14" s="327" t="s">
        <v>299</v>
      </c>
      <c r="GF14" s="249"/>
      <c r="GG14" s="110" t="s">
        <v>300</v>
      </c>
      <c r="GH14" s="110"/>
      <c r="GI14" s="327" t="s">
        <v>299</v>
      </c>
      <c r="GJ14" s="249"/>
      <c r="GK14" s="110" t="s">
        <v>300</v>
      </c>
      <c r="GL14" s="110"/>
      <c r="GM14" s="327" t="s">
        <v>299</v>
      </c>
      <c r="GN14" s="249"/>
      <c r="GO14" s="110" t="s">
        <v>300</v>
      </c>
      <c r="GP14" s="110"/>
      <c r="GQ14" s="327" t="s">
        <v>299</v>
      </c>
      <c r="GR14" s="249"/>
      <c r="GS14" s="110" t="s">
        <v>300</v>
      </c>
      <c r="GT14" s="110"/>
    </row>
    <row r="15" spans="1:202" ht="24.75" customHeight="1">
      <c r="A15" s="20"/>
      <c r="B15" s="114" t="str">
        <f>IF(ISBLANK('IN - Stud_part'!F13),"",'IN - Stud_part'!F13)</f>
        <v/>
      </c>
      <c r="C15" s="115" t="str">
        <f>IF(ISBLANK('IN - Stud_part'!G13),"",'IN - Stud_part'!G13)</f>
        <v/>
      </c>
      <c r="D15" s="116" t="str">
        <f>IF('IN - Stud_part'!H13="","",UPPER(('IN - Stud_part'!H13)))</f>
        <v/>
      </c>
      <c r="E15" s="117"/>
      <c r="F15" s="117"/>
      <c r="G15" s="118" t="str">
        <f>IF('IN - Stud_part'!H13="","",SUM(E15:F15))</f>
        <v/>
      </c>
      <c r="H15" s="117"/>
      <c r="I15" s="117"/>
      <c r="J15" s="118" t="str">
        <f>IF('IN - Stud_part'!H13="","",SUM(H15:I15))</f>
        <v/>
      </c>
      <c r="K15" s="117"/>
      <c r="L15" s="117"/>
      <c r="M15" s="118" t="str">
        <f>IF('IN - Stud_part'!H13="","",SUM(K15:L15))</f>
        <v/>
      </c>
      <c r="N15" s="117"/>
      <c r="O15" s="117"/>
      <c r="P15" s="118" t="str">
        <f>IF('IN - Stud_part'!H13="","",SUM(N15:O15))</f>
        <v/>
      </c>
      <c r="Q15" s="119"/>
      <c r="R15" s="117"/>
      <c r="S15" s="117"/>
      <c r="T15" s="118" t="str">
        <f>IF('IN - Stud_part'!H13="","",SUM(R15:S15))</f>
        <v/>
      </c>
      <c r="U15" s="117"/>
      <c r="V15" s="117"/>
      <c r="W15" s="118" t="str">
        <f>IF('IN - Stud_part'!H13="","",SUM(U15:V15))</f>
        <v/>
      </c>
      <c r="X15" s="117"/>
      <c r="Y15" s="117"/>
      <c r="Z15" s="118" t="str">
        <f>IF('IN - Stud_part'!H13="","",SUM(X15:Y15))</f>
        <v/>
      </c>
      <c r="AA15" s="117"/>
      <c r="AB15" s="117"/>
      <c r="AC15" s="118" t="str">
        <f>IF('IN - Stud_part'!H13="","",SUM(AA15:AB15))</f>
        <v/>
      </c>
      <c r="AD15" s="35"/>
      <c r="AE15" s="114" t="str">
        <f>IF(ISBLANK('IN - Stud_part'!F13),"",'IN - Stud_part'!F13)</f>
        <v/>
      </c>
      <c r="AF15" s="120" t="str">
        <f>IF(ISBLANK('IN - Stud_part'!G13),"",'IN - Stud_part'!G13)</f>
        <v/>
      </c>
      <c r="AG15" s="116" t="str">
        <f>IF('IN - Stud_part'!H13="","",UPPER('IN - Stud_part'!H13))</f>
        <v/>
      </c>
      <c r="AH15" s="117">
        <v>80</v>
      </c>
      <c r="AI15" s="117">
        <v>18</v>
      </c>
      <c r="AJ15" s="118" t="str">
        <f>IF('IN - Stud_part'!H13="","", SUM(AH15:AI15))</f>
        <v/>
      </c>
      <c r="AK15" s="117">
        <v>60</v>
      </c>
      <c r="AL15" s="117">
        <v>17</v>
      </c>
      <c r="AM15" s="118" t="str">
        <f>IF('IN - Stud_part'!H13="","",SUM(AK15:AL15))</f>
        <v/>
      </c>
      <c r="AN15" s="117">
        <v>55</v>
      </c>
      <c r="AO15" s="117">
        <v>20</v>
      </c>
      <c r="AP15" s="118" t="str">
        <f>IF('IN - Stud_part'!H13="","",SUM(AN15:AO15))</f>
        <v/>
      </c>
      <c r="AQ15" s="117">
        <v>45</v>
      </c>
      <c r="AR15" s="117">
        <v>15</v>
      </c>
      <c r="AS15" s="118" t="str">
        <f>IF('IN - Stud_part'!H13="","",SUM(AQ15:AR15))</f>
        <v/>
      </c>
      <c r="AT15" s="35"/>
      <c r="AU15" s="35"/>
      <c r="BI15" s="91">
        <v>3</v>
      </c>
      <c r="BJ15" s="109">
        <v>3</v>
      </c>
      <c r="BK15" s="10" t="s">
        <v>3</v>
      </c>
      <c r="BL15" s="91">
        <v>3</v>
      </c>
      <c r="BM15" s="91">
        <v>3</v>
      </c>
      <c r="BN15" s="91">
        <v>3</v>
      </c>
      <c r="BP15" s="91">
        <v>3</v>
      </c>
      <c r="CB15" s="91">
        <v>3</v>
      </c>
      <c r="DF15" s="91">
        <v>3</v>
      </c>
      <c r="EL15" s="121" t="str">
        <f t="shared" ref="EL15:EL64" si="0">B15</f>
        <v/>
      </c>
      <c r="EM15" s="121" t="str">
        <f t="shared" ref="EM15:EM64" si="1">IF(ISERR(LARGE(E15:F15,1)),"",LARGE(E15:F15,1))</f>
        <v/>
      </c>
      <c r="EN15" s="121" t="str">
        <f t="shared" ref="EN15:EN64" si="2">IF(ISERR(LARGE(E15:F15,2)),"",LARGE(E15:F15,2))</f>
        <v/>
      </c>
      <c r="EO15" s="121" t="str">
        <f t="shared" ref="EO15:EO64" si="3">IF(ISERR(LARGE(H15,1)),"",LARGE(H15,1))</f>
        <v/>
      </c>
      <c r="EP15" s="121" t="str">
        <f t="shared" ref="EP15:EP64" si="4">IF(ISERR(LARGE(H15,2)),"",LARGE(H15,2))</f>
        <v/>
      </c>
      <c r="EQ15" s="121" t="str">
        <f t="shared" ref="EQ15:EQ64" si="5">IF(ISERR(LARGE(K15:N15,1)),"",LARGE(K15:N15,1))</f>
        <v/>
      </c>
      <c r="ER15" s="121" t="str">
        <f t="shared" ref="ER15:ER64" si="6">IF(ISERR(LARGE(K15:N15,2)),"",LARGE(K15:N15,2))</f>
        <v/>
      </c>
      <c r="ES15" s="121" t="str">
        <f t="shared" ref="ES15:ES64" si="7">IF(ISERR(LARGE(O15:P15,1)),"",LARGE(O15:P15,1))</f>
        <v/>
      </c>
      <c r="ET15" s="121" t="str">
        <f t="shared" ref="ET15:ET64" si="8">IF(ISERR(LARGE(O15:P15,2)),"",LARGE(O15:P15,2))</f>
        <v/>
      </c>
      <c r="EU15" s="121" t="str">
        <f t="shared" ref="EU15:EU64" si="9">IF(ISERR(LARGE(R15:U15,1)),"",LARGE(R15:U15,1))</f>
        <v/>
      </c>
      <c r="EV15" s="121" t="str">
        <f t="shared" ref="EV15:EV64" si="10">IF(ISERR(LARGE(R15:U15,2)),"",LARGE(R15:U15,2))</f>
        <v/>
      </c>
      <c r="EW15" s="121" t="str">
        <f t="shared" ref="EW15:EW64" si="11">IF(ISERR(LARGE(V15:W15,1)),"",LARGE(V15:W15,1))</f>
        <v/>
      </c>
      <c r="EX15" s="121" t="str">
        <f t="shared" ref="EX15:EX64" si="12">IF(ISERR(LARGE(V15:W15,2)),"",LARGE(V15:W15,2))</f>
        <v/>
      </c>
      <c r="EY15" s="121" t="str">
        <f t="shared" ref="EY15:EY64" si="13">IF(ISERR(LARGE(X15:AA15,1)),"",LARGE(X15:AA15,1))</f>
        <v/>
      </c>
      <c r="EZ15" s="121" t="str">
        <f t="shared" ref="EZ15:EZ64" si="14">IF(ISERR(LARGE(X15:AA15,2)),"",LARGE(X15:AA15,2))</f>
        <v/>
      </c>
      <c r="FA15" s="121" t="str">
        <f t="shared" ref="FA15:FA64" si="15">IF(ISERR(LARGE(AB15:AC15,1)),"",LARGE(AB15:AC15,1))</f>
        <v/>
      </c>
      <c r="FB15" s="121" t="str">
        <f t="shared" ref="FB15:FB64" si="16">IF(ISERR(LARGE(AB15:AC15,2)),"",LARGE(AB15:AC15,2))</f>
        <v/>
      </c>
      <c r="FC15" s="121" t="str">
        <f t="shared" ref="FC15:FC64" si="17">IF(ISERR(LARGE(#REF!,1)),"",LARGE(#REF!,1))</f>
        <v/>
      </c>
      <c r="FD15" s="121" t="str">
        <f t="shared" ref="FD15:FD64" si="18">IF(ISERR(LARGE(#REF!,2)),"",LARGE(#REF!,2))</f>
        <v/>
      </c>
      <c r="FE15" s="121" t="str">
        <f t="shared" ref="FE15:FE64" si="19">IF(ISERR(LARGE(#REF!,1)),"",LARGE(#REF!,1))</f>
        <v/>
      </c>
      <c r="FF15" s="121" t="str">
        <f t="shared" ref="FF15:FF64" si="20">IF(ISERR(LARGE(#REF!,2)),"",LARGE(#REF!,2))</f>
        <v/>
      </c>
      <c r="FG15" s="121">
        <f t="shared" ref="FG15:FG64" si="21">IF(ISERR(LARGE(AH15:AK15,1)),"",LARGE(AH15:AK15,1))</f>
        <v>80</v>
      </c>
      <c r="FH15" s="121">
        <f t="shared" ref="FH15:FH64" si="22">IF(ISERR(LARGE(AH15:AK15,2)),"",LARGE(AH15:AK15,2))</f>
        <v>60</v>
      </c>
      <c r="FI15" s="121">
        <f t="shared" ref="FI15:FI64" si="23">IF(ISERR(LARGE(AL15:AM15,1)),"",LARGE(AL15:AM15,1))</f>
        <v>17</v>
      </c>
      <c r="FJ15" s="121" t="str">
        <f t="shared" ref="FJ15:FJ64" si="24">IF(ISERR(LARGE(AL15:AM15,2)),"",LARGE(AL15:AM15,2))</f>
        <v/>
      </c>
      <c r="FK15" s="121">
        <f t="shared" ref="FK15:FK64" si="25">IF(ISERR(LARGE(AN15:AQ15,1)),"",LARGE(AN15:AQ15,1))</f>
        <v>55</v>
      </c>
      <c r="FL15" s="121">
        <f t="shared" ref="FL15:FL64" si="26">IF(ISERR(LARGE(AN15:AQ15,2)),"",LARGE(AN15:AQ15,2))</f>
        <v>45</v>
      </c>
      <c r="FM15" s="121">
        <f t="shared" ref="FM15:FM64" si="27">IF(ISERR(LARGE(AR15:AS15,1)),"",LARGE(AR15:AS15,1))</f>
        <v>15</v>
      </c>
      <c r="FN15" s="121" t="str">
        <f t="shared" ref="FN15:FN64" si="28">IF(ISERR(LARGE(AR15:AS15,2)),"",LARGE(AR15:AS15,2))</f>
        <v/>
      </c>
      <c r="FO15" s="121" t="str">
        <f t="shared" ref="FO15:FO64" si="29">IF(ISERR(LARGE(#REF!,1)),"",LARGE(#REF!,1))</f>
        <v/>
      </c>
      <c r="FP15" s="121" t="str">
        <f t="shared" ref="FP15:FP64" si="30">IF(ISERR(LARGE(#REF!,2)),"",LARGE(#REF!,2))</f>
        <v/>
      </c>
      <c r="FQ15" s="121" t="str">
        <f t="shared" ref="FQ15:FQ64" si="31">IF(ISERR(LARGE(#REF!,1)),"",LARGE(#REF!,1))</f>
        <v/>
      </c>
      <c r="FR15" s="121" t="str">
        <f t="shared" ref="FR15:FR64" si="32">IF(ISERR(LARGE(#REF!,2)),"",LARGE(#REF!,2))</f>
        <v/>
      </c>
      <c r="FS15" s="121" t="str">
        <f t="shared" ref="FS15:FS64" si="33">IF(ISERR(LARGE(#REF!,1)),"",LARGE(#REF!,1))</f>
        <v/>
      </c>
      <c r="FT15" s="121" t="str">
        <f t="shared" ref="FT15:FT64" si="34">IF(ISERR(LARGE(#REF!,2)),"",LARGE(#REF!,2))</f>
        <v/>
      </c>
      <c r="FU15" s="121" t="str">
        <f t="shared" ref="FU15:FU64" si="35">IF(ISERR(LARGE(#REF!,1)),"",LARGE(#REF!,1))</f>
        <v/>
      </c>
      <c r="FV15" s="121" t="str">
        <f t="shared" ref="FV15:FV64" si="36">IF(ISERR(LARGE(#REF!,2)),"",LARGE(#REF!,2))</f>
        <v/>
      </c>
      <c r="FW15" s="121" t="str">
        <f t="shared" ref="FW15:FW64" si="37">IF(ISERR(LARGE(#REF!,1)),"",LARGE(#REF!,1))</f>
        <v/>
      </c>
      <c r="FX15" s="121" t="str">
        <f t="shared" ref="FX15:FX64" si="38">IF(ISERR(LARGE(#REF!,2)),"",LARGE(#REF!,2))</f>
        <v/>
      </c>
      <c r="FY15" s="121" t="str">
        <f t="shared" ref="FY15:FY64" si="39">IF(ISERR(LARGE(#REF!,1)),"",LARGE(#REF!,1))</f>
        <v/>
      </c>
      <c r="FZ15" s="121" t="str">
        <f t="shared" ref="FZ15:FZ64" si="40">IF(ISERR(LARGE(#REF!,2)),"",LARGE(#REF!,2))</f>
        <v/>
      </c>
      <c r="GA15" s="121" t="str">
        <f t="shared" ref="GA15:GA64" si="41">IF(ISERR(LARGE(#REF!,1)),"",LARGE(#REF!,1))</f>
        <v/>
      </c>
      <c r="GB15" s="121" t="str">
        <f t="shared" ref="GB15:GB64" si="42">IF(ISERR(LARGE(#REF!,2)),"",LARGE(#REF!,2))</f>
        <v/>
      </c>
      <c r="GC15" s="121" t="str">
        <f t="shared" ref="GC15:GC64" si="43">IF(ISERR(LARGE(#REF!,1)),"",LARGE(#REF!,1))</f>
        <v/>
      </c>
      <c r="GD15" s="121" t="str">
        <f t="shared" ref="GD15:GD64" si="44">IF(ISERR(LARGE(#REF!,2)),"",LARGE(#REF!,2))</f>
        <v/>
      </c>
      <c r="GE15" s="121" t="str">
        <f t="shared" ref="GE15:GE64" si="45">IF(ISERR(LARGE(#REF!,1)),"",LARGE(#REF!,1))</f>
        <v/>
      </c>
      <c r="GF15" s="121" t="str">
        <f t="shared" ref="GF15:GF64" si="46">IF(ISERR(LARGE(#REF!,2)),"",LARGE(#REF!,2))</f>
        <v/>
      </c>
      <c r="GG15" s="121" t="str">
        <f t="shared" ref="GG15:GG64" si="47">IF(ISERR(LARGE(#REF!,1)),"",LARGE(#REF!,1))</f>
        <v/>
      </c>
      <c r="GH15" s="121" t="str">
        <f t="shared" ref="GH15:GH64" si="48">IF(ISERR(LARGE(#REF!,2)),"",LARGE(#REF!,2))</f>
        <v/>
      </c>
      <c r="GI15" s="121" t="str">
        <f t="shared" ref="GI15:GI64" si="49">IF(ISERR(LARGE(#REF!,1)),"",LARGE(#REF!,1))</f>
        <v/>
      </c>
      <c r="GJ15" s="121" t="str">
        <f t="shared" ref="GJ15:GJ64" si="50">IF(ISERR(LARGE(#REF!,2)),"",LARGE(#REF!,2))</f>
        <v/>
      </c>
      <c r="GK15" s="121" t="str">
        <f t="shared" ref="GK15:GK64" si="51">IF(ISERR(LARGE(#REF!,1)),"",LARGE(#REF!,1))</f>
        <v/>
      </c>
      <c r="GL15" s="121" t="str">
        <f t="shared" ref="GL15:GL64" si="52">IF(ISERR(LARGE(#REF!,2)),"",LARGE(#REF!,2))</f>
        <v/>
      </c>
      <c r="GM15" s="121" t="str">
        <f t="shared" ref="GM15:GM64" si="53">IF(ISERR(LARGE(#REF!,1)),"",LARGE(#REF!,1))</f>
        <v/>
      </c>
      <c r="GN15" s="121" t="str">
        <f t="shared" ref="GN15:GN64" si="54">IF(ISERR(LARGE(#REF!,2)),"",LARGE(#REF!,2))</f>
        <v/>
      </c>
      <c r="GO15" s="121" t="str">
        <f t="shared" ref="GO15:GO64" si="55">IF(ISERR(LARGE(#REF!,1)),"",LARGE(#REF!,1))</f>
        <v/>
      </c>
      <c r="GP15" s="121" t="str">
        <f t="shared" ref="GP15:GP64" si="56">IF(ISERR(LARGE(#REF!,2)),"",LARGE(#REF!,2))</f>
        <v/>
      </c>
      <c r="GQ15" s="121" t="str">
        <f t="shared" ref="GQ15:GQ64" si="57">IF(ISERR(LARGE(#REF!,1)),"",LARGE(#REF!,1))</f>
        <v/>
      </c>
      <c r="GR15" s="121" t="str">
        <f t="shared" ref="GR15:GR64" si="58">IF(ISERR(LARGE(#REF!,2)),"",LARGE(#REF!,2))</f>
        <v/>
      </c>
      <c r="GS15" s="121" t="str">
        <f t="shared" ref="GS15:GS64" si="59">IF(ISERR(LARGE(#REF!,1)),"",LARGE(#REF!,1))</f>
        <v/>
      </c>
      <c r="GT15" s="121" t="str">
        <f t="shared" ref="GT15:GT64" si="60">IF(ISERR(LARGE(#REF!,2)),"",LARGE(#REF!,2))</f>
        <v/>
      </c>
    </row>
    <row r="16" spans="1:202" ht="24.75" customHeight="1">
      <c r="A16" s="20"/>
      <c r="B16" s="114" t="str">
        <f>IF(ISBLANK('IN - Stud_part'!F14),"",'IN - Stud_part'!F14)</f>
        <v/>
      </c>
      <c r="C16" s="115" t="str">
        <f>IF(ISBLANK('IN - Stud_part'!G14),"",'IN - Stud_part'!G14)</f>
        <v/>
      </c>
      <c r="D16" s="116" t="str">
        <f>IF('IN - Stud_part'!H14="","",UPPER(('IN - Stud_part'!H14)))</f>
        <v/>
      </c>
      <c r="E16" s="117"/>
      <c r="F16" s="117"/>
      <c r="G16" s="118" t="str">
        <f>IF('IN - Stud_part'!H14="","",SUM(E16:F16))</f>
        <v/>
      </c>
      <c r="H16" s="117"/>
      <c r="I16" s="117"/>
      <c r="J16" s="118" t="str">
        <f>IF('IN - Stud_part'!H14="","",SUM(H16:I16))</f>
        <v/>
      </c>
      <c r="K16" s="117"/>
      <c r="L16" s="117"/>
      <c r="M16" s="118" t="str">
        <f>IF('IN - Stud_part'!H14="","",SUM(K16:L16))</f>
        <v/>
      </c>
      <c r="N16" s="117"/>
      <c r="O16" s="117"/>
      <c r="P16" s="118" t="str">
        <f>IF('IN - Stud_part'!H14="","",SUM(N16:O16))</f>
        <v/>
      </c>
      <c r="Q16" s="119"/>
      <c r="R16" s="117"/>
      <c r="S16" s="117"/>
      <c r="T16" s="118" t="str">
        <f>IF('IN - Stud_part'!H14="","",SUM(R16:S16))</f>
        <v/>
      </c>
      <c r="U16" s="117"/>
      <c r="V16" s="117"/>
      <c r="W16" s="118" t="str">
        <f>IF('IN - Stud_part'!H14="","",SUM(U16:V16))</f>
        <v/>
      </c>
      <c r="X16" s="117"/>
      <c r="Y16" s="117"/>
      <c r="Z16" s="118" t="str">
        <f>IF('IN - Stud_part'!H14="","",SUM(X16:Y16))</f>
        <v/>
      </c>
      <c r="AA16" s="117"/>
      <c r="AB16" s="117"/>
      <c r="AC16" s="118" t="str">
        <f>IF('IN - Stud_part'!H14="","",SUM(AA16:AB16))</f>
        <v/>
      </c>
      <c r="AD16" s="35"/>
      <c r="AE16" s="114" t="str">
        <f>IF(ISBLANK('IN - Stud_part'!F14),"",'IN - Stud_part'!F14)</f>
        <v/>
      </c>
      <c r="AF16" s="120" t="str">
        <f>IF(ISBLANK('IN - Stud_part'!G14),"",'IN - Stud_part'!G14)</f>
        <v/>
      </c>
      <c r="AG16" s="116" t="str">
        <f>IF('IN - Stud_part'!H14="","",UPPER('IN - Stud_part'!H14))</f>
        <v/>
      </c>
      <c r="AH16" s="117"/>
      <c r="AI16" s="117"/>
      <c r="AJ16" s="118" t="str">
        <f>IF('IN - Stud_part'!H14="","", SUM(AH16:AI16))</f>
        <v/>
      </c>
      <c r="AK16" s="117"/>
      <c r="AL16" s="117"/>
      <c r="AM16" s="118" t="str">
        <f>IF('IN - Stud_part'!H14="","",SUM(AK16:AL16))</f>
        <v/>
      </c>
      <c r="AN16" s="117"/>
      <c r="AO16" s="117"/>
      <c r="AP16" s="118" t="str">
        <f>IF('IN - Stud_part'!H14="","",SUM(AN16:AO16))</f>
        <v/>
      </c>
      <c r="AQ16" s="117"/>
      <c r="AR16" s="117"/>
      <c r="AS16" s="118" t="str">
        <f>IF('IN - Stud_part'!H14="","",SUM(AQ16:AR16))</f>
        <v/>
      </c>
      <c r="AT16" s="35"/>
      <c r="AU16" s="35"/>
      <c r="BK16" s="10" t="s">
        <v>4</v>
      </c>
      <c r="EL16" s="121" t="str">
        <f t="shared" si="0"/>
        <v/>
      </c>
      <c r="EM16" s="121" t="str">
        <f t="shared" si="1"/>
        <v/>
      </c>
      <c r="EN16" s="121" t="str">
        <f t="shared" si="2"/>
        <v/>
      </c>
      <c r="EO16" s="121" t="str">
        <f t="shared" si="3"/>
        <v/>
      </c>
      <c r="EP16" s="121" t="str">
        <f t="shared" si="4"/>
        <v/>
      </c>
      <c r="EQ16" s="121" t="str">
        <f t="shared" si="5"/>
        <v/>
      </c>
      <c r="ER16" s="121" t="str">
        <f t="shared" si="6"/>
        <v/>
      </c>
      <c r="ES16" s="121" t="str">
        <f t="shared" si="7"/>
        <v/>
      </c>
      <c r="ET16" s="121" t="str">
        <f t="shared" si="8"/>
        <v/>
      </c>
      <c r="EU16" s="121" t="str">
        <f t="shared" si="9"/>
        <v/>
      </c>
      <c r="EV16" s="121" t="str">
        <f t="shared" si="10"/>
        <v/>
      </c>
      <c r="EW16" s="121" t="str">
        <f t="shared" si="11"/>
        <v/>
      </c>
      <c r="EX16" s="121" t="str">
        <f t="shared" si="12"/>
        <v/>
      </c>
      <c r="EY16" s="121" t="str">
        <f t="shared" si="13"/>
        <v/>
      </c>
      <c r="EZ16" s="121" t="str">
        <f t="shared" si="14"/>
        <v/>
      </c>
      <c r="FA16" s="121" t="str">
        <f t="shared" si="15"/>
        <v/>
      </c>
      <c r="FB16" s="121" t="str">
        <f t="shared" si="16"/>
        <v/>
      </c>
      <c r="FC16" s="121" t="str">
        <f t="shared" si="17"/>
        <v/>
      </c>
      <c r="FD16" s="121" t="str">
        <f t="shared" si="18"/>
        <v/>
      </c>
      <c r="FE16" s="121" t="str">
        <f t="shared" si="19"/>
        <v/>
      </c>
      <c r="FF16" s="121" t="str">
        <f t="shared" si="20"/>
        <v/>
      </c>
      <c r="FG16" s="121" t="str">
        <f t="shared" si="21"/>
        <v/>
      </c>
      <c r="FH16" s="121" t="str">
        <f t="shared" si="22"/>
        <v/>
      </c>
      <c r="FI16" s="121" t="str">
        <f t="shared" si="23"/>
        <v/>
      </c>
      <c r="FJ16" s="121" t="str">
        <f t="shared" si="24"/>
        <v/>
      </c>
      <c r="FK16" s="121" t="str">
        <f t="shared" si="25"/>
        <v/>
      </c>
      <c r="FL16" s="121" t="str">
        <f t="shared" si="26"/>
        <v/>
      </c>
      <c r="FM16" s="121" t="str">
        <f t="shared" si="27"/>
        <v/>
      </c>
      <c r="FN16" s="121" t="str">
        <f t="shared" si="28"/>
        <v/>
      </c>
      <c r="FO16" s="121" t="str">
        <f t="shared" si="29"/>
        <v/>
      </c>
      <c r="FP16" s="121" t="str">
        <f t="shared" si="30"/>
        <v/>
      </c>
      <c r="FQ16" s="121" t="str">
        <f t="shared" si="31"/>
        <v/>
      </c>
      <c r="FR16" s="121" t="str">
        <f t="shared" si="32"/>
        <v/>
      </c>
      <c r="FS16" s="121" t="str">
        <f t="shared" si="33"/>
        <v/>
      </c>
      <c r="FT16" s="121" t="str">
        <f t="shared" si="34"/>
        <v/>
      </c>
      <c r="FU16" s="121" t="str">
        <f t="shared" si="35"/>
        <v/>
      </c>
      <c r="FV16" s="121" t="str">
        <f t="shared" si="36"/>
        <v/>
      </c>
      <c r="FW16" s="121" t="str">
        <f t="shared" si="37"/>
        <v/>
      </c>
      <c r="FX16" s="121" t="str">
        <f t="shared" si="38"/>
        <v/>
      </c>
      <c r="FY16" s="121" t="str">
        <f t="shared" si="39"/>
        <v/>
      </c>
      <c r="FZ16" s="121" t="str">
        <f t="shared" si="40"/>
        <v/>
      </c>
      <c r="GA16" s="121" t="str">
        <f t="shared" si="41"/>
        <v/>
      </c>
      <c r="GB16" s="121" t="str">
        <f t="shared" si="42"/>
        <v/>
      </c>
      <c r="GC16" s="121" t="str">
        <f t="shared" si="43"/>
        <v/>
      </c>
      <c r="GD16" s="121" t="str">
        <f t="shared" si="44"/>
        <v/>
      </c>
      <c r="GE16" s="121" t="str">
        <f t="shared" si="45"/>
        <v/>
      </c>
      <c r="GF16" s="121" t="str">
        <f t="shared" si="46"/>
        <v/>
      </c>
      <c r="GG16" s="121" t="str">
        <f t="shared" si="47"/>
        <v/>
      </c>
      <c r="GH16" s="121" t="str">
        <f t="shared" si="48"/>
        <v/>
      </c>
      <c r="GI16" s="121" t="str">
        <f t="shared" si="49"/>
        <v/>
      </c>
      <c r="GJ16" s="121" t="str">
        <f t="shared" si="50"/>
        <v/>
      </c>
      <c r="GK16" s="121" t="str">
        <f t="shared" si="51"/>
        <v/>
      </c>
      <c r="GL16" s="121" t="str">
        <f t="shared" si="52"/>
        <v/>
      </c>
      <c r="GM16" s="121" t="str">
        <f t="shared" si="53"/>
        <v/>
      </c>
      <c r="GN16" s="121" t="str">
        <f t="shared" si="54"/>
        <v/>
      </c>
      <c r="GO16" s="121" t="str">
        <f t="shared" si="55"/>
        <v/>
      </c>
      <c r="GP16" s="121" t="str">
        <f t="shared" si="56"/>
        <v/>
      </c>
      <c r="GQ16" s="121" t="str">
        <f t="shared" si="57"/>
        <v/>
      </c>
      <c r="GR16" s="121" t="str">
        <f t="shared" si="58"/>
        <v/>
      </c>
      <c r="GS16" s="121" t="str">
        <f t="shared" si="59"/>
        <v/>
      </c>
      <c r="GT16" s="121" t="str">
        <f t="shared" si="60"/>
        <v/>
      </c>
    </row>
    <row r="17" spans="1:202" ht="24.75" customHeight="1">
      <c r="A17" s="20"/>
      <c r="B17" s="114" t="str">
        <f>IF(ISBLANK('IN - Stud_part'!F15),"",'IN - Stud_part'!F15)</f>
        <v/>
      </c>
      <c r="C17" s="115" t="str">
        <f>IF(ISBLANK('IN - Stud_part'!G15),"",'IN - Stud_part'!G15)</f>
        <v/>
      </c>
      <c r="D17" s="116" t="str">
        <f>IF('IN - Stud_part'!H15="","",UPPER(('IN - Stud_part'!H15)))</f>
        <v/>
      </c>
      <c r="E17" s="117"/>
      <c r="F17" s="117"/>
      <c r="G17" s="118" t="str">
        <f>IF('IN - Stud_part'!H15="","",SUM(E17:F17))</f>
        <v/>
      </c>
      <c r="H17" s="117"/>
      <c r="I17" s="117"/>
      <c r="J17" s="118" t="str">
        <f>IF('IN - Stud_part'!H15="","",SUM(H17:I17))</f>
        <v/>
      </c>
      <c r="K17" s="117"/>
      <c r="L17" s="117"/>
      <c r="M17" s="118" t="str">
        <f>IF('IN - Stud_part'!H15="","",SUM(K17:L17))</f>
        <v/>
      </c>
      <c r="N17" s="117"/>
      <c r="O17" s="117"/>
      <c r="P17" s="118" t="str">
        <f>IF('IN - Stud_part'!H15="","",SUM(N17:O17))</f>
        <v/>
      </c>
      <c r="Q17" s="119"/>
      <c r="R17" s="117"/>
      <c r="S17" s="117"/>
      <c r="T17" s="118" t="str">
        <f>IF('IN - Stud_part'!H15="","",SUM(R17:S17))</f>
        <v/>
      </c>
      <c r="U17" s="117"/>
      <c r="V17" s="117"/>
      <c r="W17" s="118" t="str">
        <f>IF('IN - Stud_part'!H15="","",SUM(U17:V17))</f>
        <v/>
      </c>
      <c r="X17" s="117"/>
      <c r="Y17" s="117"/>
      <c r="Z17" s="118" t="str">
        <f>IF('IN - Stud_part'!H15="","",SUM(X17:Y17))</f>
        <v/>
      </c>
      <c r="AA17" s="117"/>
      <c r="AB17" s="117"/>
      <c r="AC17" s="118" t="str">
        <f>IF('IN - Stud_part'!H15="","",SUM(AA17:AB17))</f>
        <v/>
      </c>
      <c r="AD17" s="35"/>
      <c r="AE17" s="114" t="str">
        <f>IF(ISBLANK('IN - Stud_part'!F15),"",'IN - Stud_part'!F15)</f>
        <v/>
      </c>
      <c r="AF17" s="120" t="str">
        <f>IF(ISBLANK('IN - Stud_part'!G15),"",'IN - Stud_part'!G15)</f>
        <v/>
      </c>
      <c r="AG17" s="116" t="str">
        <f>IF('IN - Stud_part'!H15="","",UPPER('IN - Stud_part'!H15))</f>
        <v/>
      </c>
      <c r="AH17" s="117"/>
      <c r="AI17" s="117"/>
      <c r="AJ17" s="118" t="str">
        <f>IF('IN - Stud_part'!H15="","", SUM(AH17:AI17))</f>
        <v/>
      </c>
      <c r="AK17" s="117"/>
      <c r="AL17" s="117"/>
      <c r="AM17" s="118" t="str">
        <f>IF('IN - Stud_part'!H15="","",SUM(AK17:AL17))</f>
        <v/>
      </c>
      <c r="AN17" s="117"/>
      <c r="AO17" s="117"/>
      <c r="AP17" s="118" t="str">
        <f>IF('IN - Stud_part'!H15="","",SUM(AN17:AO17))</f>
        <v/>
      </c>
      <c r="AQ17" s="117"/>
      <c r="AR17" s="117"/>
      <c r="AS17" s="118" t="str">
        <f>IF('IN - Stud_part'!H15="","",SUM(AQ17:AR17))</f>
        <v/>
      </c>
      <c r="AT17" s="35"/>
      <c r="AU17" s="35"/>
      <c r="BK17" s="10" t="s">
        <v>5</v>
      </c>
      <c r="EL17" s="121" t="str">
        <f t="shared" si="0"/>
        <v/>
      </c>
      <c r="EM17" s="121" t="str">
        <f t="shared" si="1"/>
        <v/>
      </c>
      <c r="EN17" s="121" t="str">
        <f t="shared" si="2"/>
        <v/>
      </c>
      <c r="EO17" s="121" t="str">
        <f t="shared" si="3"/>
        <v/>
      </c>
      <c r="EP17" s="121" t="str">
        <f t="shared" si="4"/>
        <v/>
      </c>
      <c r="EQ17" s="121" t="str">
        <f t="shared" si="5"/>
        <v/>
      </c>
      <c r="ER17" s="121" t="str">
        <f t="shared" si="6"/>
        <v/>
      </c>
      <c r="ES17" s="121" t="str">
        <f t="shared" si="7"/>
        <v/>
      </c>
      <c r="ET17" s="121" t="str">
        <f t="shared" si="8"/>
        <v/>
      </c>
      <c r="EU17" s="121" t="str">
        <f t="shared" si="9"/>
        <v/>
      </c>
      <c r="EV17" s="121" t="str">
        <f t="shared" si="10"/>
        <v/>
      </c>
      <c r="EW17" s="121" t="str">
        <f t="shared" si="11"/>
        <v/>
      </c>
      <c r="EX17" s="121" t="str">
        <f t="shared" si="12"/>
        <v/>
      </c>
      <c r="EY17" s="121" t="str">
        <f t="shared" si="13"/>
        <v/>
      </c>
      <c r="EZ17" s="121" t="str">
        <f t="shared" si="14"/>
        <v/>
      </c>
      <c r="FA17" s="121" t="str">
        <f t="shared" si="15"/>
        <v/>
      </c>
      <c r="FB17" s="121" t="str">
        <f t="shared" si="16"/>
        <v/>
      </c>
      <c r="FC17" s="121" t="str">
        <f t="shared" si="17"/>
        <v/>
      </c>
      <c r="FD17" s="121" t="str">
        <f t="shared" si="18"/>
        <v/>
      </c>
      <c r="FE17" s="121" t="str">
        <f t="shared" si="19"/>
        <v/>
      </c>
      <c r="FF17" s="121" t="str">
        <f t="shared" si="20"/>
        <v/>
      </c>
      <c r="FG17" s="121" t="str">
        <f t="shared" si="21"/>
        <v/>
      </c>
      <c r="FH17" s="121" t="str">
        <f t="shared" si="22"/>
        <v/>
      </c>
      <c r="FI17" s="121" t="str">
        <f t="shared" si="23"/>
        <v/>
      </c>
      <c r="FJ17" s="121" t="str">
        <f t="shared" si="24"/>
        <v/>
      </c>
      <c r="FK17" s="121" t="str">
        <f t="shared" si="25"/>
        <v/>
      </c>
      <c r="FL17" s="121" t="str">
        <f t="shared" si="26"/>
        <v/>
      </c>
      <c r="FM17" s="121" t="str">
        <f t="shared" si="27"/>
        <v/>
      </c>
      <c r="FN17" s="121" t="str">
        <f t="shared" si="28"/>
        <v/>
      </c>
      <c r="FO17" s="121" t="str">
        <f t="shared" si="29"/>
        <v/>
      </c>
      <c r="FP17" s="121" t="str">
        <f t="shared" si="30"/>
        <v/>
      </c>
      <c r="FQ17" s="121" t="str">
        <f t="shared" si="31"/>
        <v/>
      </c>
      <c r="FR17" s="121" t="str">
        <f t="shared" si="32"/>
        <v/>
      </c>
      <c r="FS17" s="121" t="str">
        <f t="shared" si="33"/>
        <v/>
      </c>
      <c r="FT17" s="121" t="str">
        <f t="shared" si="34"/>
        <v/>
      </c>
      <c r="FU17" s="121" t="str">
        <f t="shared" si="35"/>
        <v/>
      </c>
      <c r="FV17" s="121" t="str">
        <f t="shared" si="36"/>
        <v/>
      </c>
      <c r="FW17" s="121" t="str">
        <f t="shared" si="37"/>
        <v/>
      </c>
      <c r="FX17" s="121" t="str">
        <f t="shared" si="38"/>
        <v/>
      </c>
      <c r="FY17" s="121" t="str">
        <f t="shared" si="39"/>
        <v/>
      </c>
      <c r="FZ17" s="121" t="str">
        <f t="shared" si="40"/>
        <v/>
      </c>
      <c r="GA17" s="121" t="str">
        <f t="shared" si="41"/>
        <v/>
      </c>
      <c r="GB17" s="121" t="str">
        <f t="shared" si="42"/>
        <v/>
      </c>
      <c r="GC17" s="121" t="str">
        <f t="shared" si="43"/>
        <v/>
      </c>
      <c r="GD17" s="121" t="str">
        <f t="shared" si="44"/>
        <v/>
      </c>
      <c r="GE17" s="121" t="str">
        <f t="shared" si="45"/>
        <v/>
      </c>
      <c r="GF17" s="121" t="str">
        <f t="shared" si="46"/>
        <v/>
      </c>
      <c r="GG17" s="121" t="str">
        <f t="shared" si="47"/>
        <v/>
      </c>
      <c r="GH17" s="121" t="str">
        <f t="shared" si="48"/>
        <v/>
      </c>
      <c r="GI17" s="121" t="str">
        <f t="shared" si="49"/>
        <v/>
      </c>
      <c r="GJ17" s="121" t="str">
        <f t="shared" si="50"/>
        <v/>
      </c>
      <c r="GK17" s="121" t="str">
        <f t="shared" si="51"/>
        <v/>
      </c>
      <c r="GL17" s="121" t="str">
        <f t="shared" si="52"/>
        <v/>
      </c>
      <c r="GM17" s="121" t="str">
        <f t="shared" si="53"/>
        <v/>
      </c>
      <c r="GN17" s="121" t="str">
        <f t="shared" si="54"/>
        <v/>
      </c>
      <c r="GO17" s="121" t="str">
        <f t="shared" si="55"/>
        <v/>
      </c>
      <c r="GP17" s="121" t="str">
        <f t="shared" si="56"/>
        <v/>
      </c>
      <c r="GQ17" s="121" t="str">
        <f t="shared" si="57"/>
        <v/>
      </c>
      <c r="GR17" s="121" t="str">
        <f t="shared" si="58"/>
        <v/>
      </c>
      <c r="GS17" s="121" t="str">
        <f t="shared" si="59"/>
        <v/>
      </c>
      <c r="GT17" s="121" t="str">
        <f t="shared" si="60"/>
        <v/>
      </c>
    </row>
    <row r="18" spans="1:202" ht="24.75" customHeight="1">
      <c r="A18" s="20"/>
      <c r="B18" s="114" t="str">
        <f>IF(ISBLANK('IN - Stud_part'!F16),"",'IN - Stud_part'!F16)</f>
        <v/>
      </c>
      <c r="C18" s="115" t="str">
        <f>IF(ISBLANK('IN - Stud_part'!G16),"",'IN - Stud_part'!G16)</f>
        <v/>
      </c>
      <c r="D18" s="116" t="str">
        <f>IF('IN - Stud_part'!H16="","",UPPER(('IN - Stud_part'!H16)))</f>
        <v/>
      </c>
      <c r="E18" s="117"/>
      <c r="F18" s="117"/>
      <c r="G18" s="118" t="str">
        <f>IF('IN - Stud_part'!H16="","",SUM(E18:F18))</f>
        <v/>
      </c>
      <c r="H18" s="117"/>
      <c r="I18" s="117"/>
      <c r="J18" s="118" t="str">
        <f>IF('IN - Stud_part'!H16="","",SUM(H18:I18))</f>
        <v/>
      </c>
      <c r="K18" s="117"/>
      <c r="L18" s="117"/>
      <c r="M18" s="118" t="str">
        <f>IF('IN - Stud_part'!H16="","",SUM(K18:L18))</f>
        <v/>
      </c>
      <c r="N18" s="117"/>
      <c r="O18" s="117"/>
      <c r="P18" s="118" t="str">
        <f>IF('IN - Stud_part'!H16="","",SUM(N18:O18))</f>
        <v/>
      </c>
      <c r="Q18" s="119"/>
      <c r="R18" s="117"/>
      <c r="S18" s="117"/>
      <c r="T18" s="118" t="str">
        <f>IF('IN - Stud_part'!H16="","",SUM(R18:S18))</f>
        <v/>
      </c>
      <c r="U18" s="117"/>
      <c r="V18" s="117"/>
      <c r="W18" s="118" t="str">
        <f>IF('IN - Stud_part'!H16="","",SUM(U18:V18))</f>
        <v/>
      </c>
      <c r="X18" s="117"/>
      <c r="Y18" s="117"/>
      <c r="Z18" s="118" t="str">
        <f>IF('IN - Stud_part'!H16="","",SUM(X18:Y18))</f>
        <v/>
      </c>
      <c r="AA18" s="117"/>
      <c r="AB18" s="117"/>
      <c r="AC18" s="118" t="str">
        <f>IF('IN - Stud_part'!H16="","",SUM(AA18:AB18))</f>
        <v/>
      </c>
      <c r="AD18" s="35"/>
      <c r="AE18" s="114" t="str">
        <f>IF(ISBLANK('IN - Stud_part'!F16),"",'IN - Stud_part'!F16)</f>
        <v/>
      </c>
      <c r="AF18" s="120" t="str">
        <f>IF(ISBLANK('IN - Stud_part'!G16),"",'IN - Stud_part'!G16)</f>
        <v/>
      </c>
      <c r="AG18" s="116" t="str">
        <f>IF('IN - Stud_part'!H16="","",UPPER('IN - Stud_part'!H16))</f>
        <v/>
      </c>
      <c r="AH18" s="117"/>
      <c r="AI18" s="117"/>
      <c r="AJ18" s="118" t="str">
        <f>IF('IN - Stud_part'!H16="","", SUM(AH18:AI18))</f>
        <v/>
      </c>
      <c r="AK18" s="117"/>
      <c r="AL18" s="117"/>
      <c r="AM18" s="118" t="str">
        <f>IF('IN - Stud_part'!H16="","",SUM(AK18:AL18))</f>
        <v/>
      </c>
      <c r="AN18" s="117"/>
      <c r="AO18" s="117"/>
      <c r="AP18" s="118" t="str">
        <f>IF('IN - Stud_part'!H16="","",SUM(AN18:AO18))</f>
        <v/>
      </c>
      <c r="AQ18" s="117"/>
      <c r="AR18" s="117"/>
      <c r="AS18" s="118" t="str">
        <f>IF('IN - Stud_part'!H16="","",SUM(AQ18:AR18))</f>
        <v/>
      </c>
      <c r="AT18" s="35"/>
      <c r="AU18" s="35"/>
      <c r="BK18" s="10" t="s">
        <v>6</v>
      </c>
      <c r="EL18" s="121" t="str">
        <f t="shared" si="0"/>
        <v/>
      </c>
      <c r="EM18" s="121" t="str">
        <f t="shared" si="1"/>
        <v/>
      </c>
      <c r="EN18" s="121" t="str">
        <f t="shared" si="2"/>
        <v/>
      </c>
      <c r="EO18" s="121" t="str">
        <f t="shared" si="3"/>
        <v/>
      </c>
      <c r="EP18" s="121" t="str">
        <f t="shared" si="4"/>
        <v/>
      </c>
      <c r="EQ18" s="121" t="str">
        <f t="shared" si="5"/>
        <v/>
      </c>
      <c r="ER18" s="121" t="str">
        <f t="shared" si="6"/>
        <v/>
      </c>
      <c r="ES18" s="121" t="str">
        <f t="shared" si="7"/>
        <v/>
      </c>
      <c r="ET18" s="121" t="str">
        <f t="shared" si="8"/>
        <v/>
      </c>
      <c r="EU18" s="121" t="str">
        <f t="shared" si="9"/>
        <v/>
      </c>
      <c r="EV18" s="121" t="str">
        <f t="shared" si="10"/>
        <v/>
      </c>
      <c r="EW18" s="121" t="str">
        <f t="shared" si="11"/>
        <v/>
      </c>
      <c r="EX18" s="121" t="str">
        <f t="shared" si="12"/>
        <v/>
      </c>
      <c r="EY18" s="121" t="str">
        <f t="shared" si="13"/>
        <v/>
      </c>
      <c r="EZ18" s="121" t="str">
        <f t="shared" si="14"/>
        <v/>
      </c>
      <c r="FA18" s="121" t="str">
        <f t="shared" si="15"/>
        <v/>
      </c>
      <c r="FB18" s="121" t="str">
        <f t="shared" si="16"/>
        <v/>
      </c>
      <c r="FC18" s="121" t="str">
        <f t="shared" si="17"/>
        <v/>
      </c>
      <c r="FD18" s="121" t="str">
        <f t="shared" si="18"/>
        <v/>
      </c>
      <c r="FE18" s="121" t="str">
        <f t="shared" si="19"/>
        <v/>
      </c>
      <c r="FF18" s="121" t="str">
        <f t="shared" si="20"/>
        <v/>
      </c>
      <c r="FG18" s="121" t="str">
        <f t="shared" si="21"/>
        <v/>
      </c>
      <c r="FH18" s="121" t="str">
        <f t="shared" si="22"/>
        <v/>
      </c>
      <c r="FI18" s="121" t="str">
        <f t="shared" si="23"/>
        <v/>
      </c>
      <c r="FJ18" s="121" t="str">
        <f t="shared" si="24"/>
        <v/>
      </c>
      <c r="FK18" s="121" t="str">
        <f t="shared" si="25"/>
        <v/>
      </c>
      <c r="FL18" s="121" t="str">
        <f t="shared" si="26"/>
        <v/>
      </c>
      <c r="FM18" s="121" t="str">
        <f t="shared" si="27"/>
        <v/>
      </c>
      <c r="FN18" s="121" t="str">
        <f t="shared" si="28"/>
        <v/>
      </c>
      <c r="FO18" s="121" t="str">
        <f t="shared" si="29"/>
        <v/>
      </c>
      <c r="FP18" s="121" t="str">
        <f t="shared" si="30"/>
        <v/>
      </c>
      <c r="FQ18" s="121" t="str">
        <f t="shared" si="31"/>
        <v/>
      </c>
      <c r="FR18" s="121" t="str">
        <f t="shared" si="32"/>
        <v/>
      </c>
      <c r="FS18" s="121" t="str">
        <f t="shared" si="33"/>
        <v/>
      </c>
      <c r="FT18" s="121" t="str">
        <f t="shared" si="34"/>
        <v/>
      </c>
      <c r="FU18" s="121" t="str">
        <f t="shared" si="35"/>
        <v/>
      </c>
      <c r="FV18" s="121" t="str">
        <f t="shared" si="36"/>
        <v/>
      </c>
      <c r="FW18" s="121" t="str">
        <f t="shared" si="37"/>
        <v/>
      </c>
      <c r="FX18" s="121" t="str">
        <f t="shared" si="38"/>
        <v/>
      </c>
      <c r="FY18" s="121" t="str">
        <f t="shared" si="39"/>
        <v/>
      </c>
      <c r="FZ18" s="121" t="str">
        <f t="shared" si="40"/>
        <v/>
      </c>
      <c r="GA18" s="121" t="str">
        <f t="shared" si="41"/>
        <v/>
      </c>
      <c r="GB18" s="121" t="str">
        <f t="shared" si="42"/>
        <v/>
      </c>
      <c r="GC18" s="121" t="str">
        <f t="shared" si="43"/>
        <v/>
      </c>
      <c r="GD18" s="121" t="str">
        <f t="shared" si="44"/>
        <v/>
      </c>
      <c r="GE18" s="121" t="str">
        <f t="shared" si="45"/>
        <v/>
      </c>
      <c r="GF18" s="121" t="str">
        <f t="shared" si="46"/>
        <v/>
      </c>
      <c r="GG18" s="121" t="str">
        <f t="shared" si="47"/>
        <v/>
      </c>
      <c r="GH18" s="121" t="str">
        <f t="shared" si="48"/>
        <v/>
      </c>
      <c r="GI18" s="121" t="str">
        <f t="shared" si="49"/>
        <v/>
      </c>
      <c r="GJ18" s="121" t="str">
        <f t="shared" si="50"/>
        <v/>
      </c>
      <c r="GK18" s="121" t="str">
        <f t="shared" si="51"/>
        <v/>
      </c>
      <c r="GL18" s="121" t="str">
        <f t="shared" si="52"/>
        <v/>
      </c>
      <c r="GM18" s="121" t="str">
        <f t="shared" si="53"/>
        <v/>
      </c>
      <c r="GN18" s="121" t="str">
        <f t="shared" si="54"/>
        <v/>
      </c>
      <c r="GO18" s="121" t="str">
        <f t="shared" si="55"/>
        <v/>
      </c>
      <c r="GP18" s="121" t="str">
        <f t="shared" si="56"/>
        <v/>
      </c>
      <c r="GQ18" s="121" t="str">
        <f t="shared" si="57"/>
        <v/>
      </c>
      <c r="GR18" s="121" t="str">
        <f t="shared" si="58"/>
        <v/>
      </c>
      <c r="GS18" s="121" t="str">
        <f t="shared" si="59"/>
        <v/>
      </c>
      <c r="GT18" s="121" t="str">
        <f t="shared" si="60"/>
        <v/>
      </c>
    </row>
    <row r="19" spans="1:202" ht="24.75" customHeight="1">
      <c r="A19" s="20"/>
      <c r="B19" s="114" t="str">
        <f>IF(ISBLANK('IN - Stud_part'!F17),"",'IN - Stud_part'!F17)</f>
        <v/>
      </c>
      <c r="C19" s="115" t="str">
        <f>IF(ISBLANK('IN - Stud_part'!G17),"",'IN - Stud_part'!G17)</f>
        <v/>
      </c>
      <c r="D19" s="116" t="str">
        <f>IF('IN - Stud_part'!H17="","",UPPER(('IN - Stud_part'!H17)))</f>
        <v/>
      </c>
      <c r="E19" s="117"/>
      <c r="F19" s="117"/>
      <c r="G19" s="118" t="str">
        <f>IF('IN - Stud_part'!H17="","",SUM(E19:F19))</f>
        <v/>
      </c>
      <c r="H19" s="117"/>
      <c r="I19" s="117"/>
      <c r="J19" s="118" t="str">
        <f>IF('IN - Stud_part'!H17="","",SUM(H19:I19))</f>
        <v/>
      </c>
      <c r="K19" s="117"/>
      <c r="L19" s="117"/>
      <c r="M19" s="118" t="str">
        <f>IF('IN - Stud_part'!H17="","",SUM(K19:L19))</f>
        <v/>
      </c>
      <c r="N19" s="117"/>
      <c r="O19" s="117"/>
      <c r="P19" s="118" t="str">
        <f>IF('IN - Stud_part'!H17="","",SUM(N19:O19))</f>
        <v/>
      </c>
      <c r="Q19" s="119"/>
      <c r="R19" s="117"/>
      <c r="S19" s="117"/>
      <c r="T19" s="118" t="str">
        <f>IF('IN - Stud_part'!H17="","",SUM(R19:S19))</f>
        <v/>
      </c>
      <c r="U19" s="117"/>
      <c r="V19" s="117"/>
      <c r="W19" s="118" t="str">
        <f>IF('IN - Stud_part'!H17="","",SUM(U19:V19))</f>
        <v/>
      </c>
      <c r="X19" s="117"/>
      <c r="Y19" s="117"/>
      <c r="Z19" s="118" t="str">
        <f>IF('IN - Stud_part'!H17="","",SUM(X19:Y19))</f>
        <v/>
      </c>
      <c r="AA19" s="117"/>
      <c r="AB19" s="117"/>
      <c r="AC19" s="118" t="str">
        <f>IF('IN - Stud_part'!H17="","",SUM(AA19:AB19))</f>
        <v/>
      </c>
      <c r="AD19" s="35"/>
      <c r="AE19" s="114" t="str">
        <f>IF(ISBLANK('IN - Stud_part'!F17),"",'IN - Stud_part'!F17)</f>
        <v/>
      </c>
      <c r="AF19" s="120" t="str">
        <f>IF(ISBLANK('IN - Stud_part'!G17),"",'IN - Stud_part'!G17)</f>
        <v/>
      </c>
      <c r="AG19" s="116" t="str">
        <f>IF('IN - Stud_part'!H17="","",UPPER('IN - Stud_part'!H17))</f>
        <v/>
      </c>
      <c r="AH19" s="117"/>
      <c r="AI19" s="117"/>
      <c r="AJ19" s="118" t="str">
        <f>IF('IN - Stud_part'!H17="","", SUM(AH19:AI19))</f>
        <v/>
      </c>
      <c r="AK19" s="117"/>
      <c r="AL19" s="117"/>
      <c r="AM19" s="118" t="str">
        <f>IF('IN - Stud_part'!H17="","",SUM(AK19:AL19))</f>
        <v/>
      </c>
      <c r="AN19" s="117"/>
      <c r="AO19" s="117"/>
      <c r="AP19" s="118" t="str">
        <f>IF('IN - Stud_part'!H17="","",SUM(AN19:AO19))</f>
        <v/>
      </c>
      <c r="AQ19" s="117"/>
      <c r="AR19" s="117"/>
      <c r="AS19" s="118" t="str">
        <f>IF('IN - Stud_part'!H17="","",SUM(AQ19:AR19))</f>
        <v/>
      </c>
      <c r="AT19" s="35"/>
      <c r="AU19" s="35"/>
      <c r="BK19" s="10" t="s">
        <v>7</v>
      </c>
      <c r="EL19" s="121" t="str">
        <f t="shared" si="0"/>
        <v/>
      </c>
      <c r="EM19" s="121" t="str">
        <f t="shared" si="1"/>
        <v/>
      </c>
      <c r="EN19" s="121" t="str">
        <f t="shared" si="2"/>
        <v/>
      </c>
      <c r="EO19" s="121" t="str">
        <f t="shared" si="3"/>
        <v/>
      </c>
      <c r="EP19" s="121" t="str">
        <f t="shared" si="4"/>
        <v/>
      </c>
      <c r="EQ19" s="121" t="str">
        <f t="shared" si="5"/>
        <v/>
      </c>
      <c r="ER19" s="121" t="str">
        <f t="shared" si="6"/>
        <v/>
      </c>
      <c r="ES19" s="121" t="str">
        <f t="shared" si="7"/>
        <v/>
      </c>
      <c r="ET19" s="121" t="str">
        <f t="shared" si="8"/>
        <v/>
      </c>
      <c r="EU19" s="121" t="str">
        <f t="shared" si="9"/>
        <v/>
      </c>
      <c r="EV19" s="121" t="str">
        <f t="shared" si="10"/>
        <v/>
      </c>
      <c r="EW19" s="121" t="str">
        <f t="shared" si="11"/>
        <v/>
      </c>
      <c r="EX19" s="121" t="str">
        <f t="shared" si="12"/>
        <v/>
      </c>
      <c r="EY19" s="121" t="str">
        <f t="shared" si="13"/>
        <v/>
      </c>
      <c r="EZ19" s="121" t="str">
        <f t="shared" si="14"/>
        <v/>
      </c>
      <c r="FA19" s="121" t="str">
        <f t="shared" si="15"/>
        <v/>
      </c>
      <c r="FB19" s="121" t="str">
        <f t="shared" si="16"/>
        <v/>
      </c>
      <c r="FC19" s="121" t="str">
        <f t="shared" si="17"/>
        <v/>
      </c>
      <c r="FD19" s="121" t="str">
        <f t="shared" si="18"/>
        <v/>
      </c>
      <c r="FE19" s="121" t="str">
        <f t="shared" si="19"/>
        <v/>
      </c>
      <c r="FF19" s="121" t="str">
        <f t="shared" si="20"/>
        <v/>
      </c>
      <c r="FG19" s="121" t="str">
        <f t="shared" si="21"/>
        <v/>
      </c>
      <c r="FH19" s="121" t="str">
        <f t="shared" si="22"/>
        <v/>
      </c>
      <c r="FI19" s="121" t="str">
        <f t="shared" si="23"/>
        <v/>
      </c>
      <c r="FJ19" s="121" t="str">
        <f t="shared" si="24"/>
        <v/>
      </c>
      <c r="FK19" s="121" t="str">
        <f t="shared" si="25"/>
        <v/>
      </c>
      <c r="FL19" s="121" t="str">
        <f t="shared" si="26"/>
        <v/>
      </c>
      <c r="FM19" s="121" t="str">
        <f t="shared" si="27"/>
        <v/>
      </c>
      <c r="FN19" s="121" t="str">
        <f t="shared" si="28"/>
        <v/>
      </c>
      <c r="FO19" s="121" t="str">
        <f t="shared" si="29"/>
        <v/>
      </c>
      <c r="FP19" s="121" t="str">
        <f t="shared" si="30"/>
        <v/>
      </c>
      <c r="FQ19" s="121" t="str">
        <f t="shared" si="31"/>
        <v/>
      </c>
      <c r="FR19" s="121" t="str">
        <f t="shared" si="32"/>
        <v/>
      </c>
      <c r="FS19" s="121" t="str">
        <f t="shared" si="33"/>
        <v/>
      </c>
      <c r="FT19" s="121" t="str">
        <f t="shared" si="34"/>
        <v/>
      </c>
      <c r="FU19" s="121" t="str">
        <f t="shared" si="35"/>
        <v/>
      </c>
      <c r="FV19" s="121" t="str">
        <f t="shared" si="36"/>
        <v/>
      </c>
      <c r="FW19" s="121" t="str">
        <f t="shared" si="37"/>
        <v/>
      </c>
      <c r="FX19" s="121" t="str">
        <f t="shared" si="38"/>
        <v/>
      </c>
      <c r="FY19" s="121" t="str">
        <f t="shared" si="39"/>
        <v/>
      </c>
      <c r="FZ19" s="121" t="str">
        <f t="shared" si="40"/>
        <v/>
      </c>
      <c r="GA19" s="121" t="str">
        <f t="shared" si="41"/>
        <v/>
      </c>
      <c r="GB19" s="121" t="str">
        <f t="shared" si="42"/>
        <v/>
      </c>
      <c r="GC19" s="121" t="str">
        <f t="shared" si="43"/>
        <v/>
      </c>
      <c r="GD19" s="121" t="str">
        <f t="shared" si="44"/>
        <v/>
      </c>
      <c r="GE19" s="121" t="str">
        <f t="shared" si="45"/>
        <v/>
      </c>
      <c r="GF19" s="121" t="str">
        <f t="shared" si="46"/>
        <v/>
      </c>
      <c r="GG19" s="121" t="str">
        <f t="shared" si="47"/>
        <v/>
      </c>
      <c r="GH19" s="121" t="str">
        <f t="shared" si="48"/>
        <v/>
      </c>
      <c r="GI19" s="121" t="str">
        <f t="shared" si="49"/>
        <v/>
      </c>
      <c r="GJ19" s="121" t="str">
        <f t="shared" si="50"/>
        <v/>
      </c>
      <c r="GK19" s="121" t="str">
        <f t="shared" si="51"/>
        <v/>
      </c>
      <c r="GL19" s="121" t="str">
        <f t="shared" si="52"/>
        <v/>
      </c>
      <c r="GM19" s="121" t="str">
        <f t="shared" si="53"/>
        <v/>
      </c>
      <c r="GN19" s="121" t="str">
        <f t="shared" si="54"/>
        <v/>
      </c>
      <c r="GO19" s="121" t="str">
        <f t="shared" si="55"/>
        <v/>
      </c>
      <c r="GP19" s="121" t="str">
        <f t="shared" si="56"/>
        <v/>
      </c>
      <c r="GQ19" s="121" t="str">
        <f t="shared" si="57"/>
        <v/>
      </c>
      <c r="GR19" s="121" t="str">
        <f t="shared" si="58"/>
        <v/>
      </c>
      <c r="GS19" s="121" t="str">
        <f t="shared" si="59"/>
        <v/>
      </c>
      <c r="GT19" s="121" t="str">
        <f t="shared" si="60"/>
        <v/>
      </c>
    </row>
    <row r="20" spans="1:202" ht="24.75" customHeight="1">
      <c r="A20" s="20"/>
      <c r="B20" s="114" t="str">
        <f>IF(ISBLANK('IN - Stud_part'!F18),"",'IN - Stud_part'!F18)</f>
        <v/>
      </c>
      <c r="C20" s="115" t="str">
        <f>IF(ISBLANK('IN - Stud_part'!G18),"",'IN - Stud_part'!G18)</f>
        <v/>
      </c>
      <c r="D20" s="116" t="str">
        <f>IF('IN - Stud_part'!H18="","",UPPER(('IN - Stud_part'!H18)))</f>
        <v/>
      </c>
      <c r="E20" s="117"/>
      <c r="F20" s="117"/>
      <c r="G20" s="118" t="str">
        <f>IF('IN - Stud_part'!H18="","",SUM(E20:F20))</f>
        <v/>
      </c>
      <c r="H20" s="117"/>
      <c r="I20" s="117"/>
      <c r="J20" s="118" t="str">
        <f>IF('IN - Stud_part'!H18="","",SUM(H20:I20))</f>
        <v/>
      </c>
      <c r="K20" s="117"/>
      <c r="L20" s="117"/>
      <c r="M20" s="118" t="str">
        <f>IF('IN - Stud_part'!H18="","",SUM(K20:L20))</f>
        <v/>
      </c>
      <c r="N20" s="117"/>
      <c r="O20" s="117"/>
      <c r="P20" s="118" t="str">
        <f>IF('IN - Stud_part'!H18="","",SUM(N20:O20))</f>
        <v/>
      </c>
      <c r="Q20" s="119"/>
      <c r="R20" s="117"/>
      <c r="S20" s="117"/>
      <c r="T20" s="118" t="str">
        <f>IF('IN - Stud_part'!H18="","",SUM(R20:S20))</f>
        <v/>
      </c>
      <c r="U20" s="117"/>
      <c r="V20" s="117"/>
      <c r="W20" s="118" t="str">
        <f>IF('IN - Stud_part'!H18="","",SUM(U20:V20))</f>
        <v/>
      </c>
      <c r="X20" s="117"/>
      <c r="Y20" s="117"/>
      <c r="Z20" s="118" t="str">
        <f>IF('IN - Stud_part'!H18="","",SUM(X20:Y20))</f>
        <v/>
      </c>
      <c r="AA20" s="117"/>
      <c r="AB20" s="117"/>
      <c r="AC20" s="118" t="str">
        <f>IF('IN - Stud_part'!H18="","",SUM(AA20:AB20))</f>
        <v/>
      </c>
      <c r="AD20" s="35"/>
      <c r="AE20" s="114" t="str">
        <f>IF(ISBLANK('IN - Stud_part'!F18),"",'IN - Stud_part'!F18)</f>
        <v/>
      </c>
      <c r="AF20" s="120" t="str">
        <f>IF(ISBLANK('IN - Stud_part'!G18),"",'IN - Stud_part'!G18)</f>
        <v/>
      </c>
      <c r="AG20" s="116" t="str">
        <f>IF('IN - Stud_part'!H18="","",UPPER('IN - Stud_part'!H18))</f>
        <v/>
      </c>
      <c r="AH20" s="117"/>
      <c r="AI20" s="117"/>
      <c r="AJ20" s="118" t="str">
        <f>IF('IN - Stud_part'!H18="","", SUM(AH20:AI20))</f>
        <v/>
      </c>
      <c r="AK20" s="117"/>
      <c r="AL20" s="117"/>
      <c r="AM20" s="118" t="str">
        <f>IF('IN - Stud_part'!H18="","",SUM(AK20:AL20))</f>
        <v/>
      </c>
      <c r="AN20" s="117"/>
      <c r="AO20" s="117"/>
      <c r="AP20" s="118" t="str">
        <f>IF('IN - Stud_part'!H18="","",SUM(AN20:AO20))</f>
        <v/>
      </c>
      <c r="AQ20" s="117"/>
      <c r="AR20" s="117"/>
      <c r="AS20" s="118" t="str">
        <f>IF('IN - Stud_part'!H18="","",SUM(AQ20:AR20))</f>
        <v/>
      </c>
      <c r="AT20" s="35"/>
      <c r="AU20" s="35"/>
      <c r="BK20" s="10" t="s">
        <v>8</v>
      </c>
      <c r="EL20" s="121" t="str">
        <f t="shared" si="0"/>
        <v/>
      </c>
      <c r="EM20" s="121" t="str">
        <f t="shared" si="1"/>
        <v/>
      </c>
      <c r="EN20" s="121" t="str">
        <f t="shared" si="2"/>
        <v/>
      </c>
      <c r="EO20" s="121" t="str">
        <f t="shared" si="3"/>
        <v/>
      </c>
      <c r="EP20" s="121" t="str">
        <f t="shared" si="4"/>
        <v/>
      </c>
      <c r="EQ20" s="121" t="str">
        <f t="shared" si="5"/>
        <v/>
      </c>
      <c r="ER20" s="121" t="str">
        <f t="shared" si="6"/>
        <v/>
      </c>
      <c r="ES20" s="121" t="str">
        <f t="shared" si="7"/>
        <v/>
      </c>
      <c r="ET20" s="121" t="str">
        <f t="shared" si="8"/>
        <v/>
      </c>
      <c r="EU20" s="121" t="str">
        <f t="shared" si="9"/>
        <v/>
      </c>
      <c r="EV20" s="121" t="str">
        <f t="shared" si="10"/>
        <v/>
      </c>
      <c r="EW20" s="121" t="str">
        <f t="shared" si="11"/>
        <v/>
      </c>
      <c r="EX20" s="121" t="str">
        <f t="shared" si="12"/>
        <v/>
      </c>
      <c r="EY20" s="121" t="str">
        <f t="shared" si="13"/>
        <v/>
      </c>
      <c r="EZ20" s="121" t="str">
        <f t="shared" si="14"/>
        <v/>
      </c>
      <c r="FA20" s="121" t="str">
        <f t="shared" si="15"/>
        <v/>
      </c>
      <c r="FB20" s="121" t="str">
        <f t="shared" si="16"/>
        <v/>
      </c>
      <c r="FC20" s="121" t="str">
        <f t="shared" si="17"/>
        <v/>
      </c>
      <c r="FD20" s="121" t="str">
        <f t="shared" si="18"/>
        <v/>
      </c>
      <c r="FE20" s="121" t="str">
        <f t="shared" si="19"/>
        <v/>
      </c>
      <c r="FF20" s="121" t="str">
        <f t="shared" si="20"/>
        <v/>
      </c>
      <c r="FG20" s="121" t="str">
        <f t="shared" si="21"/>
        <v/>
      </c>
      <c r="FH20" s="121" t="str">
        <f t="shared" si="22"/>
        <v/>
      </c>
      <c r="FI20" s="121" t="str">
        <f t="shared" si="23"/>
        <v/>
      </c>
      <c r="FJ20" s="121" t="str">
        <f t="shared" si="24"/>
        <v/>
      </c>
      <c r="FK20" s="121" t="str">
        <f t="shared" si="25"/>
        <v/>
      </c>
      <c r="FL20" s="121" t="str">
        <f t="shared" si="26"/>
        <v/>
      </c>
      <c r="FM20" s="121" t="str">
        <f t="shared" si="27"/>
        <v/>
      </c>
      <c r="FN20" s="121" t="str">
        <f t="shared" si="28"/>
        <v/>
      </c>
      <c r="FO20" s="121" t="str">
        <f t="shared" si="29"/>
        <v/>
      </c>
      <c r="FP20" s="121" t="str">
        <f t="shared" si="30"/>
        <v/>
      </c>
      <c r="FQ20" s="121" t="str">
        <f t="shared" si="31"/>
        <v/>
      </c>
      <c r="FR20" s="121" t="str">
        <f t="shared" si="32"/>
        <v/>
      </c>
      <c r="FS20" s="121" t="str">
        <f t="shared" si="33"/>
        <v/>
      </c>
      <c r="FT20" s="121" t="str">
        <f t="shared" si="34"/>
        <v/>
      </c>
      <c r="FU20" s="121" t="str">
        <f t="shared" si="35"/>
        <v/>
      </c>
      <c r="FV20" s="121" t="str">
        <f t="shared" si="36"/>
        <v/>
      </c>
      <c r="FW20" s="121" t="str">
        <f t="shared" si="37"/>
        <v/>
      </c>
      <c r="FX20" s="121" t="str">
        <f t="shared" si="38"/>
        <v/>
      </c>
      <c r="FY20" s="121" t="str">
        <f t="shared" si="39"/>
        <v/>
      </c>
      <c r="FZ20" s="121" t="str">
        <f t="shared" si="40"/>
        <v/>
      </c>
      <c r="GA20" s="121" t="str">
        <f t="shared" si="41"/>
        <v/>
      </c>
      <c r="GB20" s="121" t="str">
        <f t="shared" si="42"/>
        <v/>
      </c>
      <c r="GC20" s="121" t="str">
        <f t="shared" si="43"/>
        <v/>
      </c>
      <c r="GD20" s="121" t="str">
        <f t="shared" si="44"/>
        <v/>
      </c>
      <c r="GE20" s="121" t="str">
        <f t="shared" si="45"/>
        <v/>
      </c>
      <c r="GF20" s="121" t="str">
        <f t="shared" si="46"/>
        <v/>
      </c>
      <c r="GG20" s="121" t="str">
        <f t="shared" si="47"/>
        <v/>
      </c>
      <c r="GH20" s="121" t="str">
        <f t="shared" si="48"/>
        <v/>
      </c>
      <c r="GI20" s="121" t="str">
        <f t="shared" si="49"/>
        <v/>
      </c>
      <c r="GJ20" s="121" t="str">
        <f t="shared" si="50"/>
        <v/>
      </c>
      <c r="GK20" s="121" t="str">
        <f t="shared" si="51"/>
        <v/>
      </c>
      <c r="GL20" s="121" t="str">
        <f t="shared" si="52"/>
        <v/>
      </c>
      <c r="GM20" s="121" t="str">
        <f t="shared" si="53"/>
        <v/>
      </c>
      <c r="GN20" s="121" t="str">
        <f t="shared" si="54"/>
        <v/>
      </c>
      <c r="GO20" s="121" t="str">
        <f t="shared" si="55"/>
        <v/>
      </c>
      <c r="GP20" s="121" t="str">
        <f t="shared" si="56"/>
        <v/>
      </c>
      <c r="GQ20" s="121" t="str">
        <f t="shared" si="57"/>
        <v/>
      </c>
      <c r="GR20" s="121" t="str">
        <f t="shared" si="58"/>
        <v/>
      </c>
      <c r="GS20" s="121" t="str">
        <f t="shared" si="59"/>
        <v/>
      </c>
      <c r="GT20" s="121" t="str">
        <f t="shared" si="60"/>
        <v/>
      </c>
    </row>
    <row r="21" spans="1:202" ht="24.75" customHeight="1">
      <c r="A21" s="20"/>
      <c r="B21" s="114" t="str">
        <f>IF(ISBLANK('IN - Stud_part'!F19),"",'IN - Stud_part'!F19)</f>
        <v/>
      </c>
      <c r="C21" s="115" t="str">
        <f>IF(ISBLANK('IN - Stud_part'!G19),"",'IN - Stud_part'!G19)</f>
        <v/>
      </c>
      <c r="D21" s="116" t="str">
        <f>IF('IN - Stud_part'!H19="","",UPPER(('IN - Stud_part'!H19)))</f>
        <v/>
      </c>
      <c r="E21" s="117"/>
      <c r="F21" s="117"/>
      <c r="G21" s="118" t="str">
        <f>IF('IN - Stud_part'!H19="","",SUM(E21:F21))</f>
        <v/>
      </c>
      <c r="H21" s="117"/>
      <c r="I21" s="117"/>
      <c r="J21" s="118" t="str">
        <f>IF('IN - Stud_part'!H19="","",SUM(H21:I21))</f>
        <v/>
      </c>
      <c r="K21" s="117"/>
      <c r="L21" s="117"/>
      <c r="M21" s="118" t="str">
        <f>IF('IN - Stud_part'!H19="","",SUM(K21:L21))</f>
        <v/>
      </c>
      <c r="N21" s="117"/>
      <c r="O21" s="117"/>
      <c r="P21" s="118" t="str">
        <f>IF('IN - Stud_part'!H19="","",SUM(N21:O21))</f>
        <v/>
      </c>
      <c r="Q21" s="119"/>
      <c r="R21" s="117"/>
      <c r="S21" s="117"/>
      <c r="T21" s="118" t="str">
        <f>IF('IN - Stud_part'!H19="","",SUM(R21:S21))</f>
        <v/>
      </c>
      <c r="U21" s="117"/>
      <c r="V21" s="117"/>
      <c r="W21" s="118" t="str">
        <f>IF('IN - Stud_part'!H19="","",SUM(U21:V21))</f>
        <v/>
      </c>
      <c r="X21" s="117"/>
      <c r="Y21" s="117"/>
      <c r="Z21" s="118" t="str">
        <f>IF('IN - Stud_part'!H19="","",SUM(X21:Y21))</f>
        <v/>
      </c>
      <c r="AA21" s="117"/>
      <c r="AB21" s="117"/>
      <c r="AC21" s="118" t="str">
        <f>IF('IN - Stud_part'!H19="","",SUM(AA21:AB21))</f>
        <v/>
      </c>
      <c r="AD21" s="35"/>
      <c r="AE21" s="114" t="str">
        <f>IF(ISBLANK('IN - Stud_part'!F19),"",'IN - Stud_part'!F19)</f>
        <v/>
      </c>
      <c r="AF21" s="120" t="str">
        <f>IF(ISBLANK('IN - Stud_part'!G19),"",'IN - Stud_part'!G19)</f>
        <v/>
      </c>
      <c r="AG21" s="116" t="str">
        <f>IF('IN - Stud_part'!H19="","",UPPER('IN - Stud_part'!H19))</f>
        <v/>
      </c>
      <c r="AH21" s="117"/>
      <c r="AI21" s="117"/>
      <c r="AJ21" s="118" t="str">
        <f>IF('IN - Stud_part'!H19="","", SUM(AH21:AI21))</f>
        <v/>
      </c>
      <c r="AK21" s="117"/>
      <c r="AL21" s="117"/>
      <c r="AM21" s="118" t="str">
        <f>IF('IN - Stud_part'!H19="","",SUM(AK21:AL21))</f>
        <v/>
      </c>
      <c r="AN21" s="117"/>
      <c r="AO21" s="117"/>
      <c r="AP21" s="118" t="str">
        <f>IF('IN - Stud_part'!H19="","",SUM(AN21:AO21))</f>
        <v/>
      </c>
      <c r="AQ21" s="117"/>
      <c r="AR21" s="117"/>
      <c r="AS21" s="118" t="str">
        <f>IF('IN - Stud_part'!H19="","",SUM(AQ21:AR21))</f>
        <v/>
      </c>
      <c r="AT21" s="35"/>
      <c r="AU21" s="35"/>
      <c r="BK21" s="10" t="s">
        <v>9</v>
      </c>
      <c r="EL21" s="121" t="str">
        <f t="shared" si="0"/>
        <v/>
      </c>
      <c r="EM21" s="121" t="str">
        <f t="shared" si="1"/>
        <v/>
      </c>
      <c r="EN21" s="121" t="str">
        <f t="shared" si="2"/>
        <v/>
      </c>
      <c r="EO21" s="121" t="str">
        <f t="shared" si="3"/>
        <v/>
      </c>
      <c r="EP21" s="121" t="str">
        <f t="shared" si="4"/>
        <v/>
      </c>
      <c r="EQ21" s="121" t="str">
        <f t="shared" si="5"/>
        <v/>
      </c>
      <c r="ER21" s="121" t="str">
        <f t="shared" si="6"/>
        <v/>
      </c>
      <c r="ES21" s="121" t="str">
        <f t="shared" si="7"/>
        <v/>
      </c>
      <c r="ET21" s="121" t="str">
        <f t="shared" si="8"/>
        <v/>
      </c>
      <c r="EU21" s="121" t="str">
        <f t="shared" si="9"/>
        <v/>
      </c>
      <c r="EV21" s="121" t="str">
        <f t="shared" si="10"/>
        <v/>
      </c>
      <c r="EW21" s="121" t="str">
        <f t="shared" si="11"/>
        <v/>
      </c>
      <c r="EX21" s="121" t="str">
        <f t="shared" si="12"/>
        <v/>
      </c>
      <c r="EY21" s="121" t="str">
        <f t="shared" si="13"/>
        <v/>
      </c>
      <c r="EZ21" s="121" t="str">
        <f t="shared" si="14"/>
        <v/>
      </c>
      <c r="FA21" s="121" t="str">
        <f t="shared" si="15"/>
        <v/>
      </c>
      <c r="FB21" s="121" t="str">
        <f t="shared" si="16"/>
        <v/>
      </c>
      <c r="FC21" s="121" t="str">
        <f t="shared" si="17"/>
        <v/>
      </c>
      <c r="FD21" s="121" t="str">
        <f t="shared" si="18"/>
        <v/>
      </c>
      <c r="FE21" s="121" t="str">
        <f t="shared" si="19"/>
        <v/>
      </c>
      <c r="FF21" s="121" t="str">
        <f t="shared" si="20"/>
        <v/>
      </c>
      <c r="FG21" s="121" t="str">
        <f t="shared" si="21"/>
        <v/>
      </c>
      <c r="FH21" s="121" t="str">
        <f t="shared" si="22"/>
        <v/>
      </c>
      <c r="FI21" s="121" t="str">
        <f t="shared" si="23"/>
        <v/>
      </c>
      <c r="FJ21" s="121" t="str">
        <f t="shared" si="24"/>
        <v/>
      </c>
      <c r="FK21" s="121" t="str">
        <f t="shared" si="25"/>
        <v/>
      </c>
      <c r="FL21" s="121" t="str">
        <f t="shared" si="26"/>
        <v/>
      </c>
      <c r="FM21" s="121" t="str">
        <f t="shared" si="27"/>
        <v/>
      </c>
      <c r="FN21" s="121" t="str">
        <f t="shared" si="28"/>
        <v/>
      </c>
      <c r="FO21" s="121" t="str">
        <f t="shared" si="29"/>
        <v/>
      </c>
      <c r="FP21" s="121" t="str">
        <f t="shared" si="30"/>
        <v/>
      </c>
      <c r="FQ21" s="121" t="str">
        <f t="shared" si="31"/>
        <v/>
      </c>
      <c r="FR21" s="121" t="str">
        <f t="shared" si="32"/>
        <v/>
      </c>
      <c r="FS21" s="121" t="str">
        <f t="shared" si="33"/>
        <v/>
      </c>
      <c r="FT21" s="121" t="str">
        <f t="shared" si="34"/>
        <v/>
      </c>
      <c r="FU21" s="121" t="str">
        <f t="shared" si="35"/>
        <v/>
      </c>
      <c r="FV21" s="121" t="str">
        <f t="shared" si="36"/>
        <v/>
      </c>
      <c r="FW21" s="121" t="str">
        <f t="shared" si="37"/>
        <v/>
      </c>
      <c r="FX21" s="121" t="str">
        <f t="shared" si="38"/>
        <v/>
      </c>
      <c r="FY21" s="121" t="str">
        <f t="shared" si="39"/>
        <v/>
      </c>
      <c r="FZ21" s="121" t="str">
        <f t="shared" si="40"/>
        <v/>
      </c>
      <c r="GA21" s="121" t="str">
        <f t="shared" si="41"/>
        <v/>
      </c>
      <c r="GB21" s="121" t="str">
        <f t="shared" si="42"/>
        <v/>
      </c>
      <c r="GC21" s="121" t="str">
        <f t="shared" si="43"/>
        <v/>
      </c>
      <c r="GD21" s="121" t="str">
        <f t="shared" si="44"/>
        <v/>
      </c>
      <c r="GE21" s="121" t="str">
        <f t="shared" si="45"/>
        <v/>
      </c>
      <c r="GF21" s="121" t="str">
        <f t="shared" si="46"/>
        <v/>
      </c>
      <c r="GG21" s="121" t="str">
        <f t="shared" si="47"/>
        <v/>
      </c>
      <c r="GH21" s="121" t="str">
        <f t="shared" si="48"/>
        <v/>
      </c>
      <c r="GI21" s="121" t="str">
        <f t="shared" si="49"/>
        <v/>
      </c>
      <c r="GJ21" s="121" t="str">
        <f t="shared" si="50"/>
        <v/>
      </c>
      <c r="GK21" s="121" t="str">
        <f t="shared" si="51"/>
        <v/>
      </c>
      <c r="GL21" s="121" t="str">
        <f t="shared" si="52"/>
        <v/>
      </c>
      <c r="GM21" s="121" t="str">
        <f t="shared" si="53"/>
        <v/>
      </c>
      <c r="GN21" s="121" t="str">
        <f t="shared" si="54"/>
        <v/>
      </c>
      <c r="GO21" s="121" t="str">
        <f t="shared" si="55"/>
        <v/>
      </c>
      <c r="GP21" s="121" t="str">
        <f t="shared" si="56"/>
        <v/>
      </c>
      <c r="GQ21" s="121" t="str">
        <f t="shared" si="57"/>
        <v/>
      </c>
      <c r="GR21" s="121" t="str">
        <f t="shared" si="58"/>
        <v/>
      </c>
      <c r="GS21" s="121" t="str">
        <f t="shared" si="59"/>
        <v/>
      </c>
      <c r="GT21" s="121" t="str">
        <f t="shared" si="60"/>
        <v/>
      </c>
    </row>
    <row r="22" spans="1:202" ht="24.75" customHeight="1">
      <c r="A22" s="20"/>
      <c r="B22" s="114" t="str">
        <f>IF(ISBLANK('IN - Stud_part'!F20),"",'IN - Stud_part'!F20)</f>
        <v/>
      </c>
      <c r="C22" s="115" t="str">
        <f>IF(ISBLANK('IN - Stud_part'!G20),"",'IN - Stud_part'!G20)</f>
        <v/>
      </c>
      <c r="D22" s="116" t="str">
        <f>IF('IN - Stud_part'!H20="","",UPPER(('IN - Stud_part'!H20)))</f>
        <v/>
      </c>
      <c r="E22" s="117"/>
      <c r="F22" s="117"/>
      <c r="G22" s="118" t="str">
        <f>IF('IN - Stud_part'!H20="","",SUM(E22:F22))</f>
        <v/>
      </c>
      <c r="H22" s="117"/>
      <c r="I22" s="117"/>
      <c r="J22" s="118" t="str">
        <f>IF('IN - Stud_part'!H20="","",SUM(H22:I22))</f>
        <v/>
      </c>
      <c r="K22" s="117"/>
      <c r="L22" s="117"/>
      <c r="M22" s="118" t="str">
        <f>IF('IN - Stud_part'!H20="","",SUM(K22:L22))</f>
        <v/>
      </c>
      <c r="N22" s="117"/>
      <c r="O22" s="117"/>
      <c r="P22" s="118" t="str">
        <f>IF('IN - Stud_part'!H20="","",SUM(N22:O22))</f>
        <v/>
      </c>
      <c r="Q22" s="119"/>
      <c r="R22" s="117"/>
      <c r="S22" s="117"/>
      <c r="T22" s="118" t="str">
        <f>IF('IN - Stud_part'!H20="","",SUM(R22:S22))</f>
        <v/>
      </c>
      <c r="U22" s="117"/>
      <c r="V22" s="117"/>
      <c r="W22" s="118" t="str">
        <f>IF('IN - Stud_part'!H20="","",SUM(U22:V22))</f>
        <v/>
      </c>
      <c r="X22" s="117"/>
      <c r="Y22" s="117"/>
      <c r="Z22" s="118" t="str">
        <f>IF('IN - Stud_part'!H20="","",SUM(X22:Y22))</f>
        <v/>
      </c>
      <c r="AA22" s="117"/>
      <c r="AB22" s="117"/>
      <c r="AC22" s="118" t="str">
        <f>IF('IN - Stud_part'!H20="","",SUM(AA22:AB22))</f>
        <v/>
      </c>
      <c r="AD22" s="35"/>
      <c r="AE22" s="114" t="str">
        <f>IF(ISBLANK('IN - Stud_part'!F20),"",'IN - Stud_part'!F20)</f>
        <v/>
      </c>
      <c r="AF22" s="120" t="str">
        <f>IF(ISBLANK('IN - Stud_part'!G20),"",'IN - Stud_part'!G20)</f>
        <v/>
      </c>
      <c r="AG22" s="116" t="str">
        <f>IF('IN - Stud_part'!H20="","",UPPER('IN - Stud_part'!H20))</f>
        <v/>
      </c>
      <c r="AH22" s="117"/>
      <c r="AI22" s="117"/>
      <c r="AJ22" s="118" t="str">
        <f>IF('IN - Stud_part'!H20="","", SUM(AH22:AI22))</f>
        <v/>
      </c>
      <c r="AK22" s="117"/>
      <c r="AL22" s="117"/>
      <c r="AM22" s="118" t="str">
        <f>IF('IN - Stud_part'!H20="","",SUM(AK22:AL22))</f>
        <v/>
      </c>
      <c r="AN22" s="117"/>
      <c r="AO22" s="117"/>
      <c r="AP22" s="118" t="str">
        <f>IF('IN - Stud_part'!H20="","",SUM(AN22:AO22))</f>
        <v/>
      </c>
      <c r="AQ22" s="117"/>
      <c r="AR22" s="117"/>
      <c r="AS22" s="118" t="str">
        <f>IF('IN - Stud_part'!H20="","",SUM(AQ22:AR22))</f>
        <v/>
      </c>
      <c r="AT22" s="35"/>
      <c r="AU22" s="35"/>
      <c r="BK22" s="10" t="s">
        <v>10</v>
      </c>
      <c r="EL22" s="121" t="str">
        <f t="shared" si="0"/>
        <v/>
      </c>
      <c r="EM22" s="121" t="str">
        <f t="shared" si="1"/>
        <v/>
      </c>
      <c r="EN22" s="121" t="str">
        <f t="shared" si="2"/>
        <v/>
      </c>
      <c r="EO22" s="121" t="str">
        <f t="shared" si="3"/>
        <v/>
      </c>
      <c r="EP22" s="121" t="str">
        <f t="shared" si="4"/>
        <v/>
      </c>
      <c r="EQ22" s="121" t="str">
        <f t="shared" si="5"/>
        <v/>
      </c>
      <c r="ER22" s="121" t="str">
        <f t="shared" si="6"/>
        <v/>
      </c>
      <c r="ES22" s="121" t="str">
        <f t="shared" si="7"/>
        <v/>
      </c>
      <c r="ET22" s="121" t="str">
        <f t="shared" si="8"/>
        <v/>
      </c>
      <c r="EU22" s="121" t="str">
        <f t="shared" si="9"/>
        <v/>
      </c>
      <c r="EV22" s="121" t="str">
        <f t="shared" si="10"/>
        <v/>
      </c>
      <c r="EW22" s="121" t="str">
        <f t="shared" si="11"/>
        <v/>
      </c>
      <c r="EX22" s="121" t="str">
        <f t="shared" si="12"/>
        <v/>
      </c>
      <c r="EY22" s="121" t="str">
        <f t="shared" si="13"/>
        <v/>
      </c>
      <c r="EZ22" s="121" t="str">
        <f t="shared" si="14"/>
        <v/>
      </c>
      <c r="FA22" s="121" t="str">
        <f t="shared" si="15"/>
        <v/>
      </c>
      <c r="FB22" s="121" t="str">
        <f t="shared" si="16"/>
        <v/>
      </c>
      <c r="FC22" s="121" t="str">
        <f t="shared" si="17"/>
        <v/>
      </c>
      <c r="FD22" s="121" t="str">
        <f t="shared" si="18"/>
        <v/>
      </c>
      <c r="FE22" s="121" t="str">
        <f t="shared" si="19"/>
        <v/>
      </c>
      <c r="FF22" s="121" t="str">
        <f t="shared" si="20"/>
        <v/>
      </c>
      <c r="FG22" s="121" t="str">
        <f t="shared" si="21"/>
        <v/>
      </c>
      <c r="FH22" s="121" t="str">
        <f t="shared" si="22"/>
        <v/>
      </c>
      <c r="FI22" s="121" t="str">
        <f t="shared" si="23"/>
        <v/>
      </c>
      <c r="FJ22" s="121" t="str">
        <f t="shared" si="24"/>
        <v/>
      </c>
      <c r="FK22" s="121" t="str">
        <f t="shared" si="25"/>
        <v/>
      </c>
      <c r="FL22" s="121" t="str">
        <f t="shared" si="26"/>
        <v/>
      </c>
      <c r="FM22" s="121" t="str">
        <f t="shared" si="27"/>
        <v/>
      </c>
      <c r="FN22" s="121" t="str">
        <f t="shared" si="28"/>
        <v/>
      </c>
      <c r="FO22" s="121" t="str">
        <f t="shared" si="29"/>
        <v/>
      </c>
      <c r="FP22" s="121" t="str">
        <f t="shared" si="30"/>
        <v/>
      </c>
      <c r="FQ22" s="121" t="str">
        <f t="shared" si="31"/>
        <v/>
      </c>
      <c r="FR22" s="121" t="str">
        <f t="shared" si="32"/>
        <v/>
      </c>
      <c r="FS22" s="121" t="str">
        <f t="shared" si="33"/>
        <v/>
      </c>
      <c r="FT22" s="121" t="str">
        <f t="shared" si="34"/>
        <v/>
      </c>
      <c r="FU22" s="121" t="str">
        <f t="shared" si="35"/>
        <v/>
      </c>
      <c r="FV22" s="121" t="str">
        <f t="shared" si="36"/>
        <v/>
      </c>
      <c r="FW22" s="121" t="str">
        <f t="shared" si="37"/>
        <v/>
      </c>
      <c r="FX22" s="121" t="str">
        <f t="shared" si="38"/>
        <v/>
      </c>
      <c r="FY22" s="121" t="str">
        <f t="shared" si="39"/>
        <v/>
      </c>
      <c r="FZ22" s="121" t="str">
        <f t="shared" si="40"/>
        <v/>
      </c>
      <c r="GA22" s="121" t="str">
        <f t="shared" si="41"/>
        <v/>
      </c>
      <c r="GB22" s="121" t="str">
        <f t="shared" si="42"/>
        <v/>
      </c>
      <c r="GC22" s="121" t="str">
        <f t="shared" si="43"/>
        <v/>
      </c>
      <c r="GD22" s="121" t="str">
        <f t="shared" si="44"/>
        <v/>
      </c>
      <c r="GE22" s="121" t="str">
        <f t="shared" si="45"/>
        <v/>
      </c>
      <c r="GF22" s="121" t="str">
        <f t="shared" si="46"/>
        <v/>
      </c>
      <c r="GG22" s="121" t="str">
        <f t="shared" si="47"/>
        <v/>
      </c>
      <c r="GH22" s="121" t="str">
        <f t="shared" si="48"/>
        <v/>
      </c>
      <c r="GI22" s="121" t="str">
        <f t="shared" si="49"/>
        <v/>
      </c>
      <c r="GJ22" s="121" t="str">
        <f t="shared" si="50"/>
        <v/>
      </c>
      <c r="GK22" s="121" t="str">
        <f t="shared" si="51"/>
        <v/>
      </c>
      <c r="GL22" s="121" t="str">
        <f t="shared" si="52"/>
        <v/>
      </c>
      <c r="GM22" s="121" t="str">
        <f t="shared" si="53"/>
        <v/>
      </c>
      <c r="GN22" s="121" t="str">
        <f t="shared" si="54"/>
        <v/>
      </c>
      <c r="GO22" s="121" t="str">
        <f t="shared" si="55"/>
        <v/>
      </c>
      <c r="GP22" s="121" t="str">
        <f t="shared" si="56"/>
        <v/>
      </c>
      <c r="GQ22" s="121" t="str">
        <f t="shared" si="57"/>
        <v/>
      </c>
      <c r="GR22" s="121" t="str">
        <f t="shared" si="58"/>
        <v/>
      </c>
      <c r="GS22" s="121" t="str">
        <f t="shared" si="59"/>
        <v/>
      </c>
      <c r="GT22" s="121" t="str">
        <f t="shared" si="60"/>
        <v/>
      </c>
    </row>
    <row r="23" spans="1:202" ht="24.75" customHeight="1">
      <c r="A23" s="20"/>
      <c r="B23" s="114" t="str">
        <f>IF(ISBLANK('IN - Stud_part'!F21),"",'IN - Stud_part'!F21)</f>
        <v/>
      </c>
      <c r="C23" s="115" t="str">
        <f>IF(ISBLANK('IN - Stud_part'!G21),"",'IN - Stud_part'!G21)</f>
        <v/>
      </c>
      <c r="D23" s="116" t="str">
        <f>IF('IN - Stud_part'!H21="","",UPPER(('IN - Stud_part'!H21)))</f>
        <v/>
      </c>
      <c r="E23" s="117"/>
      <c r="F23" s="117"/>
      <c r="G23" s="118" t="str">
        <f>IF('IN - Stud_part'!H21="","",SUM(E23:F23))</f>
        <v/>
      </c>
      <c r="H23" s="117"/>
      <c r="I23" s="117"/>
      <c r="J23" s="118" t="str">
        <f>IF('IN - Stud_part'!H21="","",SUM(H23:I23))</f>
        <v/>
      </c>
      <c r="K23" s="117"/>
      <c r="L23" s="117"/>
      <c r="M23" s="118" t="str">
        <f>IF('IN - Stud_part'!H21="","",SUM(K23:L23))</f>
        <v/>
      </c>
      <c r="N23" s="117"/>
      <c r="O23" s="117"/>
      <c r="P23" s="118" t="str">
        <f>IF('IN - Stud_part'!H21="","",SUM(N23:O23))</f>
        <v/>
      </c>
      <c r="Q23" s="119"/>
      <c r="R23" s="117"/>
      <c r="S23" s="117"/>
      <c r="T23" s="118" t="str">
        <f>IF('IN - Stud_part'!H21="","",SUM(R23:S23))</f>
        <v/>
      </c>
      <c r="U23" s="117"/>
      <c r="V23" s="117"/>
      <c r="W23" s="118" t="str">
        <f>IF('IN - Stud_part'!H21="","",SUM(U23:V23))</f>
        <v/>
      </c>
      <c r="X23" s="117"/>
      <c r="Y23" s="117"/>
      <c r="Z23" s="118" t="str">
        <f>IF('IN - Stud_part'!H21="","",SUM(X23:Y23))</f>
        <v/>
      </c>
      <c r="AA23" s="117"/>
      <c r="AB23" s="117"/>
      <c r="AC23" s="118" t="str">
        <f>IF('IN - Stud_part'!H21="","",SUM(AA23:AB23))</f>
        <v/>
      </c>
      <c r="AD23" s="35"/>
      <c r="AE23" s="114" t="str">
        <f>IF(ISBLANK('IN - Stud_part'!F21),"",'IN - Stud_part'!F21)</f>
        <v/>
      </c>
      <c r="AF23" s="120" t="str">
        <f>IF(ISBLANK('IN - Stud_part'!G21),"",'IN - Stud_part'!G21)</f>
        <v/>
      </c>
      <c r="AG23" s="116" t="str">
        <f>IF('IN - Stud_part'!H21="","",UPPER('IN - Stud_part'!H21))</f>
        <v/>
      </c>
      <c r="AH23" s="117"/>
      <c r="AI23" s="117"/>
      <c r="AJ23" s="118" t="str">
        <f>IF('IN - Stud_part'!H21="","", SUM(AH23:AI23))</f>
        <v/>
      </c>
      <c r="AK23" s="117"/>
      <c r="AL23" s="117"/>
      <c r="AM23" s="118" t="str">
        <f>IF('IN - Stud_part'!H21="","",SUM(AK23:AL23))</f>
        <v/>
      </c>
      <c r="AN23" s="117"/>
      <c r="AO23" s="117"/>
      <c r="AP23" s="118" t="str">
        <f>IF('IN - Stud_part'!H21="","",SUM(AN23:AO23))</f>
        <v/>
      </c>
      <c r="AQ23" s="117"/>
      <c r="AR23" s="117"/>
      <c r="AS23" s="118" t="str">
        <f>IF('IN - Stud_part'!H21="","",SUM(AQ23:AR23))</f>
        <v/>
      </c>
      <c r="AT23" s="35"/>
      <c r="AU23" s="35"/>
      <c r="BK23" s="10" t="s">
        <v>11</v>
      </c>
      <c r="EL23" s="121" t="str">
        <f t="shared" si="0"/>
        <v/>
      </c>
      <c r="EM23" s="121" t="str">
        <f t="shared" si="1"/>
        <v/>
      </c>
      <c r="EN23" s="121" t="str">
        <f t="shared" si="2"/>
        <v/>
      </c>
      <c r="EO23" s="121" t="str">
        <f t="shared" si="3"/>
        <v/>
      </c>
      <c r="EP23" s="121" t="str">
        <f t="shared" si="4"/>
        <v/>
      </c>
      <c r="EQ23" s="121" t="str">
        <f t="shared" si="5"/>
        <v/>
      </c>
      <c r="ER23" s="121" t="str">
        <f t="shared" si="6"/>
        <v/>
      </c>
      <c r="ES23" s="121" t="str">
        <f t="shared" si="7"/>
        <v/>
      </c>
      <c r="ET23" s="121" t="str">
        <f t="shared" si="8"/>
        <v/>
      </c>
      <c r="EU23" s="121" t="str">
        <f t="shared" si="9"/>
        <v/>
      </c>
      <c r="EV23" s="121" t="str">
        <f t="shared" si="10"/>
        <v/>
      </c>
      <c r="EW23" s="121" t="str">
        <f t="shared" si="11"/>
        <v/>
      </c>
      <c r="EX23" s="121" t="str">
        <f t="shared" si="12"/>
        <v/>
      </c>
      <c r="EY23" s="121" t="str">
        <f t="shared" si="13"/>
        <v/>
      </c>
      <c r="EZ23" s="121" t="str">
        <f t="shared" si="14"/>
        <v/>
      </c>
      <c r="FA23" s="121" t="str">
        <f t="shared" si="15"/>
        <v/>
      </c>
      <c r="FB23" s="121" t="str">
        <f t="shared" si="16"/>
        <v/>
      </c>
      <c r="FC23" s="121" t="str">
        <f t="shared" si="17"/>
        <v/>
      </c>
      <c r="FD23" s="121" t="str">
        <f t="shared" si="18"/>
        <v/>
      </c>
      <c r="FE23" s="121" t="str">
        <f t="shared" si="19"/>
        <v/>
      </c>
      <c r="FF23" s="121" t="str">
        <f t="shared" si="20"/>
        <v/>
      </c>
      <c r="FG23" s="121" t="str">
        <f t="shared" si="21"/>
        <v/>
      </c>
      <c r="FH23" s="121" t="str">
        <f t="shared" si="22"/>
        <v/>
      </c>
      <c r="FI23" s="121" t="str">
        <f t="shared" si="23"/>
        <v/>
      </c>
      <c r="FJ23" s="121" t="str">
        <f t="shared" si="24"/>
        <v/>
      </c>
      <c r="FK23" s="121" t="str">
        <f t="shared" si="25"/>
        <v/>
      </c>
      <c r="FL23" s="121" t="str">
        <f t="shared" si="26"/>
        <v/>
      </c>
      <c r="FM23" s="121" t="str">
        <f t="shared" si="27"/>
        <v/>
      </c>
      <c r="FN23" s="121" t="str">
        <f t="shared" si="28"/>
        <v/>
      </c>
      <c r="FO23" s="121" t="str">
        <f t="shared" si="29"/>
        <v/>
      </c>
      <c r="FP23" s="121" t="str">
        <f t="shared" si="30"/>
        <v/>
      </c>
      <c r="FQ23" s="121" t="str">
        <f t="shared" si="31"/>
        <v/>
      </c>
      <c r="FR23" s="121" t="str">
        <f t="shared" si="32"/>
        <v/>
      </c>
      <c r="FS23" s="121" t="str">
        <f t="shared" si="33"/>
        <v/>
      </c>
      <c r="FT23" s="121" t="str">
        <f t="shared" si="34"/>
        <v/>
      </c>
      <c r="FU23" s="121" t="str">
        <f t="shared" si="35"/>
        <v/>
      </c>
      <c r="FV23" s="121" t="str">
        <f t="shared" si="36"/>
        <v/>
      </c>
      <c r="FW23" s="121" t="str">
        <f t="shared" si="37"/>
        <v/>
      </c>
      <c r="FX23" s="121" t="str">
        <f t="shared" si="38"/>
        <v/>
      </c>
      <c r="FY23" s="121" t="str">
        <f t="shared" si="39"/>
        <v/>
      </c>
      <c r="FZ23" s="121" t="str">
        <f t="shared" si="40"/>
        <v/>
      </c>
      <c r="GA23" s="121" t="str">
        <f t="shared" si="41"/>
        <v/>
      </c>
      <c r="GB23" s="121" t="str">
        <f t="shared" si="42"/>
        <v/>
      </c>
      <c r="GC23" s="121" t="str">
        <f t="shared" si="43"/>
        <v/>
      </c>
      <c r="GD23" s="121" t="str">
        <f t="shared" si="44"/>
        <v/>
      </c>
      <c r="GE23" s="121" t="str">
        <f t="shared" si="45"/>
        <v/>
      </c>
      <c r="GF23" s="121" t="str">
        <f t="shared" si="46"/>
        <v/>
      </c>
      <c r="GG23" s="121" t="str">
        <f t="shared" si="47"/>
        <v/>
      </c>
      <c r="GH23" s="121" t="str">
        <f t="shared" si="48"/>
        <v/>
      </c>
      <c r="GI23" s="121" t="str">
        <f t="shared" si="49"/>
        <v/>
      </c>
      <c r="GJ23" s="121" t="str">
        <f t="shared" si="50"/>
        <v/>
      </c>
      <c r="GK23" s="121" t="str">
        <f t="shared" si="51"/>
        <v/>
      </c>
      <c r="GL23" s="121" t="str">
        <f t="shared" si="52"/>
        <v/>
      </c>
      <c r="GM23" s="121" t="str">
        <f t="shared" si="53"/>
        <v/>
      </c>
      <c r="GN23" s="121" t="str">
        <f t="shared" si="54"/>
        <v/>
      </c>
      <c r="GO23" s="121" t="str">
        <f t="shared" si="55"/>
        <v/>
      </c>
      <c r="GP23" s="121" t="str">
        <f t="shared" si="56"/>
        <v/>
      </c>
      <c r="GQ23" s="121" t="str">
        <f t="shared" si="57"/>
        <v/>
      </c>
      <c r="GR23" s="121" t="str">
        <f t="shared" si="58"/>
        <v/>
      </c>
      <c r="GS23" s="121" t="str">
        <f t="shared" si="59"/>
        <v/>
      </c>
      <c r="GT23" s="121" t="str">
        <f t="shared" si="60"/>
        <v/>
      </c>
    </row>
    <row r="24" spans="1:202" ht="24.75" customHeight="1">
      <c r="A24" s="20"/>
      <c r="B24" s="114" t="str">
        <f>IF(ISBLANK('IN - Stud_part'!F22),"",'IN - Stud_part'!F22)</f>
        <v/>
      </c>
      <c r="C24" s="115" t="str">
        <f>IF(ISBLANK('IN - Stud_part'!G22),"",'IN - Stud_part'!G22)</f>
        <v/>
      </c>
      <c r="D24" s="116" t="str">
        <f>IF('IN - Stud_part'!H22="","",UPPER(('IN - Stud_part'!H22)))</f>
        <v/>
      </c>
      <c r="E24" s="117"/>
      <c r="F24" s="117"/>
      <c r="G24" s="118" t="str">
        <f>IF('IN - Stud_part'!H22="","",SUM(E24:F24))</f>
        <v/>
      </c>
      <c r="H24" s="117"/>
      <c r="I24" s="117"/>
      <c r="J24" s="118" t="str">
        <f>IF('IN - Stud_part'!H22="","",SUM(H24:I24))</f>
        <v/>
      </c>
      <c r="K24" s="117"/>
      <c r="L24" s="117"/>
      <c r="M24" s="118" t="str">
        <f>IF('IN - Stud_part'!H22="","",SUM(K24:L24))</f>
        <v/>
      </c>
      <c r="N24" s="117"/>
      <c r="O24" s="117"/>
      <c r="P24" s="118" t="str">
        <f>IF('IN - Stud_part'!H22="","",SUM(N24:O24))</f>
        <v/>
      </c>
      <c r="Q24" s="119"/>
      <c r="R24" s="117"/>
      <c r="S24" s="117"/>
      <c r="T24" s="118" t="str">
        <f>IF('IN - Stud_part'!H22="","",SUM(R24:S24))</f>
        <v/>
      </c>
      <c r="U24" s="117"/>
      <c r="V24" s="117"/>
      <c r="W24" s="118" t="str">
        <f>IF('IN - Stud_part'!H22="","",SUM(U24:V24))</f>
        <v/>
      </c>
      <c r="X24" s="117"/>
      <c r="Y24" s="117"/>
      <c r="Z24" s="118" t="str">
        <f>IF('IN - Stud_part'!H22="","",SUM(X24:Y24))</f>
        <v/>
      </c>
      <c r="AA24" s="117"/>
      <c r="AB24" s="117"/>
      <c r="AC24" s="118" t="str">
        <f>IF('IN - Stud_part'!H22="","",SUM(AA24:AB24))</f>
        <v/>
      </c>
      <c r="AD24" s="35"/>
      <c r="AE24" s="114" t="str">
        <f>IF(ISBLANK('IN - Stud_part'!F22),"",'IN - Stud_part'!F22)</f>
        <v/>
      </c>
      <c r="AF24" s="120" t="str">
        <f>IF(ISBLANK('IN - Stud_part'!G22),"",'IN - Stud_part'!G22)</f>
        <v/>
      </c>
      <c r="AG24" s="116" t="str">
        <f>IF('IN - Stud_part'!H22="","",UPPER('IN - Stud_part'!H22))</f>
        <v/>
      </c>
      <c r="AH24" s="117"/>
      <c r="AI24" s="117"/>
      <c r="AJ24" s="118" t="str">
        <f>IF('IN - Stud_part'!H22="","", SUM(AH24:AI24))</f>
        <v/>
      </c>
      <c r="AK24" s="117"/>
      <c r="AL24" s="117"/>
      <c r="AM24" s="118" t="str">
        <f>IF('IN - Stud_part'!H22="","",SUM(AK24:AL24))</f>
        <v/>
      </c>
      <c r="AN24" s="117"/>
      <c r="AO24" s="117"/>
      <c r="AP24" s="118" t="str">
        <f>IF('IN - Stud_part'!H22="","",SUM(AN24:AO24))</f>
        <v/>
      </c>
      <c r="AQ24" s="117"/>
      <c r="AR24" s="117"/>
      <c r="AS24" s="118" t="str">
        <f>IF('IN - Stud_part'!H22="","",SUM(AQ24:AR24))</f>
        <v/>
      </c>
      <c r="AT24" s="35"/>
      <c r="AU24" s="35"/>
      <c r="BK24" s="10" t="s">
        <v>12</v>
      </c>
      <c r="EL24" s="121" t="str">
        <f t="shared" si="0"/>
        <v/>
      </c>
      <c r="EM24" s="121" t="str">
        <f t="shared" si="1"/>
        <v/>
      </c>
      <c r="EN24" s="121" t="str">
        <f t="shared" si="2"/>
        <v/>
      </c>
      <c r="EO24" s="121" t="str">
        <f t="shared" si="3"/>
        <v/>
      </c>
      <c r="EP24" s="121" t="str">
        <f t="shared" si="4"/>
        <v/>
      </c>
      <c r="EQ24" s="121" t="str">
        <f t="shared" si="5"/>
        <v/>
      </c>
      <c r="ER24" s="121" t="str">
        <f t="shared" si="6"/>
        <v/>
      </c>
      <c r="ES24" s="121" t="str">
        <f t="shared" si="7"/>
        <v/>
      </c>
      <c r="ET24" s="121" t="str">
        <f t="shared" si="8"/>
        <v/>
      </c>
      <c r="EU24" s="121" t="str">
        <f t="shared" si="9"/>
        <v/>
      </c>
      <c r="EV24" s="121" t="str">
        <f t="shared" si="10"/>
        <v/>
      </c>
      <c r="EW24" s="121" t="str">
        <f t="shared" si="11"/>
        <v/>
      </c>
      <c r="EX24" s="121" t="str">
        <f t="shared" si="12"/>
        <v/>
      </c>
      <c r="EY24" s="121" t="str">
        <f t="shared" si="13"/>
        <v/>
      </c>
      <c r="EZ24" s="121" t="str">
        <f t="shared" si="14"/>
        <v/>
      </c>
      <c r="FA24" s="121" t="str">
        <f t="shared" si="15"/>
        <v/>
      </c>
      <c r="FB24" s="121" t="str">
        <f t="shared" si="16"/>
        <v/>
      </c>
      <c r="FC24" s="121" t="str">
        <f t="shared" si="17"/>
        <v/>
      </c>
      <c r="FD24" s="121" t="str">
        <f t="shared" si="18"/>
        <v/>
      </c>
      <c r="FE24" s="121" t="str">
        <f t="shared" si="19"/>
        <v/>
      </c>
      <c r="FF24" s="121" t="str">
        <f t="shared" si="20"/>
        <v/>
      </c>
      <c r="FG24" s="121" t="str">
        <f t="shared" si="21"/>
        <v/>
      </c>
      <c r="FH24" s="121" t="str">
        <f t="shared" si="22"/>
        <v/>
      </c>
      <c r="FI24" s="121" t="str">
        <f t="shared" si="23"/>
        <v/>
      </c>
      <c r="FJ24" s="121" t="str">
        <f t="shared" si="24"/>
        <v/>
      </c>
      <c r="FK24" s="121" t="str">
        <f t="shared" si="25"/>
        <v/>
      </c>
      <c r="FL24" s="121" t="str">
        <f t="shared" si="26"/>
        <v/>
      </c>
      <c r="FM24" s="121" t="str">
        <f t="shared" si="27"/>
        <v/>
      </c>
      <c r="FN24" s="121" t="str">
        <f t="shared" si="28"/>
        <v/>
      </c>
      <c r="FO24" s="121" t="str">
        <f t="shared" si="29"/>
        <v/>
      </c>
      <c r="FP24" s="121" t="str">
        <f t="shared" si="30"/>
        <v/>
      </c>
      <c r="FQ24" s="121" t="str">
        <f t="shared" si="31"/>
        <v/>
      </c>
      <c r="FR24" s="121" t="str">
        <f t="shared" si="32"/>
        <v/>
      </c>
      <c r="FS24" s="121" t="str">
        <f t="shared" si="33"/>
        <v/>
      </c>
      <c r="FT24" s="121" t="str">
        <f t="shared" si="34"/>
        <v/>
      </c>
      <c r="FU24" s="121" t="str">
        <f t="shared" si="35"/>
        <v/>
      </c>
      <c r="FV24" s="121" t="str">
        <f t="shared" si="36"/>
        <v/>
      </c>
      <c r="FW24" s="121" t="str">
        <f t="shared" si="37"/>
        <v/>
      </c>
      <c r="FX24" s="121" t="str">
        <f t="shared" si="38"/>
        <v/>
      </c>
      <c r="FY24" s="121" t="str">
        <f t="shared" si="39"/>
        <v/>
      </c>
      <c r="FZ24" s="121" t="str">
        <f t="shared" si="40"/>
        <v/>
      </c>
      <c r="GA24" s="121" t="str">
        <f t="shared" si="41"/>
        <v/>
      </c>
      <c r="GB24" s="121" t="str">
        <f t="shared" si="42"/>
        <v/>
      </c>
      <c r="GC24" s="121" t="str">
        <f t="shared" si="43"/>
        <v/>
      </c>
      <c r="GD24" s="121" t="str">
        <f t="shared" si="44"/>
        <v/>
      </c>
      <c r="GE24" s="121" t="str">
        <f t="shared" si="45"/>
        <v/>
      </c>
      <c r="GF24" s="121" t="str">
        <f t="shared" si="46"/>
        <v/>
      </c>
      <c r="GG24" s="121" t="str">
        <f t="shared" si="47"/>
        <v/>
      </c>
      <c r="GH24" s="121" t="str">
        <f t="shared" si="48"/>
        <v/>
      </c>
      <c r="GI24" s="121" t="str">
        <f t="shared" si="49"/>
        <v/>
      </c>
      <c r="GJ24" s="121" t="str">
        <f t="shared" si="50"/>
        <v/>
      </c>
      <c r="GK24" s="121" t="str">
        <f t="shared" si="51"/>
        <v/>
      </c>
      <c r="GL24" s="121" t="str">
        <f t="shared" si="52"/>
        <v/>
      </c>
      <c r="GM24" s="121" t="str">
        <f t="shared" si="53"/>
        <v/>
      </c>
      <c r="GN24" s="121" t="str">
        <f t="shared" si="54"/>
        <v/>
      </c>
      <c r="GO24" s="121" t="str">
        <f t="shared" si="55"/>
        <v/>
      </c>
      <c r="GP24" s="121" t="str">
        <f t="shared" si="56"/>
        <v/>
      </c>
      <c r="GQ24" s="121" t="str">
        <f t="shared" si="57"/>
        <v/>
      </c>
      <c r="GR24" s="121" t="str">
        <f t="shared" si="58"/>
        <v/>
      </c>
      <c r="GS24" s="121" t="str">
        <f t="shared" si="59"/>
        <v/>
      </c>
      <c r="GT24" s="121" t="str">
        <f t="shared" si="60"/>
        <v/>
      </c>
    </row>
    <row r="25" spans="1:202" ht="24.75" customHeight="1">
      <c r="A25" s="20"/>
      <c r="B25" s="114" t="str">
        <f>IF(ISBLANK('IN - Stud_part'!F23),"",'IN - Stud_part'!F23)</f>
        <v/>
      </c>
      <c r="C25" s="115" t="str">
        <f>IF(ISBLANK('IN - Stud_part'!G23),"",'IN - Stud_part'!G23)</f>
        <v/>
      </c>
      <c r="D25" s="116" t="str">
        <f>IF('IN - Stud_part'!H23="","",UPPER(('IN - Stud_part'!H23)))</f>
        <v/>
      </c>
      <c r="E25" s="117"/>
      <c r="F25" s="117"/>
      <c r="G25" s="118" t="str">
        <f>IF('IN - Stud_part'!H23="","",SUM(E25:F25))</f>
        <v/>
      </c>
      <c r="H25" s="117"/>
      <c r="I25" s="117"/>
      <c r="J25" s="118" t="str">
        <f>IF('IN - Stud_part'!H23="","",SUM(H25:I25))</f>
        <v/>
      </c>
      <c r="K25" s="117"/>
      <c r="L25" s="117"/>
      <c r="M25" s="118" t="str">
        <f>IF('IN - Stud_part'!H23="","",SUM(K25:L25))</f>
        <v/>
      </c>
      <c r="N25" s="117"/>
      <c r="O25" s="117"/>
      <c r="P25" s="118" t="str">
        <f>IF('IN - Stud_part'!H23="","",SUM(N25:O25))</f>
        <v/>
      </c>
      <c r="Q25" s="119"/>
      <c r="R25" s="117"/>
      <c r="S25" s="117"/>
      <c r="T25" s="118" t="str">
        <f>IF('IN - Stud_part'!H23="","",SUM(R25:S25))</f>
        <v/>
      </c>
      <c r="U25" s="117"/>
      <c r="V25" s="117"/>
      <c r="W25" s="118" t="str">
        <f>IF('IN - Stud_part'!H23="","",SUM(U25:V25))</f>
        <v/>
      </c>
      <c r="X25" s="117"/>
      <c r="Y25" s="117"/>
      <c r="Z25" s="118" t="str">
        <f>IF('IN - Stud_part'!H23="","",SUM(X25:Y25))</f>
        <v/>
      </c>
      <c r="AA25" s="117"/>
      <c r="AB25" s="117"/>
      <c r="AC25" s="118" t="str">
        <f>IF('IN - Stud_part'!H23="","",SUM(AA25:AB25))</f>
        <v/>
      </c>
      <c r="AD25" s="35"/>
      <c r="AE25" s="114" t="str">
        <f>IF(ISBLANK('IN - Stud_part'!F23),"",'IN - Stud_part'!F23)</f>
        <v/>
      </c>
      <c r="AF25" s="120" t="str">
        <f>IF(ISBLANK('IN - Stud_part'!G23),"",'IN - Stud_part'!G23)</f>
        <v/>
      </c>
      <c r="AG25" s="116" t="str">
        <f>IF('IN - Stud_part'!H23="","",UPPER('IN - Stud_part'!H23))</f>
        <v/>
      </c>
      <c r="AH25" s="117"/>
      <c r="AI25" s="117"/>
      <c r="AJ25" s="118" t="str">
        <f>IF('IN - Stud_part'!H23="","", SUM(AH25:AI25))</f>
        <v/>
      </c>
      <c r="AK25" s="117"/>
      <c r="AL25" s="117"/>
      <c r="AM25" s="118" t="str">
        <f>IF('IN - Stud_part'!H23="","",SUM(AK25:AL25))</f>
        <v/>
      </c>
      <c r="AN25" s="117"/>
      <c r="AO25" s="117"/>
      <c r="AP25" s="118" t="str">
        <f>IF('IN - Stud_part'!H23="","",SUM(AN25:AO25))</f>
        <v/>
      </c>
      <c r="AQ25" s="117"/>
      <c r="AR25" s="117"/>
      <c r="AS25" s="118" t="str">
        <f>IF('IN - Stud_part'!H23="","",SUM(AQ25:AR25))</f>
        <v/>
      </c>
      <c r="AT25" s="35"/>
      <c r="AU25" s="35"/>
      <c r="BK25" s="10" t="s">
        <v>13</v>
      </c>
      <c r="EL25" s="121" t="str">
        <f t="shared" si="0"/>
        <v/>
      </c>
      <c r="EM25" s="121" t="str">
        <f t="shared" si="1"/>
        <v/>
      </c>
      <c r="EN25" s="121" t="str">
        <f t="shared" si="2"/>
        <v/>
      </c>
      <c r="EO25" s="121" t="str">
        <f t="shared" si="3"/>
        <v/>
      </c>
      <c r="EP25" s="121" t="str">
        <f t="shared" si="4"/>
        <v/>
      </c>
      <c r="EQ25" s="121" t="str">
        <f t="shared" si="5"/>
        <v/>
      </c>
      <c r="ER25" s="121" t="str">
        <f t="shared" si="6"/>
        <v/>
      </c>
      <c r="ES25" s="121" t="str">
        <f t="shared" si="7"/>
        <v/>
      </c>
      <c r="ET25" s="121" t="str">
        <f t="shared" si="8"/>
        <v/>
      </c>
      <c r="EU25" s="121" t="str">
        <f t="shared" si="9"/>
        <v/>
      </c>
      <c r="EV25" s="121" t="str">
        <f t="shared" si="10"/>
        <v/>
      </c>
      <c r="EW25" s="121" t="str">
        <f t="shared" si="11"/>
        <v/>
      </c>
      <c r="EX25" s="121" t="str">
        <f t="shared" si="12"/>
        <v/>
      </c>
      <c r="EY25" s="121" t="str">
        <f t="shared" si="13"/>
        <v/>
      </c>
      <c r="EZ25" s="121" t="str">
        <f t="shared" si="14"/>
        <v/>
      </c>
      <c r="FA25" s="121" t="str">
        <f t="shared" si="15"/>
        <v/>
      </c>
      <c r="FB25" s="121" t="str">
        <f t="shared" si="16"/>
        <v/>
      </c>
      <c r="FC25" s="121" t="str">
        <f t="shared" si="17"/>
        <v/>
      </c>
      <c r="FD25" s="121" t="str">
        <f t="shared" si="18"/>
        <v/>
      </c>
      <c r="FE25" s="121" t="str">
        <f t="shared" si="19"/>
        <v/>
      </c>
      <c r="FF25" s="121" t="str">
        <f t="shared" si="20"/>
        <v/>
      </c>
      <c r="FG25" s="121" t="str">
        <f t="shared" si="21"/>
        <v/>
      </c>
      <c r="FH25" s="121" t="str">
        <f t="shared" si="22"/>
        <v/>
      </c>
      <c r="FI25" s="121" t="str">
        <f t="shared" si="23"/>
        <v/>
      </c>
      <c r="FJ25" s="121" t="str">
        <f t="shared" si="24"/>
        <v/>
      </c>
      <c r="FK25" s="121" t="str">
        <f t="shared" si="25"/>
        <v/>
      </c>
      <c r="FL25" s="121" t="str">
        <f t="shared" si="26"/>
        <v/>
      </c>
      <c r="FM25" s="121" t="str">
        <f t="shared" si="27"/>
        <v/>
      </c>
      <c r="FN25" s="121" t="str">
        <f t="shared" si="28"/>
        <v/>
      </c>
      <c r="FO25" s="121" t="str">
        <f t="shared" si="29"/>
        <v/>
      </c>
      <c r="FP25" s="121" t="str">
        <f t="shared" si="30"/>
        <v/>
      </c>
      <c r="FQ25" s="121" t="str">
        <f t="shared" si="31"/>
        <v/>
      </c>
      <c r="FR25" s="121" t="str">
        <f t="shared" si="32"/>
        <v/>
      </c>
      <c r="FS25" s="121" t="str">
        <f t="shared" si="33"/>
        <v/>
      </c>
      <c r="FT25" s="121" t="str">
        <f t="shared" si="34"/>
        <v/>
      </c>
      <c r="FU25" s="121" t="str">
        <f t="shared" si="35"/>
        <v/>
      </c>
      <c r="FV25" s="121" t="str">
        <f t="shared" si="36"/>
        <v/>
      </c>
      <c r="FW25" s="121" t="str">
        <f t="shared" si="37"/>
        <v/>
      </c>
      <c r="FX25" s="121" t="str">
        <f t="shared" si="38"/>
        <v/>
      </c>
      <c r="FY25" s="121" t="str">
        <f t="shared" si="39"/>
        <v/>
      </c>
      <c r="FZ25" s="121" t="str">
        <f t="shared" si="40"/>
        <v/>
      </c>
      <c r="GA25" s="121" t="str">
        <f t="shared" si="41"/>
        <v/>
      </c>
      <c r="GB25" s="121" t="str">
        <f t="shared" si="42"/>
        <v/>
      </c>
      <c r="GC25" s="121" t="str">
        <f t="shared" si="43"/>
        <v/>
      </c>
      <c r="GD25" s="121" t="str">
        <f t="shared" si="44"/>
        <v/>
      </c>
      <c r="GE25" s="121" t="str">
        <f t="shared" si="45"/>
        <v/>
      </c>
      <c r="GF25" s="121" t="str">
        <f t="shared" si="46"/>
        <v/>
      </c>
      <c r="GG25" s="121" t="str">
        <f t="shared" si="47"/>
        <v/>
      </c>
      <c r="GH25" s="121" t="str">
        <f t="shared" si="48"/>
        <v/>
      </c>
      <c r="GI25" s="121" t="str">
        <f t="shared" si="49"/>
        <v/>
      </c>
      <c r="GJ25" s="121" t="str">
        <f t="shared" si="50"/>
        <v/>
      </c>
      <c r="GK25" s="121" t="str">
        <f t="shared" si="51"/>
        <v/>
      </c>
      <c r="GL25" s="121" t="str">
        <f t="shared" si="52"/>
        <v/>
      </c>
      <c r="GM25" s="121" t="str">
        <f t="shared" si="53"/>
        <v/>
      </c>
      <c r="GN25" s="121" t="str">
        <f t="shared" si="54"/>
        <v/>
      </c>
      <c r="GO25" s="121" t="str">
        <f t="shared" si="55"/>
        <v/>
      </c>
      <c r="GP25" s="121" t="str">
        <f t="shared" si="56"/>
        <v/>
      </c>
      <c r="GQ25" s="121" t="str">
        <f t="shared" si="57"/>
        <v/>
      </c>
      <c r="GR25" s="121" t="str">
        <f t="shared" si="58"/>
        <v/>
      </c>
      <c r="GS25" s="121" t="str">
        <f t="shared" si="59"/>
        <v/>
      </c>
      <c r="GT25" s="121" t="str">
        <f t="shared" si="60"/>
        <v/>
      </c>
    </row>
    <row r="26" spans="1:202" ht="24.75" customHeight="1">
      <c r="A26" s="20"/>
      <c r="B26" s="114" t="str">
        <f>IF(ISBLANK('IN - Stud_part'!F24),"",'IN - Stud_part'!F24)</f>
        <v/>
      </c>
      <c r="C26" s="115" t="str">
        <f>IF(ISBLANK('IN - Stud_part'!G24),"",'IN - Stud_part'!G24)</f>
        <v/>
      </c>
      <c r="D26" s="116" t="str">
        <f>IF('IN - Stud_part'!H24="","",UPPER(('IN - Stud_part'!H24)))</f>
        <v/>
      </c>
      <c r="E26" s="117"/>
      <c r="F26" s="117"/>
      <c r="G26" s="118" t="str">
        <f>IF('IN - Stud_part'!H24="","",SUM(E26:F26))</f>
        <v/>
      </c>
      <c r="H26" s="117"/>
      <c r="I26" s="117"/>
      <c r="J26" s="118" t="str">
        <f>IF('IN - Stud_part'!H24="","",SUM(H26:I26))</f>
        <v/>
      </c>
      <c r="K26" s="117"/>
      <c r="L26" s="117"/>
      <c r="M26" s="118" t="str">
        <f>IF('IN - Stud_part'!H24="","",SUM(K26:L26))</f>
        <v/>
      </c>
      <c r="N26" s="117"/>
      <c r="O26" s="117"/>
      <c r="P26" s="118" t="str">
        <f>IF('IN - Stud_part'!H24="","",SUM(N26:O26))</f>
        <v/>
      </c>
      <c r="Q26" s="119"/>
      <c r="R26" s="117"/>
      <c r="S26" s="117"/>
      <c r="T26" s="118" t="str">
        <f>IF('IN - Stud_part'!H24="","",SUM(R26:S26))</f>
        <v/>
      </c>
      <c r="U26" s="117"/>
      <c r="V26" s="117"/>
      <c r="W26" s="118" t="str">
        <f>IF('IN - Stud_part'!H24="","",SUM(U26:V26))</f>
        <v/>
      </c>
      <c r="X26" s="117"/>
      <c r="Y26" s="117"/>
      <c r="Z26" s="118" t="str">
        <f>IF('IN - Stud_part'!H24="","",SUM(X26:Y26))</f>
        <v/>
      </c>
      <c r="AA26" s="117"/>
      <c r="AB26" s="117"/>
      <c r="AC26" s="118" t="str">
        <f>IF('IN - Stud_part'!H24="","",SUM(AA26:AB26))</f>
        <v/>
      </c>
      <c r="AD26" s="35"/>
      <c r="AE26" s="114" t="str">
        <f>IF(ISBLANK('IN - Stud_part'!F24),"",'IN - Stud_part'!F24)</f>
        <v/>
      </c>
      <c r="AF26" s="120" t="str">
        <f>IF(ISBLANK('IN - Stud_part'!G24),"",'IN - Stud_part'!G24)</f>
        <v/>
      </c>
      <c r="AG26" s="116" t="str">
        <f>IF('IN - Stud_part'!H24="","",UPPER('IN - Stud_part'!H24))</f>
        <v/>
      </c>
      <c r="AH26" s="117"/>
      <c r="AI26" s="117"/>
      <c r="AJ26" s="118" t="str">
        <f>IF('IN - Stud_part'!H24="","", SUM(AH26:AI26))</f>
        <v/>
      </c>
      <c r="AK26" s="117"/>
      <c r="AL26" s="117"/>
      <c r="AM26" s="118" t="str">
        <f>IF('IN - Stud_part'!H24="","",SUM(AK26:AL26))</f>
        <v/>
      </c>
      <c r="AN26" s="117"/>
      <c r="AO26" s="117"/>
      <c r="AP26" s="118" t="str">
        <f>IF('IN - Stud_part'!H24="","",SUM(AN26:AO26))</f>
        <v/>
      </c>
      <c r="AQ26" s="117"/>
      <c r="AR26" s="117"/>
      <c r="AS26" s="118" t="str">
        <f>IF('IN - Stud_part'!H24="","",SUM(AQ26:AR26))</f>
        <v/>
      </c>
      <c r="AT26" s="35"/>
      <c r="AU26" s="35"/>
      <c r="BK26" s="10" t="s">
        <v>14</v>
      </c>
      <c r="EL26" s="121" t="str">
        <f t="shared" si="0"/>
        <v/>
      </c>
      <c r="EM26" s="121" t="str">
        <f t="shared" si="1"/>
        <v/>
      </c>
      <c r="EN26" s="121" t="str">
        <f t="shared" si="2"/>
        <v/>
      </c>
      <c r="EO26" s="121" t="str">
        <f t="shared" si="3"/>
        <v/>
      </c>
      <c r="EP26" s="121" t="str">
        <f t="shared" si="4"/>
        <v/>
      </c>
      <c r="EQ26" s="121" t="str">
        <f t="shared" si="5"/>
        <v/>
      </c>
      <c r="ER26" s="121" t="str">
        <f t="shared" si="6"/>
        <v/>
      </c>
      <c r="ES26" s="121" t="str">
        <f t="shared" si="7"/>
        <v/>
      </c>
      <c r="ET26" s="121" t="str">
        <f t="shared" si="8"/>
        <v/>
      </c>
      <c r="EU26" s="121" t="str">
        <f t="shared" si="9"/>
        <v/>
      </c>
      <c r="EV26" s="121" t="str">
        <f t="shared" si="10"/>
        <v/>
      </c>
      <c r="EW26" s="121" t="str">
        <f t="shared" si="11"/>
        <v/>
      </c>
      <c r="EX26" s="121" t="str">
        <f t="shared" si="12"/>
        <v/>
      </c>
      <c r="EY26" s="121" t="str">
        <f t="shared" si="13"/>
        <v/>
      </c>
      <c r="EZ26" s="121" t="str">
        <f t="shared" si="14"/>
        <v/>
      </c>
      <c r="FA26" s="121" t="str">
        <f t="shared" si="15"/>
        <v/>
      </c>
      <c r="FB26" s="121" t="str">
        <f t="shared" si="16"/>
        <v/>
      </c>
      <c r="FC26" s="121" t="str">
        <f t="shared" si="17"/>
        <v/>
      </c>
      <c r="FD26" s="121" t="str">
        <f t="shared" si="18"/>
        <v/>
      </c>
      <c r="FE26" s="121" t="str">
        <f t="shared" si="19"/>
        <v/>
      </c>
      <c r="FF26" s="121" t="str">
        <f t="shared" si="20"/>
        <v/>
      </c>
      <c r="FG26" s="121" t="str">
        <f t="shared" si="21"/>
        <v/>
      </c>
      <c r="FH26" s="121" t="str">
        <f t="shared" si="22"/>
        <v/>
      </c>
      <c r="FI26" s="121" t="str">
        <f t="shared" si="23"/>
        <v/>
      </c>
      <c r="FJ26" s="121" t="str">
        <f t="shared" si="24"/>
        <v/>
      </c>
      <c r="FK26" s="121" t="str">
        <f t="shared" si="25"/>
        <v/>
      </c>
      <c r="FL26" s="121" t="str">
        <f t="shared" si="26"/>
        <v/>
      </c>
      <c r="FM26" s="121" t="str">
        <f t="shared" si="27"/>
        <v/>
      </c>
      <c r="FN26" s="121" t="str">
        <f t="shared" si="28"/>
        <v/>
      </c>
      <c r="FO26" s="121" t="str">
        <f t="shared" si="29"/>
        <v/>
      </c>
      <c r="FP26" s="121" t="str">
        <f t="shared" si="30"/>
        <v/>
      </c>
      <c r="FQ26" s="121" t="str">
        <f t="shared" si="31"/>
        <v/>
      </c>
      <c r="FR26" s="121" t="str">
        <f t="shared" si="32"/>
        <v/>
      </c>
      <c r="FS26" s="121" t="str">
        <f t="shared" si="33"/>
        <v/>
      </c>
      <c r="FT26" s="121" t="str">
        <f t="shared" si="34"/>
        <v/>
      </c>
      <c r="FU26" s="121" t="str">
        <f t="shared" si="35"/>
        <v/>
      </c>
      <c r="FV26" s="121" t="str">
        <f t="shared" si="36"/>
        <v/>
      </c>
      <c r="FW26" s="121" t="str">
        <f t="shared" si="37"/>
        <v/>
      </c>
      <c r="FX26" s="121" t="str">
        <f t="shared" si="38"/>
        <v/>
      </c>
      <c r="FY26" s="121" t="str">
        <f t="shared" si="39"/>
        <v/>
      </c>
      <c r="FZ26" s="121" t="str">
        <f t="shared" si="40"/>
        <v/>
      </c>
      <c r="GA26" s="121" t="str">
        <f t="shared" si="41"/>
        <v/>
      </c>
      <c r="GB26" s="121" t="str">
        <f t="shared" si="42"/>
        <v/>
      </c>
      <c r="GC26" s="121" t="str">
        <f t="shared" si="43"/>
        <v/>
      </c>
      <c r="GD26" s="121" t="str">
        <f t="shared" si="44"/>
        <v/>
      </c>
      <c r="GE26" s="121" t="str">
        <f t="shared" si="45"/>
        <v/>
      </c>
      <c r="GF26" s="121" t="str">
        <f t="shared" si="46"/>
        <v/>
      </c>
      <c r="GG26" s="121" t="str">
        <f t="shared" si="47"/>
        <v/>
      </c>
      <c r="GH26" s="121" t="str">
        <f t="shared" si="48"/>
        <v/>
      </c>
      <c r="GI26" s="121" t="str">
        <f t="shared" si="49"/>
        <v/>
      </c>
      <c r="GJ26" s="121" t="str">
        <f t="shared" si="50"/>
        <v/>
      </c>
      <c r="GK26" s="121" t="str">
        <f t="shared" si="51"/>
        <v/>
      </c>
      <c r="GL26" s="121" t="str">
        <f t="shared" si="52"/>
        <v/>
      </c>
      <c r="GM26" s="121" t="str">
        <f t="shared" si="53"/>
        <v/>
      </c>
      <c r="GN26" s="121" t="str">
        <f t="shared" si="54"/>
        <v/>
      </c>
      <c r="GO26" s="121" t="str">
        <f t="shared" si="55"/>
        <v/>
      </c>
      <c r="GP26" s="121" t="str">
        <f t="shared" si="56"/>
        <v/>
      </c>
      <c r="GQ26" s="121" t="str">
        <f t="shared" si="57"/>
        <v/>
      </c>
      <c r="GR26" s="121" t="str">
        <f t="shared" si="58"/>
        <v/>
      </c>
      <c r="GS26" s="121" t="str">
        <f t="shared" si="59"/>
        <v/>
      </c>
      <c r="GT26" s="121" t="str">
        <f t="shared" si="60"/>
        <v/>
      </c>
    </row>
    <row r="27" spans="1:202" ht="24.75" customHeight="1">
      <c r="A27" s="20"/>
      <c r="B27" s="114" t="str">
        <f>IF(ISBLANK('IN - Stud_part'!F25),"",'IN - Stud_part'!F25)</f>
        <v/>
      </c>
      <c r="C27" s="115" t="str">
        <f>IF(ISBLANK('IN - Stud_part'!G25),"",'IN - Stud_part'!G25)</f>
        <v/>
      </c>
      <c r="D27" s="116" t="str">
        <f>IF('IN - Stud_part'!H25="","",UPPER(('IN - Stud_part'!H25)))</f>
        <v/>
      </c>
      <c r="E27" s="117"/>
      <c r="F27" s="117"/>
      <c r="G27" s="118" t="str">
        <f>IF('IN - Stud_part'!H25="","",SUM(E27:F27))</f>
        <v/>
      </c>
      <c r="H27" s="117"/>
      <c r="I27" s="117"/>
      <c r="J27" s="118" t="str">
        <f>IF('IN - Stud_part'!H25="","",SUM(H27:I27))</f>
        <v/>
      </c>
      <c r="K27" s="117"/>
      <c r="L27" s="117"/>
      <c r="M27" s="118" t="str">
        <f>IF('IN - Stud_part'!H25="","",SUM(K27:L27))</f>
        <v/>
      </c>
      <c r="N27" s="117"/>
      <c r="O27" s="117"/>
      <c r="P27" s="118" t="str">
        <f>IF('IN - Stud_part'!H25="","",SUM(N27:O27))</f>
        <v/>
      </c>
      <c r="Q27" s="119"/>
      <c r="R27" s="117"/>
      <c r="S27" s="117"/>
      <c r="T27" s="118" t="str">
        <f>IF('IN - Stud_part'!H25="","",SUM(R27:S27))</f>
        <v/>
      </c>
      <c r="U27" s="117"/>
      <c r="V27" s="117"/>
      <c r="W27" s="118" t="str">
        <f>IF('IN - Stud_part'!H25="","",SUM(U27:V27))</f>
        <v/>
      </c>
      <c r="X27" s="117"/>
      <c r="Y27" s="117"/>
      <c r="Z27" s="118" t="str">
        <f>IF('IN - Stud_part'!H25="","",SUM(X27:Y27))</f>
        <v/>
      </c>
      <c r="AA27" s="117"/>
      <c r="AB27" s="117"/>
      <c r="AC27" s="118" t="str">
        <f>IF('IN - Stud_part'!H25="","",SUM(AA27:AB27))</f>
        <v/>
      </c>
      <c r="AD27" s="35"/>
      <c r="AE27" s="114" t="str">
        <f>IF(ISBLANK('IN - Stud_part'!F25),"",'IN - Stud_part'!F25)</f>
        <v/>
      </c>
      <c r="AF27" s="120" t="str">
        <f>IF(ISBLANK('IN - Stud_part'!G25),"",'IN - Stud_part'!G25)</f>
        <v/>
      </c>
      <c r="AG27" s="116" t="str">
        <f>IF('IN - Stud_part'!H25="","",UPPER('IN - Stud_part'!H25))</f>
        <v/>
      </c>
      <c r="AH27" s="117"/>
      <c r="AI27" s="117"/>
      <c r="AJ27" s="118" t="str">
        <f>IF('IN - Stud_part'!H25="","", SUM(AH27:AI27))</f>
        <v/>
      </c>
      <c r="AK27" s="117"/>
      <c r="AL27" s="117"/>
      <c r="AM27" s="118" t="str">
        <f>IF('IN - Stud_part'!H25="","",SUM(AK27:AL27))</f>
        <v/>
      </c>
      <c r="AN27" s="117"/>
      <c r="AO27" s="117"/>
      <c r="AP27" s="118" t="str">
        <f>IF('IN - Stud_part'!H25="","",SUM(AN27:AO27))</f>
        <v/>
      </c>
      <c r="AQ27" s="117"/>
      <c r="AR27" s="117"/>
      <c r="AS27" s="118" t="str">
        <f>IF('IN - Stud_part'!H25="","",SUM(AQ27:AR27))</f>
        <v/>
      </c>
      <c r="AT27" s="35"/>
      <c r="AU27" s="35"/>
      <c r="BK27" s="10" t="s">
        <v>15</v>
      </c>
      <c r="EL27" s="121" t="str">
        <f t="shared" si="0"/>
        <v/>
      </c>
      <c r="EM27" s="121" t="str">
        <f t="shared" si="1"/>
        <v/>
      </c>
      <c r="EN27" s="121" t="str">
        <f t="shared" si="2"/>
        <v/>
      </c>
      <c r="EO27" s="121" t="str">
        <f t="shared" si="3"/>
        <v/>
      </c>
      <c r="EP27" s="121" t="str">
        <f t="shared" si="4"/>
        <v/>
      </c>
      <c r="EQ27" s="121" t="str">
        <f t="shared" si="5"/>
        <v/>
      </c>
      <c r="ER27" s="121" t="str">
        <f t="shared" si="6"/>
        <v/>
      </c>
      <c r="ES27" s="121" t="str">
        <f t="shared" si="7"/>
        <v/>
      </c>
      <c r="ET27" s="121" t="str">
        <f t="shared" si="8"/>
        <v/>
      </c>
      <c r="EU27" s="121" t="str">
        <f t="shared" si="9"/>
        <v/>
      </c>
      <c r="EV27" s="121" t="str">
        <f t="shared" si="10"/>
        <v/>
      </c>
      <c r="EW27" s="121" t="str">
        <f t="shared" si="11"/>
        <v/>
      </c>
      <c r="EX27" s="121" t="str">
        <f t="shared" si="12"/>
        <v/>
      </c>
      <c r="EY27" s="121" t="str">
        <f t="shared" si="13"/>
        <v/>
      </c>
      <c r="EZ27" s="121" t="str">
        <f t="shared" si="14"/>
        <v/>
      </c>
      <c r="FA27" s="121" t="str">
        <f t="shared" si="15"/>
        <v/>
      </c>
      <c r="FB27" s="121" t="str">
        <f t="shared" si="16"/>
        <v/>
      </c>
      <c r="FC27" s="121" t="str">
        <f t="shared" si="17"/>
        <v/>
      </c>
      <c r="FD27" s="121" t="str">
        <f t="shared" si="18"/>
        <v/>
      </c>
      <c r="FE27" s="121" t="str">
        <f t="shared" si="19"/>
        <v/>
      </c>
      <c r="FF27" s="121" t="str">
        <f t="shared" si="20"/>
        <v/>
      </c>
      <c r="FG27" s="121" t="str">
        <f t="shared" si="21"/>
        <v/>
      </c>
      <c r="FH27" s="121" t="str">
        <f t="shared" si="22"/>
        <v/>
      </c>
      <c r="FI27" s="121" t="str">
        <f t="shared" si="23"/>
        <v/>
      </c>
      <c r="FJ27" s="121" t="str">
        <f t="shared" si="24"/>
        <v/>
      </c>
      <c r="FK27" s="121" t="str">
        <f t="shared" si="25"/>
        <v/>
      </c>
      <c r="FL27" s="121" t="str">
        <f t="shared" si="26"/>
        <v/>
      </c>
      <c r="FM27" s="121" t="str">
        <f t="shared" si="27"/>
        <v/>
      </c>
      <c r="FN27" s="121" t="str">
        <f t="shared" si="28"/>
        <v/>
      </c>
      <c r="FO27" s="121" t="str">
        <f t="shared" si="29"/>
        <v/>
      </c>
      <c r="FP27" s="121" t="str">
        <f t="shared" si="30"/>
        <v/>
      </c>
      <c r="FQ27" s="121" t="str">
        <f t="shared" si="31"/>
        <v/>
      </c>
      <c r="FR27" s="121" t="str">
        <f t="shared" si="32"/>
        <v/>
      </c>
      <c r="FS27" s="121" t="str">
        <f t="shared" si="33"/>
        <v/>
      </c>
      <c r="FT27" s="121" t="str">
        <f t="shared" si="34"/>
        <v/>
      </c>
      <c r="FU27" s="121" t="str">
        <f t="shared" si="35"/>
        <v/>
      </c>
      <c r="FV27" s="121" t="str">
        <f t="shared" si="36"/>
        <v/>
      </c>
      <c r="FW27" s="121" t="str">
        <f t="shared" si="37"/>
        <v/>
      </c>
      <c r="FX27" s="121" t="str">
        <f t="shared" si="38"/>
        <v/>
      </c>
      <c r="FY27" s="121" t="str">
        <f t="shared" si="39"/>
        <v/>
      </c>
      <c r="FZ27" s="121" t="str">
        <f t="shared" si="40"/>
        <v/>
      </c>
      <c r="GA27" s="121" t="str">
        <f t="shared" si="41"/>
        <v/>
      </c>
      <c r="GB27" s="121" t="str">
        <f t="shared" si="42"/>
        <v/>
      </c>
      <c r="GC27" s="121" t="str">
        <f t="shared" si="43"/>
        <v/>
      </c>
      <c r="GD27" s="121" t="str">
        <f t="shared" si="44"/>
        <v/>
      </c>
      <c r="GE27" s="121" t="str">
        <f t="shared" si="45"/>
        <v/>
      </c>
      <c r="GF27" s="121" t="str">
        <f t="shared" si="46"/>
        <v/>
      </c>
      <c r="GG27" s="121" t="str">
        <f t="shared" si="47"/>
        <v/>
      </c>
      <c r="GH27" s="121" t="str">
        <f t="shared" si="48"/>
        <v/>
      </c>
      <c r="GI27" s="121" t="str">
        <f t="shared" si="49"/>
        <v/>
      </c>
      <c r="GJ27" s="121" t="str">
        <f t="shared" si="50"/>
        <v/>
      </c>
      <c r="GK27" s="121" t="str">
        <f t="shared" si="51"/>
        <v/>
      </c>
      <c r="GL27" s="121" t="str">
        <f t="shared" si="52"/>
        <v/>
      </c>
      <c r="GM27" s="121" t="str">
        <f t="shared" si="53"/>
        <v/>
      </c>
      <c r="GN27" s="121" t="str">
        <f t="shared" si="54"/>
        <v/>
      </c>
      <c r="GO27" s="121" t="str">
        <f t="shared" si="55"/>
        <v/>
      </c>
      <c r="GP27" s="121" t="str">
        <f t="shared" si="56"/>
        <v/>
      </c>
      <c r="GQ27" s="121" t="str">
        <f t="shared" si="57"/>
        <v/>
      </c>
      <c r="GR27" s="121" t="str">
        <f t="shared" si="58"/>
        <v/>
      </c>
      <c r="GS27" s="121" t="str">
        <f t="shared" si="59"/>
        <v/>
      </c>
      <c r="GT27" s="121" t="str">
        <f t="shared" si="60"/>
        <v/>
      </c>
    </row>
    <row r="28" spans="1:202" ht="24.75" customHeight="1">
      <c r="A28" s="20"/>
      <c r="B28" s="114" t="str">
        <f>IF(ISBLANK('IN - Stud_part'!F26),"",'IN - Stud_part'!F26)</f>
        <v/>
      </c>
      <c r="C28" s="115" t="str">
        <f>IF(ISBLANK('IN - Stud_part'!G26),"",'IN - Stud_part'!G26)</f>
        <v/>
      </c>
      <c r="D28" s="116" t="str">
        <f>IF('IN - Stud_part'!H26="","",UPPER(('IN - Stud_part'!H26)))</f>
        <v/>
      </c>
      <c r="E28" s="117"/>
      <c r="F28" s="117"/>
      <c r="G28" s="118" t="str">
        <f>IF('IN - Stud_part'!H26="","",SUM(E28:F28))</f>
        <v/>
      </c>
      <c r="H28" s="117"/>
      <c r="I28" s="117"/>
      <c r="J28" s="118" t="str">
        <f>IF('IN - Stud_part'!H26="","",SUM(H28:I28))</f>
        <v/>
      </c>
      <c r="K28" s="117"/>
      <c r="L28" s="117"/>
      <c r="M28" s="118" t="str">
        <f>IF('IN - Stud_part'!H26="","",SUM(K28:L28))</f>
        <v/>
      </c>
      <c r="N28" s="117"/>
      <c r="O28" s="117"/>
      <c r="P28" s="118" t="str">
        <f>IF('IN - Stud_part'!H26="","",SUM(N28:O28))</f>
        <v/>
      </c>
      <c r="Q28" s="119"/>
      <c r="R28" s="117"/>
      <c r="S28" s="117"/>
      <c r="T28" s="118" t="str">
        <f>IF('IN - Stud_part'!H26="","",SUM(R28:S28))</f>
        <v/>
      </c>
      <c r="U28" s="117"/>
      <c r="V28" s="117"/>
      <c r="W28" s="118" t="str">
        <f>IF('IN - Stud_part'!H26="","",SUM(U28:V28))</f>
        <v/>
      </c>
      <c r="X28" s="117"/>
      <c r="Y28" s="117"/>
      <c r="Z28" s="118" t="str">
        <f>IF('IN - Stud_part'!H26="","",SUM(X28:Y28))</f>
        <v/>
      </c>
      <c r="AA28" s="117"/>
      <c r="AB28" s="117"/>
      <c r="AC28" s="118" t="str">
        <f>IF('IN - Stud_part'!H26="","",SUM(AA28:AB28))</f>
        <v/>
      </c>
      <c r="AD28" s="35"/>
      <c r="AE28" s="114" t="str">
        <f>IF(ISBLANK('IN - Stud_part'!F26),"",'IN - Stud_part'!F26)</f>
        <v/>
      </c>
      <c r="AF28" s="120" t="str">
        <f>IF(ISBLANK('IN - Stud_part'!G26),"",'IN - Stud_part'!G26)</f>
        <v/>
      </c>
      <c r="AG28" s="116" t="str">
        <f>IF('IN - Stud_part'!H26="","",UPPER('IN - Stud_part'!H26))</f>
        <v/>
      </c>
      <c r="AH28" s="117"/>
      <c r="AI28" s="117"/>
      <c r="AJ28" s="118" t="str">
        <f>IF('IN - Stud_part'!H26="","", SUM(AH28:AI28))</f>
        <v/>
      </c>
      <c r="AK28" s="117"/>
      <c r="AL28" s="117"/>
      <c r="AM28" s="118" t="str">
        <f>IF('IN - Stud_part'!H26="","",SUM(AK28:AL28))</f>
        <v/>
      </c>
      <c r="AN28" s="117"/>
      <c r="AO28" s="117"/>
      <c r="AP28" s="118" t="str">
        <f>IF('IN - Stud_part'!H26="","",SUM(AN28:AO28))</f>
        <v/>
      </c>
      <c r="AQ28" s="117"/>
      <c r="AR28" s="117"/>
      <c r="AS28" s="118" t="str">
        <f>IF('IN - Stud_part'!H26="","",SUM(AQ28:AR28))</f>
        <v/>
      </c>
      <c r="AT28" s="35"/>
      <c r="AU28" s="35"/>
      <c r="BK28" s="10" t="s">
        <v>16</v>
      </c>
      <c r="EL28" s="121" t="str">
        <f t="shared" si="0"/>
        <v/>
      </c>
      <c r="EM28" s="121" t="str">
        <f t="shared" si="1"/>
        <v/>
      </c>
      <c r="EN28" s="121" t="str">
        <f t="shared" si="2"/>
        <v/>
      </c>
      <c r="EO28" s="121" t="str">
        <f t="shared" si="3"/>
        <v/>
      </c>
      <c r="EP28" s="121" t="str">
        <f t="shared" si="4"/>
        <v/>
      </c>
      <c r="EQ28" s="121" t="str">
        <f t="shared" si="5"/>
        <v/>
      </c>
      <c r="ER28" s="121" t="str">
        <f t="shared" si="6"/>
        <v/>
      </c>
      <c r="ES28" s="121" t="str">
        <f t="shared" si="7"/>
        <v/>
      </c>
      <c r="ET28" s="121" t="str">
        <f t="shared" si="8"/>
        <v/>
      </c>
      <c r="EU28" s="121" t="str">
        <f t="shared" si="9"/>
        <v/>
      </c>
      <c r="EV28" s="121" t="str">
        <f t="shared" si="10"/>
        <v/>
      </c>
      <c r="EW28" s="121" t="str">
        <f t="shared" si="11"/>
        <v/>
      </c>
      <c r="EX28" s="121" t="str">
        <f t="shared" si="12"/>
        <v/>
      </c>
      <c r="EY28" s="121" t="str">
        <f t="shared" si="13"/>
        <v/>
      </c>
      <c r="EZ28" s="121" t="str">
        <f t="shared" si="14"/>
        <v/>
      </c>
      <c r="FA28" s="121" t="str">
        <f t="shared" si="15"/>
        <v/>
      </c>
      <c r="FB28" s="121" t="str">
        <f t="shared" si="16"/>
        <v/>
      </c>
      <c r="FC28" s="121" t="str">
        <f t="shared" si="17"/>
        <v/>
      </c>
      <c r="FD28" s="121" t="str">
        <f t="shared" si="18"/>
        <v/>
      </c>
      <c r="FE28" s="121" t="str">
        <f t="shared" si="19"/>
        <v/>
      </c>
      <c r="FF28" s="121" t="str">
        <f t="shared" si="20"/>
        <v/>
      </c>
      <c r="FG28" s="121" t="str">
        <f t="shared" si="21"/>
        <v/>
      </c>
      <c r="FH28" s="121" t="str">
        <f t="shared" si="22"/>
        <v/>
      </c>
      <c r="FI28" s="121" t="str">
        <f t="shared" si="23"/>
        <v/>
      </c>
      <c r="FJ28" s="121" t="str">
        <f t="shared" si="24"/>
        <v/>
      </c>
      <c r="FK28" s="121" t="str">
        <f t="shared" si="25"/>
        <v/>
      </c>
      <c r="FL28" s="121" t="str">
        <f t="shared" si="26"/>
        <v/>
      </c>
      <c r="FM28" s="121" t="str">
        <f t="shared" si="27"/>
        <v/>
      </c>
      <c r="FN28" s="121" t="str">
        <f t="shared" si="28"/>
        <v/>
      </c>
      <c r="FO28" s="121" t="str">
        <f t="shared" si="29"/>
        <v/>
      </c>
      <c r="FP28" s="121" t="str">
        <f t="shared" si="30"/>
        <v/>
      </c>
      <c r="FQ28" s="121" t="str">
        <f t="shared" si="31"/>
        <v/>
      </c>
      <c r="FR28" s="121" t="str">
        <f t="shared" si="32"/>
        <v/>
      </c>
      <c r="FS28" s="121" t="str">
        <f t="shared" si="33"/>
        <v/>
      </c>
      <c r="FT28" s="121" t="str">
        <f t="shared" si="34"/>
        <v/>
      </c>
      <c r="FU28" s="121" t="str">
        <f t="shared" si="35"/>
        <v/>
      </c>
      <c r="FV28" s="121" t="str">
        <f t="shared" si="36"/>
        <v/>
      </c>
      <c r="FW28" s="121" t="str">
        <f t="shared" si="37"/>
        <v/>
      </c>
      <c r="FX28" s="121" t="str">
        <f t="shared" si="38"/>
        <v/>
      </c>
      <c r="FY28" s="121" t="str">
        <f t="shared" si="39"/>
        <v/>
      </c>
      <c r="FZ28" s="121" t="str">
        <f t="shared" si="40"/>
        <v/>
      </c>
      <c r="GA28" s="121" t="str">
        <f t="shared" si="41"/>
        <v/>
      </c>
      <c r="GB28" s="121" t="str">
        <f t="shared" si="42"/>
        <v/>
      </c>
      <c r="GC28" s="121" t="str">
        <f t="shared" si="43"/>
        <v/>
      </c>
      <c r="GD28" s="121" t="str">
        <f t="shared" si="44"/>
        <v/>
      </c>
      <c r="GE28" s="121" t="str">
        <f t="shared" si="45"/>
        <v/>
      </c>
      <c r="GF28" s="121" t="str">
        <f t="shared" si="46"/>
        <v/>
      </c>
      <c r="GG28" s="121" t="str">
        <f t="shared" si="47"/>
        <v/>
      </c>
      <c r="GH28" s="121" t="str">
        <f t="shared" si="48"/>
        <v/>
      </c>
      <c r="GI28" s="121" t="str">
        <f t="shared" si="49"/>
        <v/>
      </c>
      <c r="GJ28" s="121" t="str">
        <f t="shared" si="50"/>
        <v/>
      </c>
      <c r="GK28" s="121" t="str">
        <f t="shared" si="51"/>
        <v/>
      </c>
      <c r="GL28" s="121" t="str">
        <f t="shared" si="52"/>
        <v/>
      </c>
      <c r="GM28" s="121" t="str">
        <f t="shared" si="53"/>
        <v/>
      </c>
      <c r="GN28" s="121" t="str">
        <f t="shared" si="54"/>
        <v/>
      </c>
      <c r="GO28" s="121" t="str">
        <f t="shared" si="55"/>
        <v/>
      </c>
      <c r="GP28" s="121" t="str">
        <f t="shared" si="56"/>
        <v/>
      </c>
      <c r="GQ28" s="121" t="str">
        <f t="shared" si="57"/>
        <v/>
      </c>
      <c r="GR28" s="121" t="str">
        <f t="shared" si="58"/>
        <v/>
      </c>
      <c r="GS28" s="121" t="str">
        <f t="shared" si="59"/>
        <v/>
      </c>
      <c r="GT28" s="121" t="str">
        <f t="shared" si="60"/>
        <v/>
      </c>
    </row>
    <row r="29" spans="1:202" ht="24.75" customHeight="1">
      <c r="A29" s="20"/>
      <c r="B29" s="114" t="str">
        <f>IF(ISBLANK('IN - Stud_part'!F27),"",'IN - Stud_part'!F27)</f>
        <v/>
      </c>
      <c r="C29" s="115" t="str">
        <f>IF(ISBLANK('IN - Stud_part'!G27),"",'IN - Stud_part'!G27)</f>
        <v/>
      </c>
      <c r="D29" s="116" t="str">
        <f>IF('IN - Stud_part'!H27="","",UPPER(('IN - Stud_part'!H27)))</f>
        <v/>
      </c>
      <c r="E29" s="117"/>
      <c r="F29" s="117"/>
      <c r="G29" s="118" t="str">
        <f>IF('IN - Stud_part'!H27="","",SUM(E29:F29))</f>
        <v/>
      </c>
      <c r="H29" s="117"/>
      <c r="I29" s="117"/>
      <c r="J29" s="118" t="str">
        <f>IF('IN - Stud_part'!H27="","",SUM(H29:I29))</f>
        <v/>
      </c>
      <c r="K29" s="117"/>
      <c r="L29" s="117"/>
      <c r="M29" s="118" t="str">
        <f>IF('IN - Stud_part'!H27="","",SUM(K29:L29))</f>
        <v/>
      </c>
      <c r="N29" s="117"/>
      <c r="O29" s="117"/>
      <c r="P29" s="118" t="str">
        <f>IF('IN - Stud_part'!H27="","",SUM(N29:O29))</f>
        <v/>
      </c>
      <c r="Q29" s="119"/>
      <c r="R29" s="117"/>
      <c r="S29" s="117"/>
      <c r="T29" s="118" t="str">
        <f>IF('IN - Stud_part'!H27="","",SUM(R29:S29))</f>
        <v/>
      </c>
      <c r="U29" s="117"/>
      <c r="V29" s="117"/>
      <c r="W29" s="118" t="str">
        <f>IF('IN - Stud_part'!H27="","",SUM(U29:V29))</f>
        <v/>
      </c>
      <c r="X29" s="117"/>
      <c r="Y29" s="117"/>
      <c r="Z29" s="118" t="str">
        <f>IF('IN - Stud_part'!H27="","",SUM(X29:Y29))</f>
        <v/>
      </c>
      <c r="AA29" s="117"/>
      <c r="AB29" s="117"/>
      <c r="AC29" s="118" t="str">
        <f>IF('IN - Stud_part'!H27="","",SUM(AA29:AB29))</f>
        <v/>
      </c>
      <c r="AD29" s="35"/>
      <c r="AE29" s="114" t="str">
        <f>IF(ISBLANK('IN - Stud_part'!F27),"",'IN - Stud_part'!F27)</f>
        <v/>
      </c>
      <c r="AF29" s="120" t="str">
        <f>IF(ISBLANK('IN - Stud_part'!G27),"",'IN - Stud_part'!G27)</f>
        <v/>
      </c>
      <c r="AG29" s="116" t="str">
        <f>IF('IN - Stud_part'!H27="","",UPPER('IN - Stud_part'!H27))</f>
        <v/>
      </c>
      <c r="AH29" s="117"/>
      <c r="AI29" s="117"/>
      <c r="AJ29" s="118" t="str">
        <f>IF('IN - Stud_part'!H27="","", SUM(AH29:AI29))</f>
        <v/>
      </c>
      <c r="AK29" s="117"/>
      <c r="AL29" s="117"/>
      <c r="AM29" s="118" t="str">
        <f>IF('IN - Stud_part'!H27="","",SUM(AK29:AL29))</f>
        <v/>
      </c>
      <c r="AN29" s="117"/>
      <c r="AO29" s="117"/>
      <c r="AP29" s="118" t="str">
        <f>IF('IN - Stud_part'!H27="","",SUM(AN29:AO29))</f>
        <v/>
      </c>
      <c r="AQ29" s="117"/>
      <c r="AR29" s="117"/>
      <c r="AS29" s="118" t="str">
        <f>IF('IN - Stud_part'!H27="","",SUM(AQ29:AR29))</f>
        <v/>
      </c>
      <c r="AT29" s="35"/>
      <c r="AU29" s="35"/>
      <c r="BK29" s="10" t="s">
        <v>17</v>
      </c>
      <c r="EL29" s="121" t="str">
        <f t="shared" si="0"/>
        <v/>
      </c>
      <c r="EM29" s="121" t="str">
        <f t="shared" si="1"/>
        <v/>
      </c>
      <c r="EN29" s="121" t="str">
        <f t="shared" si="2"/>
        <v/>
      </c>
      <c r="EO29" s="121" t="str">
        <f t="shared" si="3"/>
        <v/>
      </c>
      <c r="EP29" s="121" t="str">
        <f t="shared" si="4"/>
        <v/>
      </c>
      <c r="EQ29" s="121" t="str">
        <f t="shared" si="5"/>
        <v/>
      </c>
      <c r="ER29" s="121" t="str">
        <f t="shared" si="6"/>
        <v/>
      </c>
      <c r="ES29" s="121" t="str">
        <f t="shared" si="7"/>
        <v/>
      </c>
      <c r="ET29" s="121" t="str">
        <f t="shared" si="8"/>
        <v/>
      </c>
      <c r="EU29" s="121" t="str">
        <f t="shared" si="9"/>
        <v/>
      </c>
      <c r="EV29" s="121" t="str">
        <f t="shared" si="10"/>
        <v/>
      </c>
      <c r="EW29" s="121" t="str">
        <f t="shared" si="11"/>
        <v/>
      </c>
      <c r="EX29" s="121" t="str">
        <f t="shared" si="12"/>
        <v/>
      </c>
      <c r="EY29" s="121" t="str">
        <f t="shared" si="13"/>
        <v/>
      </c>
      <c r="EZ29" s="121" t="str">
        <f t="shared" si="14"/>
        <v/>
      </c>
      <c r="FA29" s="121" t="str">
        <f t="shared" si="15"/>
        <v/>
      </c>
      <c r="FB29" s="121" t="str">
        <f t="shared" si="16"/>
        <v/>
      </c>
      <c r="FC29" s="121" t="str">
        <f t="shared" si="17"/>
        <v/>
      </c>
      <c r="FD29" s="121" t="str">
        <f t="shared" si="18"/>
        <v/>
      </c>
      <c r="FE29" s="121" t="str">
        <f t="shared" si="19"/>
        <v/>
      </c>
      <c r="FF29" s="121" t="str">
        <f t="shared" si="20"/>
        <v/>
      </c>
      <c r="FG29" s="121" t="str">
        <f t="shared" si="21"/>
        <v/>
      </c>
      <c r="FH29" s="121" t="str">
        <f t="shared" si="22"/>
        <v/>
      </c>
      <c r="FI29" s="121" t="str">
        <f t="shared" si="23"/>
        <v/>
      </c>
      <c r="FJ29" s="121" t="str">
        <f t="shared" si="24"/>
        <v/>
      </c>
      <c r="FK29" s="121" t="str">
        <f t="shared" si="25"/>
        <v/>
      </c>
      <c r="FL29" s="121" t="str">
        <f t="shared" si="26"/>
        <v/>
      </c>
      <c r="FM29" s="121" t="str">
        <f t="shared" si="27"/>
        <v/>
      </c>
      <c r="FN29" s="121" t="str">
        <f t="shared" si="28"/>
        <v/>
      </c>
      <c r="FO29" s="121" t="str">
        <f t="shared" si="29"/>
        <v/>
      </c>
      <c r="FP29" s="121" t="str">
        <f t="shared" si="30"/>
        <v/>
      </c>
      <c r="FQ29" s="121" t="str">
        <f t="shared" si="31"/>
        <v/>
      </c>
      <c r="FR29" s="121" t="str">
        <f t="shared" si="32"/>
        <v/>
      </c>
      <c r="FS29" s="121" t="str">
        <f t="shared" si="33"/>
        <v/>
      </c>
      <c r="FT29" s="121" t="str">
        <f t="shared" si="34"/>
        <v/>
      </c>
      <c r="FU29" s="121" t="str">
        <f t="shared" si="35"/>
        <v/>
      </c>
      <c r="FV29" s="121" t="str">
        <f t="shared" si="36"/>
        <v/>
      </c>
      <c r="FW29" s="121" t="str">
        <f t="shared" si="37"/>
        <v/>
      </c>
      <c r="FX29" s="121" t="str">
        <f t="shared" si="38"/>
        <v/>
      </c>
      <c r="FY29" s="121" t="str">
        <f t="shared" si="39"/>
        <v/>
      </c>
      <c r="FZ29" s="121" t="str">
        <f t="shared" si="40"/>
        <v/>
      </c>
      <c r="GA29" s="121" t="str">
        <f t="shared" si="41"/>
        <v/>
      </c>
      <c r="GB29" s="121" t="str">
        <f t="shared" si="42"/>
        <v/>
      </c>
      <c r="GC29" s="121" t="str">
        <f t="shared" si="43"/>
        <v/>
      </c>
      <c r="GD29" s="121" t="str">
        <f t="shared" si="44"/>
        <v/>
      </c>
      <c r="GE29" s="121" t="str">
        <f t="shared" si="45"/>
        <v/>
      </c>
      <c r="GF29" s="121" t="str">
        <f t="shared" si="46"/>
        <v/>
      </c>
      <c r="GG29" s="121" t="str">
        <f t="shared" si="47"/>
        <v/>
      </c>
      <c r="GH29" s="121" t="str">
        <f t="shared" si="48"/>
        <v/>
      </c>
      <c r="GI29" s="121" t="str">
        <f t="shared" si="49"/>
        <v/>
      </c>
      <c r="GJ29" s="121" t="str">
        <f t="shared" si="50"/>
        <v/>
      </c>
      <c r="GK29" s="121" t="str">
        <f t="shared" si="51"/>
        <v/>
      </c>
      <c r="GL29" s="121" t="str">
        <f t="shared" si="52"/>
        <v/>
      </c>
      <c r="GM29" s="121" t="str">
        <f t="shared" si="53"/>
        <v/>
      </c>
      <c r="GN29" s="121" t="str">
        <f t="shared" si="54"/>
        <v/>
      </c>
      <c r="GO29" s="121" t="str">
        <f t="shared" si="55"/>
        <v/>
      </c>
      <c r="GP29" s="121" t="str">
        <f t="shared" si="56"/>
        <v/>
      </c>
      <c r="GQ29" s="121" t="str">
        <f t="shared" si="57"/>
        <v/>
      </c>
      <c r="GR29" s="121" t="str">
        <f t="shared" si="58"/>
        <v/>
      </c>
      <c r="GS29" s="121" t="str">
        <f t="shared" si="59"/>
        <v/>
      </c>
      <c r="GT29" s="121" t="str">
        <f t="shared" si="60"/>
        <v/>
      </c>
    </row>
    <row r="30" spans="1:202" ht="24.75" customHeight="1">
      <c r="A30" s="20"/>
      <c r="B30" s="114" t="str">
        <f>IF(ISBLANK('IN - Stud_part'!F28),"",'IN - Stud_part'!F28)</f>
        <v/>
      </c>
      <c r="C30" s="115" t="str">
        <f>IF(ISBLANK('IN - Stud_part'!G28),"",'IN - Stud_part'!G28)</f>
        <v/>
      </c>
      <c r="D30" s="116" t="str">
        <f>IF('IN - Stud_part'!H28="","",UPPER(('IN - Stud_part'!H28)))</f>
        <v/>
      </c>
      <c r="E30" s="117"/>
      <c r="F30" s="117"/>
      <c r="G30" s="118" t="str">
        <f>IF('IN - Stud_part'!H28="","",SUM(E30:F30))</f>
        <v/>
      </c>
      <c r="H30" s="117"/>
      <c r="I30" s="117"/>
      <c r="J30" s="118" t="str">
        <f>IF('IN - Stud_part'!H28="","",SUM(H30:I30))</f>
        <v/>
      </c>
      <c r="K30" s="117"/>
      <c r="L30" s="117"/>
      <c r="M30" s="118" t="str">
        <f>IF('IN - Stud_part'!H28="","",SUM(K30:L30))</f>
        <v/>
      </c>
      <c r="N30" s="117"/>
      <c r="O30" s="117"/>
      <c r="P30" s="118" t="str">
        <f>IF('IN - Stud_part'!H28="","",SUM(N30:O30))</f>
        <v/>
      </c>
      <c r="Q30" s="119"/>
      <c r="R30" s="117"/>
      <c r="S30" s="117"/>
      <c r="T30" s="118" t="str">
        <f>IF('IN - Stud_part'!H28="","",SUM(R30:S30))</f>
        <v/>
      </c>
      <c r="U30" s="117"/>
      <c r="V30" s="117"/>
      <c r="W30" s="118" t="str">
        <f>IF('IN - Stud_part'!H28="","",SUM(U30:V30))</f>
        <v/>
      </c>
      <c r="X30" s="117"/>
      <c r="Y30" s="117"/>
      <c r="Z30" s="118" t="str">
        <f>IF('IN - Stud_part'!H28="","",SUM(X30:Y30))</f>
        <v/>
      </c>
      <c r="AA30" s="117"/>
      <c r="AB30" s="117"/>
      <c r="AC30" s="118" t="str">
        <f>IF('IN - Stud_part'!H28="","",SUM(AA30:AB30))</f>
        <v/>
      </c>
      <c r="AD30" s="35"/>
      <c r="AE30" s="114" t="str">
        <f>IF(ISBLANK('IN - Stud_part'!F28),"",'IN - Stud_part'!F28)</f>
        <v/>
      </c>
      <c r="AF30" s="120" t="str">
        <f>IF(ISBLANK('IN - Stud_part'!G28),"",'IN - Stud_part'!G28)</f>
        <v/>
      </c>
      <c r="AG30" s="116" t="str">
        <f>IF('IN - Stud_part'!H28="","",UPPER('IN - Stud_part'!H28))</f>
        <v/>
      </c>
      <c r="AH30" s="117"/>
      <c r="AI30" s="117"/>
      <c r="AJ30" s="118" t="str">
        <f>IF('IN - Stud_part'!H28="","", SUM(AH30:AI30))</f>
        <v/>
      </c>
      <c r="AK30" s="117"/>
      <c r="AL30" s="117"/>
      <c r="AM30" s="118" t="str">
        <f>IF('IN - Stud_part'!H28="","",SUM(AK30:AL30))</f>
        <v/>
      </c>
      <c r="AN30" s="117"/>
      <c r="AO30" s="117"/>
      <c r="AP30" s="118" t="str">
        <f>IF('IN - Stud_part'!H28="","",SUM(AN30:AO30))</f>
        <v/>
      </c>
      <c r="AQ30" s="117"/>
      <c r="AR30" s="117"/>
      <c r="AS30" s="118" t="str">
        <f>IF('IN - Stud_part'!H28="","",SUM(AQ30:AR30))</f>
        <v/>
      </c>
      <c r="AT30" s="35"/>
      <c r="AU30" s="35"/>
      <c r="BK30" s="10" t="s">
        <v>18</v>
      </c>
      <c r="EL30" s="121" t="str">
        <f t="shared" si="0"/>
        <v/>
      </c>
      <c r="EM30" s="121" t="str">
        <f t="shared" si="1"/>
        <v/>
      </c>
      <c r="EN30" s="121" t="str">
        <f t="shared" si="2"/>
        <v/>
      </c>
      <c r="EO30" s="121" t="str">
        <f t="shared" si="3"/>
        <v/>
      </c>
      <c r="EP30" s="121" t="str">
        <f t="shared" si="4"/>
        <v/>
      </c>
      <c r="EQ30" s="121" t="str">
        <f t="shared" si="5"/>
        <v/>
      </c>
      <c r="ER30" s="121" t="str">
        <f t="shared" si="6"/>
        <v/>
      </c>
      <c r="ES30" s="121" t="str">
        <f t="shared" si="7"/>
        <v/>
      </c>
      <c r="ET30" s="121" t="str">
        <f t="shared" si="8"/>
        <v/>
      </c>
      <c r="EU30" s="121" t="str">
        <f t="shared" si="9"/>
        <v/>
      </c>
      <c r="EV30" s="121" t="str">
        <f t="shared" si="10"/>
        <v/>
      </c>
      <c r="EW30" s="121" t="str">
        <f t="shared" si="11"/>
        <v/>
      </c>
      <c r="EX30" s="121" t="str">
        <f t="shared" si="12"/>
        <v/>
      </c>
      <c r="EY30" s="121" t="str">
        <f t="shared" si="13"/>
        <v/>
      </c>
      <c r="EZ30" s="121" t="str">
        <f t="shared" si="14"/>
        <v/>
      </c>
      <c r="FA30" s="121" t="str">
        <f t="shared" si="15"/>
        <v/>
      </c>
      <c r="FB30" s="121" t="str">
        <f t="shared" si="16"/>
        <v/>
      </c>
      <c r="FC30" s="121" t="str">
        <f t="shared" si="17"/>
        <v/>
      </c>
      <c r="FD30" s="121" t="str">
        <f t="shared" si="18"/>
        <v/>
      </c>
      <c r="FE30" s="121" t="str">
        <f t="shared" si="19"/>
        <v/>
      </c>
      <c r="FF30" s="121" t="str">
        <f t="shared" si="20"/>
        <v/>
      </c>
      <c r="FG30" s="121" t="str">
        <f t="shared" si="21"/>
        <v/>
      </c>
      <c r="FH30" s="121" t="str">
        <f t="shared" si="22"/>
        <v/>
      </c>
      <c r="FI30" s="121" t="str">
        <f t="shared" si="23"/>
        <v/>
      </c>
      <c r="FJ30" s="121" t="str">
        <f t="shared" si="24"/>
        <v/>
      </c>
      <c r="FK30" s="121" t="str">
        <f t="shared" si="25"/>
        <v/>
      </c>
      <c r="FL30" s="121" t="str">
        <f t="shared" si="26"/>
        <v/>
      </c>
      <c r="FM30" s="121" t="str">
        <f t="shared" si="27"/>
        <v/>
      </c>
      <c r="FN30" s="121" t="str">
        <f t="shared" si="28"/>
        <v/>
      </c>
      <c r="FO30" s="121" t="str">
        <f t="shared" si="29"/>
        <v/>
      </c>
      <c r="FP30" s="121" t="str">
        <f t="shared" si="30"/>
        <v/>
      </c>
      <c r="FQ30" s="121" t="str">
        <f t="shared" si="31"/>
        <v/>
      </c>
      <c r="FR30" s="121" t="str">
        <f t="shared" si="32"/>
        <v/>
      </c>
      <c r="FS30" s="121" t="str">
        <f t="shared" si="33"/>
        <v/>
      </c>
      <c r="FT30" s="121" t="str">
        <f t="shared" si="34"/>
        <v/>
      </c>
      <c r="FU30" s="121" t="str">
        <f t="shared" si="35"/>
        <v/>
      </c>
      <c r="FV30" s="121" t="str">
        <f t="shared" si="36"/>
        <v/>
      </c>
      <c r="FW30" s="121" t="str">
        <f t="shared" si="37"/>
        <v/>
      </c>
      <c r="FX30" s="121" t="str">
        <f t="shared" si="38"/>
        <v/>
      </c>
      <c r="FY30" s="121" t="str">
        <f t="shared" si="39"/>
        <v/>
      </c>
      <c r="FZ30" s="121" t="str">
        <f t="shared" si="40"/>
        <v/>
      </c>
      <c r="GA30" s="121" t="str">
        <f t="shared" si="41"/>
        <v/>
      </c>
      <c r="GB30" s="121" t="str">
        <f t="shared" si="42"/>
        <v/>
      </c>
      <c r="GC30" s="121" t="str">
        <f t="shared" si="43"/>
        <v/>
      </c>
      <c r="GD30" s="121" t="str">
        <f t="shared" si="44"/>
        <v/>
      </c>
      <c r="GE30" s="121" t="str">
        <f t="shared" si="45"/>
        <v/>
      </c>
      <c r="GF30" s="121" t="str">
        <f t="shared" si="46"/>
        <v/>
      </c>
      <c r="GG30" s="121" t="str">
        <f t="shared" si="47"/>
        <v/>
      </c>
      <c r="GH30" s="121" t="str">
        <f t="shared" si="48"/>
        <v/>
      </c>
      <c r="GI30" s="121" t="str">
        <f t="shared" si="49"/>
        <v/>
      </c>
      <c r="GJ30" s="121" t="str">
        <f t="shared" si="50"/>
        <v/>
      </c>
      <c r="GK30" s="121" t="str">
        <f t="shared" si="51"/>
        <v/>
      </c>
      <c r="GL30" s="121" t="str">
        <f t="shared" si="52"/>
        <v/>
      </c>
      <c r="GM30" s="121" t="str">
        <f t="shared" si="53"/>
        <v/>
      </c>
      <c r="GN30" s="121" t="str">
        <f t="shared" si="54"/>
        <v/>
      </c>
      <c r="GO30" s="121" t="str">
        <f t="shared" si="55"/>
        <v/>
      </c>
      <c r="GP30" s="121" t="str">
        <f t="shared" si="56"/>
        <v/>
      </c>
      <c r="GQ30" s="121" t="str">
        <f t="shared" si="57"/>
        <v/>
      </c>
      <c r="GR30" s="121" t="str">
        <f t="shared" si="58"/>
        <v/>
      </c>
      <c r="GS30" s="121" t="str">
        <f t="shared" si="59"/>
        <v/>
      </c>
      <c r="GT30" s="121" t="str">
        <f t="shared" si="60"/>
        <v/>
      </c>
    </row>
    <row r="31" spans="1:202" ht="24.75" customHeight="1">
      <c r="A31" s="20"/>
      <c r="B31" s="114" t="str">
        <f>IF(ISBLANK('IN - Stud_part'!F29),"",'IN - Stud_part'!F29)</f>
        <v/>
      </c>
      <c r="C31" s="115" t="str">
        <f>IF(ISBLANK('IN - Stud_part'!G29),"",'IN - Stud_part'!G29)</f>
        <v/>
      </c>
      <c r="D31" s="116" t="str">
        <f>IF('IN - Stud_part'!H29="","",UPPER(('IN - Stud_part'!H29)))</f>
        <v/>
      </c>
      <c r="E31" s="117"/>
      <c r="F31" s="117"/>
      <c r="G31" s="118" t="str">
        <f>IF('IN - Stud_part'!H29="","",SUM(E31:F31))</f>
        <v/>
      </c>
      <c r="H31" s="117"/>
      <c r="I31" s="117"/>
      <c r="J31" s="118" t="str">
        <f>IF('IN - Stud_part'!H29="","",SUM(H31:I31))</f>
        <v/>
      </c>
      <c r="K31" s="117"/>
      <c r="L31" s="117"/>
      <c r="M31" s="118" t="str">
        <f>IF('IN - Stud_part'!H29="","",SUM(K31:L31))</f>
        <v/>
      </c>
      <c r="N31" s="117"/>
      <c r="O31" s="117"/>
      <c r="P31" s="118" t="str">
        <f>IF('IN - Stud_part'!H29="","",SUM(N31:O31))</f>
        <v/>
      </c>
      <c r="Q31" s="119"/>
      <c r="R31" s="117"/>
      <c r="S31" s="117"/>
      <c r="T31" s="118" t="str">
        <f>IF('IN - Stud_part'!H29="","",SUM(R31:S31))</f>
        <v/>
      </c>
      <c r="U31" s="117"/>
      <c r="V31" s="117"/>
      <c r="W31" s="118" t="str">
        <f>IF('IN - Stud_part'!H29="","",SUM(U31:V31))</f>
        <v/>
      </c>
      <c r="X31" s="117"/>
      <c r="Y31" s="117"/>
      <c r="Z31" s="118" t="str">
        <f>IF('IN - Stud_part'!H29="","",SUM(X31:Y31))</f>
        <v/>
      </c>
      <c r="AA31" s="117"/>
      <c r="AB31" s="117"/>
      <c r="AC31" s="118" t="str">
        <f>IF('IN - Stud_part'!H29="","",SUM(AA31:AB31))</f>
        <v/>
      </c>
      <c r="AD31" s="35"/>
      <c r="AE31" s="114" t="str">
        <f>IF(ISBLANK('IN - Stud_part'!F29),"",'IN - Stud_part'!F29)</f>
        <v/>
      </c>
      <c r="AF31" s="120" t="str">
        <f>IF(ISBLANK('IN - Stud_part'!G29),"",'IN - Stud_part'!G29)</f>
        <v/>
      </c>
      <c r="AG31" s="116" t="str">
        <f>IF('IN - Stud_part'!H29="","",UPPER('IN - Stud_part'!H29))</f>
        <v/>
      </c>
      <c r="AH31" s="117"/>
      <c r="AI31" s="117"/>
      <c r="AJ31" s="118" t="str">
        <f>IF('IN - Stud_part'!H29="","", SUM(AH31:AI31))</f>
        <v/>
      </c>
      <c r="AK31" s="117"/>
      <c r="AL31" s="117"/>
      <c r="AM31" s="118" t="str">
        <f>IF('IN - Stud_part'!H29="","",SUM(AK31:AL31))</f>
        <v/>
      </c>
      <c r="AN31" s="117"/>
      <c r="AO31" s="117"/>
      <c r="AP31" s="118" t="str">
        <f>IF('IN - Stud_part'!H29="","",SUM(AN31:AO31))</f>
        <v/>
      </c>
      <c r="AQ31" s="117"/>
      <c r="AR31" s="117"/>
      <c r="AS31" s="118" t="str">
        <f>IF('IN - Stud_part'!H29="","",SUM(AQ31:AR31))</f>
        <v/>
      </c>
      <c r="AT31" s="35"/>
      <c r="AU31" s="35"/>
      <c r="BK31" s="10" t="s">
        <v>19</v>
      </c>
      <c r="EL31" s="121" t="str">
        <f t="shared" si="0"/>
        <v/>
      </c>
      <c r="EM31" s="121" t="str">
        <f t="shared" si="1"/>
        <v/>
      </c>
      <c r="EN31" s="121" t="str">
        <f t="shared" si="2"/>
        <v/>
      </c>
      <c r="EO31" s="121" t="str">
        <f t="shared" si="3"/>
        <v/>
      </c>
      <c r="EP31" s="121" t="str">
        <f t="shared" si="4"/>
        <v/>
      </c>
      <c r="EQ31" s="121" t="str">
        <f t="shared" si="5"/>
        <v/>
      </c>
      <c r="ER31" s="121" t="str">
        <f t="shared" si="6"/>
        <v/>
      </c>
      <c r="ES31" s="121" t="str">
        <f t="shared" si="7"/>
        <v/>
      </c>
      <c r="ET31" s="121" t="str">
        <f t="shared" si="8"/>
        <v/>
      </c>
      <c r="EU31" s="121" t="str">
        <f t="shared" si="9"/>
        <v/>
      </c>
      <c r="EV31" s="121" t="str">
        <f t="shared" si="10"/>
        <v/>
      </c>
      <c r="EW31" s="121" t="str">
        <f t="shared" si="11"/>
        <v/>
      </c>
      <c r="EX31" s="121" t="str">
        <f t="shared" si="12"/>
        <v/>
      </c>
      <c r="EY31" s="121" t="str">
        <f t="shared" si="13"/>
        <v/>
      </c>
      <c r="EZ31" s="121" t="str">
        <f t="shared" si="14"/>
        <v/>
      </c>
      <c r="FA31" s="121" t="str">
        <f t="shared" si="15"/>
        <v/>
      </c>
      <c r="FB31" s="121" t="str">
        <f t="shared" si="16"/>
        <v/>
      </c>
      <c r="FC31" s="121" t="str">
        <f t="shared" si="17"/>
        <v/>
      </c>
      <c r="FD31" s="121" t="str">
        <f t="shared" si="18"/>
        <v/>
      </c>
      <c r="FE31" s="121" t="str">
        <f t="shared" si="19"/>
        <v/>
      </c>
      <c r="FF31" s="121" t="str">
        <f t="shared" si="20"/>
        <v/>
      </c>
      <c r="FG31" s="121" t="str">
        <f t="shared" si="21"/>
        <v/>
      </c>
      <c r="FH31" s="121" t="str">
        <f t="shared" si="22"/>
        <v/>
      </c>
      <c r="FI31" s="121" t="str">
        <f t="shared" si="23"/>
        <v/>
      </c>
      <c r="FJ31" s="121" t="str">
        <f t="shared" si="24"/>
        <v/>
      </c>
      <c r="FK31" s="121" t="str">
        <f t="shared" si="25"/>
        <v/>
      </c>
      <c r="FL31" s="121" t="str">
        <f t="shared" si="26"/>
        <v/>
      </c>
      <c r="FM31" s="121" t="str">
        <f t="shared" si="27"/>
        <v/>
      </c>
      <c r="FN31" s="121" t="str">
        <f t="shared" si="28"/>
        <v/>
      </c>
      <c r="FO31" s="121" t="str">
        <f t="shared" si="29"/>
        <v/>
      </c>
      <c r="FP31" s="121" t="str">
        <f t="shared" si="30"/>
        <v/>
      </c>
      <c r="FQ31" s="121" t="str">
        <f t="shared" si="31"/>
        <v/>
      </c>
      <c r="FR31" s="121" t="str">
        <f t="shared" si="32"/>
        <v/>
      </c>
      <c r="FS31" s="121" t="str">
        <f t="shared" si="33"/>
        <v/>
      </c>
      <c r="FT31" s="121" t="str">
        <f t="shared" si="34"/>
        <v/>
      </c>
      <c r="FU31" s="121" t="str">
        <f t="shared" si="35"/>
        <v/>
      </c>
      <c r="FV31" s="121" t="str">
        <f t="shared" si="36"/>
        <v/>
      </c>
      <c r="FW31" s="121" t="str">
        <f t="shared" si="37"/>
        <v/>
      </c>
      <c r="FX31" s="121" t="str">
        <f t="shared" si="38"/>
        <v/>
      </c>
      <c r="FY31" s="121" t="str">
        <f t="shared" si="39"/>
        <v/>
      </c>
      <c r="FZ31" s="121" t="str">
        <f t="shared" si="40"/>
        <v/>
      </c>
      <c r="GA31" s="121" t="str">
        <f t="shared" si="41"/>
        <v/>
      </c>
      <c r="GB31" s="121" t="str">
        <f t="shared" si="42"/>
        <v/>
      </c>
      <c r="GC31" s="121" t="str">
        <f t="shared" si="43"/>
        <v/>
      </c>
      <c r="GD31" s="121" t="str">
        <f t="shared" si="44"/>
        <v/>
      </c>
      <c r="GE31" s="121" t="str">
        <f t="shared" si="45"/>
        <v/>
      </c>
      <c r="GF31" s="121" t="str">
        <f t="shared" si="46"/>
        <v/>
      </c>
      <c r="GG31" s="121" t="str">
        <f t="shared" si="47"/>
        <v/>
      </c>
      <c r="GH31" s="121" t="str">
        <f t="shared" si="48"/>
        <v/>
      </c>
      <c r="GI31" s="121" t="str">
        <f t="shared" si="49"/>
        <v/>
      </c>
      <c r="GJ31" s="121" t="str">
        <f t="shared" si="50"/>
        <v/>
      </c>
      <c r="GK31" s="121" t="str">
        <f t="shared" si="51"/>
        <v/>
      </c>
      <c r="GL31" s="121" t="str">
        <f t="shared" si="52"/>
        <v/>
      </c>
      <c r="GM31" s="121" t="str">
        <f t="shared" si="53"/>
        <v/>
      </c>
      <c r="GN31" s="121" t="str">
        <f t="shared" si="54"/>
        <v/>
      </c>
      <c r="GO31" s="121" t="str">
        <f t="shared" si="55"/>
        <v/>
      </c>
      <c r="GP31" s="121" t="str">
        <f t="shared" si="56"/>
        <v/>
      </c>
      <c r="GQ31" s="121" t="str">
        <f t="shared" si="57"/>
        <v/>
      </c>
      <c r="GR31" s="121" t="str">
        <f t="shared" si="58"/>
        <v/>
      </c>
      <c r="GS31" s="121" t="str">
        <f t="shared" si="59"/>
        <v/>
      </c>
      <c r="GT31" s="121" t="str">
        <f t="shared" si="60"/>
        <v/>
      </c>
    </row>
    <row r="32" spans="1:202" ht="24.75" customHeight="1">
      <c r="A32" s="20"/>
      <c r="B32" s="114" t="str">
        <f>IF(ISBLANK('IN - Stud_part'!F30),"",'IN - Stud_part'!F30)</f>
        <v/>
      </c>
      <c r="C32" s="115" t="str">
        <f>IF(ISBLANK('IN - Stud_part'!G30),"",'IN - Stud_part'!G30)</f>
        <v/>
      </c>
      <c r="D32" s="116" t="str">
        <f>IF('IN - Stud_part'!H30="","",UPPER(('IN - Stud_part'!H30)))</f>
        <v/>
      </c>
      <c r="E32" s="117"/>
      <c r="F32" s="117"/>
      <c r="G32" s="118" t="str">
        <f>IF('IN - Stud_part'!H30="","",SUM(E32:F32))</f>
        <v/>
      </c>
      <c r="H32" s="117"/>
      <c r="I32" s="117"/>
      <c r="J32" s="118" t="str">
        <f>IF('IN - Stud_part'!H30="","",SUM(H32:I32))</f>
        <v/>
      </c>
      <c r="K32" s="117"/>
      <c r="L32" s="117"/>
      <c r="M32" s="118" t="str">
        <f>IF('IN - Stud_part'!H30="","",SUM(K32:L32))</f>
        <v/>
      </c>
      <c r="N32" s="117"/>
      <c r="O32" s="117"/>
      <c r="P32" s="118" t="str">
        <f>IF('IN - Stud_part'!H30="","",SUM(N32:O32))</f>
        <v/>
      </c>
      <c r="Q32" s="119"/>
      <c r="R32" s="117"/>
      <c r="S32" s="117"/>
      <c r="T32" s="118" t="str">
        <f>IF('IN - Stud_part'!H30="","",SUM(R32:S32))</f>
        <v/>
      </c>
      <c r="U32" s="117"/>
      <c r="V32" s="117"/>
      <c r="W32" s="118" t="str">
        <f>IF('IN - Stud_part'!H30="","",SUM(U32:V32))</f>
        <v/>
      </c>
      <c r="X32" s="117"/>
      <c r="Y32" s="117"/>
      <c r="Z32" s="118" t="str">
        <f>IF('IN - Stud_part'!H30="","",SUM(X32:Y32))</f>
        <v/>
      </c>
      <c r="AA32" s="117"/>
      <c r="AB32" s="117"/>
      <c r="AC32" s="118" t="str">
        <f>IF('IN - Stud_part'!H30="","",SUM(AA32:AB32))</f>
        <v/>
      </c>
      <c r="AD32" s="35"/>
      <c r="AE32" s="114" t="str">
        <f>IF(ISBLANK('IN - Stud_part'!F30),"",'IN - Stud_part'!F30)</f>
        <v/>
      </c>
      <c r="AF32" s="120" t="str">
        <f>IF(ISBLANK('IN - Stud_part'!G30),"",'IN - Stud_part'!G30)</f>
        <v/>
      </c>
      <c r="AG32" s="116" t="str">
        <f>IF('IN - Stud_part'!H30="","",UPPER('IN - Stud_part'!H30))</f>
        <v/>
      </c>
      <c r="AH32" s="117"/>
      <c r="AI32" s="117"/>
      <c r="AJ32" s="118" t="str">
        <f>IF('IN - Stud_part'!H30="","", SUM(AH32:AI32))</f>
        <v/>
      </c>
      <c r="AK32" s="117"/>
      <c r="AL32" s="117"/>
      <c r="AM32" s="118" t="str">
        <f>IF('IN - Stud_part'!H30="","",SUM(AK32:AL32))</f>
        <v/>
      </c>
      <c r="AN32" s="117"/>
      <c r="AO32" s="117"/>
      <c r="AP32" s="118" t="str">
        <f>IF('IN - Stud_part'!H30="","",SUM(AN32:AO32))</f>
        <v/>
      </c>
      <c r="AQ32" s="117"/>
      <c r="AR32" s="117"/>
      <c r="AS32" s="118" t="str">
        <f>IF('IN - Stud_part'!H30="","",SUM(AQ32:AR32))</f>
        <v/>
      </c>
      <c r="AT32" s="35"/>
      <c r="AU32" s="35"/>
      <c r="EL32" s="121" t="str">
        <f t="shared" si="0"/>
        <v/>
      </c>
      <c r="EM32" s="121" t="str">
        <f t="shared" si="1"/>
        <v/>
      </c>
      <c r="EN32" s="121" t="str">
        <f t="shared" si="2"/>
        <v/>
      </c>
      <c r="EO32" s="121" t="str">
        <f t="shared" si="3"/>
        <v/>
      </c>
      <c r="EP32" s="121" t="str">
        <f t="shared" si="4"/>
        <v/>
      </c>
      <c r="EQ32" s="121" t="str">
        <f t="shared" si="5"/>
        <v/>
      </c>
      <c r="ER32" s="121" t="str">
        <f t="shared" si="6"/>
        <v/>
      </c>
      <c r="ES32" s="121" t="str">
        <f t="shared" si="7"/>
        <v/>
      </c>
      <c r="ET32" s="121" t="str">
        <f t="shared" si="8"/>
        <v/>
      </c>
      <c r="EU32" s="121" t="str">
        <f t="shared" si="9"/>
        <v/>
      </c>
      <c r="EV32" s="121" t="str">
        <f t="shared" si="10"/>
        <v/>
      </c>
      <c r="EW32" s="121" t="str">
        <f t="shared" si="11"/>
        <v/>
      </c>
      <c r="EX32" s="121" t="str">
        <f t="shared" si="12"/>
        <v/>
      </c>
      <c r="EY32" s="121" t="str">
        <f t="shared" si="13"/>
        <v/>
      </c>
      <c r="EZ32" s="121" t="str">
        <f t="shared" si="14"/>
        <v/>
      </c>
      <c r="FA32" s="121" t="str">
        <f t="shared" si="15"/>
        <v/>
      </c>
      <c r="FB32" s="121" t="str">
        <f t="shared" si="16"/>
        <v/>
      </c>
      <c r="FC32" s="121" t="str">
        <f t="shared" si="17"/>
        <v/>
      </c>
      <c r="FD32" s="121" t="str">
        <f t="shared" si="18"/>
        <v/>
      </c>
      <c r="FE32" s="121" t="str">
        <f t="shared" si="19"/>
        <v/>
      </c>
      <c r="FF32" s="121" t="str">
        <f t="shared" si="20"/>
        <v/>
      </c>
      <c r="FG32" s="121" t="str">
        <f t="shared" si="21"/>
        <v/>
      </c>
      <c r="FH32" s="121" t="str">
        <f t="shared" si="22"/>
        <v/>
      </c>
      <c r="FI32" s="121" t="str">
        <f t="shared" si="23"/>
        <v/>
      </c>
      <c r="FJ32" s="121" t="str">
        <f t="shared" si="24"/>
        <v/>
      </c>
      <c r="FK32" s="121" t="str">
        <f t="shared" si="25"/>
        <v/>
      </c>
      <c r="FL32" s="121" t="str">
        <f t="shared" si="26"/>
        <v/>
      </c>
      <c r="FM32" s="121" t="str">
        <f t="shared" si="27"/>
        <v/>
      </c>
      <c r="FN32" s="121" t="str">
        <f t="shared" si="28"/>
        <v/>
      </c>
      <c r="FO32" s="121" t="str">
        <f t="shared" si="29"/>
        <v/>
      </c>
      <c r="FP32" s="121" t="str">
        <f t="shared" si="30"/>
        <v/>
      </c>
      <c r="FQ32" s="121" t="str">
        <f t="shared" si="31"/>
        <v/>
      </c>
      <c r="FR32" s="121" t="str">
        <f t="shared" si="32"/>
        <v/>
      </c>
      <c r="FS32" s="121" t="str">
        <f t="shared" si="33"/>
        <v/>
      </c>
      <c r="FT32" s="121" t="str">
        <f t="shared" si="34"/>
        <v/>
      </c>
      <c r="FU32" s="121" t="str">
        <f t="shared" si="35"/>
        <v/>
      </c>
      <c r="FV32" s="121" t="str">
        <f t="shared" si="36"/>
        <v/>
      </c>
      <c r="FW32" s="121" t="str">
        <f t="shared" si="37"/>
        <v/>
      </c>
      <c r="FX32" s="121" t="str">
        <f t="shared" si="38"/>
        <v/>
      </c>
      <c r="FY32" s="121" t="str">
        <f t="shared" si="39"/>
        <v/>
      </c>
      <c r="FZ32" s="121" t="str">
        <f t="shared" si="40"/>
        <v/>
      </c>
      <c r="GA32" s="121" t="str">
        <f t="shared" si="41"/>
        <v/>
      </c>
      <c r="GB32" s="121" t="str">
        <f t="shared" si="42"/>
        <v/>
      </c>
      <c r="GC32" s="121" t="str">
        <f t="shared" si="43"/>
        <v/>
      </c>
      <c r="GD32" s="121" t="str">
        <f t="shared" si="44"/>
        <v/>
      </c>
      <c r="GE32" s="121" t="str">
        <f t="shared" si="45"/>
        <v/>
      </c>
      <c r="GF32" s="121" t="str">
        <f t="shared" si="46"/>
        <v/>
      </c>
      <c r="GG32" s="121" t="str">
        <f t="shared" si="47"/>
        <v/>
      </c>
      <c r="GH32" s="121" t="str">
        <f t="shared" si="48"/>
        <v/>
      </c>
      <c r="GI32" s="121" t="str">
        <f t="shared" si="49"/>
        <v/>
      </c>
      <c r="GJ32" s="121" t="str">
        <f t="shared" si="50"/>
        <v/>
      </c>
      <c r="GK32" s="121" t="str">
        <f t="shared" si="51"/>
        <v/>
      </c>
      <c r="GL32" s="121" t="str">
        <f t="shared" si="52"/>
        <v/>
      </c>
      <c r="GM32" s="121" t="str">
        <f t="shared" si="53"/>
        <v/>
      </c>
      <c r="GN32" s="121" t="str">
        <f t="shared" si="54"/>
        <v/>
      </c>
      <c r="GO32" s="121" t="str">
        <f t="shared" si="55"/>
        <v/>
      </c>
      <c r="GP32" s="121" t="str">
        <f t="shared" si="56"/>
        <v/>
      </c>
      <c r="GQ32" s="121" t="str">
        <f t="shared" si="57"/>
        <v/>
      </c>
      <c r="GR32" s="121" t="str">
        <f t="shared" si="58"/>
        <v/>
      </c>
      <c r="GS32" s="121" t="str">
        <f t="shared" si="59"/>
        <v/>
      </c>
      <c r="GT32" s="121" t="str">
        <f t="shared" si="60"/>
        <v/>
      </c>
    </row>
    <row r="33" spans="1:202" ht="24.75" customHeight="1">
      <c r="A33" s="20"/>
      <c r="B33" s="114" t="str">
        <f>IF(ISBLANK('IN - Stud_part'!F31),"",'IN - Stud_part'!F31)</f>
        <v/>
      </c>
      <c r="C33" s="115" t="str">
        <f>IF(ISBLANK('IN - Stud_part'!G31),"",'IN - Stud_part'!G31)</f>
        <v/>
      </c>
      <c r="D33" s="116" t="str">
        <f>IF('IN - Stud_part'!H31="","",UPPER(('IN - Stud_part'!H31)))</f>
        <v/>
      </c>
      <c r="E33" s="117"/>
      <c r="F33" s="117"/>
      <c r="G33" s="118" t="str">
        <f>IF('IN - Stud_part'!H31="","",SUM(E33:F33))</f>
        <v/>
      </c>
      <c r="H33" s="117"/>
      <c r="I33" s="117"/>
      <c r="J33" s="118" t="str">
        <f>IF('IN - Stud_part'!H31="","",SUM(H33:I33))</f>
        <v/>
      </c>
      <c r="K33" s="117"/>
      <c r="L33" s="117"/>
      <c r="M33" s="118" t="str">
        <f>IF('IN - Stud_part'!H31="","",SUM(K33:L33))</f>
        <v/>
      </c>
      <c r="N33" s="117"/>
      <c r="O33" s="117"/>
      <c r="P33" s="118" t="str">
        <f>IF('IN - Stud_part'!H31="","",SUM(N33:O33))</f>
        <v/>
      </c>
      <c r="Q33" s="119"/>
      <c r="R33" s="117"/>
      <c r="S33" s="117"/>
      <c r="T33" s="118" t="str">
        <f>IF('IN - Stud_part'!H31="","",SUM(R33:S33))</f>
        <v/>
      </c>
      <c r="U33" s="117"/>
      <c r="V33" s="117"/>
      <c r="W33" s="118" t="str">
        <f>IF('IN - Stud_part'!H31="","",SUM(U33:V33))</f>
        <v/>
      </c>
      <c r="X33" s="117"/>
      <c r="Y33" s="117"/>
      <c r="Z33" s="118" t="str">
        <f>IF('IN - Stud_part'!H31="","",SUM(X33:Y33))</f>
        <v/>
      </c>
      <c r="AA33" s="117"/>
      <c r="AB33" s="117"/>
      <c r="AC33" s="118" t="str">
        <f>IF('IN - Stud_part'!H31="","",SUM(AA33:AB33))</f>
        <v/>
      </c>
      <c r="AD33" s="35"/>
      <c r="AE33" s="114" t="str">
        <f>IF(ISBLANK('IN - Stud_part'!F31),"",'IN - Stud_part'!F31)</f>
        <v/>
      </c>
      <c r="AF33" s="120" t="str">
        <f>IF(ISBLANK('IN - Stud_part'!G31),"",'IN - Stud_part'!G31)</f>
        <v/>
      </c>
      <c r="AG33" s="116" t="str">
        <f>IF('IN - Stud_part'!H31="","",UPPER('IN - Stud_part'!H31))</f>
        <v/>
      </c>
      <c r="AH33" s="117"/>
      <c r="AI33" s="117"/>
      <c r="AJ33" s="118" t="str">
        <f>IF('IN - Stud_part'!H31="","", SUM(AH33:AI33))</f>
        <v/>
      </c>
      <c r="AK33" s="117"/>
      <c r="AL33" s="117"/>
      <c r="AM33" s="118" t="str">
        <f>IF('IN - Stud_part'!H31="","",SUM(AK33:AL33))</f>
        <v/>
      </c>
      <c r="AN33" s="117"/>
      <c r="AO33" s="117"/>
      <c r="AP33" s="118" t="str">
        <f>IF('IN - Stud_part'!H31="","",SUM(AN33:AO33))</f>
        <v/>
      </c>
      <c r="AQ33" s="117"/>
      <c r="AR33" s="117"/>
      <c r="AS33" s="118" t="str">
        <f>IF('IN - Stud_part'!H31="","",SUM(AQ33:AR33))</f>
        <v/>
      </c>
      <c r="AT33" s="35"/>
      <c r="AU33" s="35"/>
      <c r="EL33" s="121" t="str">
        <f t="shared" si="0"/>
        <v/>
      </c>
      <c r="EM33" s="121" t="str">
        <f t="shared" si="1"/>
        <v/>
      </c>
      <c r="EN33" s="121" t="str">
        <f t="shared" si="2"/>
        <v/>
      </c>
      <c r="EO33" s="121" t="str">
        <f t="shared" si="3"/>
        <v/>
      </c>
      <c r="EP33" s="121" t="str">
        <f t="shared" si="4"/>
        <v/>
      </c>
      <c r="EQ33" s="121" t="str">
        <f t="shared" si="5"/>
        <v/>
      </c>
      <c r="ER33" s="121" t="str">
        <f t="shared" si="6"/>
        <v/>
      </c>
      <c r="ES33" s="121" t="str">
        <f t="shared" si="7"/>
        <v/>
      </c>
      <c r="ET33" s="121" t="str">
        <f t="shared" si="8"/>
        <v/>
      </c>
      <c r="EU33" s="121" t="str">
        <f t="shared" si="9"/>
        <v/>
      </c>
      <c r="EV33" s="121" t="str">
        <f t="shared" si="10"/>
        <v/>
      </c>
      <c r="EW33" s="121" t="str">
        <f t="shared" si="11"/>
        <v/>
      </c>
      <c r="EX33" s="121" t="str">
        <f t="shared" si="12"/>
        <v/>
      </c>
      <c r="EY33" s="121" t="str">
        <f t="shared" si="13"/>
        <v/>
      </c>
      <c r="EZ33" s="121" t="str">
        <f t="shared" si="14"/>
        <v/>
      </c>
      <c r="FA33" s="121" t="str">
        <f t="shared" si="15"/>
        <v/>
      </c>
      <c r="FB33" s="121" t="str">
        <f t="shared" si="16"/>
        <v/>
      </c>
      <c r="FC33" s="121" t="str">
        <f t="shared" si="17"/>
        <v/>
      </c>
      <c r="FD33" s="121" t="str">
        <f t="shared" si="18"/>
        <v/>
      </c>
      <c r="FE33" s="121" t="str">
        <f t="shared" si="19"/>
        <v/>
      </c>
      <c r="FF33" s="121" t="str">
        <f t="shared" si="20"/>
        <v/>
      </c>
      <c r="FG33" s="121" t="str">
        <f t="shared" si="21"/>
        <v/>
      </c>
      <c r="FH33" s="121" t="str">
        <f t="shared" si="22"/>
        <v/>
      </c>
      <c r="FI33" s="121" t="str">
        <f t="shared" si="23"/>
        <v/>
      </c>
      <c r="FJ33" s="121" t="str">
        <f t="shared" si="24"/>
        <v/>
      </c>
      <c r="FK33" s="121" t="str">
        <f t="shared" si="25"/>
        <v/>
      </c>
      <c r="FL33" s="121" t="str">
        <f t="shared" si="26"/>
        <v/>
      </c>
      <c r="FM33" s="121" t="str">
        <f t="shared" si="27"/>
        <v/>
      </c>
      <c r="FN33" s="121" t="str">
        <f t="shared" si="28"/>
        <v/>
      </c>
      <c r="FO33" s="121" t="str">
        <f t="shared" si="29"/>
        <v/>
      </c>
      <c r="FP33" s="121" t="str">
        <f t="shared" si="30"/>
        <v/>
      </c>
      <c r="FQ33" s="121" t="str">
        <f t="shared" si="31"/>
        <v/>
      </c>
      <c r="FR33" s="121" t="str">
        <f t="shared" si="32"/>
        <v/>
      </c>
      <c r="FS33" s="121" t="str">
        <f t="shared" si="33"/>
        <v/>
      </c>
      <c r="FT33" s="121" t="str">
        <f t="shared" si="34"/>
        <v/>
      </c>
      <c r="FU33" s="121" t="str">
        <f t="shared" si="35"/>
        <v/>
      </c>
      <c r="FV33" s="121" t="str">
        <f t="shared" si="36"/>
        <v/>
      </c>
      <c r="FW33" s="121" t="str">
        <f t="shared" si="37"/>
        <v/>
      </c>
      <c r="FX33" s="121" t="str">
        <f t="shared" si="38"/>
        <v/>
      </c>
      <c r="FY33" s="121" t="str">
        <f t="shared" si="39"/>
        <v/>
      </c>
      <c r="FZ33" s="121" t="str">
        <f t="shared" si="40"/>
        <v/>
      </c>
      <c r="GA33" s="121" t="str">
        <f t="shared" si="41"/>
        <v/>
      </c>
      <c r="GB33" s="121" t="str">
        <f t="shared" si="42"/>
        <v/>
      </c>
      <c r="GC33" s="121" t="str">
        <f t="shared" si="43"/>
        <v/>
      </c>
      <c r="GD33" s="121" t="str">
        <f t="shared" si="44"/>
        <v/>
      </c>
      <c r="GE33" s="121" t="str">
        <f t="shared" si="45"/>
        <v/>
      </c>
      <c r="GF33" s="121" t="str">
        <f t="shared" si="46"/>
        <v/>
      </c>
      <c r="GG33" s="121" t="str">
        <f t="shared" si="47"/>
        <v/>
      </c>
      <c r="GH33" s="121" t="str">
        <f t="shared" si="48"/>
        <v/>
      </c>
      <c r="GI33" s="121" t="str">
        <f t="shared" si="49"/>
        <v/>
      </c>
      <c r="GJ33" s="121" t="str">
        <f t="shared" si="50"/>
        <v/>
      </c>
      <c r="GK33" s="121" t="str">
        <f t="shared" si="51"/>
        <v/>
      </c>
      <c r="GL33" s="121" t="str">
        <f t="shared" si="52"/>
        <v/>
      </c>
      <c r="GM33" s="121" t="str">
        <f t="shared" si="53"/>
        <v/>
      </c>
      <c r="GN33" s="121" t="str">
        <f t="shared" si="54"/>
        <v/>
      </c>
      <c r="GO33" s="121" t="str">
        <f t="shared" si="55"/>
        <v/>
      </c>
      <c r="GP33" s="121" t="str">
        <f t="shared" si="56"/>
        <v/>
      </c>
      <c r="GQ33" s="121" t="str">
        <f t="shared" si="57"/>
        <v/>
      </c>
      <c r="GR33" s="121" t="str">
        <f t="shared" si="58"/>
        <v/>
      </c>
      <c r="GS33" s="121" t="str">
        <f t="shared" si="59"/>
        <v/>
      </c>
      <c r="GT33" s="121" t="str">
        <f t="shared" si="60"/>
        <v/>
      </c>
    </row>
    <row r="34" spans="1:202" ht="24.75" customHeight="1">
      <c r="A34" s="20"/>
      <c r="B34" s="114" t="str">
        <f>IF(ISBLANK('IN - Stud_part'!F32),"",'IN - Stud_part'!F32)</f>
        <v/>
      </c>
      <c r="C34" s="115" t="str">
        <f>IF(ISBLANK('IN - Stud_part'!G32),"",'IN - Stud_part'!G32)</f>
        <v/>
      </c>
      <c r="D34" s="116" t="str">
        <f>IF('IN - Stud_part'!H32="","",UPPER(('IN - Stud_part'!H32)))</f>
        <v/>
      </c>
      <c r="E34" s="117"/>
      <c r="F34" s="117"/>
      <c r="G34" s="118" t="str">
        <f>IF('IN - Stud_part'!H32="","",SUM(E34:F34))</f>
        <v/>
      </c>
      <c r="H34" s="117"/>
      <c r="I34" s="117"/>
      <c r="J34" s="118" t="str">
        <f>IF('IN - Stud_part'!H32="","",SUM(H34:I34))</f>
        <v/>
      </c>
      <c r="K34" s="117"/>
      <c r="L34" s="117"/>
      <c r="M34" s="118" t="str">
        <f>IF('IN - Stud_part'!H32="","",SUM(K34:L34))</f>
        <v/>
      </c>
      <c r="N34" s="117"/>
      <c r="O34" s="117"/>
      <c r="P34" s="118" t="str">
        <f>IF('IN - Stud_part'!H32="","",SUM(N34:O34))</f>
        <v/>
      </c>
      <c r="Q34" s="119"/>
      <c r="R34" s="117"/>
      <c r="S34" s="117"/>
      <c r="T34" s="118" t="str">
        <f>IF('IN - Stud_part'!H32="","",SUM(R34:S34))</f>
        <v/>
      </c>
      <c r="U34" s="117"/>
      <c r="V34" s="117"/>
      <c r="W34" s="118" t="str">
        <f>IF('IN - Stud_part'!H32="","",SUM(U34:V34))</f>
        <v/>
      </c>
      <c r="X34" s="117"/>
      <c r="Y34" s="117"/>
      <c r="Z34" s="118" t="str">
        <f>IF('IN - Stud_part'!H32="","",SUM(X34:Y34))</f>
        <v/>
      </c>
      <c r="AA34" s="117"/>
      <c r="AB34" s="117"/>
      <c r="AC34" s="118" t="str">
        <f>IF('IN - Stud_part'!H32="","",SUM(AA34:AB34))</f>
        <v/>
      </c>
      <c r="AD34" s="35"/>
      <c r="AE34" s="114" t="str">
        <f>IF(ISBLANK('IN - Stud_part'!F32),"",'IN - Stud_part'!F32)</f>
        <v/>
      </c>
      <c r="AF34" s="120" t="str">
        <f>IF(ISBLANK('IN - Stud_part'!G32),"",'IN - Stud_part'!G32)</f>
        <v/>
      </c>
      <c r="AG34" s="116" t="str">
        <f>IF('IN - Stud_part'!H32="","",UPPER('IN - Stud_part'!H32))</f>
        <v/>
      </c>
      <c r="AH34" s="117"/>
      <c r="AI34" s="117"/>
      <c r="AJ34" s="118" t="str">
        <f>IF('IN - Stud_part'!H32="","", SUM(AH34:AI34))</f>
        <v/>
      </c>
      <c r="AK34" s="117"/>
      <c r="AL34" s="117"/>
      <c r="AM34" s="118" t="str">
        <f>IF('IN - Stud_part'!H32="","",SUM(AK34:AL34))</f>
        <v/>
      </c>
      <c r="AN34" s="117"/>
      <c r="AO34" s="117"/>
      <c r="AP34" s="118" t="str">
        <f>IF('IN - Stud_part'!H32="","",SUM(AN34:AO34))</f>
        <v/>
      </c>
      <c r="AQ34" s="117"/>
      <c r="AR34" s="117"/>
      <c r="AS34" s="118" t="str">
        <f>IF('IN - Stud_part'!H32="","",SUM(AQ34:AR34))</f>
        <v/>
      </c>
      <c r="AT34" s="35"/>
      <c r="AU34" s="35"/>
      <c r="EL34" s="121" t="str">
        <f t="shared" si="0"/>
        <v/>
      </c>
      <c r="EM34" s="121" t="str">
        <f t="shared" si="1"/>
        <v/>
      </c>
      <c r="EN34" s="121" t="str">
        <f t="shared" si="2"/>
        <v/>
      </c>
      <c r="EO34" s="121" t="str">
        <f t="shared" si="3"/>
        <v/>
      </c>
      <c r="EP34" s="121" t="str">
        <f t="shared" si="4"/>
        <v/>
      </c>
      <c r="EQ34" s="121" t="str">
        <f t="shared" si="5"/>
        <v/>
      </c>
      <c r="ER34" s="121" t="str">
        <f t="shared" si="6"/>
        <v/>
      </c>
      <c r="ES34" s="121" t="str">
        <f t="shared" si="7"/>
        <v/>
      </c>
      <c r="ET34" s="121" t="str">
        <f t="shared" si="8"/>
        <v/>
      </c>
      <c r="EU34" s="121" t="str">
        <f t="shared" si="9"/>
        <v/>
      </c>
      <c r="EV34" s="121" t="str">
        <f t="shared" si="10"/>
        <v/>
      </c>
      <c r="EW34" s="121" t="str">
        <f t="shared" si="11"/>
        <v/>
      </c>
      <c r="EX34" s="121" t="str">
        <f t="shared" si="12"/>
        <v/>
      </c>
      <c r="EY34" s="121" t="str">
        <f t="shared" si="13"/>
        <v/>
      </c>
      <c r="EZ34" s="121" t="str">
        <f t="shared" si="14"/>
        <v/>
      </c>
      <c r="FA34" s="121" t="str">
        <f t="shared" si="15"/>
        <v/>
      </c>
      <c r="FB34" s="121" t="str">
        <f t="shared" si="16"/>
        <v/>
      </c>
      <c r="FC34" s="121" t="str">
        <f t="shared" si="17"/>
        <v/>
      </c>
      <c r="FD34" s="121" t="str">
        <f t="shared" si="18"/>
        <v/>
      </c>
      <c r="FE34" s="121" t="str">
        <f t="shared" si="19"/>
        <v/>
      </c>
      <c r="FF34" s="121" t="str">
        <f t="shared" si="20"/>
        <v/>
      </c>
      <c r="FG34" s="121" t="str">
        <f t="shared" si="21"/>
        <v/>
      </c>
      <c r="FH34" s="121" t="str">
        <f t="shared" si="22"/>
        <v/>
      </c>
      <c r="FI34" s="121" t="str">
        <f t="shared" si="23"/>
        <v/>
      </c>
      <c r="FJ34" s="121" t="str">
        <f t="shared" si="24"/>
        <v/>
      </c>
      <c r="FK34" s="121" t="str">
        <f t="shared" si="25"/>
        <v/>
      </c>
      <c r="FL34" s="121" t="str">
        <f t="shared" si="26"/>
        <v/>
      </c>
      <c r="FM34" s="121" t="str">
        <f t="shared" si="27"/>
        <v/>
      </c>
      <c r="FN34" s="121" t="str">
        <f t="shared" si="28"/>
        <v/>
      </c>
      <c r="FO34" s="121" t="str">
        <f t="shared" si="29"/>
        <v/>
      </c>
      <c r="FP34" s="121" t="str">
        <f t="shared" si="30"/>
        <v/>
      </c>
      <c r="FQ34" s="121" t="str">
        <f t="shared" si="31"/>
        <v/>
      </c>
      <c r="FR34" s="121" t="str">
        <f t="shared" si="32"/>
        <v/>
      </c>
      <c r="FS34" s="121" t="str">
        <f t="shared" si="33"/>
        <v/>
      </c>
      <c r="FT34" s="121" t="str">
        <f t="shared" si="34"/>
        <v/>
      </c>
      <c r="FU34" s="121" t="str">
        <f t="shared" si="35"/>
        <v/>
      </c>
      <c r="FV34" s="121" t="str">
        <f t="shared" si="36"/>
        <v/>
      </c>
      <c r="FW34" s="121" t="str">
        <f t="shared" si="37"/>
        <v/>
      </c>
      <c r="FX34" s="121" t="str">
        <f t="shared" si="38"/>
        <v/>
      </c>
      <c r="FY34" s="121" t="str">
        <f t="shared" si="39"/>
        <v/>
      </c>
      <c r="FZ34" s="121" t="str">
        <f t="shared" si="40"/>
        <v/>
      </c>
      <c r="GA34" s="121" t="str">
        <f t="shared" si="41"/>
        <v/>
      </c>
      <c r="GB34" s="121" t="str">
        <f t="shared" si="42"/>
        <v/>
      </c>
      <c r="GC34" s="121" t="str">
        <f t="shared" si="43"/>
        <v/>
      </c>
      <c r="GD34" s="121" t="str">
        <f t="shared" si="44"/>
        <v/>
      </c>
      <c r="GE34" s="121" t="str">
        <f t="shared" si="45"/>
        <v/>
      </c>
      <c r="GF34" s="121" t="str">
        <f t="shared" si="46"/>
        <v/>
      </c>
      <c r="GG34" s="121" t="str">
        <f t="shared" si="47"/>
        <v/>
      </c>
      <c r="GH34" s="121" t="str">
        <f t="shared" si="48"/>
        <v/>
      </c>
      <c r="GI34" s="121" t="str">
        <f t="shared" si="49"/>
        <v/>
      </c>
      <c r="GJ34" s="121" t="str">
        <f t="shared" si="50"/>
        <v/>
      </c>
      <c r="GK34" s="121" t="str">
        <f t="shared" si="51"/>
        <v/>
      </c>
      <c r="GL34" s="121" t="str">
        <f t="shared" si="52"/>
        <v/>
      </c>
      <c r="GM34" s="121" t="str">
        <f t="shared" si="53"/>
        <v/>
      </c>
      <c r="GN34" s="121" t="str">
        <f t="shared" si="54"/>
        <v/>
      </c>
      <c r="GO34" s="121" t="str">
        <f t="shared" si="55"/>
        <v/>
      </c>
      <c r="GP34" s="121" t="str">
        <f t="shared" si="56"/>
        <v/>
      </c>
      <c r="GQ34" s="121" t="str">
        <f t="shared" si="57"/>
        <v/>
      </c>
      <c r="GR34" s="121" t="str">
        <f t="shared" si="58"/>
        <v/>
      </c>
      <c r="GS34" s="121" t="str">
        <f t="shared" si="59"/>
        <v/>
      </c>
      <c r="GT34" s="121" t="str">
        <f t="shared" si="60"/>
        <v/>
      </c>
    </row>
    <row r="35" spans="1:202" ht="24.75" customHeight="1">
      <c r="A35" s="20"/>
      <c r="B35" s="114" t="str">
        <f>IF(ISBLANK('IN - Stud_part'!F33),"",'IN - Stud_part'!F33)</f>
        <v/>
      </c>
      <c r="C35" s="115" t="str">
        <f>IF(ISBLANK('IN - Stud_part'!G33),"",'IN - Stud_part'!G33)</f>
        <v/>
      </c>
      <c r="D35" s="116" t="str">
        <f>IF('IN - Stud_part'!H33="","",UPPER(('IN - Stud_part'!H33)))</f>
        <v/>
      </c>
      <c r="E35" s="117"/>
      <c r="F35" s="117"/>
      <c r="G35" s="118" t="str">
        <f>IF('IN - Stud_part'!H33="","",SUM(E35:F35))</f>
        <v/>
      </c>
      <c r="H35" s="117"/>
      <c r="I35" s="117"/>
      <c r="J35" s="118" t="str">
        <f>IF('IN - Stud_part'!H33="","",SUM(H35:I35))</f>
        <v/>
      </c>
      <c r="K35" s="117"/>
      <c r="L35" s="117"/>
      <c r="M35" s="118" t="str">
        <f>IF('IN - Stud_part'!H33="","",SUM(K35:L35))</f>
        <v/>
      </c>
      <c r="N35" s="117"/>
      <c r="O35" s="117"/>
      <c r="P35" s="118" t="str">
        <f>IF('IN - Stud_part'!H33="","",SUM(N35:O35))</f>
        <v/>
      </c>
      <c r="Q35" s="119"/>
      <c r="R35" s="117"/>
      <c r="S35" s="117"/>
      <c r="T35" s="118" t="str">
        <f>IF('IN - Stud_part'!H33="","",SUM(R35:S35))</f>
        <v/>
      </c>
      <c r="U35" s="117"/>
      <c r="V35" s="117"/>
      <c r="W35" s="118" t="str">
        <f>IF('IN - Stud_part'!H33="","",SUM(U35:V35))</f>
        <v/>
      </c>
      <c r="X35" s="117"/>
      <c r="Y35" s="117"/>
      <c r="Z35" s="118" t="str">
        <f>IF('IN - Stud_part'!H33="","",SUM(X35:Y35))</f>
        <v/>
      </c>
      <c r="AA35" s="117"/>
      <c r="AB35" s="117"/>
      <c r="AC35" s="118" t="str">
        <f>IF('IN - Stud_part'!H33="","",SUM(AA35:AB35))</f>
        <v/>
      </c>
      <c r="AD35" s="35"/>
      <c r="AE35" s="114" t="str">
        <f>IF(ISBLANK('IN - Stud_part'!F33),"",'IN - Stud_part'!F33)</f>
        <v/>
      </c>
      <c r="AF35" s="120" t="str">
        <f>IF(ISBLANK('IN - Stud_part'!G33),"",'IN - Stud_part'!G33)</f>
        <v/>
      </c>
      <c r="AG35" s="116" t="str">
        <f>IF('IN - Stud_part'!H33="","",UPPER('IN - Stud_part'!H33))</f>
        <v/>
      </c>
      <c r="AH35" s="117"/>
      <c r="AI35" s="117"/>
      <c r="AJ35" s="118" t="str">
        <f>IF('IN - Stud_part'!H33="","", SUM(AH35:AI35))</f>
        <v/>
      </c>
      <c r="AK35" s="117"/>
      <c r="AL35" s="117"/>
      <c r="AM35" s="118" t="str">
        <f>IF('IN - Stud_part'!H33="","",SUM(AK35:AL35))</f>
        <v/>
      </c>
      <c r="AN35" s="117"/>
      <c r="AO35" s="117"/>
      <c r="AP35" s="118" t="str">
        <f>IF('IN - Stud_part'!H33="","",SUM(AN35:AO35))</f>
        <v/>
      </c>
      <c r="AQ35" s="117"/>
      <c r="AR35" s="117"/>
      <c r="AS35" s="118" t="str">
        <f>IF('IN - Stud_part'!H33="","",SUM(AQ35:AR35))</f>
        <v/>
      </c>
      <c r="AT35" s="35"/>
      <c r="AU35" s="35"/>
      <c r="EL35" s="121" t="str">
        <f t="shared" si="0"/>
        <v/>
      </c>
      <c r="EM35" s="121" t="str">
        <f t="shared" si="1"/>
        <v/>
      </c>
      <c r="EN35" s="121" t="str">
        <f t="shared" si="2"/>
        <v/>
      </c>
      <c r="EO35" s="121" t="str">
        <f t="shared" si="3"/>
        <v/>
      </c>
      <c r="EP35" s="121" t="str">
        <f t="shared" si="4"/>
        <v/>
      </c>
      <c r="EQ35" s="121" t="str">
        <f t="shared" si="5"/>
        <v/>
      </c>
      <c r="ER35" s="121" t="str">
        <f t="shared" si="6"/>
        <v/>
      </c>
      <c r="ES35" s="121" t="str">
        <f t="shared" si="7"/>
        <v/>
      </c>
      <c r="ET35" s="121" t="str">
        <f t="shared" si="8"/>
        <v/>
      </c>
      <c r="EU35" s="121" t="str">
        <f t="shared" si="9"/>
        <v/>
      </c>
      <c r="EV35" s="121" t="str">
        <f t="shared" si="10"/>
        <v/>
      </c>
      <c r="EW35" s="121" t="str">
        <f t="shared" si="11"/>
        <v/>
      </c>
      <c r="EX35" s="121" t="str">
        <f t="shared" si="12"/>
        <v/>
      </c>
      <c r="EY35" s="121" t="str">
        <f t="shared" si="13"/>
        <v/>
      </c>
      <c r="EZ35" s="121" t="str">
        <f t="shared" si="14"/>
        <v/>
      </c>
      <c r="FA35" s="121" t="str">
        <f t="shared" si="15"/>
        <v/>
      </c>
      <c r="FB35" s="121" t="str">
        <f t="shared" si="16"/>
        <v/>
      </c>
      <c r="FC35" s="121" t="str">
        <f t="shared" si="17"/>
        <v/>
      </c>
      <c r="FD35" s="121" t="str">
        <f t="shared" si="18"/>
        <v/>
      </c>
      <c r="FE35" s="121" t="str">
        <f t="shared" si="19"/>
        <v/>
      </c>
      <c r="FF35" s="121" t="str">
        <f t="shared" si="20"/>
        <v/>
      </c>
      <c r="FG35" s="121" t="str">
        <f t="shared" si="21"/>
        <v/>
      </c>
      <c r="FH35" s="121" t="str">
        <f t="shared" si="22"/>
        <v/>
      </c>
      <c r="FI35" s="121" t="str">
        <f t="shared" si="23"/>
        <v/>
      </c>
      <c r="FJ35" s="121" t="str">
        <f t="shared" si="24"/>
        <v/>
      </c>
      <c r="FK35" s="121" t="str">
        <f t="shared" si="25"/>
        <v/>
      </c>
      <c r="FL35" s="121" t="str">
        <f t="shared" si="26"/>
        <v/>
      </c>
      <c r="FM35" s="121" t="str">
        <f t="shared" si="27"/>
        <v/>
      </c>
      <c r="FN35" s="121" t="str">
        <f t="shared" si="28"/>
        <v/>
      </c>
      <c r="FO35" s="121" t="str">
        <f t="shared" si="29"/>
        <v/>
      </c>
      <c r="FP35" s="121" t="str">
        <f t="shared" si="30"/>
        <v/>
      </c>
      <c r="FQ35" s="121" t="str">
        <f t="shared" si="31"/>
        <v/>
      </c>
      <c r="FR35" s="121" t="str">
        <f t="shared" si="32"/>
        <v/>
      </c>
      <c r="FS35" s="121" t="str">
        <f t="shared" si="33"/>
        <v/>
      </c>
      <c r="FT35" s="121" t="str">
        <f t="shared" si="34"/>
        <v/>
      </c>
      <c r="FU35" s="121" t="str">
        <f t="shared" si="35"/>
        <v/>
      </c>
      <c r="FV35" s="121" t="str">
        <f t="shared" si="36"/>
        <v/>
      </c>
      <c r="FW35" s="121" t="str">
        <f t="shared" si="37"/>
        <v/>
      </c>
      <c r="FX35" s="121" t="str">
        <f t="shared" si="38"/>
        <v/>
      </c>
      <c r="FY35" s="121" t="str">
        <f t="shared" si="39"/>
        <v/>
      </c>
      <c r="FZ35" s="121" t="str">
        <f t="shared" si="40"/>
        <v/>
      </c>
      <c r="GA35" s="121" t="str">
        <f t="shared" si="41"/>
        <v/>
      </c>
      <c r="GB35" s="121" t="str">
        <f t="shared" si="42"/>
        <v/>
      </c>
      <c r="GC35" s="121" t="str">
        <f t="shared" si="43"/>
        <v/>
      </c>
      <c r="GD35" s="121" t="str">
        <f t="shared" si="44"/>
        <v/>
      </c>
      <c r="GE35" s="121" t="str">
        <f t="shared" si="45"/>
        <v/>
      </c>
      <c r="GF35" s="121" t="str">
        <f t="shared" si="46"/>
        <v/>
      </c>
      <c r="GG35" s="121" t="str">
        <f t="shared" si="47"/>
        <v/>
      </c>
      <c r="GH35" s="121" t="str">
        <f t="shared" si="48"/>
        <v/>
      </c>
      <c r="GI35" s="121" t="str">
        <f t="shared" si="49"/>
        <v/>
      </c>
      <c r="GJ35" s="121" t="str">
        <f t="shared" si="50"/>
        <v/>
      </c>
      <c r="GK35" s="121" t="str">
        <f t="shared" si="51"/>
        <v/>
      </c>
      <c r="GL35" s="121" t="str">
        <f t="shared" si="52"/>
        <v/>
      </c>
      <c r="GM35" s="121" t="str">
        <f t="shared" si="53"/>
        <v/>
      </c>
      <c r="GN35" s="121" t="str">
        <f t="shared" si="54"/>
        <v/>
      </c>
      <c r="GO35" s="121" t="str">
        <f t="shared" si="55"/>
        <v/>
      </c>
      <c r="GP35" s="121" t="str">
        <f t="shared" si="56"/>
        <v/>
      </c>
      <c r="GQ35" s="121" t="str">
        <f t="shared" si="57"/>
        <v/>
      </c>
      <c r="GR35" s="121" t="str">
        <f t="shared" si="58"/>
        <v/>
      </c>
      <c r="GS35" s="121" t="str">
        <f t="shared" si="59"/>
        <v/>
      </c>
      <c r="GT35" s="121" t="str">
        <f t="shared" si="60"/>
        <v/>
      </c>
    </row>
    <row r="36" spans="1:202" ht="24.75" customHeight="1">
      <c r="A36" s="20"/>
      <c r="B36" s="114" t="str">
        <f>IF(ISBLANK('IN - Stud_part'!F34),"",'IN - Stud_part'!F34)</f>
        <v/>
      </c>
      <c r="C36" s="115" t="str">
        <f>IF(ISBLANK('IN - Stud_part'!G34),"",'IN - Stud_part'!G34)</f>
        <v/>
      </c>
      <c r="D36" s="116" t="str">
        <f>IF('IN - Stud_part'!H34="","",UPPER(('IN - Stud_part'!H34)))</f>
        <v/>
      </c>
      <c r="E36" s="117"/>
      <c r="F36" s="117"/>
      <c r="G36" s="118" t="str">
        <f>IF('IN - Stud_part'!H34="","",SUM(E36:F36))</f>
        <v/>
      </c>
      <c r="H36" s="117"/>
      <c r="I36" s="117"/>
      <c r="J36" s="118" t="str">
        <f>IF('IN - Stud_part'!H34="","",SUM(H36:I36))</f>
        <v/>
      </c>
      <c r="K36" s="117"/>
      <c r="L36" s="117"/>
      <c r="M36" s="118" t="str">
        <f>IF('IN - Stud_part'!H34="","",SUM(K36:L36))</f>
        <v/>
      </c>
      <c r="N36" s="117"/>
      <c r="O36" s="117"/>
      <c r="P36" s="118" t="str">
        <f>IF('IN - Stud_part'!H34="","",SUM(N36:O36))</f>
        <v/>
      </c>
      <c r="Q36" s="119"/>
      <c r="R36" s="117"/>
      <c r="S36" s="117"/>
      <c r="T36" s="118" t="str">
        <f>IF('IN - Stud_part'!H34="","",SUM(R36:S36))</f>
        <v/>
      </c>
      <c r="U36" s="117"/>
      <c r="V36" s="117"/>
      <c r="W36" s="118" t="str">
        <f>IF('IN - Stud_part'!H34="","",SUM(U36:V36))</f>
        <v/>
      </c>
      <c r="X36" s="117"/>
      <c r="Y36" s="117"/>
      <c r="Z36" s="118" t="str">
        <f>IF('IN - Stud_part'!H34="","",SUM(X36:Y36))</f>
        <v/>
      </c>
      <c r="AA36" s="117"/>
      <c r="AB36" s="117"/>
      <c r="AC36" s="118" t="str">
        <f>IF('IN - Stud_part'!H34="","",SUM(AA36:AB36))</f>
        <v/>
      </c>
      <c r="AD36" s="35"/>
      <c r="AE36" s="114" t="str">
        <f>IF(ISBLANK('IN - Stud_part'!F34),"",'IN - Stud_part'!F34)</f>
        <v/>
      </c>
      <c r="AF36" s="120" t="str">
        <f>IF(ISBLANK('IN - Stud_part'!G34),"",'IN - Stud_part'!G34)</f>
        <v/>
      </c>
      <c r="AG36" s="116" t="str">
        <f>IF('IN - Stud_part'!H34="","",UPPER('IN - Stud_part'!H34))</f>
        <v/>
      </c>
      <c r="AH36" s="117"/>
      <c r="AI36" s="117"/>
      <c r="AJ36" s="118" t="str">
        <f>IF('IN - Stud_part'!H34="","", SUM(AH36:AI36))</f>
        <v/>
      </c>
      <c r="AK36" s="117"/>
      <c r="AL36" s="117"/>
      <c r="AM36" s="118" t="str">
        <f>IF('IN - Stud_part'!H34="","",SUM(AK36:AL36))</f>
        <v/>
      </c>
      <c r="AN36" s="117"/>
      <c r="AO36" s="117"/>
      <c r="AP36" s="118" t="str">
        <f>IF('IN - Stud_part'!H34="","",SUM(AN36:AO36))</f>
        <v/>
      </c>
      <c r="AQ36" s="117"/>
      <c r="AR36" s="117"/>
      <c r="AS36" s="118" t="str">
        <f>IF('IN - Stud_part'!H34="","",SUM(AQ36:AR36))</f>
        <v/>
      </c>
      <c r="AT36" s="35"/>
      <c r="AU36" s="35"/>
      <c r="EL36" s="121" t="str">
        <f t="shared" si="0"/>
        <v/>
      </c>
      <c r="EM36" s="121" t="str">
        <f t="shared" si="1"/>
        <v/>
      </c>
      <c r="EN36" s="121" t="str">
        <f t="shared" si="2"/>
        <v/>
      </c>
      <c r="EO36" s="121" t="str">
        <f t="shared" si="3"/>
        <v/>
      </c>
      <c r="EP36" s="121" t="str">
        <f t="shared" si="4"/>
        <v/>
      </c>
      <c r="EQ36" s="121" t="str">
        <f t="shared" si="5"/>
        <v/>
      </c>
      <c r="ER36" s="121" t="str">
        <f t="shared" si="6"/>
        <v/>
      </c>
      <c r="ES36" s="121" t="str">
        <f t="shared" si="7"/>
        <v/>
      </c>
      <c r="ET36" s="121" t="str">
        <f t="shared" si="8"/>
        <v/>
      </c>
      <c r="EU36" s="121" t="str">
        <f t="shared" si="9"/>
        <v/>
      </c>
      <c r="EV36" s="121" t="str">
        <f t="shared" si="10"/>
        <v/>
      </c>
      <c r="EW36" s="121" t="str">
        <f t="shared" si="11"/>
        <v/>
      </c>
      <c r="EX36" s="121" t="str">
        <f t="shared" si="12"/>
        <v/>
      </c>
      <c r="EY36" s="121" t="str">
        <f t="shared" si="13"/>
        <v/>
      </c>
      <c r="EZ36" s="121" t="str">
        <f t="shared" si="14"/>
        <v/>
      </c>
      <c r="FA36" s="121" t="str">
        <f t="shared" si="15"/>
        <v/>
      </c>
      <c r="FB36" s="121" t="str">
        <f t="shared" si="16"/>
        <v/>
      </c>
      <c r="FC36" s="121" t="str">
        <f t="shared" si="17"/>
        <v/>
      </c>
      <c r="FD36" s="121" t="str">
        <f t="shared" si="18"/>
        <v/>
      </c>
      <c r="FE36" s="121" t="str">
        <f t="shared" si="19"/>
        <v/>
      </c>
      <c r="FF36" s="121" t="str">
        <f t="shared" si="20"/>
        <v/>
      </c>
      <c r="FG36" s="121" t="str">
        <f t="shared" si="21"/>
        <v/>
      </c>
      <c r="FH36" s="121" t="str">
        <f t="shared" si="22"/>
        <v/>
      </c>
      <c r="FI36" s="121" t="str">
        <f t="shared" si="23"/>
        <v/>
      </c>
      <c r="FJ36" s="121" t="str">
        <f t="shared" si="24"/>
        <v/>
      </c>
      <c r="FK36" s="121" t="str">
        <f t="shared" si="25"/>
        <v/>
      </c>
      <c r="FL36" s="121" t="str">
        <f t="shared" si="26"/>
        <v/>
      </c>
      <c r="FM36" s="121" t="str">
        <f t="shared" si="27"/>
        <v/>
      </c>
      <c r="FN36" s="121" t="str">
        <f t="shared" si="28"/>
        <v/>
      </c>
      <c r="FO36" s="121" t="str">
        <f t="shared" si="29"/>
        <v/>
      </c>
      <c r="FP36" s="121" t="str">
        <f t="shared" si="30"/>
        <v/>
      </c>
      <c r="FQ36" s="121" t="str">
        <f t="shared" si="31"/>
        <v/>
      </c>
      <c r="FR36" s="121" t="str">
        <f t="shared" si="32"/>
        <v/>
      </c>
      <c r="FS36" s="121" t="str">
        <f t="shared" si="33"/>
        <v/>
      </c>
      <c r="FT36" s="121" t="str">
        <f t="shared" si="34"/>
        <v/>
      </c>
      <c r="FU36" s="121" t="str">
        <f t="shared" si="35"/>
        <v/>
      </c>
      <c r="FV36" s="121" t="str">
        <f t="shared" si="36"/>
        <v/>
      </c>
      <c r="FW36" s="121" t="str">
        <f t="shared" si="37"/>
        <v/>
      </c>
      <c r="FX36" s="121" t="str">
        <f t="shared" si="38"/>
        <v/>
      </c>
      <c r="FY36" s="121" t="str">
        <f t="shared" si="39"/>
        <v/>
      </c>
      <c r="FZ36" s="121" t="str">
        <f t="shared" si="40"/>
        <v/>
      </c>
      <c r="GA36" s="121" t="str">
        <f t="shared" si="41"/>
        <v/>
      </c>
      <c r="GB36" s="121" t="str">
        <f t="shared" si="42"/>
        <v/>
      </c>
      <c r="GC36" s="121" t="str">
        <f t="shared" si="43"/>
        <v/>
      </c>
      <c r="GD36" s="121" t="str">
        <f t="shared" si="44"/>
        <v/>
      </c>
      <c r="GE36" s="121" t="str">
        <f t="shared" si="45"/>
        <v/>
      </c>
      <c r="GF36" s="121" t="str">
        <f t="shared" si="46"/>
        <v/>
      </c>
      <c r="GG36" s="121" t="str">
        <f t="shared" si="47"/>
        <v/>
      </c>
      <c r="GH36" s="121" t="str">
        <f t="shared" si="48"/>
        <v/>
      </c>
      <c r="GI36" s="121" t="str">
        <f t="shared" si="49"/>
        <v/>
      </c>
      <c r="GJ36" s="121" t="str">
        <f t="shared" si="50"/>
        <v/>
      </c>
      <c r="GK36" s="121" t="str">
        <f t="shared" si="51"/>
        <v/>
      </c>
      <c r="GL36" s="121" t="str">
        <f t="shared" si="52"/>
        <v/>
      </c>
      <c r="GM36" s="121" t="str">
        <f t="shared" si="53"/>
        <v/>
      </c>
      <c r="GN36" s="121" t="str">
        <f t="shared" si="54"/>
        <v/>
      </c>
      <c r="GO36" s="121" t="str">
        <f t="shared" si="55"/>
        <v/>
      </c>
      <c r="GP36" s="121" t="str">
        <f t="shared" si="56"/>
        <v/>
      </c>
      <c r="GQ36" s="121" t="str">
        <f t="shared" si="57"/>
        <v/>
      </c>
      <c r="GR36" s="121" t="str">
        <f t="shared" si="58"/>
        <v/>
      </c>
      <c r="GS36" s="121" t="str">
        <f t="shared" si="59"/>
        <v/>
      </c>
      <c r="GT36" s="121" t="str">
        <f t="shared" si="60"/>
        <v/>
      </c>
    </row>
    <row r="37" spans="1:202" ht="24.75" customHeight="1">
      <c r="A37" s="20"/>
      <c r="B37" s="114" t="str">
        <f>IF(ISBLANK('IN - Stud_part'!F35),"",'IN - Stud_part'!F35)</f>
        <v/>
      </c>
      <c r="C37" s="115" t="str">
        <f>IF(ISBLANK('IN - Stud_part'!G35),"",'IN - Stud_part'!G35)</f>
        <v/>
      </c>
      <c r="D37" s="116" t="str">
        <f>IF('IN - Stud_part'!H35="","",UPPER(('IN - Stud_part'!H35)))</f>
        <v/>
      </c>
      <c r="E37" s="117"/>
      <c r="F37" s="117"/>
      <c r="G37" s="118" t="str">
        <f>IF('IN - Stud_part'!H35="","",SUM(E37:F37))</f>
        <v/>
      </c>
      <c r="H37" s="117"/>
      <c r="I37" s="117"/>
      <c r="J37" s="118" t="str">
        <f>IF('IN - Stud_part'!H35="","",SUM(H37:I37))</f>
        <v/>
      </c>
      <c r="K37" s="117"/>
      <c r="L37" s="117"/>
      <c r="M37" s="118" t="str">
        <f>IF('IN - Stud_part'!H35="","",SUM(K37:L37))</f>
        <v/>
      </c>
      <c r="N37" s="117"/>
      <c r="O37" s="117"/>
      <c r="P37" s="118" t="str">
        <f>IF('IN - Stud_part'!H35="","",SUM(N37:O37))</f>
        <v/>
      </c>
      <c r="Q37" s="119"/>
      <c r="R37" s="117"/>
      <c r="S37" s="117"/>
      <c r="T37" s="118" t="str">
        <f>IF('IN - Stud_part'!H35="","",SUM(R37:S37))</f>
        <v/>
      </c>
      <c r="U37" s="117"/>
      <c r="V37" s="117"/>
      <c r="W37" s="118" t="str">
        <f>IF('IN - Stud_part'!H35="","",SUM(U37:V37))</f>
        <v/>
      </c>
      <c r="X37" s="117"/>
      <c r="Y37" s="117"/>
      <c r="Z37" s="118" t="str">
        <f>IF('IN - Stud_part'!H35="","",SUM(X37:Y37))</f>
        <v/>
      </c>
      <c r="AA37" s="117"/>
      <c r="AB37" s="117"/>
      <c r="AC37" s="118" t="str">
        <f>IF('IN - Stud_part'!H35="","",SUM(AA37:AB37))</f>
        <v/>
      </c>
      <c r="AD37" s="35"/>
      <c r="AE37" s="114" t="str">
        <f>IF(ISBLANK('IN - Stud_part'!F35),"",'IN - Stud_part'!F35)</f>
        <v/>
      </c>
      <c r="AF37" s="120" t="str">
        <f>IF(ISBLANK('IN - Stud_part'!G35),"",'IN - Stud_part'!G35)</f>
        <v/>
      </c>
      <c r="AG37" s="116" t="str">
        <f>IF('IN - Stud_part'!H35="","",UPPER('IN - Stud_part'!H35))</f>
        <v/>
      </c>
      <c r="AH37" s="117"/>
      <c r="AI37" s="117"/>
      <c r="AJ37" s="118" t="str">
        <f>IF('IN - Stud_part'!H35="","", SUM(AH37:AI37))</f>
        <v/>
      </c>
      <c r="AK37" s="117"/>
      <c r="AL37" s="117"/>
      <c r="AM37" s="118" t="str">
        <f>IF('IN - Stud_part'!H35="","",SUM(AK37:AL37))</f>
        <v/>
      </c>
      <c r="AN37" s="117"/>
      <c r="AO37" s="117"/>
      <c r="AP37" s="118" t="str">
        <f>IF('IN - Stud_part'!H35="","",SUM(AN37:AO37))</f>
        <v/>
      </c>
      <c r="AQ37" s="117"/>
      <c r="AR37" s="117"/>
      <c r="AS37" s="118" t="str">
        <f>IF('IN - Stud_part'!H35="","",SUM(AQ37:AR37))</f>
        <v/>
      </c>
      <c r="AT37" s="35"/>
      <c r="AU37" s="35"/>
      <c r="EL37" s="121" t="str">
        <f t="shared" si="0"/>
        <v/>
      </c>
      <c r="EM37" s="121" t="str">
        <f t="shared" si="1"/>
        <v/>
      </c>
      <c r="EN37" s="121" t="str">
        <f t="shared" si="2"/>
        <v/>
      </c>
      <c r="EO37" s="121" t="str">
        <f t="shared" si="3"/>
        <v/>
      </c>
      <c r="EP37" s="121" t="str">
        <f t="shared" si="4"/>
        <v/>
      </c>
      <c r="EQ37" s="121" t="str">
        <f t="shared" si="5"/>
        <v/>
      </c>
      <c r="ER37" s="121" t="str">
        <f t="shared" si="6"/>
        <v/>
      </c>
      <c r="ES37" s="121" t="str">
        <f t="shared" si="7"/>
        <v/>
      </c>
      <c r="ET37" s="121" t="str">
        <f t="shared" si="8"/>
        <v/>
      </c>
      <c r="EU37" s="121" t="str">
        <f t="shared" si="9"/>
        <v/>
      </c>
      <c r="EV37" s="121" t="str">
        <f t="shared" si="10"/>
        <v/>
      </c>
      <c r="EW37" s="121" t="str">
        <f t="shared" si="11"/>
        <v/>
      </c>
      <c r="EX37" s="121" t="str">
        <f t="shared" si="12"/>
        <v/>
      </c>
      <c r="EY37" s="121" t="str">
        <f t="shared" si="13"/>
        <v/>
      </c>
      <c r="EZ37" s="121" t="str">
        <f t="shared" si="14"/>
        <v/>
      </c>
      <c r="FA37" s="121" t="str">
        <f t="shared" si="15"/>
        <v/>
      </c>
      <c r="FB37" s="121" t="str">
        <f t="shared" si="16"/>
        <v/>
      </c>
      <c r="FC37" s="121" t="str">
        <f t="shared" si="17"/>
        <v/>
      </c>
      <c r="FD37" s="121" t="str">
        <f t="shared" si="18"/>
        <v/>
      </c>
      <c r="FE37" s="121" t="str">
        <f t="shared" si="19"/>
        <v/>
      </c>
      <c r="FF37" s="121" t="str">
        <f t="shared" si="20"/>
        <v/>
      </c>
      <c r="FG37" s="121" t="str">
        <f t="shared" si="21"/>
        <v/>
      </c>
      <c r="FH37" s="121" t="str">
        <f t="shared" si="22"/>
        <v/>
      </c>
      <c r="FI37" s="121" t="str">
        <f t="shared" si="23"/>
        <v/>
      </c>
      <c r="FJ37" s="121" t="str">
        <f t="shared" si="24"/>
        <v/>
      </c>
      <c r="FK37" s="121" t="str">
        <f t="shared" si="25"/>
        <v/>
      </c>
      <c r="FL37" s="121" t="str">
        <f t="shared" si="26"/>
        <v/>
      </c>
      <c r="FM37" s="121" t="str">
        <f t="shared" si="27"/>
        <v/>
      </c>
      <c r="FN37" s="121" t="str">
        <f t="shared" si="28"/>
        <v/>
      </c>
      <c r="FO37" s="121" t="str">
        <f t="shared" si="29"/>
        <v/>
      </c>
      <c r="FP37" s="121" t="str">
        <f t="shared" si="30"/>
        <v/>
      </c>
      <c r="FQ37" s="121" t="str">
        <f t="shared" si="31"/>
        <v/>
      </c>
      <c r="FR37" s="121" t="str">
        <f t="shared" si="32"/>
        <v/>
      </c>
      <c r="FS37" s="121" t="str">
        <f t="shared" si="33"/>
        <v/>
      </c>
      <c r="FT37" s="121" t="str">
        <f t="shared" si="34"/>
        <v/>
      </c>
      <c r="FU37" s="121" t="str">
        <f t="shared" si="35"/>
        <v/>
      </c>
      <c r="FV37" s="121" t="str">
        <f t="shared" si="36"/>
        <v/>
      </c>
      <c r="FW37" s="121" t="str">
        <f t="shared" si="37"/>
        <v/>
      </c>
      <c r="FX37" s="121" t="str">
        <f t="shared" si="38"/>
        <v/>
      </c>
      <c r="FY37" s="121" t="str">
        <f t="shared" si="39"/>
        <v/>
      </c>
      <c r="FZ37" s="121" t="str">
        <f t="shared" si="40"/>
        <v/>
      </c>
      <c r="GA37" s="121" t="str">
        <f t="shared" si="41"/>
        <v/>
      </c>
      <c r="GB37" s="121" t="str">
        <f t="shared" si="42"/>
        <v/>
      </c>
      <c r="GC37" s="121" t="str">
        <f t="shared" si="43"/>
        <v/>
      </c>
      <c r="GD37" s="121" t="str">
        <f t="shared" si="44"/>
        <v/>
      </c>
      <c r="GE37" s="121" t="str">
        <f t="shared" si="45"/>
        <v/>
      </c>
      <c r="GF37" s="121" t="str">
        <f t="shared" si="46"/>
        <v/>
      </c>
      <c r="GG37" s="121" t="str">
        <f t="shared" si="47"/>
        <v/>
      </c>
      <c r="GH37" s="121" t="str">
        <f t="shared" si="48"/>
        <v/>
      </c>
      <c r="GI37" s="121" t="str">
        <f t="shared" si="49"/>
        <v/>
      </c>
      <c r="GJ37" s="121" t="str">
        <f t="shared" si="50"/>
        <v/>
      </c>
      <c r="GK37" s="121" t="str">
        <f t="shared" si="51"/>
        <v/>
      </c>
      <c r="GL37" s="121" t="str">
        <f t="shared" si="52"/>
        <v/>
      </c>
      <c r="GM37" s="121" t="str">
        <f t="shared" si="53"/>
        <v/>
      </c>
      <c r="GN37" s="121" t="str">
        <f t="shared" si="54"/>
        <v/>
      </c>
      <c r="GO37" s="121" t="str">
        <f t="shared" si="55"/>
        <v/>
      </c>
      <c r="GP37" s="121" t="str">
        <f t="shared" si="56"/>
        <v/>
      </c>
      <c r="GQ37" s="121" t="str">
        <f t="shared" si="57"/>
        <v/>
      </c>
      <c r="GR37" s="121" t="str">
        <f t="shared" si="58"/>
        <v/>
      </c>
      <c r="GS37" s="121" t="str">
        <f t="shared" si="59"/>
        <v/>
      </c>
      <c r="GT37" s="121" t="str">
        <f t="shared" si="60"/>
        <v/>
      </c>
    </row>
    <row r="38" spans="1:202" ht="24.75" customHeight="1">
      <c r="A38" s="20"/>
      <c r="B38" s="114" t="str">
        <f>IF(ISBLANK('IN - Stud_part'!F36),"",'IN - Stud_part'!F36)</f>
        <v/>
      </c>
      <c r="C38" s="115" t="str">
        <f>IF(ISBLANK('IN - Stud_part'!G36),"",'IN - Stud_part'!G36)</f>
        <v/>
      </c>
      <c r="D38" s="116" t="str">
        <f>IF('IN - Stud_part'!H36="","",UPPER(('IN - Stud_part'!H36)))</f>
        <v/>
      </c>
      <c r="E38" s="117"/>
      <c r="F38" s="117"/>
      <c r="G38" s="118" t="str">
        <f>IF('IN - Stud_part'!H36="","",SUM(E38:F38))</f>
        <v/>
      </c>
      <c r="H38" s="117"/>
      <c r="I38" s="117"/>
      <c r="J38" s="118" t="str">
        <f>IF('IN - Stud_part'!H36="","",SUM(H38:I38))</f>
        <v/>
      </c>
      <c r="K38" s="117"/>
      <c r="L38" s="117"/>
      <c r="M38" s="118" t="str">
        <f>IF('IN - Stud_part'!H36="","",SUM(K38:L38))</f>
        <v/>
      </c>
      <c r="N38" s="117"/>
      <c r="O38" s="117"/>
      <c r="P38" s="118" t="str">
        <f>IF('IN - Stud_part'!H36="","",SUM(N38:O38))</f>
        <v/>
      </c>
      <c r="Q38" s="119"/>
      <c r="R38" s="117"/>
      <c r="S38" s="117"/>
      <c r="T38" s="118" t="str">
        <f>IF('IN - Stud_part'!H36="","",SUM(R38:S38))</f>
        <v/>
      </c>
      <c r="U38" s="117"/>
      <c r="V38" s="117"/>
      <c r="W38" s="118" t="str">
        <f>IF('IN - Stud_part'!H36="","",SUM(U38:V38))</f>
        <v/>
      </c>
      <c r="X38" s="117"/>
      <c r="Y38" s="117"/>
      <c r="Z38" s="118" t="str">
        <f>IF('IN - Stud_part'!H36="","",SUM(X38:Y38))</f>
        <v/>
      </c>
      <c r="AA38" s="117"/>
      <c r="AB38" s="117"/>
      <c r="AC38" s="118" t="str">
        <f>IF('IN - Stud_part'!H36="","",SUM(AA38:AB38))</f>
        <v/>
      </c>
      <c r="AD38" s="35"/>
      <c r="AE38" s="114" t="str">
        <f>IF(ISBLANK('IN - Stud_part'!F36),"",'IN - Stud_part'!F36)</f>
        <v/>
      </c>
      <c r="AF38" s="120" t="str">
        <f>IF(ISBLANK('IN - Stud_part'!G36),"",'IN - Stud_part'!G36)</f>
        <v/>
      </c>
      <c r="AG38" s="116" t="str">
        <f>IF('IN - Stud_part'!H36="","",UPPER('IN - Stud_part'!H36))</f>
        <v/>
      </c>
      <c r="AH38" s="117"/>
      <c r="AI38" s="117"/>
      <c r="AJ38" s="118" t="str">
        <f>IF('IN - Stud_part'!H36="","", SUM(AH38:AI38))</f>
        <v/>
      </c>
      <c r="AK38" s="117"/>
      <c r="AL38" s="117"/>
      <c r="AM38" s="118" t="str">
        <f>IF('IN - Stud_part'!H36="","",SUM(AK38:AL38))</f>
        <v/>
      </c>
      <c r="AN38" s="117"/>
      <c r="AO38" s="117"/>
      <c r="AP38" s="118" t="str">
        <f>IF('IN - Stud_part'!H36="","",SUM(AN38:AO38))</f>
        <v/>
      </c>
      <c r="AQ38" s="117"/>
      <c r="AR38" s="117"/>
      <c r="AS38" s="118" t="str">
        <f>IF('IN - Stud_part'!H36="","",SUM(AQ38:AR38))</f>
        <v/>
      </c>
      <c r="AT38" s="35"/>
      <c r="AU38" s="35"/>
      <c r="EL38" s="121" t="str">
        <f t="shared" si="0"/>
        <v/>
      </c>
      <c r="EM38" s="121" t="str">
        <f t="shared" si="1"/>
        <v/>
      </c>
      <c r="EN38" s="121" t="str">
        <f t="shared" si="2"/>
        <v/>
      </c>
      <c r="EO38" s="121" t="str">
        <f t="shared" si="3"/>
        <v/>
      </c>
      <c r="EP38" s="121" t="str">
        <f t="shared" si="4"/>
        <v/>
      </c>
      <c r="EQ38" s="121" t="str">
        <f t="shared" si="5"/>
        <v/>
      </c>
      <c r="ER38" s="121" t="str">
        <f t="shared" si="6"/>
        <v/>
      </c>
      <c r="ES38" s="121" t="str">
        <f t="shared" si="7"/>
        <v/>
      </c>
      <c r="ET38" s="121" t="str">
        <f t="shared" si="8"/>
        <v/>
      </c>
      <c r="EU38" s="121" t="str">
        <f t="shared" si="9"/>
        <v/>
      </c>
      <c r="EV38" s="121" t="str">
        <f t="shared" si="10"/>
        <v/>
      </c>
      <c r="EW38" s="121" t="str">
        <f t="shared" si="11"/>
        <v/>
      </c>
      <c r="EX38" s="121" t="str">
        <f t="shared" si="12"/>
        <v/>
      </c>
      <c r="EY38" s="121" t="str">
        <f t="shared" si="13"/>
        <v/>
      </c>
      <c r="EZ38" s="121" t="str">
        <f t="shared" si="14"/>
        <v/>
      </c>
      <c r="FA38" s="121" t="str">
        <f t="shared" si="15"/>
        <v/>
      </c>
      <c r="FB38" s="121" t="str">
        <f t="shared" si="16"/>
        <v/>
      </c>
      <c r="FC38" s="121" t="str">
        <f t="shared" si="17"/>
        <v/>
      </c>
      <c r="FD38" s="121" t="str">
        <f t="shared" si="18"/>
        <v/>
      </c>
      <c r="FE38" s="121" t="str">
        <f t="shared" si="19"/>
        <v/>
      </c>
      <c r="FF38" s="121" t="str">
        <f t="shared" si="20"/>
        <v/>
      </c>
      <c r="FG38" s="121" t="str">
        <f t="shared" si="21"/>
        <v/>
      </c>
      <c r="FH38" s="121" t="str">
        <f t="shared" si="22"/>
        <v/>
      </c>
      <c r="FI38" s="121" t="str">
        <f t="shared" si="23"/>
        <v/>
      </c>
      <c r="FJ38" s="121" t="str">
        <f t="shared" si="24"/>
        <v/>
      </c>
      <c r="FK38" s="121" t="str">
        <f t="shared" si="25"/>
        <v/>
      </c>
      <c r="FL38" s="121" t="str">
        <f t="shared" si="26"/>
        <v/>
      </c>
      <c r="FM38" s="121" t="str">
        <f t="shared" si="27"/>
        <v/>
      </c>
      <c r="FN38" s="121" t="str">
        <f t="shared" si="28"/>
        <v/>
      </c>
      <c r="FO38" s="121" t="str">
        <f t="shared" si="29"/>
        <v/>
      </c>
      <c r="FP38" s="121" t="str">
        <f t="shared" si="30"/>
        <v/>
      </c>
      <c r="FQ38" s="121" t="str">
        <f t="shared" si="31"/>
        <v/>
      </c>
      <c r="FR38" s="121" t="str">
        <f t="shared" si="32"/>
        <v/>
      </c>
      <c r="FS38" s="121" t="str">
        <f t="shared" si="33"/>
        <v/>
      </c>
      <c r="FT38" s="121" t="str">
        <f t="shared" si="34"/>
        <v/>
      </c>
      <c r="FU38" s="121" t="str">
        <f t="shared" si="35"/>
        <v/>
      </c>
      <c r="FV38" s="121" t="str">
        <f t="shared" si="36"/>
        <v/>
      </c>
      <c r="FW38" s="121" t="str">
        <f t="shared" si="37"/>
        <v/>
      </c>
      <c r="FX38" s="121" t="str">
        <f t="shared" si="38"/>
        <v/>
      </c>
      <c r="FY38" s="121" t="str">
        <f t="shared" si="39"/>
        <v/>
      </c>
      <c r="FZ38" s="121" t="str">
        <f t="shared" si="40"/>
        <v/>
      </c>
      <c r="GA38" s="121" t="str">
        <f t="shared" si="41"/>
        <v/>
      </c>
      <c r="GB38" s="121" t="str">
        <f t="shared" si="42"/>
        <v/>
      </c>
      <c r="GC38" s="121" t="str">
        <f t="shared" si="43"/>
        <v/>
      </c>
      <c r="GD38" s="121" t="str">
        <f t="shared" si="44"/>
        <v/>
      </c>
      <c r="GE38" s="121" t="str">
        <f t="shared" si="45"/>
        <v/>
      </c>
      <c r="GF38" s="121" t="str">
        <f t="shared" si="46"/>
        <v/>
      </c>
      <c r="GG38" s="121" t="str">
        <f t="shared" si="47"/>
        <v/>
      </c>
      <c r="GH38" s="121" t="str">
        <f t="shared" si="48"/>
        <v/>
      </c>
      <c r="GI38" s="121" t="str">
        <f t="shared" si="49"/>
        <v/>
      </c>
      <c r="GJ38" s="121" t="str">
        <f t="shared" si="50"/>
        <v/>
      </c>
      <c r="GK38" s="121" t="str">
        <f t="shared" si="51"/>
        <v/>
      </c>
      <c r="GL38" s="121" t="str">
        <f t="shared" si="52"/>
        <v/>
      </c>
      <c r="GM38" s="121" t="str">
        <f t="shared" si="53"/>
        <v/>
      </c>
      <c r="GN38" s="121" t="str">
        <f t="shared" si="54"/>
        <v/>
      </c>
      <c r="GO38" s="121" t="str">
        <f t="shared" si="55"/>
        <v/>
      </c>
      <c r="GP38" s="121" t="str">
        <f t="shared" si="56"/>
        <v/>
      </c>
      <c r="GQ38" s="121" t="str">
        <f t="shared" si="57"/>
        <v/>
      </c>
      <c r="GR38" s="121" t="str">
        <f t="shared" si="58"/>
        <v/>
      </c>
      <c r="GS38" s="121" t="str">
        <f t="shared" si="59"/>
        <v/>
      </c>
      <c r="GT38" s="121" t="str">
        <f t="shared" si="60"/>
        <v/>
      </c>
    </row>
    <row r="39" spans="1:202" ht="24.75" customHeight="1">
      <c r="A39" s="20"/>
      <c r="B39" s="114" t="str">
        <f>IF(ISBLANK('IN - Stud_part'!F37),"",'IN - Stud_part'!F37)</f>
        <v/>
      </c>
      <c r="C39" s="115" t="str">
        <f>IF(ISBLANK('IN - Stud_part'!G37),"",'IN - Stud_part'!G37)</f>
        <v/>
      </c>
      <c r="D39" s="116" t="str">
        <f>IF('IN - Stud_part'!H37="","",UPPER(('IN - Stud_part'!H37)))</f>
        <v/>
      </c>
      <c r="E39" s="117"/>
      <c r="F39" s="117"/>
      <c r="G39" s="118" t="str">
        <f>IF('IN - Stud_part'!H37="","",SUM(E39:F39))</f>
        <v/>
      </c>
      <c r="H39" s="117"/>
      <c r="I39" s="117"/>
      <c r="J39" s="118" t="str">
        <f>IF('IN - Stud_part'!H37="","",SUM(H39:I39))</f>
        <v/>
      </c>
      <c r="K39" s="117"/>
      <c r="L39" s="117"/>
      <c r="M39" s="118" t="str">
        <f>IF('IN - Stud_part'!H37="","",SUM(K39:L39))</f>
        <v/>
      </c>
      <c r="N39" s="117"/>
      <c r="O39" s="117"/>
      <c r="P39" s="118" t="str">
        <f>IF('IN - Stud_part'!H37="","",SUM(N39:O39))</f>
        <v/>
      </c>
      <c r="Q39" s="119"/>
      <c r="R39" s="117"/>
      <c r="S39" s="117"/>
      <c r="T39" s="118" t="str">
        <f>IF('IN - Stud_part'!H37="","",SUM(R39:S39))</f>
        <v/>
      </c>
      <c r="U39" s="117"/>
      <c r="V39" s="117"/>
      <c r="W39" s="118" t="str">
        <f>IF('IN - Stud_part'!H37="","",SUM(U39:V39))</f>
        <v/>
      </c>
      <c r="X39" s="117"/>
      <c r="Y39" s="117"/>
      <c r="Z39" s="118" t="str">
        <f>IF('IN - Stud_part'!H37="","",SUM(X39:Y39))</f>
        <v/>
      </c>
      <c r="AA39" s="117"/>
      <c r="AB39" s="117"/>
      <c r="AC39" s="118" t="str">
        <f>IF('IN - Stud_part'!H37="","",SUM(AA39:AB39))</f>
        <v/>
      </c>
      <c r="AD39" s="35"/>
      <c r="AE39" s="114" t="str">
        <f>IF(ISBLANK('IN - Stud_part'!F37),"",'IN - Stud_part'!F37)</f>
        <v/>
      </c>
      <c r="AF39" s="120" t="str">
        <f>IF(ISBLANK('IN - Stud_part'!G37),"",'IN - Stud_part'!G37)</f>
        <v/>
      </c>
      <c r="AG39" s="116" t="str">
        <f>IF('IN - Stud_part'!H37="","",UPPER('IN - Stud_part'!H37))</f>
        <v/>
      </c>
      <c r="AH39" s="117"/>
      <c r="AI39" s="117"/>
      <c r="AJ39" s="118" t="str">
        <f>IF('IN - Stud_part'!H37="","", SUM(AH39:AI39))</f>
        <v/>
      </c>
      <c r="AK39" s="117"/>
      <c r="AL39" s="117"/>
      <c r="AM39" s="118" t="str">
        <f>IF('IN - Stud_part'!H37="","",SUM(AK39:AL39))</f>
        <v/>
      </c>
      <c r="AN39" s="117"/>
      <c r="AO39" s="117"/>
      <c r="AP39" s="118" t="str">
        <f>IF('IN - Stud_part'!H37="","",SUM(AN39:AO39))</f>
        <v/>
      </c>
      <c r="AQ39" s="117"/>
      <c r="AR39" s="117"/>
      <c r="AS39" s="118" t="str">
        <f>IF('IN - Stud_part'!H37="","",SUM(AQ39:AR39))</f>
        <v/>
      </c>
      <c r="AT39" s="35"/>
      <c r="AU39" s="35"/>
      <c r="EL39" s="121" t="str">
        <f t="shared" si="0"/>
        <v/>
      </c>
      <c r="EM39" s="121" t="str">
        <f t="shared" si="1"/>
        <v/>
      </c>
      <c r="EN39" s="121" t="str">
        <f t="shared" si="2"/>
        <v/>
      </c>
      <c r="EO39" s="121" t="str">
        <f t="shared" si="3"/>
        <v/>
      </c>
      <c r="EP39" s="121" t="str">
        <f t="shared" si="4"/>
        <v/>
      </c>
      <c r="EQ39" s="121" t="str">
        <f t="shared" si="5"/>
        <v/>
      </c>
      <c r="ER39" s="121" t="str">
        <f t="shared" si="6"/>
        <v/>
      </c>
      <c r="ES39" s="121" t="str">
        <f t="shared" si="7"/>
        <v/>
      </c>
      <c r="ET39" s="121" t="str">
        <f t="shared" si="8"/>
        <v/>
      </c>
      <c r="EU39" s="121" t="str">
        <f t="shared" si="9"/>
        <v/>
      </c>
      <c r="EV39" s="121" t="str">
        <f t="shared" si="10"/>
        <v/>
      </c>
      <c r="EW39" s="121" t="str">
        <f t="shared" si="11"/>
        <v/>
      </c>
      <c r="EX39" s="121" t="str">
        <f t="shared" si="12"/>
        <v/>
      </c>
      <c r="EY39" s="121" t="str">
        <f t="shared" si="13"/>
        <v/>
      </c>
      <c r="EZ39" s="121" t="str">
        <f t="shared" si="14"/>
        <v/>
      </c>
      <c r="FA39" s="121" t="str">
        <f t="shared" si="15"/>
        <v/>
      </c>
      <c r="FB39" s="121" t="str">
        <f t="shared" si="16"/>
        <v/>
      </c>
      <c r="FC39" s="121" t="str">
        <f t="shared" si="17"/>
        <v/>
      </c>
      <c r="FD39" s="121" t="str">
        <f t="shared" si="18"/>
        <v/>
      </c>
      <c r="FE39" s="121" t="str">
        <f t="shared" si="19"/>
        <v/>
      </c>
      <c r="FF39" s="121" t="str">
        <f t="shared" si="20"/>
        <v/>
      </c>
      <c r="FG39" s="121" t="str">
        <f t="shared" si="21"/>
        <v/>
      </c>
      <c r="FH39" s="121" t="str">
        <f t="shared" si="22"/>
        <v/>
      </c>
      <c r="FI39" s="121" t="str">
        <f t="shared" si="23"/>
        <v/>
      </c>
      <c r="FJ39" s="121" t="str">
        <f t="shared" si="24"/>
        <v/>
      </c>
      <c r="FK39" s="121" t="str">
        <f t="shared" si="25"/>
        <v/>
      </c>
      <c r="FL39" s="121" t="str">
        <f t="shared" si="26"/>
        <v/>
      </c>
      <c r="FM39" s="121" t="str">
        <f t="shared" si="27"/>
        <v/>
      </c>
      <c r="FN39" s="121" t="str">
        <f t="shared" si="28"/>
        <v/>
      </c>
      <c r="FO39" s="121" t="str">
        <f t="shared" si="29"/>
        <v/>
      </c>
      <c r="FP39" s="121" t="str">
        <f t="shared" si="30"/>
        <v/>
      </c>
      <c r="FQ39" s="121" t="str">
        <f t="shared" si="31"/>
        <v/>
      </c>
      <c r="FR39" s="121" t="str">
        <f t="shared" si="32"/>
        <v/>
      </c>
      <c r="FS39" s="121" t="str">
        <f t="shared" si="33"/>
        <v/>
      </c>
      <c r="FT39" s="121" t="str">
        <f t="shared" si="34"/>
        <v/>
      </c>
      <c r="FU39" s="121" t="str">
        <f t="shared" si="35"/>
        <v/>
      </c>
      <c r="FV39" s="121" t="str">
        <f t="shared" si="36"/>
        <v/>
      </c>
      <c r="FW39" s="121" t="str">
        <f t="shared" si="37"/>
        <v/>
      </c>
      <c r="FX39" s="121" t="str">
        <f t="shared" si="38"/>
        <v/>
      </c>
      <c r="FY39" s="121" t="str">
        <f t="shared" si="39"/>
        <v/>
      </c>
      <c r="FZ39" s="121" t="str">
        <f t="shared" si="40"/>
        <v/>
      </c>
      <c r="GA39" s="121" t="str">
        <f t="shared" si="41"/>
        <v/>
      </c>
      <c r="GB39" s="121" t="str">
        <f t="shared" si="42"/>
        <v/>
      </c>
      <c r="GC39" s="121" t="str">
        <f t="shared" si="43"/>
        <v/>
      </c>
      <c r="GD39" s="121" t="str">
        <f t="shared" si="44"/>
        <v/>
      </c>
      <c r="GE39" s="121" t="str">
        <f t="shared" si="45"/>
        <v/>
      </c>
      <c r="GF39" s="121" t="str">
        <f t="shared" si="46"/>
        <v/>
      </c>
      <c r="GG39" s="121" t="str">
        <f t="shared" si="47"/>
        <v/>
      </c>
      <c r="GH39" s="121" t="str">
        <f t="shared" si="48"/>
        <v/>
      </c>
      <c r="GI39" s="121" t="str">
        <f t="shared" si="49"/>
        <v/>
      </c>
      <c r="GJ39" s="121" t="str">
        <f t="shared" si="50"/>
        <v/>
      </c>
      <c r="GK39" s="121" t="str">
        <f t="shared" si="51"/>
        <v/>
      </c>
      <c r="GL39" s="121" t="str">
        <f t="shared" si="52"/>
        <v/>
      </c>
      <c r="GM39" s="121" t="str">
        <f t="shared" si="53"/>
        <v/>
      </c>
      <c r="GN39" s="121" t="str">
        <f t="shared" si="54"/>
        <v/>
      </c>
      <c r="GO39" s="121" t="str">
        <f t="shared" si="55"/>
        <v/>
      </c>
      <c r="GP39" s="121" t="str">
        <f t="shared" si="56"/>
        <v/>
      </c>
      <c r="GQ39" s="121" t="str">
        <f t="shared" si="57"/>
        <v/>
      </c>
      <c r="GR39" s="121" t="str">
        <f t="shared" si="58"/>
        <v/>
      </c>
      <c r="GS39" s="121" t="str">
        <f t="shared" si="59"/>
        <v/>
      </c>
      <c r="GT39" s="121" t="str">
        <f t="shared" si="60"/>
        <v/>
      </c>
    </row>
    <row r="40" spans="1:202" ht="24.75" customHeight="1">
      <c r="A40" s="20"/>
      <c r="B40" s="114" t="str">
        <f>IF(ISBLANK('IN - Stud_part'!F38),"",'IN - Stud_part'!F38)</f>
        <v/>
      </c>
      <c r="C40" s="115" t="str">
        <f>IF(ISBLANK('IN - Stud_part'!G38),"",'IN - Stud_part'!G38)</f>
        <v/>
      </c>
      <c r="D40" s="116" t="str">
        <f>IF('IN - Stud_part'!H38="","",UPPER(('IN - Stud_part'!H38)))</f>
        <v/>
      </c>
      <c r="E40" s="117"/>
      <c r="F40" s="117"/>
      <c r="G40" s="118" t="str">
        <f>IF('IN - Stud_part'!H38="","",SUM(E40:F40))</f>
        <v/>
      </c>
      <c r="H40" s="117"/>
      <c r="I40" s="117"/>
      <c r="J40" s="118" t="str">
        <f>IF('IN - Stud_part'!H38="","",SUM(H40:I40))</f>
        <v/>
      </c>
      <c r="K40" s="117"/>
      <c r="L40" s="117"/>
      <c r="M40" s="118" t="str">
        <f>IF('IN - Stud_part'!H38="","",SUM(K40:L40))</f>
        <v/>
      </c>
      <c r="N40" s="117"/>
      <c r="O40" s="117"/>
      <c r="P40" s="118" t="str">
        <f>IF('IN - Stud_part'!H38="","",SUM(N40:O40))</f>
        <v/>
      </c>
      <c r="Q40" s="119"/>
      <c r="R40" s="117"/>
      <c r="S40" s="117"/>
      <c r="T40" s="118" t="str">
        <f>IF('IN - Stud_part'!H38="","",SUM(R40:S40))</f>
        <v/>
      </c>
      <c r="U40" s="117"/>
      <c r="V40" s="117"/>
      <c r="W40" s="118" t="str">
        <f>IF('IN - Stud_part'!H38="","",SUM(U40:V40))</f>
        <v/>
      </c>
      <c r="X40" s="117"/>
      <c r="Y40" s="117"/>
      <c r="Z40" s="118" t="str">
        <f>IF('IN - Stud_part'!H38="","",SUM(X40:Y40))</f>
        <v/>
      </c>
      <c r="AA40" s="117"/>
      <c r="AB40" s="117"/>
      <c r="AC40" s="118" t="str">
        <f>IF('IN - Stud_part'!H38="","",SUM(AA40:AB40))</f>
        <v/>
      </c>
      <c r="AD40" s="35"/>
      <c r="AE40" s="114" t="str">
        <f>IF(ISBLANK('IN - Stud_part'!F38),"",'IN - Stud_part'!F38)</f>
        <v/>
      </c>
      <c r="AF40" s="120" t="str">
        <f>IF(ISBLANK('IN - Stud_part'!G38),"",'IN - Stud_part'!G38)</f>
        <v/>
      </c>
      <c r="AG40" s="116" t="str">
        <f>IF('IN - Stud_part'!H38="","",UPPER('IN - Stud_part'!H38))</f>
        <v/>
      </c>
      <c r="AH40" s="117"/>
      <c r="AI40" s="117"/>
      <c r="AJ40" s="118" t="str">
        <f>IF('IN - Stud_part'!H38="","", SUM(AH40:AI40))</f>
        <v/>
      </c>
      <c r="AK40" s="117"/>
      <c r="AL40" s="117"/>
      <c r="AM40" s="118" t="str">
        <f>IF('IN - Stud_part'!H38="","",SUM(AK40:AL40))</f>
        <v/>
      </c>
      <c r="AN40" s="117"/>
      <c r="AO40" s="117"/>
      <c r="AP40" s="118" t="str">
        <f>IF('IN - Stud_part'!H38="","",SUM(AN40:AO40))</f>
        <v/>
      </c>
      <c r="AQ40" s="117"/>
      <c r="AR40" s="117"/>
      <c r="AS40" s="118" t="str">
        <f>IF('IN - Stud_part'!H38="","",SUM(AQ40:AR40))</f>
        <v/>
      </c>
      <c r="AT40" s="35"/>
      <c r="AU40" s="35"/>
      <c r="EL40" s="121" t="str">
        <f t="shared" si="0"/>
        <v/>
      </c>
      <c r="EM40" s="121" t="str">
        <f t="shared" si="1"/>
        <v/>
      </c>
      <c r="EN40" s="121" t="str">
        <f t="shared" si="2"/>
        <v/>
      </c>
      <c r="EO40" s="121" t="str">
        <f t="shared" si="3"/>
        <v/>
      </c>
      <c r="EP40" s="121" t="str">
        <f t="shared" si="4"/>
        <v/>
      </c>
      <c r="EQ40" s="121" t="str">
        <f t="shared" si="5"/>
        <v/>
      </c>
      <c r="ER40" s="121" t="str">
        <f t="shared" si="6"/>
        <v/>
      </c>
      <c r="ES40" s="121" t="str">
        <f t="shared" si="7"/>
        <v/>
      </c>
      <c r="ET40" s="121" t="str">
        <f t="shared" si="8"/>
        <v/>
      </c>
      <c r="EU40" s="121" t="str">
        <f t="shared" si="9"/>
        <v/>
      </c>
      <c r="EV40" s="121" t="str">
        <f t="shared" si="10"/>
        <v/>
      </c>
      <c r="EW40" s="121" t="str">
        <f t="shared" si="11"/>
        <v/>
      </c>
      <c r="EX40" s="121" t="str">
        <f t="shared" si="12"/>
        <v/>
      </c>
      <c r="EY40" s="121" t="str">
        <f t="shared" si="13"/>
        <v/>
      </c>
      <c r="EZ40" s="121" t="str">
        <f t="shared" si="14"/>
        <v/>
      </c>
      <c r="FA40" s="121" t="str">
        <f t="shared" si="15"/>
        <v/>
      </c>
      <c r="FB40" s="121" t="str">
        <f t="shared" si="16"/>
        <v/>
      </c>
      <c r="FC40" s="121" t="str">
        <f t="shared" si="17"/>
        <v/>
      </c>
      <c r="FD40" s="121" t="str">
        <f t="shared" si="18"/>
        <v/>
      </c>
      <c r="FE40" s="121" t="str">
        <f t="shared" si="19"/>
        <v/>
      </c>
      <c r="FF40" s="121" t="str">
        <f t="shared" si="20"/>
        <v/>
      </c>
      <c r="FG40" s="121" t="str">
        <f t="shared" si="21"/>
        <v/>
      </c>
      <c r="FH40" s="121" t="str">
        <f t="shared" si="22"/>
        <v/>
      </c>
      <c r="FI40" s="121" t="str">
        <f t="shared" si="23"/>
        <v/>
      </c>
      <c r="FJ40" s="121" t="str">
        <f t="shared" si="24"/>
        <v/>
      </c>
      <c r="FK40" s="121" t="str">
        <f t="shared" si="25"/>
        <v/>
      </c>
      <c r="FL40" s="121" t="str">
        <f t="shared" si="26"/>
        <v/>
      </c>
      <c r="FM40" s="121" t="str">
        <f t="shared" si="27"/>
        <v/>
      </c>
      <c r="FN40" s="121" t="str">
        <f t="shared" si="28"/>
        <v/>
      </c>
      <c r="FO40" s="121" t="str">
        <f t="shared" si="29"/>
        <v/>
      </c>
      <c r="FP40" s="121" t="str">
        <f t="shared" si="30"/>
        <v/>
      </c>
      <c r="FQ40" s="121" t="str">
        <f t="shared" si="31"/>
        <v/>
      </c>
      <c r="FR40" s="121" t="str">
        <f t="shared" si="32"/>
        <v/>
      </c>
      <c r="FS40" s="121" t="str">
        <f t="shared" si="33"/>
        <v/>
      </c>
      <c r="FT40" s="121" t="str">
        <f t="shared" si="34"/>
        <v/>
      </c>
      <c r="FU40" s="121" t="str">
        <f t="shared" si="35"/>
        <v/>
      </c>
      <c r="FV40" s="121" t="str">
        <f t="shared" si="36"/>
        <v/>
      </c>
      <c r="FW40" s="121" t="str">
        <f t="shared" si="37"/>
        <v/>
      </c>
      <c r="FX40" s="121" t="str">
        <f t="shared" si="38"/>
        <v/>
      </c>
      <c r="FY40" s="121" t="str">
        <f t="shared" si="39"/>
        <v/>
      </c>
      <c r="FZ40" s="121" t="str">
        <f t="shared" si="40"/>
        <v/>
      </c>
      <c r="GA40" s="121" t="str">
        <f t="shared" si="41"/>
        <v/>
      </c>
      <c r="GB40" s="121" t="str">
        <f t="shared" si="42"/>
        <v/>
      </c>
      <c r="GC40" s="121" t="str">
        <f t="shared" si="43"/>
        <v/>
      </c>
      <c r="GD40" s="121" t="str">
        <f t="shared" si="44"/>
        <v/>
      </c>
      <c r="GE40" s="121" t="str">
        <f t="shared" si="45"/>
        <v/>
      </c>
      <c r="GF40" s="121" t="str">
        <f t="shared" si="46"/>
        <v/>
      </c>
      <c r="GG40" s="121" t="str">
        <f t="shared" si="47"/>
        <v/>
      </c>
      <c r="GH40" s="121" t="str">
        <f t="shared" si="48"/>
        <v/>
      </c>
      <c r="GI40" s="121" t="str">
        <f t="shared" si="49"/>
        <v/>
      </c>
      <c r="GJ40" s="121" t="str">
        <f t="shared" si="50"/>
        <v/>
      </c>
      <c r="GK40" s="121" t="str">
        <f t="shared" si="51"/>
        <v/>
      </c>
      <c r="GL40" s="121" t="str">
        <f t="shared" si="52"/>
        <v/>
      </c>
      <c r="GM40" s="121" t="str">
        <f t="shared" si="53"/>
        <v/>
      </c>
      <c r="GN40" s="121" t="str">
        <f t="shared" si="54"/>
        <v/>
      </c>
      <c r="GO40" s="121" t="str">
        <f t="shared" si="55"/>
        <v/>
      </c>
      <c r="GP40" s="121" t="str">
        <f t="shared" si="56"/>
        <v/>
      </c>
      <c r="GQ40" s="121" t="str">
        <f t="shared" si="57"/>
        <v/>
      </c>
      <c r="GR40" s="121" t="str">
        <f t="shared" si="58"/>
        <v/>
      </c>
      <c r="GS40" s="121" t="str">
        <f t="shared" si="59"/>
        <v/>
      </c>
      <c r="GT40" s="121" t="str">
        <f t="shared" si="60"/>
        <v/>
      </c>
    </row>
    <row r="41" spans="1:202" ht="24.75" customHeight="1">
      <c r="A41" s="20"/>
      <c r="B41" s="114" t="str">
        <f>IF(ISBLANK('IN - Stud_part'!F39),"",'IN - Stud_part'!F39)</f>
        <v/>
      </c>
      <c r="C41" s="115" t="str">
        <f>IF(ISBLANK('IN - Stud_part'!G39),"",'IN - Stud_part'!G39)</f>
        <v/>
      </c>
      <c r="D41" s="116" t="str">
        <f>IF('IN - Stud_part'!H39="","",UPPER(('IN - Stud_part'!H39)))</f>
        <v/>
      </c>
      <c r="E41" s="117"/>
      <c r="F41" s="117"/>
      <c r="G41" s="118" t="str">
        <f>IF('IN - Stud_part'!H39="","",SUM(E41:F41))</f>
        <v/>
      </c>
      <c r="H41" s="117"/>
      <c r="I41" s="117"/>
      <c r="J41" s="118" t="str">
        <f>IF('IN - Stud_part'!H39="","",SUM(H41:I41))</f>
        <v/>
      </c>
      <c r="K41" s="117"/>
      <c r="L41" s="117"/>
      <c r="M41" s="118" t="str">
        <f>IF('IN - Stud_part'!H39="","",SUM(K41:L41))</f>
        <v/>
      </c>
      <c r="N41" s="117"/>
      <c r="O41" s="117"/>
      <c r="P41" s="118" t="str">
        <f>IF('IN - Stud_part'!H39="","",SUM(N41:O41))</f>
        <v/>
      </c>
      <c r="Q41" s="119"/>
      <c r="R41" s="117"/>
      <c r="S41" s="117"/>
      <c r="T41" s="118" t="str">
        <f>IF('IN - Stud_part'!H39="","",SUM(R41:S41))</f>
        <v/>
      </c>
      <c r="U41" s="117"/>
      <c r="V41" s="117"/>
      <c r="W41" s="118" t="str">
        <f>IF('IN - Stud_part'!H39="","",SUM(U41:V41))</f>
        <v/>
      </c>
      <c r="X41" s="117"/>
      <c r="Y41" s="117"/>
      <c r="Z41" s="118" t="str">
        <f>IF('IN - Stud_part'!H39="","",SUM(X41:Y41))</f>
        <v/>
      </c>
      <c r="AA41" s="117"/>
      <c r="AB41" s="117"/>
      <c r="AC41" s="118" t="str">
        <f>IF('IN - Stud_part'!H39="","",SUM(AA41:AB41))</f>
        <v/>
      </c>
      <c r="AD41" s="35"/>
      <c r="AE41" s="114" t="str">
        <f>IF(ISBLANK('IN - Stud_part'!F39),"",'IN - Stud_part'!F39)</f>
        <v/>
      </c>
      <c r="AF41" s="120" t="str">
        <f>IF(ISBLANK('IN - Stud_part'!G39),"",'IN - Stud_part'!G39)</f>
        <v/>
      </c>
      <c r="AG41" s="116" t="str">
        <f>IF('IN - Stud_part'!H39="","",UPPER('IN - Stud_part'!H39))</f>
        <v/>
      </c>
      <c r="AH41" s="117"/>
      <c r="AI41" s="117"/>
      <c r="AJ41" s="118" t="str">
        <f>IF('IN - Stud_part'!H39="","", SUM(AH41:AI41))</f>
        <v/>
      </c>
      <c r="AK41" s="117"/>
      <c r="AL41" s="117"/>
      <c r="AM41" s="118" t="str">
        <f>IF('IN - Stud_part'!H39="","",SUM(AK41:AL41))</f>
        <v/>
      </c>
      <c r="AN41" s="117"/>
      <c r="AO41" s="117"/>
      <c r="AP41" s="118" t="str">
        <f>IF('IN - Stud_part'!H39="","",SUM(AN41:AO41))</f>
        <v/>
      </c>
      <c r="AQ41" s="117"/>
      <c r="AR41" s="117"/>
      <c r="AS41" s="118" t="str">
        <f>IF('IN - Stud_part'!H39="","",SUM(AQ41:AR41))</f>
        <v/>
      </c>
      <c r="AT41" s="35"/>
      <c r="AU41" s="35"/>
      <c r="EL41" s="121" t="str">
        <f t="shared" si="0"/>
        <v/>
      </c>
      <c r="EM41" s="121" t="str">
        <f t="shared" si="1"/>
        <v/>
      </c>
      <c r="EN41" s="121" t="str">
        <f t="shared" si="2"/>
        <v/>
      </c>
      <c r="EO41" s="121" t="str">
        <f t="shared" si="3"/>
        <v/>
      </c>
      <c r="EP41" s="121" t="str">
        <f t="shared" si="4"/>
        <v/>
      </c>
      <c r="EQ41" s="121" t="str">
        <f t="shared" si="5"/>
        <v/>
      </c>
      <c r="ER41" s="121" t="str">
        <f t="shared" si="6"/>
        <v/>
      </c>
      <c r="ES41" s="121" t="str">
        <f t="shared" si="7"/>
        <v/>
      </c>
      <c r="ET41" s="121" t="str">
        <f t="shared" si="8"/>
        <v/>
      </c>
      <c r="EU41" s="121" t="str">
        <f t="shared" si="9"/>
        <v/>
      </c>
      <c r="EV41" s="121" t="str">
        <f t="shared" si="10"/>
        <v/>
      </c>
      <c r="EW41" s="121" t="str">
        <f t="shared" si="11"/>
        <v/>
      </c>
      <c r="EX41" s="121" t="str">
        <f t="shared" si="12"/>
        <v/>
      </c>
      <c r="EY41" s="121" t="str">
        <f t="shared" si="13"/>
        <v/>
      </c>
      <c r="EZ41" s="121" t="str">
        <f t="shared" si="14"/>
        <v/>
      </c>
      <c r="FA41" s="121" t="str">
        <f t="shared" si="15"/>
        <v/>
      </c>
      <c r="FB41" s="121" t="str">
        <f t="shared" si="16"/>
        <v/>
      </c>
      <c r="FC41" s="121" t="str">
        <f t="shared" si="17"/>
        <v/>
      </c>
      <c r="FD41" s="121" t="str">
        <f t="shared" si="18"/>
        <v/>
      </c>
      <c r="FE41" s="121" t="str">
        <f t="shared" si="19"/>
        <v/>
      </c>
      <c r="FF41" s="121" t="str">
        <f t="shared" si="20"/>
        <v/>
      </c>
      <c r="FG41" s="121" t="str">
        <f t="shared" si="21"/>
        <v/>
      </c>
      <c r="FH41" s="121" t="str">
        <f t="shared" si="22"/>
        <v/>
      </c>
      <c r="FI41" s="121" t="str">
        <f t="shared" si="23"/>
        <v/>
      </c>
      <c r="FJ41" s="121" t="str">
        <f t="shared" si="24"/>
        <v/>
      </c>
      <c r="FK41" s="121" t="str">
        <f t="shared" si="25"/>
        <v/>
      </c>
      <c r="FL41" s="121" t="str">
        <f t="shared" si="26"/>
        <v/>
      </c>
      <c r="FM41" s="121" t="str">
        <f t="shared" si="27"/>
        <v/>
      </c>
      <c r="FN41" s="121" t="str">
        <f t="shared" si="28"/>
        <v/>
      </c>
      <c r="FO41" s="121" t="str">
        <f t="shared" si="29"/>
        <v/>
      </c>
      <c r="FP41" s="121" t="str">
        <f t="shared" si="30"/>
        <v/>
      </c>
      <c r="FQ41" s="121" t="str">
        <f t="shared" si="31"/>
        <v/>
      </c>
      <c r="FR41" s="121" t="str">
        <f t="shared" si="32"/>
        <v/>
      </c>
      <c r="FS41" s="121" t="str">
        <f t="shared" si="33"/>
        <v/>
      </c>
      <c r="FT41" s="121" t="str">
        <f t="shared" si="34"/>
        <v/>
      </c>
      <c r="FU41" s="121" t="str">
        <f t="shared" si="35"/>
        <v/>
      </c>
      <c r="FV41" s="121" t="str">
        <f t="shared" si="36"/>
        <v/>
      </c>
      <c r="FW41" s="121" t="str">
        <f t="shared" si="37"/>
        <v/>
      </c>
      <c r="FX41" s="121" t="str">
        <f t="shared" si="38"/>
        <v/>
      </c>
      <c r="FY41" s="121" t="str">
        <f t="shared" si="39"/>
        <v/>
      </c>
      <c r="FZ41" s="121" t="str">
        <f t="shared" si="40"/>
        <v/>
      </c>
      <c r="GA41" s="121" t="str">
        <f t="shared" si="41"/>
        <v/>
      </c>
      <c r="GB41" s="121" t="str">
        <f t="shared" si="42"/>
        <v/>
      </c>
      <c r="GC41" s="121" t="str">
        <f t="shared" si="43"/>
        <v/>
      </c>
      <c r="GD41" s="121" t="str">
        <f t="shared" si="44"/>
        <v/>
      </c>
      <c r="GE41" s="121" t="str">
        <f t="shared" si="45"/>
        <v/>
      </c>
      <c r="GF41" s="121" t="str">
        <f t="shared" si="46"/>
        <v/>
      </c>
      <c r="GG41" s="121" t="str">
        <f t="shared" si="47"/>
        <v/>
      </c>
      <c r="GH41" s="121" t="str">
        <f t="shared" si="48"/>
        <v/>
      </c>
      <c r="GI41" s="121" t="str">
        <f t="shared" si="49"/>
        <v/>
      </c>
      <c r="GJ41" s="121" t="str">
        <f t="shared" si="50"/>
        <v/>
      </c>
      <c r="GK41" s="121" t="str">
        <f t="shared" si="51"/>
        <v/>
      </c>
      <c r="GL41" s="121" t="str">
        <f t="shared" si="52"/>
        <v/>
      </c>
      <c r="GM41" s="121" t="str">
        <f t="shared" si="53"/>
        <v/>
      </c>
      <c r="GN41" s="121" t="str">
        <f t="shared" si="54"/>
        <v/>
      </c>
      <c r="GO41" s="121" t="str">
        <f t="shared" si="55"/>
        <v/>
      </c>
      <c r="GP41" s="121" t="str">
        <f t="shared" si="56"/>
        <v/>
      </c>
      <c r="GQ41" s="121" t="str">
        <f t="shared" si="57"/>
        <v/>
      </c>
      <c r="GR41" s="121" t="str">
        <f t="shared" si="58"/>
        <v/>
      </c>
      <c r="GS41" s="121" t="str">
        <f t="shared" si="59"/>
        <v/>
      </c>
      <c r="GT41" s="121" t="str">
        <f t="shared" si="60"/>
        <v/>
      </c>
    </row>
    <row r="42" spans="1:202" ht="24.75" customHeight="1">
      <c r="A42" s="20"/>
      <c r="B42" s="114" t="str">
        <f>IF(ISBLANK('IN - Stud_part'!F40),"",'IN - Stud_part'!F40)</f>
        <v/>
      </c>
      <c r="C42" s="115" t="str">
        <f>IF(ISBLANK('IN - Stud_part'!G40),"",'IN - Stud_part'!G40)</f>
        <v/>
      </c>
      <c r="D42" s="116" t="str">
        <f>IF('IN - Stud_part'!H40="","",UPPER(('IN - Stud_part'!H40)))</f>
        <v/>
      </c>
      <c r="E42" s="117"/>
      <c r="F42" s="117"/>
      <c r="G42" s="118" t="str">
        <f>IF('IN - Stud_part'!H40="","",SUM(E42:F42))</f>
        <v/>
      </c>
      <c r="H42" s="117"/>
      <c r="I42" s="117"/>
      <c r="J42" s="118" t="str">
        <f>IF('IN - Stud_part'!H40="","",SUM(H42:I42))</f>
        <v/>
      </c>
      <c r="K42" s="117"/>
      <c r="L42" s="117"/>
      <c r="M42" s="118" t="str">
        <f>IF('IN - Stud_part'!H40="","",SUM(K42:L42))</f>
        <v/>
      </c>
      <c r="N42" s="117"/>
      <c r="O42" s="117"/>
      <c r="P42" s="118" t="str">
        <f>IF('IN - Stud_part'!H40="","",SUM(N42:O42))</f>
        <v/>
      </c>
      <c r="Q42" s="119"/>
      <c r="R42" s="117"/>
      <c r="S42" s="117"/>
      <c r="T42" s="118" t="str">
        <f>IF('IN - Stud_part'!H40="","",SUM(R42:S42))</f>
        <v/>
      </c>
      <c r="U42" s="117"/>
      <c r="V42" s="117"/>
      <c r="W42" s="118" t="str">
        <f>IF('IN - Stud_part'!H40="","",SUM(U42:V42))</f>
        <v/>
      </c>
      <c r="X42" s="117"/>
      <c r="Y42" s="117"/>
      <c r="Z42" s="118" t="str">
        <f>IF('IN - Stud_part'!H40="","",SUM(X42:Y42))</f>
        <v/>
      </c>
      <c r="AA42" s="117"/>
      <c r="AB42" s="117"/>
      <c r="AC42" s="118" t="str">
        <f>IF('IN - Stud_part'!H40="","",SUM(AA42:AB42))</f>
        <v/>
      </c>
      <c r="AD42" s="35"/>
      <c r="AE42" s="114" t="str">
        <f>IF(ISBLANK('IN - Stud_part'!F40),"",'IN - Stud_part'!F40)</f>
        <v/>
      </c>
      <c r="AF42" s="120" t="str">
        <f>IF(ISBLANK('IN - Stud_part'!G40),"",'IN - Stud_part'!G40)</f>
        <v/>
      </c>
      <c r="AG42" s="116" t="str">
        <f>IF('IN - Stud_part'!H40="","",UPPER('IN - Stud_part'!H40))</f>
        <v/>
      </c>
      <c r="AH42" s="117"/>
      <c r="AI42" s="117"/>
      <c r="AJ42" s="118" t="str">
        <f>IF('IN - Stud_part'!H40="","", SUM(AH42:AI42))</f>
        <v/>
      </c>
      <c r="AK42" s="117"/>
      <c r="AL42" s="117"/>
      <c r="AM42" s="118" t="str">
        <f>IF('IN - Stud_part'!H40="","",SUM(AK42:AL42))</f>
        <v/>
      </c>
      <c r="AN42" s="117"/>
      <c r="AO42" s="117"/>
      <c r="AP42" s="118" t="str">
        <f>IF('IN - Stud_part'!H40="","",SUM(AN42:AO42))</f>
        <v/>
      </c>
      <c r="AQ42" s="117"/>
      <c r="AR42" s="117"/>
      <c r="AS42" s="118" t="str">
        <f>IF('IN - Stud_part'!H40="","",SUM(AQ42:AR42))</f>
        <v/>
      </c>
      <c r="AT42" s="35"/>
      <c r="AU42" s="35"/>
      <c r="EL42" s="121" t="str">
        <f t="shared" si="0"/>
        <v/>
      </c>
      <c r="EM42" s="121" t="str">
        <f t="shared" si="1"/>
        <v/>
      </c>
      <c r="EN42" s="121" t="str">
        <f t="shared" si="2"/>
        <v/>
      </c>
      <c r="EO42" s="121" t="str">
        <f t="shared" si="3"/>
        <v/>
      </c>
      <c r="EP42" s="121" t="str">
        <f t="shared" si="4"/>
        <v/>
      </c>
      <c r="EQ42" s="121" t="str">
        <f t="shared" si="5"/>
        <v/>
      </c>
      <c r="ER42" s="121" t="str">
        <f t="shared" si="6"/>
        <v/>
      </c>
      <c r="ES42" s="121" t="str">
        <f t="shared" si="7"/>
        <v/>
      </c>
      <c r="ET42" s="121" t="str">
        <f t="shared" si="8"/>
        <v/>
      </c>
      <c r="EU42" s="121" t="str">
        <f t="shared" si="9"/>
        <v/>
      </c>
      <c r="EV42" s="121" t="str">
        <f t="shared" si="10"/>
        <v/>
      </c>
      <c r="EW42" s="121" t="str">
        <f t="shared" si="11"/>
        <v/>
      </c>
      <c r="EX42" s="121" t="str">
        <f t="shared" si="12"/>
        <v/>
      </c>
      <c r="EY42" s="121" t="str">
        <f t="shared" si="13"/>
        <v/>
      </c>
      <c r="EZ42" s="121" t="str">
        <f t="shared" si="14"/>
        <v/>
      </c>
      <c r="FA42" s="121" t="str">
        <f t="shared" si="15"/>
        <v/>
      </c>
      <c r="FB42" s="121" t="str">
        <f t="shared" si="16"/>
        <v/>
      </c>
      <c r="FC42" s="121" t="str">
        <f t="shared" si="17"/>
        <v/>
      </c>
      <c r="FD42" s="121" t="str">
        <f t="shared" si="18"/>
        <v/>
      </c>
      <c r="FE42" s="121" t="str">
        <f t="shared" si="19"/>
        <v/>
      </c>
      <c r="FF42" s="121" t="str">
        <f t="shared" si="20"/>
        <v/>
      </c>
      <c r="FG42" s="121" t="str">
        <f t="shared" si="21"/>
        <v/>
      </c>
      <c r="FH42" s="121" t="str">
        <f t="shared" si="22"/>
        <v/>
      </c>
      <c r="FI42" s="121" t="str">
        <f t="shared" si="23"/>
        <v/>
      </c>
      <c r="FJ42" s="121" t="str">
        <f t="shared" si="24"/>
        <v/>
      </c>
      <c r="FK42" s="121" t="str">
        <f t="shared" si="25"/>
        <v/>
      </c>
      <c r="FL42" s="121" t="str">
        <f t="shared" si="26"/>
        <v/>
      </c>
      <c r="FM42" s="121" t="str">
        <f t="shared" si="27"/>
        <v/>
      </c>
      <c r="FN42" s="121" t="str">
        <f t="shared" si="28"/>
        <v/>
      </c>
      <c r="FO42" s="121" t="str">
        <f t="shared" si="29"/>
        <v/>
      </c>
      <c r="FP42" s="121" t="str">
        <f t="shared" si="30"/>
        <v/>
      </c>
      <c r="FQ42" s="121" t="str">
        <f t="shared" si="31"/>
        <v/>
      </c>
      <c r="FR42" s="121" t="str">
        <f t="shared" si="32"/>
        <v/>
      </c>
      <c r="FS42" s="121" t="str">
        <f t="shared" si="33"/>
        <v/>
      </c>
      <c r="FT42" s="121" t="str">
        <f t="shared" si="34"/>
        <v/>
      </c>
      <c r="FU42" s="121" t="str">
        <f t="shared" si="35"/>
        <v/>
      </c>
      <c r="FV42" s="121" t="str">
        <f t="shared" si="36"/>
        <v/>
      </c>
      <c r="FW42" s="121" t="str">
        <f t="shared" si="37"/>
        <v/>
      </c>
      <c r="FX42" s="121" t="str">
        <f t="shared" si="38"/>
        <v/>
      </c>
      <c r="FY42" s="121" t="str">
        <f t="shared" si="39"/>
        <v/>
      </c>
      <c r="FZ42" s="121" t="str">
        <f t="shared" si="40"/>
        <v/>
      </c>
      <c r="GA42" s="121" t="str">
        <f t="shared" si="41"/>
        <v/>
      </c>
      <c r="GB42" s="121" t="str">
        <f t="shared" si="42"/>
        <v/>
      </c>
      <c r="GC42" s="121" t="str">
        <f t="shared" si="43"/>
        <v/>
      </c>
      <c r="GD42" s="121" t="str">
        <f t="shared" si="44"/>
        <v/>
      </c>
      <c r="GE42" s="121" t="str">
        <f t="shared" si="45"/>
        <v/>
      </c>
      <c r="GF42" s="121" t="str">
        <f t="shared" si="46"/>
        <v/>
      </c>
      <c r="GG42" s="121" t="str">
        <f t="shared" si="47"/>
        <v/>
      </c>
      <c r="GH42" s="121" t="str">
        <f t="shared" si="48"/>
        <v/>
      </c>
      <c r="GI42" s="121" t="str">
        <f t="shared" si="49"/>
        <v/>
      </c>
      <c r="GJ42" s="121" t="str">
        <f t="shared" si="50"/>
        <v/>
      </c>
      <c r="GK42" s="121" t="str">
        <f t="shared" si="51"/>
        <v/>
      </c>
      <c r="GL42" s="121" t="str">
        <f t="shared" si="52"/>
        <v/>
      </c>
      <c r="GM42" s="121" t="str">
        <f t="shared" si="53"/>
        <v/>
      </c>
      <c r="GN42" s="121" t="str">
        <f t="shared" si="54"/>
        <v/>
      </c>
      <c r="GO42" s="121" t="str">
        <f t="shared" si="55"/>
        <v/>
      </c>
      <c r="GP42" s="121" t="str">
        <f t="shared" si="56"/>
        <v/>
      </c>
      <c r="GQ42" s="121" t="str">
        <f t="shared" si="57"/>
        <v/>
      </c>
      <c r="GR42" s="121" t="str">
        <f t="shared" si="58"/>
        <v/>
      </c>
      <c r="GS42" s="121" t="str">
        <f t="shared" si="59"/>
        <v/>
      </c>
      <c r="GT42" s="121" t="str">
        <f t="shared" si="60"/>
        <v/>
      </c>
    </row>
    <row r="43" spans="1:202" ht="24.75" customHeight="1">
      <c r="A43" s="20"/>
      <c r="B43" s="114" t="str">
        <f>IF(ISBLANK('IN - Stud_part'!F41),"",'IN - Stud_part'!F41)</f>
        <v/>
      </c>
      <c r="C43" s="115" t="str">
        <f>IF(ISBLANK('IN - Stud_part'!G41),"",'IN - Stud_part'!G41)</f>
        <v/>
      </c>
      <c r="D43" s="116" t="str">
        <f>IF('IN - Stud_part'!H41="","",UPPER(('IN - Stud_part'!H41)))</f>
        <v/>
      </c>
      <c r="E43" s="117"/>
      <c r="F43" s="117"/>
      <c r="G43" s="118" t="str">
        <f>IF('IN - Stud_part'!H41="","",SUM(E43:F43))</f>
        <v/>
      </c>
      <c r="H43" s="117"/>
      <c r="I43" s="117"/>
      <c r="J43" s="118" t="str">
        <f>IF('IN - Stud_part'!H41="","",SUM(H43:I43))</f>
        <v/>
      </c>
      <c r="K43" s="117"/>
      <c r="L43" s="117"/>
      <c r="M43" s="118" t="str">
        <f>IF('IN - Stud_part'!H41="","",SUM(K43:L43))</f>
        <v/>
      </c>
      <c r="N43" s="117"/>
      <c r="O43" s="117"/>
      <c r="P43" s="118" t="str">
        <f>IF('IN - Stud_part'!H41="","",SUM(N43:O43))</f>
        <v/>
      </c>
      <c r="Q43" s="119"/>
      <c r="R43" s="117"/>
      <c r="S43" s="117"/>
      <c r="T43" s="118" t="str">
        <f>IF('IN - Stud_part'!H41="","",SUM(R43:S43))</f>
        <v/>
      </c>
      <c r="U43" s="117"/>
      <c r="V43" s="117"/>
      <c r="W43" s="118" t="str">
        <f>IF('IN - Stud_part'!H41="","",SUM(U43:V43))</f>
        <v/>
      </c>
      <c r="X43" s="117"/>
      <c r="Y43" s="117"/>
      <c r="Z43" s="118" t="str">
        <f>IF('IN - Stud_part'!H41="","",SUM(X43:Y43))</f>
        <v/>
      </c>
      <c r="AA43" s="117"/>
      <c r="AB43" s="117"/>
      <c r="AC43" s="118" t="str">
        <f>IF('IN - Stud_part'!H41="","",SUM(AA43:AB43))</f>
        <v/>
      </c>
      <c r="AD43" s="35"/>
      <c r="AE43" s="114" t="str">
        <f>IF(ISBLANK('IN - Stud_part'!F41),"",'IN - Stud_part'!F41)</f>
        <v/>
      </c>
      <c r="AF43" s="120" t="str">
        <f>IF(ISBLANK('IN - Stud_part'!G41),"",'IN - Stud_part'!G41)</f>
        <v/>
      </c>
      <c r="AG43" s="116" t="str">
        <f>IF('IN - Stud_part'!H41="","",UPPER('IN - Stud_part'!H41))</f>
        <v/>
      </c>
      <c r="AH43" s="117"/>
      <c r="AI43" s="117"/>
      <c r="AJ43" s="118" t="str">
        <f>IF('IN - Stud_part'!H41="","", SUM(AH43:AI43))</f>
        <v/>
      </c>
      <c r="AK43" s="117"/>
      <c r="AL43" s="117"/>
      <c r="AM43" s="118" t="str">
        <f>IF('IN - Stud_part'!H41="","",SUM(AK43:AL43))</f>
        <v/>
      </c>
      <c r="AN43" s="117"/>
      <c r="AO43" s="117"/>
      <c r="AP43" s="118" t="str">
        <f>IF('IN - Stud_part'!H41="","",SUM(AN43:AO43))</f>
        <v/>
      </c>
      <c r="AQ43" s="117"/>
      <c r="AR43" s="117"/>
      <c r="AS43" s="118" t="str">
        <f>IF('IN - Stud_part'!H41="","",SUM(AQ43:AR43))</f>
        <v/>
      </c>
      <c r="AT43" s="35"/>
      <c r="AU43" s="35"/>
      <c r="EL43" s="121" t="str">
        <f t="shared" si="0"/>
        <v/>
      </c>
      <c r="EM43" s="121" t="str">
        <f t="shared" si="1"/>
        <v/>
      </c>
      <c r="EN43" s="121" t="str">
        <f t="shared" si="2"/>
        <v/>
      </c>
      <c r="EO43" s="121" t="str">
        <f t="shared" si="3"/>
        <v/>
      </c>
      <c r="EP43" s="121" t="str">
        <f t="shared" si="4"/>
        <v/>
      </c>
      <c r="EQ43" s="121" t="str">
        <f t="shared" si="5"/>
        <v/>
      </c>
      <c r="ER43" s="121" t="str">
        <f t="shared" si="6"/>
        <v/>
      </c>
      <c r="ES43" s="121" t="str">
        <f t="shared" si="7"/>
        <v/>
      </c>
      <c r="ET43" s="121" t="str">
        <f t="shared" si="8"/>
        <v/>
      </c>
      <c r="EU43" s="121" t="str">
        <f t="shared" si="9"/>
        <v/>
      </c>
      <c r="EV43" s="121" t="str">
        <f t="shared" si="10"/>
        <v/>
      </c>
      <c r="EW43" s="121" t="str">
        <f t="shared" si="11"/>
        <v/>
      </c>
      <c r="EX43" s="121" t="str">
        <f t="shared" si="12"/>
        <v/>
      </c>
      <c r="EY43" s="121" t="str">
        <f t="shared" si="13"/>
        <v/>
      </c>
      <c r="EZ43" s="121" t="str">
        <f t="shared" si="14"/>
        <v/>
      </c>
      <c r="FA43" s="121" t="str">
        <f t="shared" si="15"/>
        <v/>
      </c>
      <c r="FB43" s="121" t="str">
        <f t="shared" si="16"/>
        <v/>
      </c>
      <c r="FC43" s="121" t="str">
        <f t="shared" si="17"/>
        <v/>
      </c>
      <c r="FD43" s="121" t="str">
        <f t="shared" si="18"/>
        <v/>
      </c>
      <c r="FE43" s="121" t="str">
        <f t="shared" si="19"/>
        <v/>
      </c>
      <c r="FF43" s="121" t="str">
        <f t="shared" si="20"/>
        <v/>
      </c>
      <c r="FG43" s="121" t="str">
        <f t="shared" si="21"/>
        <v/>
      </c>
      <c r="FH43" s="121" t="str">
        <f t="shared" si="22"/>
        <v/>
      </c>
      <c r="FI43" s="121" t="str">
        <f t="shared" si="23"/>
        <v/>
      </c>
      <c r="FJ43" s="121" t="str">
        <f t="shared" si="24"/>
        <v/>
      </c>
      <c r="FK43" s="121" t="str">
        <f t="shared" si="25"/>
        <v/>
      </c>
      <c r="FL43" s="121" t="str">
        <f t="shared" si="26"/>
        <v/>
      </c>
      <c r="FM43" s="121" t="str">
        <f t="shared" si="27"/>
        <v/>
      </c>
      <c r="FN43" s="121" t="str">
        <f t="shared" si="28"/>
        <v/>
      </c>
      <c r="FO43" s="121" t="str">
        <f t="shared" si="29"/>
        <v/>
      </c>
      <c r="FP43" s="121" t="str">
        <f t="shared" si="30"/>
        <v/>
      </c>
      <c r="FQ43" s="121" t="str">
        <f t="shared" si="31"/>
        <v/>
      </c>
      <c r="FR43" s="121" t="str">
        <f t="shared" si="32"/>
        <v/>
      </c>
      <c r="FS43" s="121" t="str">
        <f t="shared" si="33"/>
        <v/>
      </c>
      <c r="FT43" s="121" t="str">
        <f t="shared" si="34"/>
        <v/>
      </c>
      <c r="FU43" s="121" t="str">
        <f t="shared" si="35"/>
        <v/>
      </c>
      <c r="FV43" s="121" t="str">
        <f t="shared" si="36"/>
        <v/>
      </c>
      <c r="FW43" s="121" t="str">
        <f t="shared" si="37"/>
        <v/>
      </c>
      <c r="FX43" s="121" t="str">
        <f t="shared" si="38"/>
        <v/>
      </c>
      <c r="FY43" s="121" t="str">
        <f t="shared" si="39"/>
        <v/>
      </c>
      <c r="FZ43" s="121" t="str">
        <f t="shared" si="40"/>
        <v/>
      </c>
      <c r="GA43" s="121" t="str">
        <f t="shared" si="41"/>
        <v/>
      </c>
      <c r="GB43" s="121" t="str">
        <f t="shared" si="42"/>
        <v/>
      </c>
      <c r="GC43" s="121" t="str">
        <f t="shared" si="43"/>
        <v/>
      </c>
      <c r="GD43" s="121" t="str">
        <f t="shared" si="44"/>
        <v/>
      </c>
      <c r="GE43" s="121" t="str">
        <f t="shared" si="45"/>
        <v/>
      </c>
      <c r="GF43" s="121" t="str">
        <f t="shared" si="46"/>
        <v/>
      </c>
      <c r="GG43" s="121" t="str">
        <f t="shared" si="47"/>
        <v/>
      </c>
      <c r="GH43" s="121" t="str">
        <f t="shared" si="48"/>
        <v/>
      </c>
      <c r="GI43" s="121" t="str">
        <f t="shared" si="49"/>
        <v/>
      </c>
      <c r="GJ43" s="121" t="str">
        <f t="shared" si="50"/>
        <v/>
      </c>
      <c r="GK43" s="121" t="str">
        <f t="shared" si="51"/>
        <v/>
      </c>
      <c r="GL43" s="121" t="str">
        <f t="shared" si="52"/>
        <v/>
      </c>
      <c r="GM43" s="121" t="str">
        <f t="shared" si="53"/>
        <v/>
      </c>
      <c r="GN43" s="121" t="str">
        <f t="shared" si="54"/>
        <v/>
      </c>
      <c r="GO43" s="121" t="str">
        <f t="shared" si="55"/>
        <v/>
      </c>
      <c r="GP43" s="121" t="str">
        <f t="shared" si="56"/>
        <v/>
      </c>
      <c r="GQ43" s="121" t="str">
        <f t="shared" si="57"/>
        <v/>
      </c>
      <c r="GR43" s="121" t="str">
        <f t="shared" si="58"/>
        <v/>
      </c>
      <c r="GS43" s="121" t="str">
        <f t="shared" si="59"/>
        <v/>
      </c>
      <c r="GT43" s="121" t="str">
        <f t="shared" si="60"/>
        <v/>
      </c>
    </row>
    <row r="44" spans="1:202" ht="24.75" customHeight="1">
      <c r="A44" s="20"/>
      <c r="B44" s="114" t="str">
        <f>IF(ISBLANK('IN - Stud_part'!F42),"",'IN - Stud_part'!F42)</f>
        <v/>
      </c>
      <c r="C44" s="115" t="str">
        <f>IF(ISBLANK('IN - Stud_part'!G42),"",'IN - Stud_part'!G42)</f>
        <v/>
      </c>
      <c r="D44" s="116" t="str">
        <f>IF('IN - Stud_part'!H42="","",UPPER(('IN - Stud_part'!H42)))</f>
        <v/>
      </c>
      <c r="E44" s="117"/>
      <c r="F44" s="117"/>
      <c r="G44" s="118" t="str">
        <f>IF('IN - Stud_part'!H42="","",SUM(E44:F44))</f>
        <v/>
      </c>
      <c r="H44" s="117"/>
      <c r="I44" s="117"/>
      <c r="J44" s="118" t="str">
        <f>IF('IN - Stud_part'!H42="","",SUM(H44:I44))</f>
        <v/>
      </c>
      <c r="K44" s="117"/>
      <c r="L44" s="117"/>
      <c r="M44" s="118" t="str">
        <f>IF('IN - Stud_part'!H42="","",SUM(K44:L44))</f>
        <v/>
      </c>
      <c r="N44" s="117"/>
      <c r="O44" s="117"/>
      <c r="P44" s="118" t="str">
        <f>IF('IN - Stud_part'!H42="","",SUM(N44:O44))</f>
        <v/>
      </c>
      <c r="Q44" s="119"/>
      <c r="R44" s="117"/>
      <c r="S44" s="117"/>
      <c r="T44" s="118" t="str">
        <f>IF('IN - Stud_part'!H42="","",SUM(R44:S44))</f>
        <v/>
      </c>
      <c r="U44" s="117"/>
      <c r="V44" s="117"/>
      <c r="W44" s="118" t="str">
        <f>IF('IN - Stud_part'!H42="","",SUM(U44:V44))</f>
        <v/>
      </c>
      <c r="X44" s="117"/>
      <c r="Y44" s="117"/>
      <c r="Z44" s="118" t="str">
        <f>IF('IN - Stud_part'!H42="","",SUM(X44:Y44))</f>
        <v/>
      </c>
      <c r="AA44" s="117"/>
      <c r="AB44" s="117"/>
      <c r="AC44" s="118" t="str">
        <f>IF('IN - Stud_part'!H42="","",SUM(AA44:AB44))</f>
        <v/>
      </c>
      <c r="AD44" s="35"/>
      <c r="AE44" s="114" t="str">
        <f>IF(ISBLANK('IN - Stud_part'!F42),"",'IN - Stud_part'!F42)</f>
        <v/>
      </c>
      <c r="AF44" s="120" t="str">
        <f>IF(ISBLANK('IN - Stud_part'!G42),"",'IN - Stud_part'!G42)</f>
        <v/>
      </c>
      <c r="AG44" s="116" t="str">
        <f>IF('IN - Stud_part'!H42="","",UPPER('IN - Stud_part'!H42))</f>
        <v/>
      </c>
      <c r="AH44" s="117"/>
      <c r="AI44" s="117"/>
      <c r="AJ44" s="118" t="str">
        <f>IF('IN - Stud_part'!H42="","", SUM(AH44:AI44))</f>
        <v/>
      </c>
      <c r="AK44" s="117"/>
      <c r="AL44" s="117"/>
      <c r="AM44" s="118" t="str">
        <f>IF('IN - Stud_part'!H42="","",SUM(AK44:AL44))</f>
        <v/>
      </c>
      <c r="AN44" s="117"/>
      <c r="AO44" s="117"/>
      <c r="AP44" s="118" t="str">
        <f>IF('IN - Stud_part'!H42="","",SUM(AN44:AO44))</f>
        <v/>
      </c>
      <c r="AQ44" s="117"/>
      <c r="AR44" s="117"/>
      <c r="AS44" s="118" t="str">
        <f>IF('IN - Stud_part'!H42="","",SUM(AQ44:AR44))</f>
        <v/>
      </c>
      <c r="AT44" s="35"/>
      <c r="AU44" s="35"/>
      <c r="EL44" s="121" t="str">
        <f t="shared" si="0"/>
        <v/>
      </c>
      <c r="EM44" s="121" t="str">
        <f t="shared" si="1"/>
        <v/>
      </c>
      <c r="EN44" s="121" t="str">
        <f t="shared" si="2"/>
        <v/>
      </c>
      <c r="EO44" s="121" t="str">
        <f t="shared" si="3"/>
        <v/>
      </c>
      <c r="EP44" s="121" t="str">
        <f t="shared" si="4"/>
        <v/>
      </c>
      <c r="EQ44" s="121" t="str">
        <f t="shared" si="5"/>
        <v/>
      </c>
      <c r="ER44" s="121" t="str">
        <f t="shared" si="6"/>
        <v/>
      </c>
      <c r="ES44" s="121" t="str">
        <f t="shared" si="7"/>
        <v/>
      </c>
      <c r="ET44" s="121" t="str">
        <f t="shared" si="8"/>
        <v/>
      </c>
      <c r="EU44" s="121" t="str">
        <f t="shared" si="9"/>
        <v/>
      </c>
      <c r="EV44" s="121" t="str">
        <f t="shared" si="10"/>
        <v/>
      </c>
      <c r="EW44" s="121" t="str">
        <f t="shared" si="11"/>
        <v/>
      </c>
      <c r="EX44" s="121" t="str">
        <f t="shared" si="12"/>
        <v/>
      </c>
      <c r="EY44" s="121" t="str">
        <f t="shared" si="13"/>
        <v/>
      </c>
      <c r="EZ44" s="121" t="str">
        <f t="shared" si="14"/>
        <v/>
      </c>
      <c r="FA44" s="121" t="str">
        <f t="shared" si="15"/>
        <v/>
      </c>
      <c r="FB44" s="121" t="str">
        <f t="shared" si="16"/>
        <v/>
      </c>
      <c r="FC44" s="121" t="str">
        <f t="shared" si="17"/>
        <v/>
      </c>
      <c r="FD44" s="121" t="str">
        <f t="shared" si="18"/>
        <v/>
      </c>
      <c r="FE44" s="121" t="str">
        <f t="shared" si="19"/>
        <v/>
      </c>
      <c r="FF44" s="121" t="str">
        <f t="shared" si="20"/>
        <v/>
      </c>
      <c r="FG44" s="121" t="str">
        <f t="shared" si="21"/>
        <v/>
      </c>
      <c r="FH44" s="121" t="str">
        <f t="shared" si="22"/>
        <v/>
      </c>
      <c r="FI44" s="121" t="str">
        <f t="shared" si="23"/>
        <v/>
      </c>
      <c r="FJ44" s="121" t="str">
        <f t="shared" si="24"/>
        <v/>
      </c>
      <c r="FK44" s="121" t="str">
        <f t="shared" si="25"/>
        <v/>
      </c>
      <c r="FL44" s="121" t="str">
        <f t="shared" si="26"/>
        <v/>
      </c>
      <c r="FM44" s="121" t="str">
        <f t="shared" si="27"/>
        <v/>
      </c>
      <c r="FN44" s="121" t="str">
        <f t="shared" si="28"/>
        <v/>
      </c>
      <c r="FO44" s="121" t="str">
        <f t="shared" si="29"/>
        <v/>
      </c>
      <c r="FP44" s="121" t="str">
        <f t="shared" si="30"/>
        <v/>
      </c>
      <c r="FQ44" s="121" t="str">
        <f t="shared" si="31"/>
        <v/>
      </c>
      <c r="FR44" s="121" t="str">
        <f t="shared" si="32"/>
        <v/>
      </c>
      <c r="FS44" s="121" t="str">
        <f t="shared" si="33"/>
        <v/>
      </c>
      <c r="FT44" s="121" t="str">
        <f t="shared" si="34"/>
        <v/>
      </c>
      <c r="FU44" s="121" t="str">
        <f t="shared" si="35"/>
        <v/>
      </c>
      <c r="FV44" s="121" t="str">
        <f t="shared" si="36"/>
        <v/>
      </c>
      <c r="FW44" s="121" t="str">
        <f t="shared" si="37"/>
        <v/>
      </c>
      <c r="FX44" s="121" t="str">
        <f t="shared" si="38"/>
        <v/>
      </c>
      <c r="FY44" s="121" t="str">
        <f t="shared" si="39"/>
        <v/>
      </c>
      <c r="FZ44" s="121" t="str">
        <f t="shared" si="40"/>
        <v/>
      </c>
      <c r="GA44" s="121" t="str">
        <f t="shared" si="41"/>
        <v/>
      </c>
      <c r="GB44" s="121" t="str">
        <f t="shared" si="42"/>
        <v/>
      </c>
      <c r="GC44" s="121" t="str">
        <f t="shared" si="43"/>
        <v/>
      </c>
      <c r="GD44" s="121" t="str">
        <f t="shared" si="44"/>
        <v/>
      </c>
      <c r="GE44" s="121" t="str">
        <f t="shared" si="45"/>
        <v/>
      </c>
      <c r="GF44" s="121" t="str">
        <f t="shared" si="46"/>
        <v/>
      </c>
      <c r="GG44" s="121" t="str">
        <f t="shared" si="47"/>
        <v/>
      </c>
      <c r="GH44" s="121" t="str">
        <f t="shared" si="48"/>
        <v/>
      </c>
      <c r="GI44" s="121" t="str">
        <f t="shared" si="49"/>
        <v/>
      </c>
      <c r="GJ44" s="121" t="str">
        <f t="shared" si="50"/>
        <v/>
      </c>
      <c r="GK44" s="121" t="str">
        <f t="shared" si="51"/>
        <v/>
      </c>
      <c r="GL44" s="121" t="str">
        <f t="shared" si="52"/>
        <v/>
      </c>
      <c r="GM44" s="121" t="str">
        <f t="shared" si="53"/>
        <v/>
      </c>
      <c r="GN44" s="121" t="str">
        <f t="shared" si="54"/>
        <v/>
      </c>
      <c r="GO44" s="121" t="str">
        <f t="shared" si="55"/>
        <v/>
      </c>
      <c r="GP44" s="121" t="str">
        <f t="shared" si="56"/>
        <v/>
      </c>
      <c r="GQ44" s="121" t="str">
        <f t="shared" si="57"/>
        <v/>
      </c>
      <c r="GR44" s="121" t="str">
        <f t="shared" si="58"/>
        <v/>
      </c>
      <c r="GS44" s="121" t="str">
        <f t="shared" si="59"/>
        <v/>
      </c>
      <c r="GT44" s="121" t="str">
        <f t="shared" si="60"/>
        <v/>
      </c>
    </row>
    <row r="45" spans="1:202" ht="24.75" customHeight="1">
      <c r="A45" s="20"/>
      <c r="B45" s="114" t="str">
        <f>IF(ISBLANK('IN - Stud_part'!F43),"",'IN - Stud_part'!F43)</f>
        <v/>
      </c>
      <c r="C45" s="115" t="str">
        <f>IF(ISBLANK('IN - Stud_part'!G43),"",'IN - Stud_part'!G43)</f>
        <v/>
      </c>
      <c r="D45" s="116" t="str">
        <f>IF('IN - Stud_part'!H43="","",UPPER(('IN - Stud_part'!H43)))</f>
        <v/>
      </c>
      <c r="E45" s="117"/>
      <c r="F45" s="117"/>
      <c r="G45" s="118" t="str">
        <f>IF('IN - Stud_part'!H43="","",SUM(E45:F45))</f>
        <v/>
      </c>
      <c r="H45" s="117"/>
      <c r="I45" s="117"/>
      <c r="J45" s="118" t="str">
        <f>IF('IN - Stud_part'!H43="","",SUM(H45:I45))</f>
        <v/>
      </c>
      <c r="K45" s="117"/>
      <c r="L45" s="117"/>
      <c r="M45" s="118" t="str">
        <f>IF('IN - Stud_part'!H43="","",SUM(K45:L45))</f>
        <v/>
      </c>
      <c r="N45" s="117"/>
      <c r="O45" s="117"/>
      <c r="P45" s="118" t="str">
        <f>IF('IN - Stud_part'!H43="","",SUM(N45:O45))</f>
        <v/>
      </c>
      <c r="Q45" s="119"/>
      <c r="R45" s="117"/>
      <c r="S45" s="117"/>
      <c r="T45" s="118" t="str">
        <f>IF('IN - Stud_part'!H43="","",SUM(R45:S45))</f>
        <v/>
      </c>
      <c r="U45" s="117"/>
      <c r="V45" s="117"/>
      <c r="W45" s="118" t="str">
        <f>IF('IN - Stud_part'!H43="","",SUM(U45:V45))</f>
        <v/>
      </c>
      <c r="X45" s="117"/>
      <c r="Y45" s="117"/>
      <c r="Z45" s="118" t="str">
        <f>IF('IN - Stud_part'!H43="","",SUM(X45:Y45))</f>
        <v/>
      </c>
      <c r="AA45" s="117"/>
      <c r="AB45" s="117"/>
      <c r="AC45" s="118" t="str">
        <f>IF('IN - Stud_part'!H43="","",SUM(AA45:AB45))</f>
        <v/>
      </c>
      <c r="AD45" s="35"/>
      <c r="AE45" s="114" t="str">
        <f>IF(ISBLANK('IN - Stud_part'!F43),"",'IN - Stud_part'!F43)</f>
        <v/>
      </c>
      <c r="AF45" s="120" t="str">
        <f>IF(ISBLANK('IN - Stud_part'!G43),"",'IN - Stud_part'!G43)</f>
        <v/>
      </c>
      <c r="AG45" s="116" t="str">
        <f>IF('IN - Stud_part'!H43="","",UPPER('IN - Stud_part'!H43))</f>
        <v/>
      </c>
      <c r="AH45" s="117"/>
      <c r="AI45" s="117"/>
      <c r="AJ45" s="118" t="str">
        <f>IF('IN - Stud_part'!H43="","", SUM(AH45:AI45))</f>
        <v/>
      </c>
      <c r="AK45" s="117"/>
      <c r="AL45" s="117"/>
      <c r="AM45" s="118" t="str">
        <f>IF('IN - Stud_part'!H43="","",SUM(AK45:AL45))</f>
        <v/>
      </c>
      <c r="AN45" s="117"/>
      <c r="AO45" s="117"/>
      <c r="AP45" s="118" t="str">
        <f>IF('IN - Stud_part'!H43="","",SUM(AN45:AO45))</f>
        <v/>
      </c>
      <c r="AQ45" s="117"/>
      <c r="AR45" s="117"/>
      <c r="AS45" s="118" t="str">
        <f>IF('IN - Stud_part'!H43="","",SUM(AQ45:AR45))</f>
        <v/>
      </c>
      <c r="AT45" s="35"/>
      <c r="AU45" s="35"/>
      <c r="EL45" s="121" t="str">
        <f t="shared" si="0"/>
        <v/>
      </c>
      <c r="EM45" s="121" t="str">
        <f t="shared" si="1"/>
        <v/>
      </c>
      <c r="EN45" s="121" t="str">
        <f t="shared" si="2"/>
        <v/>
      </c>
      <c r="EO45" s="121" t="str">
        <f t="shared" si="3"/>
        <v/>
      </c>
      <c r="EP45" s="121" t="str">
        <f t="shared" si="4"/>
        <v/>
      </c>
      <c r="EQ45" s="121" t="str">
        <f t="shared" si="5"/>
        <v/>
      </c>
      <c r="ER45" s="121" t="str">
        <f t="shared" si="6"/>
        <v/>
      </c>
      <c r="ES45" s="121" t="str">
        <f t="shared" si="7"/>
        <v/>
      </c>
      <c r="ET45" s="121" t="str">
        <f t="shared" si="8"/>
        <v/>
      </c>
      <c r="EU45" s="121" t="str">
        <f t="shared" si="9"/>
        <v/>
      </c>
      <c r="EV45" s="121" t="str">
        <f t="shared" si="10"/>
        <v/>
      </c>
      <c r="EW45" s="121" t="str">
        <f t="shared" si="11"/>
        <v/>
      </c>
      <c r="EX45" s="121" t="str">
        <f t="shared" si="12"/>
        <v/>
      </c>
      <c r="EY45" s="121" t="str">
        <f t="shared" si="13"/>
        <v/>
      </c>
      <c r="EZ45" s="121" t="str">
        <f t="shared" si="14"/>
        <v/>
      </c>
      <c r="FA45" s="121" t="str">
        <f t="shared" si="15"/>
        <v/>
      </c>
      <c r="FB45" s="121" t="str">
        <f t="shared" si="16"/>
        <v/>
      </c>
      <c r="FC45" s="121" t="str">
        <f t="shared" si="17"/>
        <v/>
      </c>
      <c r="FD45" s="121" t="str">
        <f t="shared" si="18"/>
        <v/>
      </c>
      <c r="FE45" s="121" t="str">
        <f t="shared" si="19"/>
        <v/>
      </c>
      <c r="FF45" s="121" t="str">
        <f t="shared" si="20"/>
        <v/>
      </c>
      <c r="FG45" s="121" t="str">
        <f t="shared" si="21"/>
        <v/>
      </c>
      <c r="FH45" s="121" t="str">
        <f t="shared" si="22"/>
        <v/>
      </c>
      <c r="FI45" s="121" t="str">
        <f t="shared" si="23"/>
        <v/>
      </c>
      <c r="FJ45" s="121" t="str">
        <f t="shared" si="24"/>
        <v/>
      </c>
      <c r="FK45" s="121" t="str">
        <f t="shared" si="25"/>
        <v/>
      </c>
      <c r="FL45" s="121" t="str">
        <f t="shared" si="26"/>
        <v/>
      </c>
      <c r="FM45" s="121" t="str">
        <f t="shared" si="27"/>
        <v/>
      </c>
      <c r="FN45" s="121" t="str">
        <f t="shared" si="28"/>
        <v/>
      </c>
      <c r="FO45" s="121" t="str">
        <f t="shared" si="29"/>
        <v/>
      </c>
      <c r="FP45" s="121" t="str">
        <f t="shared" si="30"/>
        <v/>
      </c>
      <c r="FQ45" s="121" t="str">
        <f t="shared" si="31"/>
        <v/>
      </c>
      <c r="FR45" s="121" t="str">
        <f t="shared" si="32"/>
        <v/>
      </c>
      <c r="FS45" s="121" t="str">
        <f t="shared" si="33"/>
        <v/>
      </c>
      <c r="FT45" s="121" t="str">
        <f t="shared" si="34"/>
        <v/>
      </c>
      <c r="FU45" s="121" t="str">
        <f t="shared" si="35"/>
        <v/>
      </c>
      <c r="FV45" s="121" t="str">
        <f t="shared" si="36"/>
        <v/>
      </c>
      <c r="FW45" s="121" t="str">
        <f t="shared" si="37"/>
        <v/>
      </c>
      <c r="FX45" s="121" t="str">
        <f t="shared" si="38"/>
        <v/>
      </c>
      <c r="FY45" s="121" t="str">
        <f t="shared" si="39"/>
        <v/>
      </c>
      <c r="FZ45" s="121" t="str">
        <f t="shared" si="40"/>
        <v/>
      </c>
      <c r="GA45" s="121" t="str">
        <f t="shared" si="41"/>
        <v/>
      </c>
      <c r="GB45" s="121" t="str">
        <f t="shared" si="42"/>
        <v/>
      </c>
      <c r="GC45" s="121" t="str">
        <f t="shared" si="43"/>
        <v/>
      </c>
      <c r="GD45" s="121" t="str">
        <f t="shared" si="44"/>
        <v/>
      </c>
      <c r="GE45" s="121" t="str">
        <f t="shared" si="45"/>
        <v/>
      </c>
      <c r="GF45" s="121" t="str">
        <f t="shared" si="46"/>
        <v/>
      </c>
      <c r="GG45" s="121" t="str">
        <f t="shared" si="47"/>
        <v/>
      </c>
      <c r="GH45" s="121" t="str">
        <f t="shared" si="48"/>
        <v/>
      </c>
      <c r="GI45" s="121" t="str">
        <f t="shared" si="49"/>
        <v/>
      </c>
      <c r="GJ45" s="121" t="str">
        <f t="shared" si="50"/>
        <v/>
      </c>
      <c r="GK45" s="121" t="str">
        <f t="shared" si="51"/>
        <v/>
      </c>
      <c r="GL45" s="121" t="str">
        <f t="shared" si="52"/>
        <v/>
      </c>
      <c r="GM45" s="121" t="str">
        <f t="shared" si="53"/>
        <v/>
      </c>
      <c r="GN45" s="121" t="str">
        <f t="shared" si="54"/>
        <v/>
      </c>
      <c r="GO45" s="121" t="str">
        <f t="shared" si="55"/>
        <v/>
      </c>
      <c r="GP45" s="121" t="str">
        <f t="shared" si="56"/>
        <v/>
      </c>
      <c r="GQ45" s="121" t="str">
        <f t="shared" si="57"/>
        <v/>
      </c>
      <c r="GR45" s="121" t="str">
        <f t="shared" si="58"/>
        <v/>
      </c>
      <c r="GS45" s="121" t="str">
        <f t="shared" si="59"/>
        <v/>
      </c>
      <c r="GT45" s="121" t="str">
        <f t="shared" si="60"/>
        <v/>
      </c>
    </row>
    <row r="46" spans="1:202" ht="24.75" customHeight="1">
      <c r="A46" s="20"/>
      <c r="B46" s="114" t="str">
        <f>IF(ISBLANK('IN - Stud_part'!F44),"",'IN - Stud_part'!F44)</f>
        <v/>
      </c>
      <c r="C46" s="115" t="str">
        <f>IF(ISBLANK('IN - Stud_part'!G44),"",'IN - Stud_part'!G44)</f>
        <v/>
      </c>
      <c r="D46" s="116" t="str">
        <f>IF('IN - Stud_part'!H44="","",UPPER(('IN - Stud_part'!H44)))</f>
        <v/>
      </c>
      <c r="E46" s="117"/>
      <c r="F46" s="117"/>
      <c r="G46" s="118" t="str">
        <f>IF('IN - Stud_part'!H44="","",SUM(E46:F46))</f>
        <v/>
      </c>
      <c r="H46" s="117"/>
      <c r="I46" s="117"/>
      <c r="J46" s="118" t="str">
        <f>IF('IN - Stud_part'!H44="","",SUM(H46:I46))</f>
        <v/>
      </c>
      <c r="K46" s="117"/>
      <c r="L46" s="117"/>
      <c r="M46" s="118" t="str">
        <f>IF('IN - Stud_part'!H44="","",SUM(K46:L46))</f>
        <v/>
      </c>
      <c r="N46" s="117"/>
      <c r="O46" s="117"/>
      <c r="P46" s="118" t="str">
        <f>IF('IN - Stud_part'!H44="","",SUM(N46:O46))</f>
        <v/>
      </c>
      <c r="Q46" s="119"/>
      <c r="R46" s="117"/>
      <c r="S46" s="117"/>
      <c r="T46" s="118" t="str">
        <f>IF('IN - Stud_part'!H44="","",SUM(R46:S46))</f>
        <v/>
      </c>
      <c r="U46" s="117"/>
      <c r="V46" s="117"/>
      <c r="W46" s="118" t="str">
        <f>IF('IN - Stud_part'!H44="","",SUM(U46:V46))</f>
        <v/>
      </c>
      <c r="X46" s="117"/>
      <c r="Y46" s="117"/>
      <c r="Z46" s="118" t="str">
        <f>IF('IN - Stud_part'!H44="","",SUM(X46:Y46))</f>
        <v/>
      </c>
      <c r="AA46" s="117"/>
      <c r="AB46" s="117"/>
      <c r="AC46" s="118" t="str">
        <f>IF('IN - Stud_part'!H44="","",SUM(AA46:AB46))</f>
        <v/>
      </c>
      <c r="AD46" s="35"/>
      <c r="AE46" s="114" t="str">
        <f>IF(ISBLANK('IN - Stud_part'!F44),"",'IN - Stud_part'!F44)</f>
        <v/>
      </c>
      <c r="AF46" s="120" t="str">
        <f>IF(ISBLANK('IN - Stud_part'!G44),"",'IN - Stud_part'!G44)</f>
        <v/>
      </c>
      <c r="AG46" s="116" t="str">
        <f>IF('IN - Stud_part'!H44="","",UPPER('IN - Stud_part'!H44))</f>
        <v/>
      </c>
      <c r="AH46" s="117"/>
      <c r="AI46" s="117"/>
      <c r="AJ46" s="118" t="str">
        <f>IF('IN - Stud_part'!H44="","", SUM(AH46:AI46))</f>
        <v/>
      </c>
      <c r="AK46" s="117"/>
      <c r="AL46" s="117"/>
      <c r="AM46" s="118" t="str">
        <f>IF('IN - Stud_part'!H44="","",SUM(AK46:AL46))</f>
        <v/>
      </c>
      <c r="AN46" s="117"/>
      <c r="AO46" s="117"/>
      <c r="AP46" s="118" t="str">
        <f>IF('IN - Stud_part'!H44="","",SUM(AN46:AO46))</f>
        <v/>
      </c>
      <c r="AQ46" s="117"/>
      <c r="AR46" s="117"/>
      <c r="AS46" s="118" t="str">
        <f>IF('IN - Stud_part'!H44="","",SUM(AQ46:AR46))</f>
        <v/>
      </c>
      <c r="AT46" s="35"/>
      <c r="AU46" s="35"/>
      <c r="EL46" s="121" t="str">
        <f t="shared" si="0"/>
        <v/>
      </c>
      <c r="EM46" s="121" t="str">
        <f t="shared" si="1"/>
        <v/>
      </c>
      <c r="EN46" s="121" t="str">
        <f t="shared" si="2"/>
        <v/>
      </c>
      <c r="EO46" s="121" t="str">
        <f t="shared" si="3"/>
        <v/>
      </c>
      <c r="EP46" s="121" t="str">
        <f t="shared" si="4"/>
        <v/>
      </c>
      <c r="EQ46" s="121" t="str">
        <f t="shared" si="5"/>
        <v/>
      </c>
      <c r="ER46" s="121" t="str">
        <f t="shared" si="6"/>
        <v/>
      </c>
      <c r="ES46" s="121" t="str">
        <f t="shared" si="7"/>
        <v/>
      </c>
      <c r="ET46" s="121" t="str">
        <f t="shared" si="8"/>
        <v/>
      </c>
      <c r="EU46" s="121" t="str">
        <f t="shared" si="9"/>
        <v/>
      </c>
      <c r="EV46" s="121" t="str">
        <f t="shared" si="10"/>
        <v/>
      </c>
      <c r="EW46" s="121" t="str">
        <f t="shared" si="11"/>
        <v/>
      </c>
      <c r="EX46" s="121" t="str">
        <f t="shared" si="12"/>
        <v/>
      </c>
      <c r="EY46" s="121" t="str">
        <f t="shared" si="13"/>
        <v/>
      </c>
      <c r="EZ46" s="121" t="str">
        <f t="shared" si="14"/>
        <v/>
      </c>
      <c r="FA46" s="121" t="str">
        <f t="shared" si="15"/>
        <v/>
      </c>
      <c r="FB46" s="121" t="str">
        <f t="shared" si="16"/>
        <v/>
      </c>
      <c r="FC46" s="121" t="str">
        <f t="shared" si="17"/>
        <v/>
      </c>
      <c r="FD46" s="121" t="str">
        <f t="shared" si="18"/>
        <v/>
      </c>
      <c r="FE46" s="121" t="str">
        <f t="shared" si="19"/>
        <v/>
      </c>
      <c r="FF46" s="121" t="str">
        <f t="shared" si="20"/>
        <v/>
      </c>
      <c r="FG46" s="121" t="str">
        <f t="shared" si="21"/>
        <v/>
      </c>
      <c r="FH46" s="121" t="str">
        <f t="shared" si="22"/>
        <v/>
      </c>
      <c r="FI46" s="121" t="str">
        <f t="shared" si="23"/>
        <v/>
      </c>
      <c r="FJ46" s="121" t="str">
        <f t="shared" si="24"/>
        <v/>
      </c>
      <c r="FK46" s="121" t="str">
        <f t="shared" si="25"/>
        <v/>
      </c>
      <c r="FL46" s="121" t="str">
        <f t="shared" si="26"/>
        <v/>
      </c>
      <c r="FM46" s="121" t="str">
        <f t="shared" si="27"/>
        <v/>
      </c>
      <c r="FN46" s="121" t="str">
        <f t="shared" si="28"/>
        <v/>
      </c>
      <c r="FO46" s="121" t="str">
        <f t="shared" si="29"/>
        <v/>
      </c>
      <c r="FP46" s="121" t="str">
        <f t="shared" si="30"/>
        <v/>
      </c>
      <c r="FQ46" s="121" t="str">
        <f t="shared" si="31"/>
        <v/>
      </c>
      <c r="FR46" s="121" t="str">
        <f t="shared" si="32"/>
        <v/>
      </c>
      <c r="FS46" s="121" t="str">
        <f t="shared" si="33"/>
        <v/>
      </c>
      <c r="FT46" s="121" t="str">
        <f t="shared" si="34"/>
        <v/>
      </c>
      <c r="FU46" s="121" t="str">
        <f t="shared" si="35"/>
        <v/>
      </c>
      <c r="FV46" s="121" t="str">
        <f t="shared" si="36"/>
        <v/>
      </c>
      <c r="FW46" s="121" t="str">
        <f t="shared" si="37"/>
        <v/>
      </c>
      <c r="FX46" s="121" t="str">
        <f t="shared" si="38"/>
        <v/>
      </c>
      <c r="FY46" s="121" t="str">
        <f t="shared" si="39"/>
        <v/>
      </c>
      <c r="FZ46" s="121" t="str">
        <f t="shared" si="40"/>
        <v/>
      </c>
      <c r="GA46" s="121" t="str">
        <f t="shared" si="41"/>
        <v/>
      </c>
      <c r="GB46" s="121" t="str">
        <f t="shared" si="42"/>
        <v/>
      </c>
      <c r="GC46" s="121" t="str">
        <f t="shared" si="43"/>
        <v/>
      </c>
      <c r="GD46" s="121" t="str">
        <f t="shared" si="44"/>
        <v/>
      </c>
      <c r="GE46" s="121" t="str">
        <f t="shared" si="45"/>
        <v/>
      </c>
      <c r="GF46" s="121" t="str">
        <f t="shared" si="46"/>
        <v/>
      </c>
      <c r="GG46" s="121" t="str">
        <f t="shared" si="47"/>
        <v/>
      </c>
      <c r="GH46" s="121" t="str">
        <f t="shared" si="48"/>
        <v/>
      </c>
      <c r="GI46" s="121" t="str">
        <f t="shared" si="49"/>
        <v/>
      </c>
      <c r="GJ46" s="121" t="str">
        <f t="shared" si="50"/>
        <v/>
      </c>
      <c r="GK46" s="121" t="str">
        <f t="shared" si="51"/>
        <v/>
      </c>
      <c r="GL46" s="121" t="str">
        <f t="shared" si="52"/>
        <v/>
      </c>
      <c r="GM46" s="121" t="str">
        <f t="shared" si="53"/>
        <v/>
      </c>
      <c r="GN46" s="121" t="str">
        <f t="shared" si="54"/>
        <v/>
      </c>
      <c r="GO46" s="121" t="str">
        <f t="shared" si="55"/>
        <v/>
      </c>
      <c r="GP46" s="121" t="str">
        <f t="shared" si="56"/>
        <v/>
      </c>
      <c r="GQ46" s="121" t="str">
        <f t="shared" si="57"/>
        <v/>
      </c>
      <c r="GR46" s="121" t="str">
        <f t="shared" si="58"/>
        <v/>
      </c>
      <c r="GS46" s="121" t="str">
        <f t="shared" si="59"/>
        <v/>
      </c>
      <c r="GT46" s="121" t="str">
        <f t="shared" si="60"/>
        <v/>
      </c>
    </row>
    <row r="47" spans="1:202" ht="24.75" customHeight="1">
      <c r="A47" s="20"/>
      <c r="B47" s="114" t="str">
        <f>IF(ISBLANK('IN - Stud_part'!F45),"",'IN - Stud_part'!F45)</f>
        <v/>
      </c>
      <c r="C47" s="115" t="str">
        <f>IF(ISBLANK('IN - Stud_part'!G45),"",'IN - Stud_part'!G45)</f>
        <v/>
      </c>
      <c r="D47" s="116" t="str">
        <f>IF('IN - Stud_part'!H45="","",UPPER(('IN - Stud_part'!H45)))</f>
        <v/>
      </c>
      <c r="E47" s="117"/>
      <c r="F47" s="117"/>
      <c r="G47" s="118" t="str">
        <f>IF('IN - Stud_part'!H45="","",SUM(E47:F47))</f>
        <v/>
      </c>
      <c r="H47" s="117"/>
      <c r="I47" s="117"/>
      <c r="J47" s="118" t="str">
        <f>IF('IN - Stud_part'!H45="","",SUM(H47:I47))</f>
        <v/>
      </c>
      <c r="K47" s="117"/>
      <c r="L47" s="117"/>
      <c r="M47" s="118" t="str">
        <f>IF('IN - Stud_part'!H45="","",SUM(K47:L47))</f>
        <v/>
      </c>
      <c r="N47" s="117"/>
      <c r="O47" s="117"/>
      <c r="P47" s="118" t="str">
        <f>IF('IN - Stud_part'!H45="","",SUM(N47:O47))</f>
        <v/>
      </c>
      <c r="Q47" s="119"/>
      <c r="R47" s="117"/>
      <c r="S47" s="117"/>
      <c r="T47" s="118" t="str">
        <f>IF('IN - Stud_part'!H45="","",SUM(R47:S47))</f>
        <v/>
      </c>
      <c r="U47" s="117"/>
      <c r="V47" s="117"/>
      <c r="W47" s="118" t="str">
        <f>IF('IN - Stud_part'!H45="","",SUM(U47:V47))</f>
        <v/>
      </c>
      <c r="X47" s="117"/>
      <c r="Y47" s="117"/>
      <c r="Z47" s="118" t="str">
        <f>IF('IN - Stud_part'!H45="","",SUM(X47:Y47))</f>
        <v/>
      </c>
      <c r="AA47" s="117"/>
      <c r="AB47" s="117"/>
      <c r="AC47" s="118" t="str">
        <f>IF('IN - Stud_part'!H45="","",SUM(AA47:AB47))</f>
        <v/>
      </c>
      <c r="AD47" s="35"/>
      <c r="AE47" s="114" t="str">
        <f>IF(ISBLANK('IN - Stud_part'!F45),"",'IN - Stud_part'!F45)</f>
        <v/>
      </c>
      <c r="AF47" s="120" t="str">
        <f>IF(ISBLANK('IN - Stud_part'!G45),"",'IN - Stud_part'!G45)</f>
        <v/>
      </c>
      <c r="AG47" s="116" t="str">
        <f>IF('IN - Stud_part'!H45="","",UPPER('IN - Stud_part'!H45))</f>
        <v/>
      </c>
      <c r="AH47" s="117"/>
      <c r="AI47" s="117"/>
      <c r="AJ47" s="118" t="str">
        <f>IF('IN - Stud_part'!H45="","", SUM(AH47:AI47))</f>
        <v/>
      </c>
      <c r="AK47" s="117"/>
      <c r="AL47" s="117"/>
      <c r="AM47" s="118" t="str">
        <f>IF('IN - Stud_part'!H45="","",SUM(AK47:AL47))</f>
        <v/>
      </c>
      <c r="AN47" s="117"/>
      <c r="AO47" s="117"/>
      <c r="AP47" s="118" t="str">
        <f>IF('IN - Stud_part'!H45="","",SUM(AN47:AO47))</f>
        <v/>
      </c>
      <c r="AQ47" s="117"/>
      <c r="AR47" s="117"/>
      <c r="AS47" s="118" t="str">
        <f>IF('IN - Stud_part'!H45="","",SUM(AQ47:AR47))</f>
        <v/>
      </c>
      <c r="AT47" s="35"/>
      <c r="AU47" s="35"/>
      <c r="EL47" s="121" t="str">
        <f t="shared" si="0"/>
        <v/>
      </c>
      <c r="EM47" s="121" t="str">
        <f t="shared" si="1"/>
        <v/>
      </c>
      <c r="EN47" s="121" t="str">
        <f t="shared" si="2"/>
        <v/>
      </c>
      <c r="EO47" s="121" t="str">
        <f t="shared" si="3"/>
        <v/>
      </c>
      <c r="EP47" s="121" t="str">
        <f t="shared" si="4"/>
        <v/>
      </c>
      <c r="EQ47" s="121" t="str">
        <f t="shared" si="5"/>
        <v/>
      </c>
      <c r="ER47" s="121" t="str">
        <f t="shared" si="6"/>
        <v/>
      </c>
      <c r="ES47" s="121" t="str">
        <f t="shared" si="7"/>
        <v/>
      </c>
      <c r="ET47" s="121" t="str">
        <f t="shared" si="8"/>
        <v/>
      </c>
      <c r="EU47" s="121" t="str">
        <f t="shared" si="9"/>
        <v/>
      </c>
      <c r="EV47" s="121" t="str">
        <f t="shared" si="10"/>
        <v/>
      </c>
      <c r="EW47" s="121" t="str">
        <f t="shared" si="11"/>
        <v/>
      </c>
      <c r="EX47" s="121" t="str">
        <f t="shared" si="12"/>
        <v/>
      </c>
      <c r="EY47" s="121" t="str">
        <f t="shared" si="13"/>
        <v/>
      </c>
      <c r="EZ47" s="121" t="str">
        <f t="shared" si="14"/>
        <v/>
      </c>
      <c r="FA47" s="121" t="str">
        <f t="shared" si="15"/>
        <v/>
      </c>
      <c r="FB47" s="121" t="str">
        <f t="shared" si="16"/>
        <v/>
      </c>
      <c r="FC47" s="121" t="str">
        <f t="shared" si="17"/>
        <v/>
      </c>
      <c r="FD47" s="121" t="str">
        <f t="shared" si="18"/>
        <v/>
      </c>
      <c r="FE47" s="121" t="str">
        <f t="shared" si="19"/>
        <v/>
      </c>
      <c r="FF47" s="121" t="str">
        <f t="shared" si="20"/>
        <v/>
      </c>
      <c r="FG47" s="121" t="str">
        <f t="shared" si="21"/>
        <v/>
      </c>
      <c r="FH47" s="121" t="str">
        <f t="shared" si="22"/>
        <v/>
      </c>
      <c r="FI47" s="121" t="str">
        <f t="shared" si="23"/>
        <v/>
      </c>
      <c r="FJ47" s="121" t="str">
        <f t="shared" si="24"/>
        <v/>
      </c>
      <c r="FK47" s="121" t="str">
        <f t="shared" si="25"/>
        <v/>
      </c>
      <c r="FL47" s="121" t="str">
        <f t="shared" si="26"/>
        <v/>
      </c>
      <c r="FM47" s="121" t="str">
        <f t="shared" si="27"/>
        <v/>
      </c>
      <c r="FN47" s="121" t="str">
        <f t="shared" si="28"/>
        <v/>
      </c>
      <c r="FO47" s="121" t="str">
        <f t="shared" si="29"/>
        <v/>
      </c>
      <c r="FP47" s="121" t="str">
        <f t="shared" si="30"/>
        <v/>
      </c>
      <c r="FQ47" s="121" t="str">
        <f t="shared" si="31"/>
        <v/>
      </c>
      <c r="FR47" s="121" t="str">
        <f t="shared" si="32"/>
        <v/>
      </c>
      <c r="FS47" s="121" t="str">
        <f t="shared" si="33"/>
        <v/>
      </c>
      <c r="FT47" s="121" t="str">
        <f t="shared" si="34"/>
        <v/>
      </c>
      <c r="FU47" s="121" t="str">
        <f t="shared" si="35"/>
        <v/>
      </c>
      <c r="FV47" s="121" t="str">
        <f t="shared" si="36"/>
        <v/>
      </c>
      <c r="FW47" s="121" t="str">
        <f t="shared" si="37"/>
        <v/>
      </c>
      <c r="FX47" s="121" t="str">
        <f t="shared" si="38"/>
        <v/>
      </c>
      <c r="FY47" s="121" t="str">
        <f t="shared" si="39"/>
        <v/>
      </c>
      <c r="FZ47" s="121" t="str">
        <f t="shared" si="40"/>
        <v/>
      </c>
      <c r="GA47" s="121" t="str">
        <f t="shared" si="41"/>
        <v/>
      </c>
      <c r="GB47" s="121" t="str">
        <f t="shared" si="42"/>
        <v/>
      </c>
      <c r="GC47" s="121" t="str">
        <f t="shared" si="43"/>
        <v/>
      </c>
      <c r="GD47" s="121" t="str">
        <f t="shared" si="44"/>
        <v/>
      </c>
      <c r="GE47" s="121" t="str">
        <f t="shared" si="45"/>
        <v/>
      </c>
      <c r="GF47" s="121" t="str">
        <f t="shared" si="46"/>
        <v/>
      </c>
      <c r="GG47" s="121" t="str">
        <f t="shared" si="47"/>
        <v/>
      </c>
      <c r="GH47" s="121" t="str">
        <f t="shared" si="48"/>
        <v/>
      </c>
      <c r="GI47" s="121" t="str">
        <f t="shared" si="49"/>
        <v/>
      </c>
      <c r="GJ47" s="121" t="str">
        <f t="shared" si="50"/>
        <v/>
      </c>
      <c r="GK47" s="121" t="str">
        <f t="shared" si="51"/>
        <v/>
      </c>
      <c r="GL47" s="121" t="str">
        <f t="shared" si="52"/>
        <v/>
      </c>
      <c r="GM47" s="121" t="str">
        <f t="shared" si="53"/>
        <v/>
      </c>
      <c r="GN47" s="121" t="str">
        <f t="shared" si="54"/>
        <v/>
      </c>
      <c r="GO47" s="121" t="str">
        <f t="shared" si="55"/>
        <v/>
      </c>
      <c r="GP47" s="121" t="str">
        <f t="shared" si="56"/>
        <v/>
      </c>
      <c r="GQ47" s="121" t="str">
        <f t="shared" si="57"/>
        <v/>
      </c>
      <c r="GR47" s="121" t="str">
        <f t="shared" si="58"/>
        <v/>
      </c>
      <c r="GS47" s="121" t="str">
        <f t="shared" si="59"/>
        <v/>
      </c>
      <c r="GT47" s="121" t="str">
        <f t="shared" si="60"/>
        <v/>
      </c>
    </row>
    <row r="48" spans="1:202" ht="24.75" customHeight="1">
      <c r="A48" s="20"/>
      <c r="B48" s="114" t="str">
        <f>IF(ISBLANK('IN - Stud_part'!F46),"",'IN - Stud_part'!F46)</f>
        <v/>
      </c>
      <c r="C48" s="115" t="str">
        <f>IF(ISBLANK('IN - Stud_part'!G46),"",'IN - Stud_part'!G46)</f>
        <v/>
      </c>
      <c r="D48" s="116" t="str">
        <f>IF('IN - Stud_part'!H46="","",UPPER(('IN - Stud_part'!H46)))</f>
        <v/>
      </c>
      <c r="E48" s="117"/>
      <c r="F48" s="117"/>
      <c r="G48" s="118" t="str">
        <f>IF('IN - Stud_part'!H46="","",SUM(E48:F48))</f>
        <v/>
      </c>
      <c r="H48" s="117"/>
      <c r="I48" s="117"/>
      <c r="J48" s="118" t="str">
        <f>IF('IN - Stud_part'!H46="","",SUM(H48:I48))</f>
        <v/>
      </c>
      <c r="K48" s="117"/>
      <c r="L48" s="117"/>
      <c r="M48" s="118" t="str">
        <f>IF('IN - Stud_part'!H46="","",SUM(K48:L48))</f>
        <v/>
      </c>
      <c r="N48" s="117"/>
      <c r="O48" s="117"/>
      <c r="P48" s="118" t="str">
        <f>IF('IN - Stud_part'!H46="","",SUM(N48:O48))</f>
        <v/>
      </c>
      <c r="Q48" s="119"/>
      <c r="R48" s="117"/>
      <c r="S48" s="117"/>
      <c r="T48" s="118" t="str">
        <f>IF('IN - Stud_part'!H46="","",SUM(R48:S48))</f>
        <v/>
      </c>
      <c r="U48" s="117"/>
      <c r="V48" s="117"/>
      <c r="W48" s="118" t="str">
        <f>IF('IN - Stud_part'!H46="","",SUM(U48:V48))</f>
        <v/>
      </c>
      <c r="X48" s="117"/>
      <c r="Y48" s="117"/>
      <c r="Z48" s="118" t="str">
        <f>IF('IN - Stud_part'!H46="","",SUM(X48:Y48))</f>
        <v/>
      </c>
      <c r="AA48" s="117"/>
      <c r="AB48" s="117"/>
      <c r="AC48" s="118" t="str">
        <f>IF('IN - Stud_part'!H46="","",SUM(AA48:AB48))</f>
        <v/>
      </c>
      <c r="AD48" s="35"/>
      <c r="AE48" s="114" t="str">
        <f>IF(ISBLANK('IN - Stud_part'!F46),"",'IN - Stud_part'!F46)</f>
        <v/>
      </c>
      <c r="AF48" s="120" t="str">
        <f>IF(ISBLANK('IN - Stud_part'!G46),"",'IN - Stud_part'!G46)</f>
        <v/>
      </c>
      <c r="AG48" s="116" t="str">
        <f>IF('IN - Stud_part'!H46="","",UPPER('IN - Stud_part'!H46))</f>
        <v/>
      </c>
      <c r="AH48" s="117"/>
      <c r="AI48" s="117"/>
      <c r="AJ48" s="118" t="str">
        <f>IF('IN - Stud_part'!H46="","", SUM(AH48:AI48))</f>
        <v/>
      </c>
      <c r="AK48" s="117"/>
      <c r="AL48" s="117"/>
      <c r="AM48" s="118" t="str">
        <f>IF('IN - Stud_part'!H46="","",SUM(AK48:AL48))</f>
        <v/>
      </c>
      <c r="AN48" s="117"/>
      <c r="AO48" s="117"/>
      <c r="AP48" s="118" t="str">
        <f>IF('IN - Stud_part'!H46="","",SUM(AN48:AO48))</f>
        <v/>
      </c>
      <c r="AQ48" s="117"/>
      <c r="AR48" s="117"/>
      <c r="AS48" s="118" t="str">
        <f>IF('IN - Stud_part'!H46="","",SUM(AQ48:AR48))</f>
        <v/>
      </c>
      <c r="AT48" s="35"/>
      <c r="AU48" s="35"/>
      <c r="EL48" s="121" t="str">
        <f t="shared" si="0"/>
        <v/>
      </c>
      <c r="EM48" s="121" t="str">
        <f t="shared" si="1"/>
        <v/>
      </c>
      <c r="EN48" s="121" t="str">
        <f t="shared" si="2"/>
        <v/>
      </c>
      <c r="EO48" s="121" t="str">
        <f t="shared" si="3"/>
        <v/>
      </c>
      <c r="EP48" s="121" t="str">
        <f t="shared" si="4"/>
        <v/>
      </c>
      <c r="EQ48" s="121" t="str">
        <f t="shared" si="5"/>
        <v/>
      </c>
      <c r="ER48" s="121" t="str">
        <f t="shared" si="6"/>
        <v/>
      </c>
      <c r="ES48" s="121" t="str">
        <f t="shared" si="7"/>
        <v/>
      </c>
      <c r="ET48" s="121" t="str">
        <f t="shared" si="8"/>
        <v/>
      </c>
      <c r="EU48" s="121" t="str">
        <f t="shared" si="9"/>
        <v/>
      </c>
      <c r="EV48" s="121" t="str">
        <f t="shared" si="10"/>
        <v/>
      </c>
      <c r="EW48" s="121" t="str">
        <f t="shared" si="11"/>
        <v/>
      </c>
      <c r="EX48" s="121" t="str">
        <f t="shared" si="12"/>
        <v/>
      </c>
      <c r="EY48" s="121" t="str">
        <f t="shared" si="13"/>
        <v/>
      </c>
      <c r="EZ48" s="121" t="str">
        <f t="shared" si="14"/>
        <v/>
      </c>
      <c r="FA48" s="121" t="str">
        <f t="shared" si="15"/>
        <v/>
      </c>
      <c r="FB48" s="121" t="str">
        <f t="shared" si="16"/>
        <v/>
      </c>
      <c r="FC48" s="121" t="str">
        <f t="shared" si="17"/>
        <v/>
      </c>
      <c r="FD48" s="121" t="str">
        <f t="shared" si="18"/>
        <v/>
      </c>
      <c r="FE48" s="121" t="str">
        <f t="shared" si="19"/>
        <v/>
      </c>
      <c r="FF48" s="121" t="str">
        <f t="shared" si="20"/>
        <v/>
      </c>
      <c r="FG48" s="121" t="str">
        <f t="shared" si="21"/>
        <v/>
      </c>
      <c r="FH48" s="121" t="str">
        <f t="shared" si="22"/>
        <v/>
      </c>
      <c r="FI48" s="121" t="str">
        <f t="shared" si="23"/>
        <v/>
      </c>
      <c r="FJ48" s="121" t="str">
        <f t="shared" si="24"/>
        <v/>
      </c>
      <c r="FK48" s="121" t="str">
        <f t="shared" si="25"/>
        <v/>
      </c>
      <c r="FL48" s="121" t="str">
        <f t="shared" si="26"/>
        <v/>
      </c>
      <c r="FM48" s="121" t="str">
        <f t="shared" si="27"/>
        <v/>
      </c>
      <c r="FN48" s="121" t="str">
        <f t="shared" si="28"/>
        <v/>
      </c>
      <c r="FO48" s="121" t="str">
        <f t="shared" si="29"/>
        <v/>
      </c>
      <c r="FP48" s="121" t="str">
        <f t="shared" si="30"/>
        <v/>
      </c>
      <c r="FQ48" s="121" t="str">
        <f t="shared" si="31"/>
        <v/>
      </c>
      <c r="FR48" s="121" t="str">
        <f t="shared" si="32"/>
        <v/>
      </c>
      <c r="FS48" s="121" t="str">
        <f t="shared" si="33"/>
        <v/>
      </c>
      <c r="FT48" s="121" t="str">
        <f t="shared" si="34"/>
        <v/>
      </c>
      <c r="FU48" s="121" t="str">
        <f t="shared" si="35"/>
        <v/>
      </c>
      <c r="FV48" s="121" t="str">
        <f t="shared" si="36"/>
        <v/>
      </c>
      <c r="FW48" s="121" t="str">
        <f t="shared" si="37"/>
        <v/>
      </c>
      <c r="FX48" s="121" t="str">
        <f t="shared" si="38"/>
        <v/>
      </c>
      <c r="FY48" s="121" t="str">
        <f t="shared" si="39"/>
        <v/>
      </c>
      <c r="FZ48" s="121" t="str">
        <f t="shared" si="40"/>
        <v/>
      </c>
      <c r="GA48" s="121" t="str">
        <f t="shared" si="41"/>
        <v/>
      </c>
      <c r="GB48" s="121" t="str">
        <f t="shared" si="42"/>
        <v/>
      </c>
      <c r="GC48" s="121" t="str">
        <f t="shared" si="43"/>
        <v/>
      </c>
      <c r="GD48" s="121" t="str">
        <f t="shared" si="44"/>
        <v/>
      </c>
      <c r="GE48" s="121" t="str">
        <f t="shared" si="45"/>
        <v/>
      </c>
      <c r="GF48" s="121" t="str">
        <f t="shared" si="46"/>
        <v/>
      </c>
      <c r="GG48" s="121" t="str">
        <f t="shared" si="47"/>
        <v/>
      </c>
      <c r="GH48" s="121" t="str">
        <f t="shared" si="48"/>
        <v/>
      </c>
      <c r="GI48" s="121" t="str">
        <f t="shared" si="49"/>
        <v/>
      </c>
      <c r="GJ48" s="121" t="str">
        <f t="shared" si="50"/>
        <v/>
      </c>
      <c r="GK48" s="121" t="str">
        <f t="shared" si="51"/>
        <v/>
      </c>
      <c r="GL48" s="121" t="str">
        <f t="shared" si="52"/>
        <v/>
      </c>
      <c r="GM48" s="121" t="str">
        <f t="shared" si="53"/>
        <v/>
      </c>
      <c r="GN48" s="121" t="str">
        <f t="shared" si="54"/>
        <v/>
      </c>
      <c r="GO48" s="121" t="str">
        <f t="shared" si="55"/>
        <v/>
      </c>
      <c r="GP48" s="121" t="str">
        <f t="shared" si="56"/>
        <v/>
      </c>
      <c r="GQ48" s="121" t="str">
        <f t="shared" si="57"/>
        <v/>
      </c>
      <c r="GR48" s="121" t="str">
        <f t="shared" si="58"/>
        <v/>
      </c>
      <c r="GS48" s="121" t="str">
        <f t="shared" si="59"/>
        <v/>
      </c>
      <c r="GT48" s="121" t="str">
        <f t="shared" si="60"/>
        <v/>
      </c>
    </row>
    <row r="49" spans="1:202" ht="24.75" customHeight="1">
      <c r="A49" s="20"/>
      <c r="B49" s="114" t="str">
        <f>IF(ISBLANK('IN - Stud_part'!F47),"",'IN - Stud_part'!F47)</f>
        <v/>
      </c>
      <c r="C49" s="115" t="str">
        <f>IF(ISBLANK('IN - Stud_part'!G47),"",'IN - Stud_part'!G47)</f>
        <v/>
      </c>
      <c r="D49" s="116" t="str">
        <f>IF('IN - Stud_part'!H47="","",UPPER(('IN - Stud_part'!H47)))</f>
        <v/>
      </c>
      <c r="E49" s="117"/>
      <c r="F49" s="117"/>
      <c r="G49" s="118" t="str">
        <f>IF('IN - Stud_part'!H47="","",SUM(E49:F49))</f>
        <v/>
      </c>
      <c r="H49" s="117"/>
      <c r="I49" s="117"/>
      <c r="J49" s="118" t="str">
        <f>IF('IN - Stud_part'!H47="","",SUM(H49:I49))</f>
        <v/>
      </c>
      <c r="K49" s="117"/>
      <c r="L49" s="117"/>
      <c r="M49" s="118" t="str">
        <f>IF('IN - Stud_part'!H47="","",SUM(K49:L49))</f>
        <v/>
      </c>
      <c r="N49" s="117"/>
      <c r="O49" s="117"/>
      <c r="P49" s="118" t="str">
        <f>IF('IN - Stud_part'!H47="","",SUM(N49:O49))</f>
        <v/>
      </c>
      <c r="Q49" s="119"/>
      <c r="R49" s="117"/>
      <c r="S49" s="117"/>
      <c r="T49" s="118" t="str">
        <f>IF('IN - Stud_part'!H47="","",SUM(R49:S49))</f>
        <v/>
      </c>
      <c r="U49" s="117"/>
      <c r="V49" s="117"/>
      <c r="W49" s="118" t="str">
        <f>IF('IN - Stud_part'!H47="","",SUM(U49:V49))</f>
        <v/>
      </c>
      <c r="X49" s="117"/>
      <c r="Y49" s="117"/>
      <c r="Z49" s="118" t="str">
        <f>IF('IN - Stud_part'!H47="","",SUM(X49:Y49))</f>
        <v/>
      </c>
      <c r="AA49" s="117"/>
      <c r="AB49" s="117"/>
      <c r="AC49" s="118" t="str">
        <f>IF('IN - Stud_part'!H47="","",SUM(AA49:AB49))</f>
        <v/>
      </c>
      <c r="AD49" s="35"/>
      <c r="AE49" s="114" t="str">
        <f>IF(ISBLANK('IN - Stud_part'!F47),"",'IN - Stud_part'!F47)</f>
        <v/>
      </c>
      <c r="AF49" s="120" t="str">
        <f>IF(ISBLANK('IN - Stud_part'!G47),"",'IN - Stud_part'!G47)</f>
        <v/>
      </c>
      <c r="AG49" s="116" t="str">
        <f>IF('IN - Stud_part'!H47="","",UPPER('IN - Stud_part'!H47))</f>
        <v/>
      </c>
      <c r="AH49" s="117"/>
      <c r="AI49" s="117"/>
      <c r="AJ49" s="118" t="str">
        <f>IF('IN - Stud_part'!H47="","", SUM(AH49:AI49))</f>
        <v/>
      </c>
      <c r="AK49" s="117"/>
      <c r="AL49" s="117"/>
      <c r="AM49" s="118" t="str">
        <f>IF('IN - Stud_part'!H47="","",SUM(AK49:AL49))</f>
        <v/>
      </c>
      <c r="AN49" s="117"/>
      <c r="AO49" s="117"/>
      <c r="AP49" s="118" t="str">
        <f>IF('IN - Stud_part'!H47="","",SUM(AN49:AO49))</f>
        <v/>
      </c>
      <c r="AQ49" s="117"/>
      <c r="AR49" s="117"/>
      <c r="AS49" s="118" t="str">
        <f>IF('IN - Stud_part'!H47="","",SUM(AQ49:AR49))</f>
        <v/>
      </c>
      <c r="AT49" s="35"/>
      <c r="AU49" s="35"/>
      <c r="EL49" s="121" t="str">
        <f t="shared" si="0"/>
        <v/>
      </c>
      <c r="EM49" s="121" t="str">
        <f t="shared" si="1"/>
        <v/>
      </c>
      <c r="EN49" s="121" t="str">
        <f t="shared" si="2"/>
        <v/>
      </c>
      <c r="EO49" s="121" t="str">
        <f t="shared" si="3"/>
        <v/>
      </c>
      <c r="EP49" s="121" t="str">
        <f t="shared" si="4"/>
        <v/>
      </c>
      <c r="EQ49" s="121" t="str">
        <f t="shared" si="5"/>
        <v/>
      </c>
      <c r="ER49" s="121" t="str">
        <f t="shared" si="6"/>
        <v/>
      </c>
      <c r="ES49" s="121" t="str">
        <f t="shared" si="7"/>
        <v/>
      </c>
      <c r="ET49" s="121" t="str">
        <f t="shared" si="8"/>
        <v/>
      </c>
      <c r="EU49" s="121" t="str">
        <f t="shared" si="9"/>
        <v/>
      </c>
      <c r="EV49" s="121" t="str">
        <f t="shared" si="10"/>
        <v/>
      </c>
      <c r="EW49" s="121" t="str">
        <f t="shared" si="11"/>
        <v/>
      </c>
      <c r="EX49" s="121" t="str">
        <f t="shared" si="12"/>
        <v/>
      </c>
      <c r="EY49" s="121" t="str">
        <f t="shared" si="13"/>
        <v/>
      </c>
      <c r="EZ49" s="121" t="str">
        <f t="shared" si="14"/>
        <v/>
      </c>
      <c r="FA49" s="121" t="str">
        <f t="shared" si="15"/>
        <v/>
      </c>
      <c r="FB49" s="121" t="str">
        <f t="shared" si="16"/>
        <v/>
      </c>
      <c r="FC49" s="121" t="str">
        <f t="shared" si="17"/>
        <v/>
      </c>
      <c r="FD49" s="121" t="str">
        <f t="shared" si="18"/>
        <v/>
      </c>
      <c r="FE49" s="121" t="str">
        <f t="shared" si="19"/>
        <v/>
      </c>
      <c r="FF49" s="121" t="str">
        <f t="shared" si="20"/>
        <v/>
      </c>
      <c r="FG49" s="121" t="str">
        <f t="shared" si="21"/>
        <v/>
      </c>
      <c r="FH49" s="121" t="str">
        <f t="shared" si="22"/>
        <v/>
      </c>
      <c r="FI49" s="121" t="str">
        <f t="shared" si="23"/>
        <v/>
      </c>
      <c r="FJ49" s="121" t="str">
        <f t="shared" si="24"/>
        <v/>
      </c>
      <c r="FK49" s="121" t="str">
        <f t="shared" si="25"/>
        <v/>
      </c>
      <c r="FL49" s="121" t="str">
        <f t="shared" si="26"/>
        <v/>
      </c>
      <c r="FM49" s="121" t="str">
        <f t="shared" si="27"/>
        <v/>
      </c>
      <c r="FN49" s="121" t="str">
        <f t="shared" si="28"/>
        <v/>
      </c>
      <c r="FO49" s="121" t="str">
        <f t="shared" si="29"/>
        <v/>
      </c>
      <c r="FP49" s="121" t="str">
        <f t="shared" si="30"/>
        <v/>
      </c>
      <c r="FQ49" s="121" t="str">
        <f t="shared" si="31"/>
        <v/>
      </c>
      <c r="FR49" s="121" t="str">
        <f t="shared" si="32"/>
        <v/>
      </c>
      <c r="FS49" s="121" t="str">
        <f t="shared" si="33"/>
        <v/>
      </c>
      <c r="FT49" s="121" t="str">
        <f t="shared" si="34"/>
        <v/>
      </c>
      <c r="FU49" s="121" t="str">
        <f t="shared" si="35"/>
        <v/>
      </c>
      <c r="FV49" s="121" t="str">
        <f t="shared" si="36"/>
        <v/>
      </c>
      <c r="FW49" s="121" t="str">
        <f t="shared" si="37"/>
        <v/>
      </c>
      <c r="FX49" s="121" t="str">
        <f t="shared" si="38"/>
        <v/>
      </c>
      <c r="FY49" s="121" t="str">
        <f t="shared" si="39"/>
        <v/>
      </c>
      <c r="FZ49" s="121" t="str">
        <f t="shared" si="40"/>
        <v/>
      </c>
      <c r="GA49" s="121" t="str">
        <f t="shared" si="41"/>
        <v/>
      </c>
      <c r="GB49" s="121" t="str">
        <f t="shared" si="42"/>
        <v/>
      </c>
      <c r="GC49" s="121" t="str">
        <f t="shared" si="43"/>
        <v/>
      </c>
      <c r="GD49" s="121" t="str">
        <f t="shared" si="44"/>
        <v/>
      </c>
      <c r="GE49" s="121" t="str">
        <f t="shared" si="45"/>
        <v/>
      </c>
      <c r="GF49" s="121" t="str">
        <f t="shared" si="46"/>
        <v/>
      </c>
      <c r="GG49" s="121" t="str">
        <f t="shared" si="47"/>
        <v/>
      </c>
      <c r="GH49" s="121" t="str">
        <f t="shared" si="48"/>
        <v/>
      </c>
      <c r="GI49" s="121" t="str">
        <f t="shared" si="49"/>
        <v/>
      </c>
      <c r="GJ49" s="121" t="str">
        <f t="shared" si="50"/>
        <v/>
      </c>
      <c r="GK49" s="121" t="str">
        <f t="shared" si="51"/>
        <v/>
      </c>
      <c r="GL49" s="121" t="str">
        <f t="shared" si="52"/>
        <v/>
      </c>
      <c r="GM49" s="121" t="str">
        <f t="shared" si="53"/>
        <v/>
      </c>
      <c r="GN49" s="121" t="str">
        <f t="shared" si="54"/>
        <v/>
      </c>
      <c r="GO49" s="121" t="str">
        <f t="shared" si="55"/>
        <v/>
      </c>
      <c r="GP49" s="121" t="str">
        <f t="shared" si="56"/>
        <v/>
      </c>
      <c r="GQ49" s="121" t="str">
        <f t="shared" si="57"/>
        <v/>
      </c>
      <c r="GR49" s="121" t="str">
        <f t="shared" si="58"/>
        <v/>
      </c>
      <c r="GS49" s="121" t="str">
        <f t="shared" si="59"/>
        <v/>
      </c>
      <c r="GT49" s="121" t="str">
        <f t="shared" si="60"/>
        <v/>
      </c>
    </row>
    <row r="50" spans="1:202" ht="24.75" customHeight="1">
      <c r="A50" s="20"/>
      <c r="B50" s="114" t="str">
        <f>IF(ISBLANK('IN - Stud_part'!F48),"",'IN - Stud_part'!F48)</f>
        <v/>
      </c>
      <c r="C50" s="115" t="str">
        <f>IF(ISBLANK('IN - Stud_part'!G48),"",'IN - Stud_part'!G48)</f>
        <v/>
      </c>
      <c r="D50" s="116" t="str">
        <f>IF('IN - Stud_part'!H48="","",UPPER(('IN - Stud_part'!H48)))</f>
        <v/>
      </c>
      <c r="E50" s="117"/>
      <c r="F50" s="117"/>
      <c r="G50" s="118" t="str">
        <f>IF('IN - Stud_part'!H48="","",SUM(E50:F50))</f>
        <v/>
      </c>
      <c r="H50" s="117"/>
      <c r="I50" s="117"/>
      <c r="J50" s="118" t="str">
        <f>IF('IN - Stud_part'!H48="","",SUM(H50:I50))</f>
        <v/>
      </c>
      <c r="K50" s="117"/>
      <c r="L50" s="117"/>
      <c r="M50" s="118" t="str">
        <f>IF('IN - Stud_part'!H48="","",SUM(K50:L50))</f>
        <v/>
      </c>
      <c r="N50" s="117"/>
      <c r="O50" s="117"/>
      <c r="P50" s="118" t="str">
        <f>IF('IN - Stud_part'!H48="","",SUM(N50:O50))</f>
        <v/>
      </c>
      <c r="Q50" s="119"/>
      <c r="R50" s="117"/>
      <c r="S50" s="117"/>
      <c r="T50" s="118" t="str">
        <f>IF('IN - Stud_part'!H48="","",SUM(R50:S50))</f>
        <v/>
      </c>
      <c r="U50" s="117"/>
      <c r="V50" s="117"/>
      <c r="W50" s="118" t="str">
        <f>IF('IN - Stud_part'!H48="","",SUM(U50:V50))</f>
        <v/>
      </c>
      <c r="X50" s="117"/>
      <c r="Y50" s="117"/>
      <c r="Z50" s="118" t="str">
        <f>IF('IN - Stud_part'!H48="","",SUM(X50:Y50))</f>
        <v/>
      </c>
      <c r="AA50" s="117"/>
      <c r="AB50" s="117"/>
      <c r="AC50" s="118" t="str">
        <f>IF('IN - Stud_part'!H48="","",SUM(AA50:AB50))</f>
        <v/>
      </c>
      <c r="AD50" s="35"/>
      <c r="AE50" s="114" t="str">
        <f>IF(ISBLANK('IN - Stud_part'!F48),"",'IN - Stud_part'!F48)</f>
        <v/>
      </c>
      <c r="AF50" s="120" t="str">
        <f>IF(ISBLANK('IN - Stud_part'!G48),"",'IN - Stud_part'!G48)</f>
        <v/>
      </c>
      <c r="AG50" s="116" t="str">
        <f>IF('IN - Stud_part'!H48="","",UPPER('IN - Stud_part'!H48))</f>
        <v/>
      </c>
      <c r="AH50" s="117"/>
      <c r="AI50" s="117"/>
      <c r="AJ50" s="118" t="str">
        <f>IF('IN - Stud_part'!H48="","", SUM(AH50:AI50))</f>
        <v/>
      </c>
      <c r="AK50" s="117"/>
      <c r="AL50" s="117"/>
      <c r="AM50" s="118" t="str">
        <f>IF('IN - Stud_part'!H48="","",SUM(AK50:AL50))</f>
        <v/>
      </c>
      <c r="AN50" s="117"/>
      <c r="AO50" s="117"/>
      <c r="AP50" s="118" t="str">
        <f>IF('IN - Stud_part'!H48="","",SUM(AN50:AO50))</f>
        <v/>
      </c>
      <c r="AQ50" s="117"/>
      <c r="AR50" s="117"/>
      <c r="AS50" s="118" t="str">
        <f>IF('IN - Stud_part'!H48="","",SUM(AQ50:AR50))</f>
        <v/>
      </c>
      <c r="AT50" s="35"/>
      <c r="AU50" s="35"/>
      <c r="EL50" s="121" t="str">
        <f t="shared" si="0"/>
        <v/>
      </c>
      <c r="EM50" s="121" t="str">
        <f t="shared" si="1"/>
        <v/>
      </c>
      <c r="EN50" s="121" t="str">
        <f t="shared" si="2"/>
        <v/>
      </c>
      <c r="EO50" s="121" t="str">
        <f t="shared" si="3"/>
        <v/>
      </c>
      <c r="EP50" s="121" t="str">
        <f t="shared" si="4"/>
        <v/>
      </c>
      <c r="EQ50" s="121" t="str">
        <f t="shared" si="5"/>
        <v/>
      </c>
      <c r="ER50" s="121" t="str">
        <f t="shared" si="6"/>
        <v/>
      </c>
      <c r="ES50" s="121" t="str">
        <f t="shared" si="7"/>
        <v/>
      </c>
      <c r="ET50" s="121" t="str">
        <f t="shared" si="8"/>
        <v/>
      </c>
      <c r="EU50" s="121" t="str">
        <f t="shared" si="9"/>
        <v/>
      </c>
      <c r="EV50" s="121" t="str">
        <f t="shared" si="10"/>
        <v/>
      </c>
      <c r="EW50" s="121" t="str">
        <f t="shared" si="11"/>
        <v/>
      </c>
      <c r="EX50" s="121" t="str">
        <f t="shared" si="12"/>
        <v/>
      </c>
      <c r="EY50" s="121" t="str">
        <f t="shared" si="13"/>
        <v/>
      </c>
      <c r="EZ50" s="121" t="str">
        <f t="shared" si="14"/>
        <v/>
      </c>
      <c r="FA50" s="121" t="str">
        <f t="shared" si="15"/>
        <v/>
      </c>
      <c r="FB50" s="121" t="str">
        <f t="shared" si="16"/>
        <v/>
      </c>
      <c r="FC50" s="121" t="str">
        <f t="shared" si="17"/>
        <v/>
      </c>
      <c r="FD50" s="121" t="str">
        <f t="shared" si="18"/>
        <v/>
      </c>
      <c r="FE50" s="121" t="str">
        <f t="shared" si="19"/>
        <v/>
      </c>
      <c r="FF50" s="121" t="str">
        <f t="shared" si="20"/>
        <v/>
      </c>
      <c r="FG50" s="121" t="str">
        <f t="shared" si="21"/>
        <v/>
      </c>
      <c r="FH50" s="121" t="str">
        <f t="shared" si="22"/>
        <v/>
      </c>
      <c r="FI50" s="121" t="str">
        <f t="shared" si="23"/>
        <v/>
      </c>
      <c r="FJ50" s="121" t="str">
        <f t="shared" si="24"/>
        <v/>
      </c>
      <c r="FK50" s="121" t="str">
        <f t="shared" si="25"/>
        <v/>
      </c>
      <c r="FL50" s="121" t="str">
        <f t="shared" si="26"/>
        <v/>
      </c>
      <c r="FM50" s="121" t="str">
        <f t="shared" si="27"/>
        <v/>
      </c>
      <c r="FN50" s="121" t="str">
        <f t="shared" si="28"/>
        <v/>
      </c>
      <c r="FO50" s="121" t="str">
        <f t="shared" si="29"/>
        <v/>
      </c>
      <c r="FP50" s="121" t="str">
        <f t="shared" si="30"/>
        <v/>
      </c>
      <c r="FQ50" s="121" t="str">
        <f t="shared" si="31"/>
        <v/>
      </c>
      <c r="FR50" s="121" t="str">
        <f t="shared" si="32"/>
        <v/>
      </c>
      <c r="FS50" s="121" t="str">
        <f t="shared" si="33"/>
        <v/>
      </c>
      <c r="FT50" s="121" t="str">
        <f t="shared" si="34"/>
        <v/>
      </c>
      <c r="FU50" s="121" t="str">
        <f t="shared" si="35"/>
        <v/>
      </c>
      <c r="FV50" s="121" t="str">
        <f t="shared" si="36"/>
        <v/>
      </c>
      <c r="FW50" s="121" t="str">
        <f t="shared" si="37"/>
        <v/>
      </c>
      <c r="FX50" s="121" t="str">
        <f t="shared" si="38"/>
        <v/>
      </c>
      <c r="FY50" s="121" t="str">
        <f t="shared" si="39"/>
        <v/>
      </c>
      <c r="FZ50" s="121" t="str">
        <f t="shared" si="40"/>
        <v/>
      </c>
      <c r="GA50" s="121" t="str">
        <f t="shared" si="41"/>
        <v/>
      </c>
      <c r="GB50" s="121" t="str">
        <f t="shared" si="42"/>
        <v/>
      </c>
      <c r="GC50" s="121" t="str">
        <f t="shared" si="43"/>
        <v/>
      </c>
      <c r="GD50" s="121" t="str">
        <f t="shared" si="44"/>
        <v/>
      </c>
      <c r="GE50" s="121" t="str">
        <f t="shared" si="45"/>
        <v/>
      </c>
      <c r="GF50" s="121" t="str">
        <f t="shared" si="46"/>
        <v/>
      </c>
      <c r="GG50" s="121" t="str">
        <f t="shared" si="47"/>
        <v/>
      </c>
      <c r="GH50" s="121" t="str">
        <f t="shared" si="48"/>
        <v/>
      </c>
      <c r="GI50" s="121" t="str">
        <f t="shared" si="49"/>
        <v/>
      </c>
      <c r="GJ50" s="121" t="str">
        <f t="shared" si="50"/>
        <v/>
      </c>
      <c r="GK50" s="121" t="str">
        <f t="shared" si="51"/>
        <v/>
      </c>
      <c r="GL50" s="121" t="str">
        <f t="shared" si="52"/>
        <v/>
      </c>
      <c r="GM50" s="121" t="str">
        <f t="shared" si="53"/>
        <v/>
      </c>
      <c r="GN50" s="121" t="str">
        <f t="shared" si="54"/>
        <v/>
      </c>
      <c r="GO50" s="121" t="str">
        <f t="shared" si="55"/>
        <v/>
      </c>
      <c r="GP50" s="121" t="str">
        <f t="shared" si="56"/>
        <v/>
      </c>
      <c r="GQ50" s="121" t="str">
        <f t="shared" si="57"/>
        <v/>
      </c>
      <c r="GR50" s="121" t="str">
        <f t="shared" si="58"/>
        <v/>
      </c>
      <c r="GS50" s="121" t="str">
        <f t="shared" si="59"/>
        <v/>
      </c>
      <c r="GT50" s="121" t="str">
        <f t="shared" si="60"/>
        <v/>
      </c>
    </row>
    <row r="51" spans="1:202" ht="24.75" customHeight="1">
      <c r="A51" s="20"/>
      <c r="B51" s="114" t="str">
        <f>IF(ISBLANK('IN - Stud_part'!F49),"",'IN - Stud_part'!F49)</f>
        <v/>
      </c>
      <c r="C51" s="115" t="str">
        <f>IF(ISBLANK('IN - Stud_part'!G49),"",'IN - Stud_part'!G49)</f>
        <v/>
      </c>
      <c r="D51" s="116" t="str">
        <f>IF('IN - Stud_part'!H49="","",UPPER(('IN - Stud_part'!H49)))</f>
        <v/>
      </c>
      <c r="E51" s="117"/>
      <c r="F51" s="117"/>
      <c r="G51" s="118" t="str">
        <f>IF('IN - Stud_part'!H49="","",SUM(E51:F51))</f>
        <v/>
      </c>
      <c r="H51" s="117"/>
      <c r="I51" s="117"/>
      <c r="J51" s="118" t="str">
        <f>IF('IN - Stud_part'!H49="","",SUM(H51:I51))</f>
        <v/>
      </c>
      <c r="K51" s="117"/>
      <c r="L51" s="117"/>
      <c r="M51" s="118" t="str">
        <f>IF('IN - Stud_part'!H49="","",SUM(K51:L51))</f>
        <v/>
      </c>
      <c r="N51" s="117"/>
      <c r="O51" s="117"/>
      <c r="P51" s="118" t="str">
        <f>IF('IN - Stud_part'!H49="","",SUM(N51:O51))</f>
        <v/>
      </c>
      <c r="Q51" s="119"/>
      <c r="R51" s="117"/>
      <c r="S51" s="117"/>
      <c r="T51" s="118" t="str">
        <f>IF('IN - Stud_part'!H49="","",SUM(R51:S51))</f>
        <v/>
      </c>
      <c r="U51" s="117"/>
      <c r="V51" s="117"/>
      <c r="W51" s="118" t="str">
        <f>IF('IN - Stud_part'!H49="","",SUM(U51:V51))</f>
        <v/>
      </c>
      <c r="X51" s="117"/>
      <c r="Y51" s="117"/>
      <c r="Z51" s="118" t="str">
        <f>IF('IN - Stud_part'!H49="","",SUM(X51:Y51))</f>
        <v/>
      </c>
      <c r="AA51" s="117"/>
      <c r="AB51" s="117"/>
      <c r="AC51" s="118" t="str">
        <f>IF('IN - Stud_part'!H49="","",SUM(AA51:AB51))</f>
        <v/>
      </c>
      <c r="AD51" s="35"/>
      <c r="AE51" s="114" t="str">
        <f>IF(ISBLANK('IN - Stud_part'!F49),"",'IN - Stud_part'!F49)</f>
        <v/>
      </c>
      <c r="AF51" s="120" t="str">
        <f>IF(ISBLANK('IN - Stud_part'!G49),"",'IN - Stud_part'!G49)</f>
        <v/>
      </c>
      <c r="AG51" s="116" t="str">
        <f>IF('IN - Stud_part'!H49="","",UPPER('IN - Stud_part'!H49))</f>
        <v/>
      </c>
      <c r="AH51" s="117"/>
      <c r="AI51" s="117"/>
      <c r="AJ51" s="118" t="str">
        <f>IF('IN - Stud_part'!H49="","", SUM(AH51:AI51))</f>
        <v/>
      </c>
      <c r="AK51" s="117"/>
      <c r="AL51" s="117"/>
      <c r="AM51" s="118" t="str">
        <f>IF('IN - Stud_part'!H49="","",SUM(AK51:AL51))</f>
        <v/>
      </c>
      <c r="AN51" s="117"/>
      <c r="AO51" s="117"/>
      <c r="AP51" s="118" t="str">
        <f>IF('IN - Stud_part'!H49="","",SUM(AN51:AO51))</f>
        <v/>
      </c>
      <c r="AQ51" s="117"/>
      <c r="AR51" s="117"/>
      <c r="AS51" s="118" t="str">
        <f>IF('IN - Stud_part'!H49="","",SUM(AQ51:AR51))</f>
        <v/>
      </c>
      <c r="AT51" s="35"/>
      <c r="AU51" s="35"/>
      <c r="EL51" s="121" t="str">
        <f t="shared" si="0"/>
        <v/>
      </c>
      <c r="EM51" s="121" t="str">
        <f t="shared" si="1"/>
        <v/>
      </c>
      <c r="EN51" s="121" t="str">
        <f t="shared" si="2"/>
        <v/>
      </c>
      <c r="EO51" s="121" t="str">
        <f t="shared" si="3"/>
        <v/>
      </c>
      <c r="EP51" s="121" t="str">
        <f t="shared" si="4"/>
        <v/>
      </c>
      <c r="EQ51" s="121" t="str">
        <f t="shared" si="5"/>
        <v/>
      </c>
      <c r="ER51" s="121" t="str">
        <f t="shared" si="6"/>
        <v/>
      </c>
      <c r="ES51" s="121" t="str">
        <f t="shared" si="7"/>
        <v/>
      </c>
      <c r="ET51" s="121" t="str">
        <f t="shared" si="8"/>
        <v/>
      </c>
      <c r="EU51" s="121" t="str">
        <f t="shared" si="9"/>
        <v/>
      </c>
      <c r="EV51" s="121" t="str">
        <f t="shared" si="10"/>
        <v/>
      </c>
      <c r="EW51" s="121" t="str">
        <f t="shared" si="11"/>
        <v/>
      </c>
      <c r="EX51" s="121" t="str">
        <f t="shared" si="12"/>
        <v/>
      </c>
      <c r="EY51" s="121" t="str">
        <f t="shared" si="13"/>
        <v/>
      </c>
      <c r="EZ51" s="121" t="str">
        <f t="shared" si="14"/>
        <v/>
      </c>
      <c r="FA51" s="121" t="str">
        <f t="shared" si="15"/>
        <v/>
      </c>
      <c r="FB51" s="121" t="str">
        <f t="shared" si="16"/>
        <v/>
      </c>
      <c r="FC51" s="121" t="str">
        <f t="shared" si="17"/>
        <v/>
      </c>
      <c r="FD51" s="121" t="str">
        <f t="shared" si="18"/>
        <v/>
      </c>
      <c r="FE51" s="121" t="str">
        <f t="shared" si="19"/>
        <v/>
      </c>
      <c r="FF51" s="121" t="str">
        <f t="shared" si="20"/>
        <v/>
      </c>
      <c r="FG51" s="121" t="str">
        <f t="shared" si="21"/>
        <v/>
      </c>
      <c r="FH51" s="121" t="str">
        <f t="shared" si="22"/>
        <v/>
      </c>
      <c r="FI51" s="121" t="str">
        <f t="shared" si="23"/>
        <v/>
      </c>
      <c r="FJ51" s="121" t="str">
        <f t="shared" si="24"/>
        <v/>
      </c>
      <c r="FK51" s="121" t="str">
        <f t="shared" si="25"/>
        <v/>
      </c>
      <c r="FL51" s="121" t="str">
        <f t="shared" si="26"/>
        <v/>
      </c>
      <c r="FM51" s="121" t="str">
        <f t="shared" si="27"/>
        <v/>
      </c>
      <c r="FN51" s="121" t="str">
        <f t="shared" si="28"/>
        <v/>
      </c>
      <c r="FO51" s="121" t="str">
        <f t="shared" si="29"/>
        <v/>
      </c>
      <c r="FP51" s="121" t="str">
        <f t="shared" si="30"/>
        <v/>
      </c>
      <c r="FQ51" s="121" t="str">
        <f t="shared" si="31"/>
        <v/>
      </c>
      <c r="FR51" s="121" t="str">
        <f t="shared" si="32"/>
        <v/>
      </c>
      <c r="FS51" s="121" t="str">
        <f t="shared" si="33"/>
        <v/>
      </c>
      <c r="FT51" s="121" t="str">
        <f t="shared" si="34"/>
        <v/>
      </c>
      <c r="FU51" s="121" t="str">
        <f t="shared" si="35"/>
        <v/>
      </c>
      <c r="FV51" s="121" t="str">
        <f t="shared" si="36"/>
        <v/>
      </c>
      <c r="FW51" s="121" t="str">
        <f t="shared" si="37"/>
        <v/>
      </c>
      <c r="FX51" s="121" t="str">
        <f t="shared" si="38"/>
        <v/>
      </c>
      <c r="FY51" s="121" t="str">
        <f t="shared" si="39"/>
        <v/>
      </c>
      <c r="FZ51" s="121" t="str">
        <f t="shared" si="40"/>
        <v/>
      </c>
      <c r="GA51" s="121" t="str">
        <f t="shared" si="41"/>
        <v/>
      </c>
      <c r="GB51" s="121" t="str">
        <f t="shared" si="42"/>
        <v/>
      </c>
      <c r="GC51" s="121" t="str">
        <f t="shared" si="43"/>
        <v/>
      </c>
      <c r="GD51" s="121" t="str">
        <f t="shared" si="44"/>
        <v/>
      </c>
      <c r="GE51" s="121" t="str">
        <f t="shared" si="45"/>
        <v/>
      </c>
      <c r="GF51" s="121" t="str">
        <f t="shared" si="46"/>
        <v/>
      </c>
      <c r="GG51" s="121" t="str">
        <f t="shared" si="47"/>
        <v/>
      </c>
      <c r="GH51" s="121" t="str">
        <f t="shared" si="48"/>
        <v/>
      </c>
      <c r="GI51" s="121" t="str">
        <f t="shared" si="49"/>
        <v/>
      </c>
      <c r="GJ51" s="121" t="str">
        <f t="shared" si="50"/>
        <v/>
      </c>
      <c r="GK51" s="121" t="str">
        <f t="shared" si="51"/>
        <v/>
      </c>
      <c r="GL51" s="121" t="str">
        <f t="shared" si="52"/>
        <v/>
      </c>
      <c r="GM51" s="121" t="str">
        <f t="shared" si="53"/>
        <v/>
      </c>
      <c r="GN51" s="121" t="str">
        <f t="shared" si="54"/>
        <v/>
      </c>
      <c r="GO51" s="121" t="str">
        <f t="shared" si="55"/>
        <v/>
      </c>
      <c r="GP51" s="121" t="str">
        <f t="shared" si="56"/>
        <v/>
      </c>
      <c r="GQ51" s="121" t="str">
        <f t="shared" si="57"/>
        <v/>
      </c>
      <c r="GR51" s="121" t="str">
        <f t="shared" si="58"/>
        <v/>
      </c>
      <c r="GS51" s="121" t="str">
        <f t="shared" si="59"/>
        <v/>
      </c>
      <c r="GT51" s="121" t="str">
        <f t="shared" si="60"/>
        <v/>
      </c>
    </row>
    <row r="52" spans="1:202" ht="24.75" customHeight="1">
      <c r="A52" s="20"/>
      <c r="B52" s="114" t="str">
        <f>IF(ISBLANK('IN - Stud_part'!F50),"",'IN - Stud_part'!F50)</f>
        <v/>
      </c>
      <c r="C52" s="115" t="str">
        <f>IF(ISBLANK('IN - Stud_part'!G50),"",'IN - Stud_part'!G50)</f>
        <v/>
      </c>
      <c r="D52" s="116" t="str">
        <f>IF('IN - Stud_part'!H50="","",UPPER(('IN - Stud_part'!H50)))</f>
        <v/>
      </c>
      <c r="E52" s="117"/>
      <c r="F52" s="117"/>
      <c r="G52" s="118" t="str">
        <f>IF('IN - Stud_part'!H50="","",SUM(E52:F52))</f>
        <v/>
      </c>
      <c r="H52" s="117"/>
      <c r="I52" s="117"/>
      <c r="J52" s="118" t="str">
        <f>IF('IN - Stud_part'!H50="","",SUM(H52:I52))</f>
        <v/>
      </c>
      <c r="K52" s="117"/>
      <c r="L52" s="117"/>
      <c r="M52" s="118" t="str">
        <f>IF('IN - Stud_part'!H50="","",SUM(K52:L52))</f>
        <v/>
      </c>
      <c r="N52" s="117"/>
      <c r="O52" s="117"/>
      <c r="P52" s="118" t="str">
        <f>IF('IN - Stud_part'!H50="","",SUM(N52:O52))</f>
        <v/>
      </c>
      <c r="Q52" s="119"/>
      <c r="R52" s="117"/>
      <c r="S52" s="117"/>
      <c r="T52" s="118" t="str">
        <f>IF('IN - Stud_part'!H50="","",SUM(R52:S52))</f>
        <v/>
      </c>
      <c r="U52" s="117"/>
      <c r="V52" s="117"/>
      <c r="W52" s="118" t="str">
        <f>IF('IN - Stud_part'!H50="","",SUM(U52:V52))</f>
        <v/>
      </c>
      <c r="X52" s="117"/>
      <c r="Y52" s="117"/>
      <c r="Z52" s="118" t="str">
        <f>IF('IN - Stud_part'!H50="","",SUM(X52:Y52))</f>
        <v/>
      </c>
      <c r="AA52" s="117"/>
      <c r="AB52" s="117"/>
      <c r="AC52" s="118" t="str">
        <f>IF('IN - Stud_part'!H50="","",SUM(AA52:AB52))</f>
        <v/>
      </c>
      <c r="AD52" s="35"/>
      <c r="AE52" s="114" t="str">
        <f>IF(ISBLANK('IN - Stud_part'!F50),"",'IN - Stud_part'!F50)</f>
        <v/>
      </c>
      <c r="AF52" s="120" t="str">
        <f>IF(ISBLANK('IN - Stud_part'!G50),"",'IN - Stud_part'!G50)</f>
        <v/>
      </c>
      <c r="AG52" s="116" t="str">
        <f>IF('IN - Stud_part'!H50="","",UPPER('IN - Stud_part'!H50))</f>
        <v/>
      </c>
      <c r="AH52" s="117"/>
      <c r="AI52" s="117"/>
      <c r="AJ52" s="118" t="str">
        <f>IF('IN - Stud_part'!H50="","", SUM(AH52:AI52))</f>
        <v/>
      </c>
      <c r="AK52" s="117"/>
      <c r="AL52" s="117"/>
      <c r="AM52" s="118" t="str">
        <f>IF('IN - Stud_part'!H50="","",SUM(AK52:AL52))</f>
        <v/>
      </c>
      <c r="AN52" s="117"/>
      <c r="AO52" s="117"/>
      <c r="AP52" s="118" t="str">
        <f>IF('IN - Stud_part'!H50="","",SUM(AN52:AO52))</f>
        <v/>
      </c>
      <c r="AQ52" s="117"/>
      <c r="AR52" s="117"/>
      <c r="AS52" s="118" t="str">
        <f>IF('IN - Stud_part'!H50="","",SUM(AQ52:AR52))</f>
        <v/>
      </c>
      <c r="AT52" s="35"/>
      <c r="AU52" s="35"/>
      <c r="EL52" s="121" t="str">
        <f t="shared" si="0"/>
        <v/>
      </c>
      <c r="EM52" s="121" t="str">
        <f t="shared" si="1"/>
        <v/>
      </c>
      <c r="EN52" s="121" t="str">
        <f t="shared" si="2"/>
        <v/>
      </c>
      <c r="EO52" s="121" t="str">
        <f t="shared" si="3"/>
        <v/>
      </c>
      <c r="EP52" s="121" t="str">
        <f t="shared" si="4"/>
        <v/>
      </c>
      <c r="EQ52" s="121" t="str">
        <f t="shared" si="5"/>
        <v/>
      </c>
      <c r="ER52" s="121" t="str">
        <f t="shared" si="6"/>
        <v/>
      </c>
      <c r="ES52" s="121" t="str">
        <f t="shared" si="7"/>
        <v/>
      </c>
      <c r="ET52" s="121" t="str">
        <f t="shared" si="8"/>
        <v/>
      </c>
      <c r="EU52" s="121" t="str">
        <f t="shared" si="9"/>
        <v/>
      </c>
      <c r="EV52" s="121" t="str">
        <f t="shared" si="10"/>
        <v/>
      </c>
      <c r="EW52" s="121" t="str">
        <f t="shared" si="11"/>
        <v/>
      </c>
      <c r="EX52" s="121" t="str">
        <f t="shared" si="12"/>
        <v/>
      </c>
      <c r="EY52" s="121" t="str">
        <f t="shared" si="13"/>
        <v/>
      </c>
      <c r="EZ52" s="121" t="str">
        <f t="shared" si="14"/>
        <v/>
      </c>
      <c r="FA52" s="121" t="str">
        <f t="shared" si="15"/>
        <v/>
      </c>
      <c r="FB52" s="121" t="str">
        <f t="shared" si="16"/>
        <v/>
      </c>
      <c r="FC52" s="121" t="str">
        <f t="shared" si="17"/>
        <v/>
      </c>
      <c r="FD52" s="121" t="str">
        <f t="shared" si="18"/>
        <v/>
      </c>
      <c r="FE52" s="121" t="str">
        <f t="shared" si="19"/>
        <v/>
      </c>
      <c r="FF52" s="121" t="str">
        <f t="shared" si="20"/>
        <v/>
      </c>
      <c r="FG52" s="121" t="str">
        <f t="shared" si="21"/>
        <v/>
      </c>
      <c r="FH52" s="121" t="str">
        <f t="shared" si="22"/>
        <v/>
      </c>
      <c r="FI52" s="121" t="str">
        <f t="shared" si="23"/>
        <v/>
      </c>
      <c r="FJ52" s="121" t="str">
        <f t="shared" si="24"/>
        <v/>
      </c>
      <c r="FK52" s="121" t="str">
        <f t="shared" si="25"/>
        <v/>
      </c>
      <c r="FL52" s="121" t="str">
        <f t="shared" si="26"/>
        <v/>
      </c>
      <c r="FM52" s="121" t="str">
        <f t="shared" si="27"/>
        <v/>
      </c>
      <c r="FN52" s="121" t="str">
        <f t="shared" si="28"/>
        <v/>
      </c>
      <c r="FO52" s="121" t="str">
        <f t="shared" si="29"/>
        <v/>
      </c>
      <c r="FP52" s="121" t="str">
        <f t="shared" si="30"/>
        <v/>
      </c>
      <c r="FQ52" s="121" t="str">
        <f t="shared" si="31"/>
        <v/>
      </c>
      <c r="FR52" s="121" t="str">
        <f t="shared" si="32"/>
        <v/>
      </c>
      <c r="FS52" s="121" t="str">
        <f t="shared" si="33"/>
        <v/>
      </c>
      <c r="FT52" s="121" t="str">
        <f t="shared" si="34"/>
        <v/>
      </c>
      <c r="FU52" s="121" t="str">
        <f t="shared" si="35"/>
        <v/>
      </c>
      <c r="FV52" s="121" t="str">
        <f t="shared" si="36"/>
        <v/>
      </c>
      <c r="FW52" s="121" t="str">
        <f t="shared" si="37"/>
        <v/>
      </c>
      <c r="FX52" s="121" t="str">
        <f t="shared" si="38"/>
        <v/>
      </c>
      <c r="FY52" s="121" t="str">
        <f t="shared" si="39"/>
        <v/>
      </c>
      <c r="FZ52" s="121" t="str">
        <f t="shared" si="40"/>
        <v/>
      </c>
      <c r="GA52" s="121" t="str">
        <f t="shared" si="41"/>
        <v/>
      </c>
      <c r="GB52" s="121" t="str">
        <f t="shared" si="42"/>
        <v/>
      </c>
      <c r="GC52" s="121" t="str">
        <f t="shared" si="43"/>
        <v/>
      </c>
      <c r="GD52" s="121" t="str">
        <f t="shared" si="44"/>
        <v/>
      </c>
      <c r="GE52" s="121" t="str">
        <f t="shared" si="45"/>
        <v/>
      </c>
      <c r="GF52" s="121" t="str">
        <f t="shared" si="46"/>
        <v/>
      </c>
      <c r="GG52" s="121" t="str">
        <f t="shared" si="47"/>
        <v/>
      </c>
      <c r="GH52" s="121" t="str">
        <f t="shared" si="48"/>
        <v/>
      </c>
      <c r="GI52" s="121" t="str">
        <f t="shared" si="49"/>
        <v/>
      </c>
      <c r="GJ52" s="121" t="str">
        <f t="shared" si="50"/>
        <v/>
      </c>
      <c r="GK52" s="121" t="str">
        <f t="shared" si="51"/>
        <v/>
      </c>
      <c r="GL52" s="121" t="str">
        <f t="shared" si="52"/>
        <v/>
      </c>
      <c r="GM52" s="121" t="str">
        <f t="shared" si="53"/>
        <v/>
      </c>
      <c r="GN52" s="121" t="str">
        <f t="shared" si="54"/>
        <v/>
      </c>
      <c r="GO52" s="121" t="str">
        <f t="shared" si="55"/>
        <v/>
      </c>
      <c r="GP52" s="121" t="str">
        <f t="shared" si="56"/>
        <v/>
      </c>
      <c r="GQ52" s="121" t="str">
        <f t="shared" si="57"/>
        <v/>
      </c>
      <c r="GR52" s="121" t="str">
        <f t="shared" si="58"/>
        <v/>
      </c>
      <c r="GS52" s="121" t="str">
        <f t="shared" si="59"/>
        <v/>
      </c>
      <c r="GT52" s="121" t="str">
        <f t="shared" si="60"/>
        <v/>
      </c>
    </row>
    <row r="53" spans="1:202" ht="24.75" customHeight="1">
      <c r="A53" s="20"/>
      <c r="B53" s="114" t="str">
        <f>IF(ISBLANK('IN - Stud_part'!F51),"",'IN - Stud_part'!F51)</f>
        <v/>
      </c>
      <c r="C53" s="115" t="str">
        <f>IF(ISBLANK('IN - Stud_part'!G51),"",'IN - Stud_part'!G51)</f>
        <v/>
      </c>
      <c r="D53" s="116" t="str">
        <f>IF('IN - Stud_part'!H51="","",UPPER(('IN - Stud_part'!H51)))</f>
        <v/>
      </c>
      <c r="E53" s="117"/>
      <c r="F53" s="117"/>
      <c r="G53" s="118" t="str">
        <f>IF('IN - Stud_part'!H51="","",SUM(E53:F53))</f>
        <v/>
      </c>
      <c r="H53" s="117"/>
      <c r="I53" s="117"/>
      <c r="J53" s="118" t="str">
        <f>IF('IN - Stud_part'!H51="","",SUM(H53:I53))</f>
        <v/>
      </c>
      <c r="K53" s="117"/>
      <c r="L53" s="117"/>
      <c r="M53" s="118" t="str">
        <f>IF('IN - Stud_part'!H51="","",SUM(K53:L53))</f>
        <v/>
      </c>
      <c r="N53" s="117"/>
      <c r="O53" s="117"/>
      <c r="P53" s="118" t="str">
        <f>IF('IN - Stud_part'!H51="","",SUM(N53:O53))</f>
        <v/>
      </c>
      <c r="Q53" s="119"/>
      <c r="R53" s="117"/>
      <c r="S53" s="117"/>
      <c r="T53" s="118" t="str">
        <f>IF('IN - Stud_part'!H51="","",SUM(R53:S53))</f>
        <v/>
      </c>
      <c r="U53" s="117"/>
      <c r="V53" s="117"/>
      <c r="W53" s="118" t="str">
        <f>IF('IN - Stud_part'!H51="","",SUM(U53:V53))</f>
        <v/>
      </c>
      <c r="X53" s="117"/>
      <c r="Y53" s="117"/>
      <c r="Z53" s="118" t="str">
        <f>IF('IN - Stud_part'!H51="","",SUM(X53:Y53))</f>
        <v/>
      </c>
      <c r="AA53" s="117"/>
      <c r="AB53" s="117"/>
      <c r="AC53" s="118" t="str">
        <f>IF('IN - Stud_part'!H51="","",SUM(AA53:AB53))</f>
        <v/>
      </c>
      <c r="AD53" s="35"/>
      <c r="AE53" s="114" t="str">
        <f>IF(ISBLANK('IN - Stud_part'!F51),"",'IN - Stud_part'!F51)</f>
        <v/>
      </c>
      <c r="AF53" s="120" t="str">
        <f>IF(ISBLANK('IN - Stud_part'!G51),"",'IN - Stud_part'!G51)</f>
        <v/>
      </c>
      <c r="AG53" s="116" t="str">
        <f>IF('IN - Stud_part'!H51="","",UPPER('IN - Stud_part'!H51))</f>
        <v/>
      </c>
      <c r="AH53" s="117"/>
      <c r="AI53" s="117"/>
      <c r="AJ53" s="118" t="str">
        <f>IF('IN - Stud_part'!H51="","", SUM(AH53:AI53))</f>
        <v/>
      </c>
      <c r="AK53" s="117"/>
      <c r="AL53" s="117"/>
      <c r="AM53" s="118" t="str">
        <f>IF('IN - Stud_part'!H51="","",SUM(AK53:AL53))</f>
        <v/>
      </c>
      <c r="AN53" s="117"/>
      <c r="AO53" s="117"/>
      <c r="AP53" s="118" t="str">
        <f>IF('IN - Stud_part'!H51="","",SUM(AN53:AO53))</f>
        <v/>
      </c>
      <c r="AQ53" s="117"/>
      <c r="AR53" s="117"/>
      <c r="AS53" s="118" t="str">
        <f>IF('IN - Stud_part'!H51="","",SUM(AQ53:AR53))</f>
        <v/>
      </c>
      <c r="AT53" s="35"/>
      <c r="AU53" s="35"/>
      <c r="EL53" s="121" t="str">
        <f t="shared" si="0"/>
        <v/>
      </c>
      <c r="EM53" s="121" t="str">
        <f t="shared" si="1"/>
        <v/>
      </c>
      <c r="EN53" s="121" t="str">
        <f t="shared" si="2"/>
        <v/>
      </c>
      <c r="EO53" s="121" t="str">
        <f t="shared" si="3"/>
        <v/>
      </c>
      <c r="EP53" s="121" t="str">
        <f t="shared" si="4"/>
        <v/>
      </c>
      <c r="EQ53" s="121" t="str">
        <f t="shared" si="5"/>
        <v/>
      </c>
      <c r="ER53" s="121" t="str">
        <f t="shared" si="6"/>
        <v/>
      </c>
      <c r="ES53" s="121" t="str">
        <f t="shared" si="7"/>
        <v/>
      </c>
      <c r="ET53" s="121" t="str">
        <f t="shared" si="8"/>
        <v/>
      </c>
      <c r="EU53" s="121" t="str">
        <f t="shared" si="9"/>
        <v/>
      </c>
      <c r="EV53" s="121" t="str">
        <f t="shared" si="10"/>
        <v/>
      </c>
      <c r="EW53" s="121" t="str">
        <f t="shared" si="11"/>
        <v/>
      </c>
      <c r="EX53" s="121" t="str">
        <f t="shared" si="12"/>
        <v/>
      </c>
      <c r="EY53" s="121" t="str">
        <f t="shared" si="13"/>
        <v/>
      </c>
      <c r="EZ53" s="121" t="str">
        <f t="shared" si="14"/>
        <v/>
      </c>
      <c r="FA53" s="121" t="str">
        <f t="shared" si="15"/>
        <v/>
      </c>
      <c r="FB53" s="121" t="str">
        <f t="shared" si="16"/>
        <v/>
      </c>
      <c r="FC53" s="121" t="str">
        <f t="shared" si="17"/>
        <v/>
      </c>
      <c r="FD53" s="121" t="str">
        <f t="shared" si="18"/>
        <v/>
      </c>
      <c r="FE53" s="121" t="str">
        <f t="shared" si="19"/>
        <v/>
      </c>
      <c r="FF53" s="121" t="str">
        <f t="shared" si="20"/>
        <v/>
      </c>
      <c r="FG53" s="121" t="str">
        <f t="shared" si="21"/>
        <v/>
      </c>
      <c r="FH53" s="121" t="str">
        <f t="shared" si="22"/>
        <v/>
      </c>
      <c r="FI53" s="121" t="str">
        <f t="shared" si="23"/>
        <v/>
      </c>
      <c r="FJ53" s="121" t="str">
        <f t="shared" si="24"/>
        <v/>
      </c>
      <c r="FK53" s="121" t="str">
        <f t="shared" si="25"/>
        <v/>
      </c>
      <c r="FL53" s="121" t="str">
        <f t="shared" si="26"/>
        <v/>
      </c>
      <c r="FM53" s="121" t="str">
        <f t="shared" si="27"/>
        <v/>
      </c>
      <c r="FN53" s="121" t="str">
        <f t="shared" si="28"/>
        <v/>
      </c>
      <c r="FO53" s="121" t="str">
        <f t="shared" si="29"/>
        <v/>
      </c>
      <c r="FP53" s="121" t="str">
        <f t="shared" si="30"/>
        <v/>
      </c>
      <c r="FQ53" s="121" t="str">
        <f t="shared" si="31"/>
        <v/>
      </c>
      <c r="FR53" s="121" t="str">
        <f t="shared" si="32"/>
        <v/>
      </c>
      <c r="FS53" s="121" t="str">
        <f t="shared" si="33"/>
        <v/>
      </c>
      <c r="FT53" s="121" t="str">
        <f t="shared" si="34"/>
        <v/>
      </c>
      <c r="FU53" s="121" t="str">
        <f t="shared" si="35"/>
        <v/>
      </c>
      <c r="FV53" s="121" t="str">
        <f t="shared" si="36"/>
        <v/>
      </c>
      <c r="FW53" s="121" t="str">
        <f t="shared" si="37"/>
        <v/>
      </c>
      <c r="FX53" s="121" t="str">
        <f t="shared" si="38"/>
        <v/>
      </c>
      <c r="FY53" s="121" t="str">
        <f t="shared" si="39"/>
        <v/>
      </c>
      <c r="FZ53" s="121" t="str">
        <f t="shared" si="40"/>
        <v/>
      </c>
      <c r="GA53" s="121" t="str">
        <f t="shared" si="41"/>
        <v/>
      </c>
      <c r="GB53" s="121" t="str">
        <f t="shared" si="42"/>
        <v/>
      </c>
      <c r="GC53" s="121" t="str">
        <f t="shared" si="43"/>
        <v/>
      </c>
      <c r="GD53" s="121" t="str">
        <f t="shared" si="44"/>
        <v/>
      </c>
      <c r="GE53" s="121" t="str">
        <f t="shared" si="45"/>
        <v/>
      </c>
      <c r="GF53" s="121" t="str">
        <f t="shared" si="46"/>
        <v/>
      </c>
      <c r="GG53" s="121" t="str">
        <f t="shared" si="47"/>
        <v/>
      </c>
      <c r="GH53" s="121" t="str">
        <f t="shared" si="48"/>
        <v/>
      </c>
      <c r="GI53" s="121" t="str">
        <f t="shared" si="49"/>
        <v/>
      </c>
      <c r="GJ53" s="121" t="str">
        <f t="shared" si="50"/>
        <v/>
      </c>
      <c r="GK53" s="121" t="str">
        <f t="shared" si="51"/>
        <v/>
      </c>
      <c r="GL53" s="121" t="str">
        <f t="shared" si="52"/>
        <v/>
      </c>
      <c r="GM53" s="121" t="str">
        <f t="shared" si="53"/>
        <v/>
      </c>
      <c r="GN53" s="121" t="str">
        <f t="shared" si="54"/>
        <v/>
      </c>
      <c r="GO53" s="121" t="str">
        <f t="shared" si="55"/>
        <v/>
      </c>
      <c r="GP53" s="121" t="str">
        <f t="shared" si="56"/>
        <v/>
      </c>
      <c r="GQ53" s="121" t="str">
        <f t="shared" si="57"/>
        <v/>
      </c>
      <c r="GR53" s="121" t="str">
        <f t="shared" si="58"/>
        <v/>
      </c>
      <c r="GS53" s="121" t="str">
        <f t="shared" si="59"/>
        <v/>
      </c>
      <c r="GT53" s="121" t="str">
        <f t="shared" si="60"/>
        <v/>
      </c>
    </row>
    <row r="54" spans="1:202" ht="24.75" customHeight="1">
      <c r="A54" s="20"/>
      <c r="B54" s="114" t="str">
        <f>IF(ISBLANK('IN - Stud_part'!F52),"",'IN - Stud_part'!F52)</f>
        <v/>
      </c>
      <c r="C54" s="115" t="str">
        <f>IF(ISBLANK('IN - Stud_part'!G52),"",'IN - Stud_part'!G52)</f>
        <v/>
      </c>
      <c r="D54" s="116" t="str">
        <f>IF('IN - Stud_part'!H52="","",UPPER(('IN - Stud_part'!H52)))</f>
        <v/>
      </c>
      <c r="E54" s="117"/>
      <c r="F54" s="117"/>
      <c r="G54" s="118" t="str">
        <f>IF('IN - Stud_part'!H52="","",SUM(E54:F54))</f>
        <v/>
      </c>
      <c r="H54" s="117"/>
      <c r="I54" s="117"/>
      <c r="J54" s="118" t="str">
        <f>IF('IN - Stud_part'!H52="","",SUM(H54:I54))</f>
        <v/>
      </c>
      <c r="K54" s="117"/>
      <c r="L54" s="117"/>
      <c r="M54" s="118" t="str">
        <f>IF('IN - Stud_part'!H52="","",SUM(K54:L54))</f>
        <v/>
      </c>
      <c r="N54" s="117"/>
      <c r="O54" s="117"/>
      <c r="P54" s="118" t="str">
        <f>IF('IN - Stud_part'!H52="","",SUM(N54:O54))</f>
        <v/>
      </c>
      <c r="Q54" s="119"/>
      <c r="R54" s="117"/>
      <c r="S54" s="117"/>
      <c r="T54" s="118" t="str">
        <f>IF('IN - Stud_part'!H52="","",SUM(R54:S54))</f>
        <v/>
      </c>
      <c r="U54" s="117"/>
      <c r="V54" s="117"/>
      <c r="W54" s="118" t="str">
        <f>IF('IN - Stud_part'!H52="","",SUM(U54:V54))</f>
        <v/>
      </c>
      <c r="X54" s="117"/>
      <c r="Y54" s="117"/>
      <c r="Z54" s="118" t="str">
        <f>IF('IN - Stud_part'!H52="","",SUM(X54:Y54))</f>
        <v/>
      </c>
      <c r="AA54" s="117"/>
      <c r="AB54" s="117"/>
      <c r="AC54" s="118" t="str">
        <f>IF('IN - Stud_part'!H52="","",SUM(AA54:AB54))</f>
        <v/>
      </c>
      <c r="AD54" s="35"/>
      <c r="AE54" s="114" t="str">
        <f>IF(ISBLANK('IN - Stud_part'!F52),"",'IN - Stud_part'!F52)</f>
        <v/>
      </c>
      <c r="AF54" s="120" t="str">
        <f>IF(ISBLANK('IN - Stud_part'!G52),"",'IN - Stud_part'!G52)</f>
        <v/>
      </c>
      <c r="AG54" s="116" t="str">
        <f>IF('IN - Stud_part'!H52="","",UPPER('IN - Stud_part'!H52))</f>
        <v/>
      </c>
      <c r="AH54" s="117"/>
      <c r="AI54" s="117"/>
      <c r="AJ54" s="118" t="str">
        <f>IF('IN - Stud_part'!H52="","", SUM(AH54:AI54))</f>
        <v/>
      </c>
      <c r="AK54" s="117"/>
      <c r="AL54" s="117"/>
      <c r="AM54" s="118" t="str">
        <f>IF('IN - Stud_part'!H52="","",SUM(AK54:AL54))</f>
        <v/>
      </c>
      <c r="AN54" s="117"/>
      <c r="AO54" s="117"/>
      <c r="AP54" s="118" t="str">
        <f>IF('IN - Stud_part'!H52="","",SUM(AN54:AO54))</f>
        <v/>
      </c>
      <c r="AQ54" s="117"/>
      <c r="AR54" s="117"/>
      <c r="AS54" s="118" t="str">
        <f>IF('IN - Stud_part'!H52="","",SUM(AQ54:AR54))</f>
        <v/>
      </c>
      <c r="AT54" s="35"/>
      <c r="AU54" s="35"/>
      <c r="EL54" s="121" t="str">
        <f t="shared" si="0"/>
        <v/>
      </c>
      <c r="EM54" s="121" t="str">
        <f t="shared" si="1"/>
        <v/>
      </c>
      <c r="EN54" s="121" t="str">
        <f t="shared" si="2"/>
        <v/>
      </c>
      <c r="EO54" s="121" t="str">
        <f t="shared" si="3"/>
        <v/>
      </c>
      <c r="EP54" s="121" t="str">
        <f t="shared" si="4"/>
        <v/>
      </c>
      <c r="EQ54" s="121" t="str">
        <f t="shared" si="5"/>
        <v/>
      </c>
      <c r="ER54" s="121" t="str">
        <f t="shared" si="6"/>
        <v/>
      </c>
      <c r="ES54" s="121" t="str">
        <f t="shared" si="7"/>
        <v/>
      </c>
      <c r="ET54" s="121" t="str">
        <f t="shared" si="8"/>
        <v/>
      </c>
      <c r="EU54" s="121" t="str">
        <f t="shared" si="9"/>
        <v/>
      </c>
      <c r="EV54" s="121" t="str">
        <f t="shared" si="10"/>
        <v/>
      </c>
      <c r="EW54" s="121" t="str">
        <f t="shared" si="11"/>
        <v/>
      </c>
      <c r="EX54" s="121" t="str">
        <f t="shared" si="12"/>
        <v/>
      </c>
      <c r="EY54" s="121" t="str">
        <f t="shared" si="13"/>
        <v/>
      </c>
      <c r="EZ54" s="121" t="str">
        <f t="shared" si="14"/>
        <v/>
      </c>
      <c r="FA54" s="121" t="str">
        <f t="shared" si="15"/>
        <v/>
      </c>
      <c r="FB54" s="121" t="str">
        <f t="shared" si="16"/>
        <v/>
      </c>
      <c r="FC54" s="121" t="str">
        <f t="shared" si="17"/>
        <v/>
      </c>
      <c r="FD54" s="121" t="str">
        <f t="shared" si="18"/>
        <v/>
      </c>
      <c r="FE54" s="121" t="str">
        <f t="shared" si="19"/>
        <v/>
      </c>
      <c r="FF54" s="121" t="str">
        <f t="shared" si="20"/>
        <v/>
      </c>
      <c r="FG54" s="121" t="str">
        <f t="shared" si="21"/>
        <v/>
      </c>
      <c r="FH54" s="121" t="str">
        <f t="shared" si="22"/>
        <v/>
      </c>
      <c r="FI54" s="121" t="str">
        <f t="shared" si="23"/>
        <v/>
      </c>
      <c r="FJ54" s="121" t="str">
        <f t="shared" si="24"/>
        <v/>
      </c>
      <c r="FK54" s="121" t="str">
        <f t="shared" si="25"/>
        <v/>
      </c>
      <c r="FL54" s="121" t="str">
        <f t="shared" si="26"/>
        <v/>
      </c>
      <c r="FM54" s="121" t="str">
        <f t="shared" si="27"/>
        <v/>
      </c>
      <c r="FN54" s="121" t="str">
        <f t="shared" si="28"/>
        <v/>
      </c>
      <c r="FO54" s="121" t="str">
        <f t="shared" si="29"/>
        <v/>
      </c>
      <c r="FP54" s="121" t="str">
        <f t="shared" si="30"/>
        <v/>
      </c>
      <c r="FQ54" s="121" t="str">
        <f t="shared" si="31"/>
        <v/>
      </c>
      <c r="FR54" s="121" t="str">
        <f t="shared" si="32"/>
        <v/>
      </c>
      <c r="FS54" s="121" t="str">
        <f t="shared" si="33"/>
        <v/>
      </c>
      <c r="FT54" s="121" t="str">
        <f t="shared" si="34"/>
        <v/>
      </c>
      <c r="FU54" s="121" t="str">
        <f t="shared" si="35"/>
        <v/>
      </c>
      <c r="FV54" s="121" t="str">
        <f t="shared" si="36"/>
        <v/>
      </c>
      <c r="FW54" s="121" t="str">
        <f t="shared" si="37"/>
        <v/>
      </c>
      <c r="FX54" s="121" t="str">
        <f t="shared" si="38"/>
        <v/>
      </c>
      <c r="FY54" s="121" t="str">
        <f t="shared" si="39"/>
        <v/>
      </c>
      <c r="FZ54" s="121" t="str">
        <f t="shared" si="40"/>
        <v/>
      </c>
      <c r="GA54" s="121" t="str">
        <f t="shared" si="41"/>
        <v/>
      </c>
      <c r="GB54" s="121" t="str">
        <f t="shared" si="42"/>
        <v/>
      </c>
      <c r="GC54" s="121" t="str">
        <f t="shared" si="43"/>
        <v/>
      </c>
      <c r="GD54" s="121" t="str">
        <f t="shared" si="44"/>
        <v/>
      </c>
      <c r="GE54" s="121" t="str">
        <f t="shared" si="45"/>
        <v/>
      </c>
      <c r="GF54" s="121" t="str">
        <f t="shared" si="46"/>
        <v/>
      </c>
      <c r="GG54" s="121" t="str">
        <f t="shared" si="47"/>
        <v/>
      </c>
      <c r="GH54" s="121" t="str">
        <f t="shared" si="48"/>
        <v/>
      </c>
      <c r="GI54" s="121" t="str">
        <f t="shared" si="49"/>
        <v/>
      </c>
      <c r="GJ54" s="121" t="str">
        <f t="shared" si="50"/>
        <v/>
      </c>
      <c r="GK54" s="121" t="str">
        <f t="shared" si="51"/>
        <v/>
      </c>
      <c r="GL54" s="121" t="str">
        <f t="shared" si="52"/>
        <v/>
      </c>
      <c r="GM54" s="121" t="str">
        <f t="shared" si="53"/>
        <v/>
      </c>
      <c r="GN54" s="121" t="str">
        <f t="shared" si="54"/>
        <v/>
      </c>
      <c r="GO54" s="121" t="str">
        <f t="shared" si="55"/>
        <v/>
      </c>
      <c r="GP54" s="121" t="str">
        <f t="shared" si="56"/>
        <v/>
      </c>
      <c r="GQ54" s="121" t="str">
        <f t="shared" si="57"/>
        <v/>
      </c>
      <c r="GR54" s="121" t="str">
        <f t="shared" si="58"/>
        <v/>
      </c>
      <c r="GS54" s="121" t="str">
        <f t="shared" si="59"/>
        <v/>
      </c>
      <c r="GT54" s="121" t="str">
        <f t="shared" si="60"/>
        <v/>
      </c>
    </row>
    <row r="55" spans="1:202" ht="24.75" customHeight="1">
      <c r="A55" s="20"/>
      <c r="B55" s="114" t="str">
        <f>IF(ISBLANK('IN - Stud_part'!F53),"",'IN - Stud_part'!F53)</f>
        <v/>
      </c>
      <c r="C55" s="115" t="str">
        <f>IF(ISBLANK('IN - Stud_part'!G53),"",'IN - Stud_part'!G53)</f>
        <v/>
      </c>
      <c r="D55" s="116" t="str">
        <f>IF('IN - Stud_part'!H53="","",UPPER(('IN - Stud_part'!H53)))</f>
        <v/>
      </c>
      <c r="E55" s="117"/>
      <c r="F55" s="117"/>
      <c r="G55" s="118" t="str">
        <f>IF('IN - Stud_part'!H53="","",SUM(E55:F55))</f>
        <v/>
      </c>
      <c r="H55" s="117"/>
      <c r="I55" s="117"/>
      <c r="J55" s="118" t="str">
        <f>IF('IN - Stud_part'!H53="","",SUM(H55:I55))</f>
        <v/>
      </c>
      <c r="K55" s="117"/>
      <c r="L55" s="117"/>
      <c r="M55" s="118" t="str">
        <f>IF('IN - Stud_part'!H53="","",SUM(K55:L55))</f>
        <v/>
      </c>
      <c r="N55" s="117"/>
      <c r="O55" s="117"/>
      <c r="P55" s="118" t="str">
        <f>IF('IN - Stud_part'!H53="","",SUM(N55:O55))</f>
        <v/>
      </c>
      <c r="Q55" s="119"/>
      <c r="R55" s="117"/>
      <c r="S55" s="117"/>
      <c r="T55" s="118" t="str">
        <f>IF('IN - Stud_part'!H53="","",SUM(R55:S55))</f>
        <v/>
      </c>
      <c r="U55" s="117"/>
      <c r="V55" s="117"/>
      <c r="W55" s="118" t="str">
        <f>IF('IN - Stud_part'!H53="","",SUM(U55:V55))</f>
        <v/>
      </c>
      <c r="X55" s="117"/>
      <c r="Y55" s="117"/>
      <c r="Z55" s="118" t="str">
        <f>IF('IN - Stud_part'!H53="","",SUM(X55:Y55))</f>
        <v/>
      </c>
      <c r="AA55" s="117"/>
      <c r="AB55" s="117"/>
      <c r="AC55" s="118" t="str">
        <f>IF('IN - Stud_part'!H53="","",SUM(AA55:AB55))</f>
        <v/>
      </c>
      <c r="AD55" s="35"/>
      <c r="AE55" s="114" t="str">
        <f>IF(ISBLANK('IN - Stud_part'!F53),"",'IN - Stud_part'!F53)</f>
        <v/>
      </c>
      <c r="AF55" s="120" t="str">
        <f>IF(ISBLANK('IN - Stud_part'!G53),"",'IN - Stud_part'!G53)</f>
        <v/>
      </c>
      <c r="AG55" s="116" t="str">
        <f>IF('IN - Stud_part'!H53="","",UPPER('IN - Stud_part'!H53))</f>
        <v/>
      </c>
      <c r="AH55" s="117"/>
      <c r="AI55" s="117"/>
      <c r="AJ55" s="118" t="str">
        <f>IF('IN - Stud_part'!H53="","", SUM(AH55:AI55))</f>
        <v/>
      </c>
      <c r="AK55" s="117"/>
      <c r="AL55" s="117"/>
      <c r="AM55" s="118" t="str">
        <f>IF('IN - Stud_part'!H53="","",SUM(AK55:AL55))</f>
        <v/>
      </c>
      <c r="AN55" s="117"/>
      <c r="AO55" s="117"/>
      <c r="AP55" s="118" t="str">
        <f>IF('IN - Stud_part'!H53="","",SUM(AN55:AO55))</f>
        <v/>
      </c>
      <c r="AQ55" s="117"/>
      <c r="AR55" s="117"/>
      <c r="AS55" s="118" t="str">
        <f>IF('IN - Stud_part'!H53="","",SUM(AQ55:AR55))</f>
        <v/>
      </c>
      <c r="AT55" s="35"/>
      <c r="AU55" s="35"/>
      <c r="EL55" s="121" t="str">
        <f t="shared" si="0"/>
        <v/>
      </c>
      <c r="EM55" s="121" t="str">
        <f t="shared" si="1"/>
        <v/>
      </c>
      <c r="EN55" s="121" t="str">
        <f t="shared" si="2"/>
        <v/>
      </c>
      <c r="EO55" s="121" t="str">
        <f t="shared" si="3"/>
        <v/>
      </c>
      <c r="EP55" s="121" t="str">
        <f t="shared" si="4"/>
        <v/>
      </c>
      <c r="EQ55" s="121" t="str">
        <f t="shared" si="5"/>
        <v/>
      </c>
      <c r="ER55" s="121" t="str">
        <f t="shared" si="6"/>
        <v/>
      </c>
      <c r="ES55" s="121" t="str">
        <f t="shared" si="7"/>
        <v/>
      </c>
      <c r="ET55" s="121" t="str">
        <f t="shared" si="8"/>
        <v/>
      </c>
      <c r="EU55" s="121" t="str">
        <f t="shared" si="9"/>
        <v/>
      </c>
      <c r="EV55" s="121" t="str">
        <f t="shared" si="10"/>
        <v/>
      </c>
      <c r="EW55" s="121" t="str">
        <f t="shared" si="11"/>
        <v/>
      </c>
      <c r="EX55" s="121" t="str">
        <f t="shared" si="12"/>
        <v/>
      </c>
      <c r="EY55" s="121" t="str">
        <f t="shared" si="13"/>
        <v/>
      </c>
      <c r="EZ55" s="121" t="str">
        <f t="shared" si="14"/>
        <v/>
      </c>
      <c r="FA55" s="121" t="str">
        <f t="shared" si="15"/>
        <v/>
      </c>
      <c r="FB55" s="121" t="str">
        <f t="shared" si="16"/>
        <v/>
      </c>
      <c r="FC55" s="121" t="str">
        <f t="shared" si="17"/>
        <v/>
      </c>
      <c r="FD55" s="121" t="str">
        <f t="shared" si="18"/>
        <v/>
      </c>
      <c r="FE55" s="121" t="str">
        <f t="shared" si="19"/>
        <v/>
      </c>
      <c r="FF55" s="121" t="str">
        <f t="shared" si="20"/>
        <v/>
      </c>
      <c r="FG55" s="121" t="str">
        <f t="shared" si="21"/>
        <v/>
      </c>
      <c r="FH55" s="121" t="str">
        <f t="shared" si="22"/>
        <v/>
      </c>
      <c r="FI55" s="121" t="str">
        <f t="shared" si="23"/>
        <v/>
      </c>
      <c r="FJ55" s="121" t="str">
        <f t="shared" si="24"/>
        <v/>
      </c>
      <c r="FK55" s="121" t="str">
        <f t="shared" si="25"/>
        <v/>
      </c>
      <c r="FL55" s="121" t="str">
        <f t="shared" si="26"/>
        <v/>
      </c>
      <c r="FM55" s="121" t="str">
        <f t="shared" si="27"/>
        <v/>
      </c>
      <c r="FN55" s="121" t="str">
        <f t="shared" si="28"/>
        <v/>
      </c>
      <c r="FO55" s="121" t="str">
        <f t="shared" si="29"/>
        <v/>
      </c>
      <c r="FP55" s="121" t="str">
        <f t="shared" si="30"/>
        <v/>
      </c>
      <c r="FQ55" s="121" t="str">
        <f t="shared" si="31"/>
        <v/>
      </c>
      <c r="FR55" s="121" t="str">
        <f t="shared" si="32"/>
        <v/>
      </c>
      <c r="FS55" s="121" t="str">
        <f t="shared" si="33"/>
        <v/>
      </c>
      <c r="FT55" s="121" t="str">
        <f t="shared" si="34"/>
        <v/>
      </c>
      <c r="FU55" s="121" t="str">
        <f t="shared" si="35"/>
        <v/>
      </c>
      <c r="FV55" s="121" t="str">
        <f t="shared" si="36"/>
        <v/>
      </c>
      <c r="FW55" s="121" t="str">
        <f t="shared" si="37"/>
        <v/>
      </c>
      <c r="FX55" s="121" t="str">
        <f t="shared" si="38"/>
        <v/>
      </c>
      <c r="FY55" s="121" t="str">
        <f t="shared" si="39"/>
        <v/>
      </c>
      <c r="FZ55" s="121" t="str">
        <f t="shared" si="40"/>
        <v/>
      </c>
      <c r="GA55" s="121" t="str">
        <f t="shared" si="41"/>
        <v/>
      </c>
      <c r="GB55" s="121" t="str">
        <f t="shared" si="42"/>
        <v/>
      </c>
      <c r="GC55" s="121" t="str">
        <f t="shared" si="43"/>
        <v/>
      </c>
      <c r="GD55" s="121" t="str">
        <f t="shared" si="44"/>
        <v/>
      </c>
      <c r="GE55" s="121" t="str">
        <f t="shared" si="45"/>
        <v/>
      </c>
      <c r="GF55" s="121" t="str">
        <f t="shared" si="46"/>
        <v/>
      </c>
      <c r="GG55" s="121" t="str">
        <f t="shared" si="47"/>
        <v/>
      </c>
      <c r="GH55" s="121" t="str">
        <f t="shared" si="48"/>
        <v/>
      </c>
      <c r="GI55" s="121" t="str">
        <f t="shared" si="49"/>
        <v/>
      </c>
      <c r="GJ55" s="121" t="str">
        <f t="shared" si="50"/>
        <v/>
      </c>
      <c r="GK55" s="121" t="str">
        <f t="shared" si="51"/>
        <v/>
      </c>
      <c r="GL55" s="121" t="str">
        <f t="shared" si="52"/>
        <v/>
      </c>
      <c r="GM55" s="121" t="str">
        <f t="shared" si="53"/>
        <v/>
      </c>
      <c r="GN55" s="121" t="str">
        <f t="shared" si="54"/>
        <v/>
      </c>
      <c r="GO55" s="121" t="str">
        <f t="shared" si="55"/>
        <v/>
      </c>
      <c r="GP55" s="121" t="str">
        <f t="shared" si="56"/>
        <v/>
      </c>
      <c r="GQ55" s="121" t="str">
        <f t="shared" si="57"/>
        <v/>
      </c>
      <c r="GR55" s="121" t="str">
        <f t="shared" si="58"/>
        <v/>
      </c>
      <c r="GS55" s="121" t="str">
        <f t="shared" si="59"/>
        <v/>
      </c>
      <c r="GT55" s="121" t="str">
        <f t="shared" si="60"/>
        <v/>
      </c>
    </row>
    <row r="56" spans="1:202" ht="24.75" customHeight="1">
      <c r="A56" s="20"/>
      <c r="B56" s="114" t="str">
        <f>IF(ISBLANK('IN - Stud_part'!F54),"",'IN - Stud_part'!F54)</f>
        <v/>
      </c>
      <c r="C56" s="115" t="str">
        <f>IF(ISBLANK('IN - Stud_part'!G54),"",'IN - Stud_part'!G54)</f>
        <v/>
      </c>
      <c r="D56" s="116" t="str">
        <f>IF('IN - Stud_part'!H54="","",UPPER(('IN - Stud_part'!H54)))</f>
        <v/>
      </c>
      <c r="E56" s="117"/>
      <c r="F56" s="117"/>
      <c r="G56" s="118" t="str">
        <f>IF('IN - Stud_part'!H54="","",SUM(E56:F56))</f>
        <v/>
      </c>
      <c r="H56" s="117"/>
      <c r="I56" s="117"/>
      <c r="J56" s="118" t="str">
        <f>IF('IN - Stud_part'!H54="","",SUM(H56:I56))</f>
        <v/>
      </c>
      <c r="K56" s="117"/>
      <c r="L56" s="117"/>
      <c r="M56" s="118" t="str">
        <f>IF('IN - Stud_part'!H54="","",SUM(K56:L56))</f>
        <v/>
      </c>
      <c r="N56" s="117"/>
      <c r="O56" s="117"/>
      <c r="P56" s="118" t="str">
        <f>IF('IN - Stud_part'!H54="","",SUM(N56:O56))</f>
        <v/>
      </c>
      <c r="Q56" s="119"/>
      <c r="R56" s="117"/>
      <c r="S56" s="117"/>
      <c r="T56" s="118" t="str">
        <f>IF('IN - Stud_part'!H54="","",SUM(R56:S56))</f>
        <v/>
      </c>
      <c r="U56" s="117"/>
      <c r="V56" s="117"/>
      <c r="W56" s="118" t="str">
        <f>IF('IN - Stud_part'!H54="","",SUM(U56:V56))</f>
        <v/>
      </c>
      <c r="X56" s="117"/>
      <c r="Y56" s="117"/>
      <c r="Z56" s="118" t="str">
        <f>IF('IN - Stud_part'!H54="","",SUM(X56:Y56))</f>
        <v/>
      </c>
      <c r="AA56" s="117"/>
      <c r="AB56" s="117"/>
      <c r="AC56" s="118" t="str">
        <f>IF('IN - Stud_part'!H54="","",SUM(AA56:AB56))</f>
        <v/>
      </c>
      <c r="AD56" s="35"/>
      <c r="AE56" s="114" t="str">
        <f>IF(ISBLANK('IN - Stud_part'!F54),"",'IN - Stud_part'!F54)</f>
        <v/>
      </c>
      <c r="AF56" s="120" t="str">
        <f>IF(ISBLANK('IN - Stud_part'!G54),"",'IN - Stud_part'!G54)</f>
        <v/>
      </c>
      <c r="AG56" s="116" t="str">
        <f>IF('IN - Stud_part'!H54="","",UPPER('IN - Stud_part'!H54))</f>
        <v/>
      </c>
      <c r="AH56" s="117"/>
      <c r="AI56" s="117"/>
      <c r="AJ56" s="118" t="str">
        <f>IF('IN - Stud_part'!H54="","", SUM(AH56:AI56))</f>
        <v/>
      </c>
      <c r="AK56" s="117"/>
      <c r="AL56" s="117"/>
      <c r="AM56" s="118" t="str">
        <f>IF('IN - Stud_part'!H54="","",SUM(AK56:AL56))</f>
        <v/>
      </c>
      <c r="AN56" s="117"/>
      <c r="AO56" s="117"/>
      <c r="AP56" s="118" t="str">
        <f>IF('IN - Stud_part'!H54="","",SUM(AN56:AO56))</f>
        <v/>
      </c>
      <c r="AQ56" s="117"/>
      <c r="AR56" s="117"/>
      <c r="AS56" s="118" t="str">
        <f>IF('IN - Stud_part'!H54="","",SUM(AQ56:AR56))</f>
        <v/>
      </c>
      <c r="AT56" s="35"/>
      <c r="AU56" s="35"/>
      <c r="EL56" s="121" t="str">
        <f t="shared" si="0"/>
        <v/>
      </c>
      <c r="EM56" s="121" t="str">
        <f t="shared" si="1"/>
        <v/>
      </c>
      <c r="EN56" s="121" t="str">
        <f t="shared" si="2"/>
        <v/>
      </c>
      <c r="EO56" s="121" t="str">
        <f t="shared" si="3"/>
        <v/>
      </c>
      <c r="EP56" s="121" t="str">
        <f t="shared" si="4"/>
        <v/>
      </c>
      <c r="EQ56" s="121" t="str">
        <f t="shared" si="5"/>
        <v/>
      </c>
      <c r="ER56" s="121" t="str">
        <f t="shared" si="6"/>
        <v/>
      </c>
      <c r="ES56" s="121" t="str">
        <f t="shared" si="7"/>
        <v/>
      </c>
      <c r="ET56" s="121" t="str">
        <f t="shared" si="8"/>
        <v/>
      </c>
      <c r="EU56" s="121" t="str">
        <f t="shared" si="9"/>
        <v/>
      </c>
      <c r="EV56" s="121" t="str">
        <f t="shared" si="10"/>
        <v/>
      </c>
      <c r="EW56" s="121" t="str">
        <f t="shared" si="11"/>
        <v/>
      </c>
      <c r="EX56" s="121" t="str">
        <f t="shared" si="12"/>
        <v/>
      </c>
      <c r="EY56" s="121" t="str">
        <f t="shared" si="13"/>
        <v/>
      </c>
      <c r="EZ56" s="121" t="str">
        <f t="shared" si="14"/>
        <v/>
      </c>
      <c r="FA56" s="121" t="str">
        <f t="shared" si="15"/>
        <v/>
      </c>
      <c r="FB56" s="121" t="str">
        <f t="shared" si="16"/>
        <v/>
      </c>
      <c r="FC56" s="121" t="str">
        <f t="shared" si="17"/>
        <v/>
      </c>
      <c r="FD56" s="121" t="str">
        <f t="shared" si="18"/>
        <v/>
      </c>
      <c r="FE56" s="121" t="str">
        <f t="shared" si="19"/>
        <v/>
      </c>
      <c r="FF56" s="121" t="str">
        <f t="shared" si="20"/>
        <v/>
      </c>
      <c r="FG56" s="121" t="str">
        <f t="shared" si="21"/>
        <v/>
      </c>
      <c r="FH56" s="121" t="str">
        <f t="shared" si="22"/>
        <v/>
      </c>
      <c r="FI56" s="121" t="str">
        <f t="shared" si="23"/>
        <v/>
      </c>
      <c r="FJ56" s="121" t="str">
        <f t="shared" si="24"/>
        <v/>
      </c>
      <c r="FK56" s="121" t="str">
        <f t="shared" si="25"/>
        <v/>
      </c>
      <c r="FL56" s="121" t="str">
        <f t="shared" si="26"/>
        <v/>
      </c>
      <c r="FM56" s="121" t="str">
        <f t="shared" si="27"/>
        <v/>
      </c>
      <c r="FN56" s="121" t="str">
        <f t="shared" si="28"/>
        <v/>
      </c>
      <c r="FO56" s="121" t="str">
        <f t="shared" si="29"/>
        <v/>
      </c>
      <c r="FP56" s="121" t="str">
        <f t="shared" si="30"/>
        <v/>
      </c>
      <c r="FQ56" s="121" t="str">
        <f t="shared" si="31"/>
        <v/>
      </c>
      <c r="FR56" s="121" t="str">
        <f t="shared" si="32"/>
        <v/>
      </c>
      <c r="FS56" s="121" t="str">
        <f t="shared" si="33"/>
        <v/>
      </c>
      <c r="FT56" s="121" t="str">
        <f t="shared" si="34"/>
        <v/>
      </c>
      <c r="FU56" s="121" t="str">
        <f t="shared" si="35"/>
        <v/>
      </c>
      <c r="FV56" s="121" t="str">
        <f t="shared" si="36"/>
        <v/>
      </c>
      <c r="FW56" s="121" t="str">
        <f t="shared" si="37"/>
        <v/>
      </c>
      <c r="FX56" s="121" t="str">
        <f t="shared" si="38"/>
        <v/>
      </c>
      <c r="FY56" s="121" t="str">
        <f t="shared" si="39"/>
        <v/>
      </c>
      <c r="FZ56" s="121" t="str">
        <f t="shared" si="40"/>
        <v/>
      </c>
      <c r="GA56" s="121" t="str">
        <f t="shared" si="41"/>
        <v/>
      </c>
      <c r="GB56" s="121" t="str">
        <f t="shared" si="42"/>
        <v/>
      </c>
      <c r="GC56" s="121" t="str">
        <f t="shared" si="43"/>
        <v/>
      </c>
      <c r="GD56" s="121" t="str">
        <f t="shared" si="44"/>
        <v/>
      </c>
      <c r="GE56" s="121" t="str">
        <f t="shared" si="45"/>
        <v/>
      </c>
      <c r="GF56" s="121" t="str">
        <f t="shared" si="46"/>
        <v/>
      </c>
      <c r="GG56" s="121" t="str">
        <f t="shared" si="47"/>
        <v/>
      </c>
      <c r="GH56" s="121" t="str">
        <f t="shared" si="48"/>
        <v/>
      </c>
      <c r="GI56" s="121" t="str">
        <f t="shared" si="49"/>
        <v/>
      </c>
      <c r="GJ56" s="121" t="str">
        <f t="shared" si="50"/>
        <v/>
      </c>
      <c r="GK56" s="121" t="str">
        <f t="shared" si="51"/>
        <v/>
      </c>
      <c r="GL56" s="121" t="str">
        <f t="shared" si="52"/>
        <v/>
      </c>
      <c r="GM56" s="121" t="str">
        <f t="shared" si="53"/>
        <v/>
      </c>
      <c r="GN56" s="121" t="str">
        <f t="shared" si="54"/>
        <v/>
      </c>
      <c r="GO56" s="121" t="str">
        <f t="shared" si="55"/>
        <v/>
      </c>
      <c r="GP56" s="121" t="str">
        <f t="shared" si="56"/>
        <v/>
      </c>
      <c r="GQ56" s="121" t="str">
        <f t="shared" si="57"/>
        <v/>
      </c>
      <c r="GR56" s="121" t="str">
        <f t="shared" si="58"/>
        <v/>
      </c>
      <c r="GS56" s="121" t="str">
        <f t="shared" si="59"/>
        <v/>
      </c>
      <c r="GT56" s="121" t="str">
        <f t="shared" si="60"/>
        <v/>
      </c>
    </row>
    <row r="57" spans="1:202" ht="24.75" customHeight="1">
      <c r="A57" s="20"/>
      <c r="B57" s="114" t="str">
        <f>IF(ISBLANK('IN - Stud_part'!F55),"",'IN - Stud_part'!F55)</f>
        <v/>
      </c>
      <c r="C57" s="115" t="str">
        <f>IF(ISBLANK('IN - Stud_part'!G55),"",'IN - Stud_part'!G55)</f>
        <v/>
      </c>
      <c r="D57" s="116" t="str">
        <f>IF('IN - Stud_part'!H55="","",UPPER(('IN - Stud_part'!H55)))</f>
        <v/>
      </c>
      <c r="E57" s="117"/>
      <c r="F57" s="117"/>
      <c r="G57" s="118" t="str">
        <f>IF('IN - Stud_part'!H55="","",SUM(E57:F57))</f>
        <v/>
      </c>
      <c r="H57" s="117"/>
      <c r="I57" s="117"/>
      <c r="J57" s="118" t="str">
        <f>IF('IN - Stud_part'!H55="","",SUM(H57:I57))</f>
        <v/>
      </c>
      <c r="K57" s="117"/>
      <c r="L57" s="117"/>
      <c r="M57" s="118" t="str">
        <f>IF('IN - Stud_part'!H55="","",SUM(K57:L57))</f>
        <v/>
      </c>
      <c r="N57" s="117"/>
      <c r="O57" s="117"/>
      <c r="P57" s="118" t="str">
        <f>IF('IN - Stud_part'!H55="","",SUM(N57:O57))</f>
        <v/>
      </c>
      <c r="Q57" s="119"/>
      <c r="R57" s="117"/>
      <c r="S57" s="117"/>
      <c r="T57" s="118" t="str">
        <f>IF('IN - Stud_part'!H55="","",SUM(R57:S57))</f>
        <v/>
      </c>
      <c r="U57" s="117"/>
      <c r="V57" s="117"/>
      <c r="W57" s="118" t="str">
        <f>IF('IN - Stud_part'!H55="","",SUM(U57:V57))</f>
        <v/>
      </c>
      <c r="X57" s="117"/>
      <c r="Y57" s="117"/>
      <c r="Z57" s="118" t="str">
        <f>IF('IN - Stud_part'!H55="","",SUM(X57:Y57))</f>
        <v/>
      </c>
      <c r="AA57" s="117"/>
      <c r="AB57" s="117"/>
      <c r="AC57" s="118" t="str">
        <f>IF('IN - Stud_part'!H55="","",SUM(AA57:AB57))</f>
        <v/>
      </c>
      <c r="AD57" s="35"/>
      <c r="AE57" s="114" t="str">
        <f>IF(ISBLANK('IN - Stud_part'!F55),"",'IN - Stud_part'!F55)</f>
        <v/>
      </c>
      <c r="AF57" s="120" t="str">
        <f>IF(ISBLANK('IN - Stud_part'!G55),"",'IN - Stud_part'!G55)</f>
        <v/>
      </c>
      <c r="AG57" s="116" t="str">
        <f>IF('IN - Stud_part'!H55="","",UPPER('IN - Stud_part'!H55))</f>
        <v/>
      </c>
      <c r="AH57" s="117"/>
      <c r="AI57" s="117"/>
      <c r="AJ57" s="118" t="str">
        <f>IF('IN - Stud_part'!H55="","", SUM(AH57:AI57))</f>
        <v/>
      </c>
      <c r="AK57" s="117"/>
      <c r="AL57" s="117"/>
      <c r="AM57" s="118" t="str">
        <f>IF('IN - Stud_part'!H55="","",SUM(AK57:AL57))</f>
        <v/>
      </c>
      <c r="AN57" s="117"/>
      <c r="AO57" s="117"/>
      <c r="AP57" s="118" t="str">
        <f>IF('IN - Stud_part'!H55="","",SUM(AN57:AO57))</f>
        <v/>
      </c>
      <c r="AQ57" s="117"/>
      <c r="AR57" s="117"/>
      <c r="AS57" s="118" t="str">
        <f>IF('IN - Stud_part'!H55="","",SUM(AQ57:AR57))</f>
        <v/>
      </c>
      <c r="AT57" s="35"/>
      <c r="AU57" s="35"/>
      <c r="EL57" s="121" t="str">
        <f t="shared" si="0"/>
        <v/>
      </c>
      <c r="EM57" s="121" t="str">
        <f t="shared" si="1"/>
        <v/>
      </c>
      <c r="EN57" s="121" t="str">
        <f t="shared" si="2"/>
        <v/>
      </c>
      <c r="EO57" s="121" t="str">
        <f t="shared" si="3"/>
        <v/>
      </c>
      <c r="EP57" s="121" t="str">
        <f t="shared" si="4"/>
        <v/>
      </c>
      <c r="EQ57" s="121" t="str">
        <f t="shared" si="5"/>
        <v/>
      </c>
      <c r="ER57" s="121" t="str">
        <f t="shared" si="6"/>
        <v/>
      </c>
      <c r="ES57" s="121" t="str">
        <f t="shared" si="7"/>
        <v/>
      </c>
      <c r="ET57" s="121" t="str">
        <f t="shared" si="8"/>
        <v/>
      </c>
      <c r="EU57" s="121" t="str">
        <f t="shared" si="9"/>
        <v/>
      </c>
      <c r="EV57" s="121" t="str">
        <f t="shared" si="10"/>
        <v/>
      </c>
      <c r="EW57" s="121" t="str">
        <f t="shared" si="11"/>
        <v/>
      </c>
      <c r="EX57" s="121" t="str">
        <f t="shared" si="12"/>
        <v/>
      </c>
      <c r="EY57" s="121" t="str">
        <f t="shared" si="13"/>
        <v/>
      </c>
      <c r="EZ57" s="121" t="str">
        <f t="shared" si="14"/>
        <v/>
      </c>
      <c r="FA57" s="121" t="str">
        <f t="shared" si="15"/>
        <v/>
      </c>
      <c r="FB57" s="121" t="str">
        <f t="shared" si="16"/>
        <v/>
      </c>
      <c r="FC57" s="121" t="str">
        <f t="shared" si="17"/>
        <v/>
      </c>
      <c r="FD57" s="121" t="str">
        <f t="shared" si="18"/>
        <v/>
      </c>
      <c r="FE57" s="121" t="str">
        <f t="shared" si="19"/>
        <v/>
      </c>
      <c r="FF57" s="121" t="str">
        <f t="shared" si="20"/>
        <v/>
      </c>
      <c r="FG57" s="121" t="str">
        <f t="shared" si="21"/>
        <v/>
      </c>
      <c r="FH57" s="121" t="str">
        <f t="shared" si="22"/>
        <v/>
      </c>
      <c r="FI57" s="121" t="str">
        <f t="shared" si="23"/>
        <v/>
      </c>
      <c r="FJ57" s="121" t="str">
        <f t="shared" si="24"/>
        <v/>
      </c>
      <c r="FK57" s="121" t="str">
        <f t="shared" si="25"/>
        <v/>
      </c>
      <c r="FL57" s="121" t="str">
        <f t="shared" si="26"/>
        <v/>
      </c>
      <c r="FM57" s="121" t="str">
        <f t="shared" si="27"/>
        <v/>
      </c>
      <c r="FN57" s="121" t="str">
        <f t="shared" si="28"/>
        <v/>
      </c>
      <c r="FO57" s="121" t="str">
        <f t="shared" si="29"/>
        <v/>
      </c>
      <c r="FP57" s="121" t="str">
        <f t="shared" si="30"/>
        <v/>
      </c>
      <c r="FQ57" s="121" t="str">
        <f t="shared" si="31"/>
        <v/>
      </c>
      <c r="FR57" s="121" t="str">
        <f t="shared" si="32"/>
        <v/>
      </c>
      <c r="FS57" s="121" t="str">
        <f t="shared" si="33"/>
        <v/>
      </c>
      <c r="FT57" s="121" t="str">
        <f t="shared" si="34"/>
        <v/>
      </c>
      <c r="FU57" s="121" t="str">
        <f t="shared" si="35"/>
        <v/>
      </c>
      <c r="FV57" s="121" t="str">
        <f t="shared" si="36"/>
        <v/>
      </c>
      <c r="FW57" s="121" t="str">
        <f t="shared" si="37"/>
        <v/>
      </c>
      <c r="FX57" s="121" t="str">
        <f t="shared" si="38"/>
        <v/>
      </c>
      <c r="FY57" s="121" t="str">
        <f t="shared" si="39"/>
        <v/>
      </c>
      <c r="FZ57" s="121" t="str">
        <f t="shared" si="40"/>
        <v/>
      </c>
      <c r="GA57" s="121" t="str">
        <f t="shared" si="41"/>
        <v/>
      </c>
      <c r="GB57" s="121" t="str">
        <f t="shared" si="42"/>
        <v/>
      </c>
      <c r="GC57" s="121" t="str">
        <f t="shared" si="43"/>
        <v/>
      </c>
      <c r="GD57" s="121" t="str">
        <f t="shared" si="44"/>
        <v/>
      </c>
      <c r="GE57" s="121" t="str">
        <f t="shared" si="45"/>
        <v/>
      </c>
      <c r="GF57" s="121" t="str">
        <f t="shared" si="46"/>
        <v/>
      </c>
      <c r="GG57" s="121" t="str">
        <f t="shared" si="47"/>
        <v/>
      </c>
      <c r="GH57" s="121" t="str">
        <f t="shared" si="48"/>
        <v/>
      </c>
      <c r="GI57" s="121" t="str">
        <f t="shared" si="49"/>
        <v/>
      </c>
      <c r="GJ57" s="121" t="str">
        <f t="shared" si="50"/>
        <v/>
      </c>
      <c r="GK57" s="121" t="str">
        <f t="shared" si="51"/>
        <v/>
      </c>
      <c r="GL57" s="121" t="str">
        <f t="shared" si="52"/>
        <v/>
      </c>
      <c r="GM57" s="121" t="str">
        <f t="shared" si="53"/>
        <v/>
      </c>
      <c r="GN57" s="121" t="str">
        <f t="shared" si="54"/>
        <v/>
      </c>
      <c r="GO57" s="121" t="str">
        <f t="shared" si="55"/>
        <v/>
      </c>
      <c r="GP57" s="121" t="str">
        <f t="shared" si="56"/>
        <v/>
      </c>
      <c r="GQ57" s="121" t="str">
        <f t="shared" si="57"/>
        <v/>
      </c>
      <c r="GR57" s="121" t="str">
        <f t="shared" si="58"/>
        <v/>
      </c>
      <c r="GS57" s="121" t="str">
        <f t="shared" si="59"/>
        <v/>
      </c>
      <c r="GT57" s="121" t="str">
        <f t="shared" si="60"/>
        <v/>
      </c>
    </row>
    <row r="58" spans="1:202" ht="24.75" customHeight="1">
      <c r="A58" s="20"/>
      <c r="B58" s="114" t="str">
        <f>IF(ISBLANK('IN - Stud_part'!F56),"",'IN - Stud_part'!F56)</f>
        <v/>
      </c>
      <c r="C58" s="115" t="str">
        <f>IF(ISBLANK('IN - Stud_part'!G56),"",'IN - Stud_part'!G56)</f>
        <v/>
      </c>
      <c r="D58" s="116" t="str">
        <f>IF('IN - Stud_part'!H56="","",UPPER(('IN - Stud_part'!H56)))</f>
        <v/>
      </c>
      <c r="E58" s="117"/>
      <c r="F58" s="117"/>
      <c r="G58" s="118" t="str">
        <f>IF('IN - Stud_part'!H56="","",SUM(E58:F58))</f>
        <v/>
      </c>
      <c r="H58" s="117"/>
      <c r="I58" s="117"/>
      <c r="J58" s="118" t="str">
        <f>IF('IN - Stud_part'!H56="","",SUM(H58:I58))</f>
        <v/>
      </c>
      <c r="K58" s="117"/>
      <c r="L58" s="117"/>
      <c r="M58" s="118" t="str">
        <f>IF('IN - Stud_part'!H56="","",SUM(K58:L58))</f>
        <v/>
      </c>
      <c r="N58" s="117"/>
      <c r="O58" s="117"/>
      <c r="P58" s="118" t="str">
        <f>IF('IN - Stud_part'!H56="","",SUM(N58:O58))</f>
        <v/>
      </c>
      <c r="Q58" s="119"/>
      <c r="R58" s="117"/>
      <c r="S58" s="117"/>
      <c r="T58" s="118" t="str">
        <f>IF('IN - Stud_part'!H56="","",SUM(R58:S58))</f>
        <v/>
      </c>
      <c r="U58" s="117"/>
      <c r="V58" s="117"/>
      <c r="W58" s="118" t="str">
        <f>IF('IN - Stud_part'!H56="","",SUM(U58:V58))</f>
        <v/>
      </c>
      <c r="X58" s="117"/>
      <c r="Y58" s="117"/>
      <c r="Z58" s="118" t="str">
        <f>IF('IN - Stud_part'!H56="","",SUM(X58:Y58))</f>
        <v/>
      </c>
      <c r="AA58" s="117"/>
      <c r="AB58" s="117"/>
      <c r="AC58" s="118" t="str">
        <f>IF('IN - Stud_part'!H56="","",SUM(AA58:AB58))</f>
        <v/>
      </c>
      <c r="AD58" s="35"/>
      <c r="AE58" s="114" t="str">
        <f>IF(ISBLANK('IN - Stud_part'!F56),"",'IN - Stud_part'!F56)</f>
        <v/>
      </c>
      <c r="AF58" s="120" t="str">
        <f>IF(ISBLANK('IN - Stud_part'!G56),"",'IN - Stud_part'!G56)</f>
        <v/>
      </c>
      <c r="AG58" s="116" t="str">
        <f>IF('IN - Stud_part'!H56="","",UPPER('IN - Stud_part'!H56))</f>
        <v/>
      </c>
      <c r="AH58" s="117"/>
      <c r="AI58" s="117"/>
      <c r="AJ58" s="118" t="str">
        <f>IF('IN - Stud_part'!H56="","", SUM(AH58:AI58))</f>
        <v/>
      </c>
      <c r="AK58" s="117"/>
      <c r="AL58" s="117"/>
      <c r="AM58" s="118" t="str">
        <f>IF('IN - Stud_part'!H56="","",SUM(AK58:AL58))</f>
        <v/>
      </c>
      <c r="AN58" s="117"/>
      <c r="AO58" s="117"/>
      <c r="AP58" s="118" t="str">
        <f>IF('IN - Stud_part'!H56="","",SUM(AN58:AO58))</f>
        <v/>
      </c>
      <c r="AQ58" s="117"/>
      <c r="AR58" s="117"/>
      <c r="AS58" s="118" t="str">
        <f>IF('IN - Stud_part'!H56="","",SUM(AQ58:AR58))</f>
        <v/>
      </c>
      <c r="AT58" s="35"/>
      <c r="AU58" s="35"/>
      <c r="EL58" s="121" t="str">
        <f t="shared" si="0"/>
        <v/>
      </c>
      <c r="EM58" s="121" t="str">
        <f t="shared" si="1"/>
        <v/>
      </c>
      <c r="EN58" s="121" t="str">
        <f t="shared" si="2"/>
        <v/>
      </c>
      <c r="EO58" s="121" t="str">
        <f t="shared" si="3"/>
        <v/>
      </c>
      <c r="EP58" s="121" t="str">
        <f t="shared" si="4"/>
        <v/>
      </c>
      <c r="EQ58" s="121" t="str">
        <f t="shared" si="5"/>
        <v/>
      </c>
      <c r="ER58" s="121" t="str">
        <f t="shared" si="6"/>
        <v/>
      </c>
      <c r="ES58" s="121" t="str">
        <f t="shared" si="7"/>
        <v/>
      </c>
      <c r="ET58" s="121" t="str">
        <f t="shared" si="8"/>
        <v/>
      </c>
      <c r="EU58" s="121" t="str">
        <f t="shared" si="9"/>
        <v/>
      </c>
      <c r="EV58" s="121" t="str">
        <f t="shared" si="10"/>
        <v/>
      </c>
      <c r="EW58" s="121" t="str">
        <f t="shared" si="11"/>
        <v/>
      </c>
      <c r="EX58" s="121" t="str">
        <f t="shared" si="12"/>
        <v/>
      </c>
      <c r="EY58" s="121" t="str">
        <f t="shared" si="13"/>
        <v/>
      </c>
      <c r="EZ58" s="121" t="str">
        <f t="shared" si="14"/>
        <v/>
      </c>
      <c r="FA58" s="121" t="str">
        <f t="shared" si="15"/>
        <v/>
      </c>
      <c r="FB58" s="121" t="str">
        <f t="shared" si="16"/>
        <v/>
      </c>
      <c r="FC58" s="121" t="str">
        <f t="shared" si="17"/>
        <v/>
      </c>
      <c r="FD58" s="121" t="str">
        <f t="shared" si="18"/>
        <v/>
      </c>
      <c r="FE58" s="121" t="str">
        <f t="shared" si="19"/>
        <v/>
      </c>
      <c r="FF58" s="121" t="str">
        <f t="shared" si="20"/>
        <v/>
      </c>
      <c r="FG58" s="121" t="str">
        <f t="shared" si="21"/>
        <v/>
      </c>
      <c r="FH58" s="121" t="str">
        <f t="shared" si="22"/>
        <v/>
      </c>
      <c r="FI58" s="121" t="str">
        <f t="shared" si="23"/>
        <v/>
      </c>
      <c r="FJ58" s="121" t="str">
        <f t="shared" si="24"/>
        <v/>
      </c>
      <c r="FK58" s="121" t="str">
        <f t="shared" si="25"/>
        <v/>
      </c>
      <c r="FL58" s="121" t="str">
        <f t="shared" si="26"/>
        <v/>
      </c>
      <c r="FM58" s="121" t="str">
        <f t="shared" si="27"/>
        <v/>
      </c>
      <c r="FN58" s="121" t="str">
        <f t="shared" si="28"/>
        <v/>
      </c>
      <c r="FO58" s="121" t="str">
        <f t="shared" si="29"/>
        <v/>
      </c>
      <c r="FP58" s="121" t="str">
        <f t="shared" si="30"/>
        <v/>
      </c>
      <c r="FQ58" s="121" t="str">
        <f t="shared" si="31"/>
        <v/>
      </c>
      <c r="FR58" s="121" t="str">
        <f t="shared" si="32"/>
        <v/>
      </c>
      <c r="FS58" s="121" t="str">
        <f t="shared" si="33"/>
        <v/>
      </c>
      <c r="FT58" s="121" t="str">
        <f t="shared" si="34"/>
        <v/>
      </c>
      <c r="FU58" s="121" t="str">
        <f t="shared" si="35"/>
        <v/>
      </c>
      <c r="FV58" s="121" t="str">
        <f t="shared" si="36"/>
        <v/>
      </c>
      <c r="FW58" s="121" t="str">
        <f t="shared" si="37"/>
        <v/>
      </c>
      <c r="FX58" s="121" t="str">
        <f t="shared" si="38"/>
        <v/>
      </c>
      <c r="FY58" s="121" t="str">
        <f t="shared" si="39"/>
        <v/>
      </c>
      <c r="FZ58" s="121" t="str">
        <f t="shared" si="40"/>
        <v/>
      </c>
      <c r="GA58" s="121" t="str">
        <f t="shared" si="41"/>
        <v/>
      </c>
      <c r="GB58" s="121" t="str">
        <f t="shared" si="42"/>
        <v/>
      </c>
      <c r="GC58" s="121" t="str">
        <f t="shared" si="43"/>
        <v/>
      </c>
      <c r="GD58" s="121" t="str">
        <f t="shared" si="44"/>
        <v/>
      </c>
      <c r="GE58" s="121" t="str">
        <f t="shared" si="45"/>
        <v/>
      </c>
      <c r="GF58" s="121" t="str">
        <f t="shared" si="46"/>
        <v/>
      </c>
      <c r="GG58" s="121" t="str">
        <f t="shared" si="47"/>
        <v/>
      </c>
      <c r="GH58" s="121" t="str">
        <f t="shared" si="48"/>
        <v/>
      </c>
      <c r="GI58" s="121" t="str">
        <f t="shared" si="49"/>
        <v/>
      </c>
      <c r="GJ58" s="121" t="str">
        <f t="shared" si="50"/>
        <v/>
      </c>
      <c r="GK58" s="121" t="str">
        <f t="shared" si="51"/>
        <v/>
      </c>
      <c r="GL58" s="121" t="str">
        <f t="shared" si="52"/>
        <v/>
      </c>
      <c r="GM58" s="121" t="str">
        <f t="shared" si="53"/>
        <v/>
      </c>
      <c r="GN58" s="121" t="str">
        <f t="shared" si="54"/>
        <v/>
      </c>
      <c r="GO58" s="121" t="str">
        <f t="shared" si="55"/>
        <v/>
      </c>
      <c r="GP58" s="121" t="str">
        <f t="shared" si="56"/>
        <v/>
      </c>
      <c r="GQ58" s="121" t="str">
        <f t="shared" si="57"/>
        <v/>
      </c>
      <c r="GR58" s="121" t="str">
        <f t="shared" si="58"/>
        <v/>
      </c>
      <c r="GS58" s="121" t="str">
        <f t="shared" si="59"/>
        <v/>
      </c>
      <c r="GT58" s="121" t="str">
        <f t="shared" si="60"/>
        <v/>
      </c>
    </row>
    <row r="59" spans="1:202" ht="24.75" customHeight="1">
      <c r="A59" s="20"/>
      <c r="B59" s="114" t="str">
        <f>IF(ISBLANK('IN - Stud_part'!F57),"",'IN - Stud_part'!F57)</f>
        <v/>
      </c>
      <c r="C59" s="115" t="str">
        <f>IF(ISBLANK('IN - Stud_part'!G57),"",'IN - Stud_part'!G57)</f>
        <v/>
      </c>
      <c r="D59" s="116" t="str">
        <f>IF('IN - Stud_part'!H57="","",UPPER(('IN - Stud_part'!H57)))</f>
        <v/>
      </c>
      <c r="E59" s="117"/>
      <c r="F59" s="117"/>
      <c r="G59" s="118" t="str">
        <f>IF('IN - Stud_part'!H57="","",SUM(E59:F59))</f>
        <v/>
      </c>
      <c r="H59" s="117"/>
      <c r="I59" s="117"/>
      <c r="J59" s="118" t="str">
        <f>IF('IN - Stud_part'!H57="","",SUM(H59:I59))</f>
        <v/>
      </c>
      <c r="K59" s="117"/>
      <c r="L59" s="117"/>
      <c r="M59" s="118" t="str">
        <f>IF('IN - Stud_part'!H57="","",SUM(K59:L59))</f>
        <v/>
      </c>
      <c r="N59" s="117"/>
      <c r="O59" s="117"/>
      <c r="P59" s="118" t="str">
        <f>IF('IN - Stud_part'!H57="","",SUM(N59:O59))</f>
        <v/>
      </c>
      <c r="Q59" s="119"/>
      <c r="R59" s="117"/>
      <c r="S59" s="117"/>
      <c r="T59" s="118" t="str">
        <f>IF('IN - Stud_part'!H57="","",SUM(R59:S59))</f>
        <v/>
      </c>
      <c r="U59" s="117"/>
      <c r="V59" s="117"/>
      <c r="W59" s="118" t="str">
        <f>IF('IN - Stud_part'!H57="","",SUM(U59:V59))</f>
        <v/>
      </c>
      <c r="X59" s="117"/>
      <c r="Y59" s="117"/>
      <c r="Z59" s="118" t="str">
        <f>IF('IN - Stud_part'!H57="","",SUM(X59:Y59))</f>
        <v/>
      </c>
      <c r="AA59" s="117"/>
      <c r="AB59" s="117"/>
      <c r="AC59" s="118" t="str">
        <f>IF('IN - Stud_part'!H57="","",SUM(AA59:AB59))</f>
        <v/>
      </c>
      <c r="AD59" s="35"/>
      <c r="AE59" s="114" t="str">
        <f>IF(ISBLANK('IN - Stud_part'!F57),"",'IN - Stud_part'!F57)</f>
        <v/>
      </c>
      <c r="AF59" s="120" t="str">
        <f>IF(ISBLANK('IN - Stud_part'!G57),"",'IN - Stud_part'!G57)</f>
        <v/>
      </c>
      <c r="AG59" s="116" t="str">
        <f>IF('IN - Stud_part'!H57="","",UPPER('IN - Stud_part'!H57))</f>
        <v/>
      </c>
      <c r="AH59" s="117"/>
      <c r="AI59" s="117"/>
      <c r="AJ59" s="118" t="str">
        <f>IF('IN - Stud_part'!H57="","", SUM(AH59:AI59))</f>
        <v/>
      </c>
      <c r="AK59" s="117"/>
      <c r="AL59" s="117"/>
      <c r="AM59" s="118" t="str">
        <f>IF('IN - Stud_part'!H57="","",SUM(AK59:AL59))</f>
        <v/>
      </c>
      <c r="AN59" s="117"/>
      <c r="AO59" s="117"/>
      <c r="AP59" s="118" t="str">
        <f>IF('IN - Stud_part'!H57="","",SUM(AN59:AO59))</f>
        <v/>
      </c>
      <c r="AQ59" s="117"/>
      <c r="AR59" s="117"/>
      <c r="AS59" s="118" t="str">
        <f>IF('IN - Stud_part'!H57="","",SUM(AQ59:AR59))</f>
        <v/>
      </c>
      <c r="AT59" s="35"/>
      <c r="AU59" s="35"/>
      <c r="EL59" s="121" t="str">
        <f t="shared" si="0"/>
        <v/>
      </c>
      <c r="EM59" s="121" t="str">
        <f t="shared" si="1"/>
        <v/>
      </c>
      <c r="EN59" s="121" t="str">
        <f t="shared" si="2"/>
        <v/>
      </c>
      <c r="EO59" s="121" t="str">
        <f t="shared" si="3"/>
        <v/>
      </c>
      <c r="EP59" s="121" t="str">
        <f t="shared" si="4"/>
        <v/>
      </c>
      <c r="EQ59" s="121" t="str">
        <f t="shared" si="5"/>
        <v/>
      </c>
      <c r="ER59" s="121" t="str">
        <f t="shared" si="6"/>
        <v/>
      </c>
      <c r="ES59" s="121" t="str">
        <f t="shared" si="7"/>
        <v/>
      </c>
      <c r="ET59" s="121" t="str">
        <f t="shared" si="8"/>
        <v/>
      </c>
      <c r="EU59" s="121" t="str">
        <f t="shared" si="9"/>
        <v/>
      </c>
      <c r="EV59" s="121" t="str">
        <f t="shared" si="10"/>
        <v/>
      </c>
      <c r="EW59" s="121" t="str">
        <f t="shared" si="11"/>
        <v/>
      </c>
      <c r="EX59" s="121" t="str">
        <f t="shared" si="12"/>
        <v/>
      </c>
      <c r="EY59" s="121" t="str">
        <f t="shared" si="13"/>
        <v/>
      </c>
      <c r="EZ59" s="121" t="str">
        <f t="shared" si="14"/>
        <v/>
      </c>
      <c r="FA59" s="121" t="str">
        <f t="shared" si="15"/>
        <v/>
      </c>
      <c r="FB59" s="121" t="str">
        <f t="shared" si="16"/>
        <v/>
      </c>
      <c r="FC59" s="121" t="str">
        <f t="shared" si="17"/>
        <v/>
      </c>
      <c r="FD59" s="121" t="str">
        <f t="shared" si="18"/>
        <v/>
      </c>
      <c r="FE59" s="121" t="str">
        <f t="shared" si="19"/>
        <v/>
      </c>
      <c r="FF59" s="121" t="str">
        <f t="shared" si="20"/>
        <v/>
      </c>
      <c r="FG59" s="121" t="str">
        <f t="shared" si="21"/>
        <v/>
      </c>
      <c r="FH59" s="121" t="str">
        <f t="shared" si="22"/>
        <v/>
      </c>
      <c r="FI59" s="121" t="str">
        <f t="shared" si="23"/>
        <v/>
      </c>
      <c r="FJ59" s="121" t="str">
        <f t="shared" si="24"/>
        <v/>
      </c>
      <c r="FK59" s="121" t="str">
        <f t="shared" si="25"/>
        <v/>
      </c>
      <c r="FL59" s="121" t="str">
        <f t="shared" si="26"/>
        <v/>
      </c>
      <c r="FM59" s="121" t="str">
        <f t="shared" si="27"/>
        <v/>
      </c>
      <c r="FN59" s="121" t="str">
        <f t="shared" si="28"/>
        <v/>
      </c>
      <c r="FO59" s="121" t="str">
        <f t="shared" si="29"/>
        <v/>
      </c>
      <c r="FP59" s="121" t="str">
        <f t="shared" si="30"/>
        <v/>
      </c>
      <c r="FQ59" s="121" t="str">
        <f t="shared" si="31"/>
        <v/>
      </c>
      <c r="FR59" s="121" t="str">
        <f t="shared" si="32"/>
        <v/>
      </c>
      <c r="FS59" s="121" t="str">
        <f t="shared" si="33"/>
        <v/>
      </c>
      <c r="FT59" s="121" t="str">
        <f t="shared" si="34"/>
        <v/>
      </c>
      <c r="FU59" s="121" t="str">
        <f t="shared" si="35"/>
        <v/>
      </c>
      <c r="FV59" s="121" t="str">
        <f t="shared" si="36"/>
        <v/>
      </c>
      <c r="FW59" s="121" t="str">
        <f t="shared" si="37"/>
        <v/>
      </c>
      <c r="FX59" s="121" t="str">
        <f t="shared" si="38"/>
        <v/>
      </c>
      <c r="FY59" s="121" t="str">
        <f t="shared" si="39"/>
        <v/>
      </c>
      <c r="FZ59" s="121" t="str">
        <f t="shared" si="40"/>
        <v/>
      </c>
      <c r="GA59" s="121" t="str">
        <f t="shared" si="41"/>
        <v/>
      </c>
      <c r="GB59" s="121" t="str">
        <f t="shared" si="42"/>
        <v/>
      </c>
      <c r="GC59" s="121" t="str">
        <f t="shared" si="43"/>
        <v/>
      </c>
      <c r="GD59" s="121" t="str">
        <f t="shared" si="44"/>
        <v/>
      </c>
      <c r="GE59" s="121" t="str">
        <f t="shared" si="45"/>
        <v/>
      </c>
      <c r="GF59" s="121" t="str">
        <f t="shared" si="46"/>
        <v/>
      </c>
      <c r="GG59" s="121" t="str">
        <f t="shared" si="47"/>
        <v/>
      </c>
      <c r="GH59" s="121" t="str">
        <f t="shared" si="48"/>
        <v/>
      </c>
      <c r="GI59" s="121" t="str">
        <f t="shared" si="49"/>
        <v/>
      </c>
      <c r="GJ59" s="121" t="str">
        <f t="shared" si="50"/>
        <v/>
      </c>
      <c r="GK59" s="121" t="str">
        <f t="shared" si="51"/>
        <v/>
      </c>
      <c r="GL59" s="121" t="str">
        <f t="shared" si="52"/>
        <v/>
      </c>
      <c r="GM59" s="121" t="str">
        <f t="shared" si="53"/>
        <v/>
      </c>
      <c r="GN59" s="121" t="str">
        <f t="shared" si="54"/>
        <v/>
      </c>
      <c r="GO59" s="121" t="str">
        <f t="shared" si="55"/>
        <v/>
      </c>
      <c r="GP59" s="121" t="str">
        <f t="shared" si="56"/>
        <v/>
      </c>
      <c r="GQ59" s="121" t="str">
        <f t="shared" si="57"/>
        <v/>
      </c>
      <c r="GR59" s="121" t="str">
        <f t="shared" si="58"/>
        <v/>
      </c>
      <c r="GS59" s="121" t="str">
        <f t="shared" si="59"/>
        <v/>
      </c>
      <c r="GT59" s="121" t="str">
        <f t="shared" si="60"/>
        <v/>
      </c>
    </row>
    <row r="60" spans="1:202" ht="24.75" customHeight="1">
      <c r="A60" s="20"/>
      <c r="B60" s="114" t="str">
        <f>IF(ISBLANK('IN - Stud_part'!F58),"",'IN - Stud_part'!F58)</f>
        <v/>
      </c>
      <c r="C60" s="115" t="str">
        <f>IF(ISBLANK('IN - Stud_part'!G58),"",'IN - Stud_part'!G58)</f>
        <v/>
      </c>
      <c r="D60" s="116" t="str">
        <f>IF('IN - Stud_part'!H58="","",UPPER(('IN - Stud_part'!H58)))</f>
        <v/>
      </c>
      <c r="E60" s="117"/>
      <c r="F60" s="117"/>
      <c r="G60" s="118" t="str">
        <f>IF('IN - Stud_part'!H58="","",SUM(E60:F60))</f>
        <v/>
      </c>
      <c r="H60" s="117"/>
      <c r="I60" s="117"/>
      <c r="J60" s="118" t="str">
        <f>IF('IN - Stud_part'!H58="","",SUM(H60:I60))</f>
        <v/>
      </c>
      <c r="K60" s="117"/>
      <c r="L60" s="117"/>
      <c r="M60" s="118" t="str">
        <f>IF('IN - Stud_part'!H58="","",SUM(K60:L60))</f>
        <v/>
      </c>
      <c r="N60" s="117"/>
      <c r="O60" s="117"/>
      <c r="P60" s="118" t="str">
        <f>IF('IN - Stud_part'!H58="","",SUM(N60:O60))</f>
        <v/>
      </c>
      <c r="Q60" s="119"/>
      <c r="R60" s="117"/>
      <c r="S60" s="117"/>
      <c r="T60" s="118" t="str">
        <f>IF('IN - Stud_part'!H58="","",SUM(R60:S60))</f>
        <v/>
      </c>
      <c r="U60" s="117"/>
      <c r="V60" s="117"/>
      <c r="W60" s="118" t="str">
        <f>IF('IN - Stud_part'!H58="","",SUM(U60:V60))</f>
        <v/>
      </c>
      <c r="X60" s="117"/>
      <c r="Y60" s="117"/>
      <c r="Z60" s="118" t="str">
        <f>IF('IN - Stud_part'!H58="","",SUM(X60:Y60))</f>
        <v/>
      </c>
      <c r="AA60" s="117"/>
      <c r="AB60" s="117"/>
      <c r="AC60" s="118" t="str">
        <f>IF('IN - Stud_part'!H58="","",SUM(AA60:AB60))</f>
        <v/>
      </c>
      <c r="AD60" s="35"/>
      <c r="AE60" s="114" t="str">
        <f>IF(ISBLANK('IN - Stud_part'!F58),"",'IN - Stud_part'!F58)</f>
        <v/>
      </c>
      <c r="AF60" s="120" t="str">
        <f>IF(ISBLANK('IN - Stud_part'!G58),"",'IN - Stud_part'!G58)</f>
        <v/>
      </c>
      <c r="AG60" s="116" t="str">
        <f>IF('IN - Stud_part'!H58="","",UPPER('IN - Stud_part'!H58))</f>
        <v/>
      </c>
      <c r="AH60" s="117"/>
      <c r="AI60" s="117"/>
      <c r="AJ60" s="118" t="str">
        <f>IF('IN - Stud_part'!H58="","", SUM(AH60:AI60))</f>
        <v/>
      </c>
      <c r="AK60" s="117"/>
      <c r="AL60" s="117"/>
      <c r="AM60" s="118" t="str">
        <f>IF('IN - Stud_part'!H58="","",SUM(AK60:AL60))</f>
        <v/>
      </c>
      <c r="AN60" s="117"/>
      <c r="AO60" s="117"/>
      <c r="AP60" s="118" t="str">
        <f>IF('IN - Stud_part'!H58="","",SUM(AN60:AO60))</f>
        <v/>
      </c>
      <c r="AQ60" s="117"/>
      <c r="AR60" s="117"/>
      <c r="AS60" s="118" t="str">
        <f>IF('IN - Stud_part'!H58="","",SUM(AQ60:AR60))</f>
        <v/>
      </c>
      <c r="AT60" s="35"/>
      <c r="AU60" s="35"/>
      <c r="EL60" s="121" t="str">
        <f t="shared" si="0"/>
        <v/>
      </c>
      <c r="EM60" s="121" t="str">
        <f t="shared" si="1"/>
        <v/>
      </c>
      <c r="EN60" s="121" t="str">
        <f t="shared" si="2"/>
        <v/>
      </c>
      <c r="EO60" s="121" t="str">
        <f t="shared" si="3"/>
        <v/>
      </c>
      <c r="EP60" s="121" t="str">
        <f t="shared" si="4"/>
        <v/>
      </c>
      <c r="EQ60" s="121" t="str">
        <f t="shared" si="5"/>
        <v/>
      </c>
      <c r="ER60" s="121" t="str">
        <f t="shared" si="6"/>
        <v/>
      </c>
      <c r="ES60" s="121" t="str">
        <f t="shared" si="7"/>
        <v/>
      </c>
      <c r="ET60" s="121" t="str">
        <f t="shared" si="8"/>
        <v/>
      </c>
      <c r="EU60" s="121" t="str">
        <f t="shared" si="9"/>
        <v/>
      </c>
      <c r="EV60" s="121" t="str">
        <f t="shared" si="10"/>
        <v/>
      </c>
      <c r="EW60" s="121" t="str">
        <f t="shared" si="11"/>
        <v/>
      </c>
      <c r="EX60" s="121" t="str">
        <f t="shared" si="12"/>
        <v/>
      </c>
      <c r="EY60" s="121" t="str">
        <f t="shared" si="13"/>
        <v/>
      </c>
      <c r="EZ60" s="121" t="str">
        <f t="shared" si="14"/>
        <v/>
      </c>
      <c r="FA60" s="121" t="str">
        <f t="shared" si="15"/>
        <v/>
      </c>
      <c r="FB60" s="121" t="str">
        <f t="shared" si="16"/>
        <v/>
      </c>
      <c r="FC60" s="121" t="str">
        <f t="shared" si="17"/>
        <v/>
      </c>
      <c r="FD60" s="121" t="str">
        <f t="shared" si="18"/>
        <v/>
      </c>
      <c r="FE60" s="121" t="str">
        <f t="shared" si="19"/>
        <v/>
      </c>
      <c r="FF60" s="121" t="str">
        <f t="shared" si="20"/>
        <v/>
      </c>
      <c r="FG60" s="121" t="str">
        <f t="shared" si="21"/>
        <v/>
      </c>
      <c r="FH60" s="121" t="str">
        <f t="shared" si="22"/>
        <v/>
      </c>
      <c r="FI60" s="121" t="str">
        <f t="shared" si="23"/>
        <v/>
      </c>
      <c r="FJ60" s="121" t="str">
        <f t="shared" si="24"/>
        <v/>
      </c>
      <c r="FK60" s="121" t="str">
        <f t="shared" si="25"/>
        <v/>
      </c>
      <c r="FL60" s="121" t="str">
        <f t="shared" si="26"/>
        <v/>
      </c>
      <c r="FM60" s="121" t="str">
        <f t="shared" si="27"/>
        <v/>
      </c>
      <c r="FN60" s="121" t="str">
        <f t="shared" si="28"/>
        <v/>
      </c>
      <c r="FO60" s="121" t="str">
        <f t="shared" si="29"/>
        <v/>
      </c>
      <c r="FP60" s="121" t="str">
        <f t="shared" si="30"/>
        <v/>
      </c>
      <c r="FQ60" s="121" t="str">
        <f t="shared" si="31"/>
        <v/>
      </c>
      <c r="FR60" s="121" t="str">
        <f t="shared" si="32"/>
        <v/>
      </c>
      <c r="FS60" s="121" t="str">
        <f t="shared" si="33"/>
        <v/>
      </c>
      <c r="FT60" s="121" t="str">
        <f t="shared" si="34"/>
        <v/>
      </c>
      <c r="FU60" s="121" t="str">
        <f t="shared" si="35"/>
        <v/>
      </c>
      <c r="FV60" s="121" t="str">
        <f t="shared" si="36"/>
        <v/>
      </c>
      <c r="FW60" s="121" t="str">
        <f t="shared" si="37"/>
        <v/>
      </c>
      <c r="FX60" s="121" t="str">
        <f t="shared" si="38"/>
        <v/>
      </c>
      <c r="FY60" s="121" t="str">
        <f t="shared" si="39"/>
        <v/>
      </c>
      <c r="FZ60" s="121" t="str">
        <f t="shared" si="40"/>
        <v/>
      </c>
      <c r="GA60" s="121" t="str">
        <f t="shared" si="41"/>
        <v/>
      </c>
      <c r="GB60" s="121" t="str">
        <f t="shared" si="42"/>
        <v/>
      </c>
      <c r="GC60" s="121" t="str">
        <f t="shared" si="43"/>
        <v/>
      </c>
      <c r="GD60" s="121" t="str">
        <f t="shared" si="44"/>
        <v/>
      </c>
      <c r="GE60" s="121" t="str">
        <f t="shared" si="45"/>
        <v/>
      </c>
      <c r="GF60" s="121" t="str">
        <f t="shared" si="46"/>
        <v/>
      </c>
      <c r="GG60" s="121" t="str">
        <f t="shared" si="47"/>
        <v/>
      </c>
      <c r="GH60" s="121" t="str">
        <f t="shared" si="48"/>
        <v/>
      </c>
      <c r="GI60" s="121" t="str">
        <f t="shared" si="49"/>
        <v/>
      </c>
      <c r="GJ60" s="121" t="str">
        <f t="shared" si="50"/>
        <v/>
      </c>
      <c r="GK60" s="121" t="str">
        <f t="shared" si="51"/>
        <v/>
      </c>
      <c r="GL60" s="121" t="str">
        <f t="shared" si="52"/>
        <v/>
      </c>
      <c r="GM60" s="121" t="str">
        <f t="shared" si="53"/>
        <v/>
      </c>
      <c r="GN60" s="121" t="str">
        <f t="shared" si="54"/>
        <v/>
      </c>
      <c r="GO60" s="121" t="str">
        <f t="shared" si="55"/>
        <v/>
      </c>
      <c r="GP60" s="121" t="str">
        <f t="shared" si="56"/>
        <v/>
      </c>
      <c r="GQ60" s="121" t="str">
        <f t="shared" si="57"/>
        <v/>
      </c>
      <c r="GR60" s="121" t="str">
        <f t="shared" si="58"/>
        <v/>
      </c>
      <c r="GS60" s="121" t="str">
        <f t="shared" si="59"/>
        <v/>
      </c>
      <c r="GT60" s="121" t="str">
        <f t="shared" si="60"/>
        <v/>
      </c>
    </row>
    <row r="61" spans="1:202" ht="24.75" customHeight="1">
      <c r="A61" s="20"/>
      <c r="B61" s="114" t="str">
        <f>IF(ISBLANK('IN - Stud_part'!F59),"",'IN - Stud_part'!F59)</f>
        <v/>
      </c>
      <c r="C61" s="115" t="str">
        <f>IF(ISBLANK('IN - Stud_part'!G59),"",'IN - Stud_part'!G59)</f>
        <v/>
      </c>
      <c r="D61" s="116" t="str">
        <f>IF('IN - Stud_part'!H59="","",UPPER(('IN - Stud_part'!H59)))</f>
        <v/>
      </c>
      <c r="E61" s="117"/>
      <c r="F61" s="117"/>
      <c r="G61" s="118" t="str">
        <f>IF('IN - Stud_part'!H59="","",SUM(E61:F61))</f>
        <v/>
      </c>
      <c r="H61" s="117"/>
      <c r="I61" s="117"/>
      <c r="J61" s="118" t="str">
        <f>IF('IN - Stud_part'!H59="","",SUM(H61:I61))</f>
        <v/>
      </c>
      <c r="K61" s="117"/>
      <c r="L61" s="117"/>
      <c r="M61" s="118" t="str">
        <f>IF('IN - Stud_part'!H59="","",SUM(K61:L61))</f>
        <v/>
      </c>
      <c r="N61" s="117"/>
      <c r="O61" s="117"/>
      <c r="P61" s="118" t="str">
        <f>IF('IN - Stud_part'!H59="","",SUM(N61:O61))</f>
        <v/>
      </c>
      <c r="Q61" s="119"/>
      <c r="R61" s="117"/>
      <c r="S61" s="117"/>
      <c r="T61" s="118" t="str">
        <f>IF('IN - Stud_part'!H59="","",SUM(R61:S61))</f>
        <v/>
      </c>
      <c r="U61" s="117"/>
      <c r="V61" s="117"/>
      <c r="W61" s="118" t="str">
        <f>IF('IN - Stud_part'!H59="","",SUM(U61:V61))</f>
        <v/>
      </c>
      <c r="X61" s="117"/>
      <c r="Y61" s="117"/>
      <c r="Z61" s="118" t="str">
        <f>IF('IN - Stud_part'!H59="","",SUM(X61:Y61))</f>
        <v/>
      </c>
      <c r="AA61" s="117"/>
      <c r="AB61" s="117"/>
      <c r="AC61" s="118" t="str">
        <f>IF('IN - Stud_part'!H59="","",SUM(AA61:AB61))</f>
        <v/>
      </c>
      <c r="AD61" s="35"/>
      <c r="AE61" s="114" t="str">
        <f>IF(ISBLANK('IN - Stud_part'!F59),"",'IN - Stud_part'!F59)</f>
        <v/>
      </c>
      <c r="AF61" s="120" t="str">
        <f>IF(ISBLANK('IN - Stud_part'!G59),"",'IN - Stud_part'!G59)</f>
        <v/>
      </c>
      <c r="AG61" s="116" t="str">
        <f>IF('IN - Stud_part'!H59="","",UPPER('IN - Stud_part'!H59))</f>
        <v/>
      </c>
      <c r="AH61" s="117"/>
      <c r="AI61" s="117"/>
      <c r="AJ61" s="118" t="str">
        <f>IF('IN - Stud_part'!H59="","", SUM(AH61:AI61))</f>
        <v/>
      </c>
      <c r="AK61" s="117"/>
      <c r="AL61" s="117"/>
      <c r="AM61" s="118" t="str">
        <f>IF('IN - Stud_part'!H59="","",SUM(AK61:AL61))</f>
        <v/>
      </c>
      <c r="AN61" s="117"/>
      <c r="AO61" s="117"/>
      <c r="AP61" s="118" t="str">
        <f>IF('IN - Stud_part'!H59="","",SUM(AN61:AO61))</f>
        <v/>
      </c>
      <c r="AQ61" s="117"/>
      <c r="AR61" s="117"/>
      <c r="AS61" s="118" t="str">
        <f>IF('IN - Stud_part'!H59="","",SUM(AQ61:AR61))</f>
        <v/>
      </c>
      <c r="AT61" s="35"/>
      <c r="AU61" s="35"/>
      <c r="EL61" s="121" t="str">
        <f t="shared" si="0"/>
        <v/>
      </c>
      <c r="EM61" s="121" t="str">
        <f t="shared" si="1"/>
        <v/>
      </c>
      <c r="EN61" s="121" t="str">
        <f t="shared" si="2"/>
        <v/>
      </c>
      <c r="EO61" s="121" t="str">
        <f t="shared" si="3"/>
        <v/>
      </c>
      <c r="EP61" s="121" t="str">
        <f t="shared" si="4"/>
        <v/>
      </c>
      <c r="EQ61" s="121" t="str">
        <f t="shared" si="5"/>
        <v/>
      </c>
      <c r="ER61" s="121" t="str">
        <f t="shared" si="6"/>
        <v/>
      </c>
      <c r="ES61" s="121" t="str">
        <f t="shared" si="7"/>
        <v/>
      </c>
      <c r="ET61" s="121" t="str">
        <f t="shared" si="8"/>
        <v/>
      </c>
      <c r="EU61" s="121" t="str">
        <f t="shared" si="9"/>
        <v/>
      </c>
      <c r="EV61" s="121" t="str">
        <f t="shared" si="10"/>
        <v/>
      </c>
      <c r="EW61" s="121" t="str">
        <f t="shared" si="11"/>
        <v/>
      </c>
      <c r="EX61" s="121" t="str">
        <f t="shared" si="12"/>
        <v/>
      </c>
      <c r="EY61" s="121" t="str">
        <f t="shared" si="13"/>
        <v/>
      </c>
      <c r="EZ61" s="121" t="str">
        <f t="shared" si="14"/>
        <v/>
      </c>
      <c r="FA61" s="121" t="str">
        <f t="shared" si="15"/>
        <v/>
      </c>
      <c r="FB61" s="121" t="str">
        <f t="shared" si="16"/>
        <v/>
      </c>
      <c r="FC61" s="121" t="str">
        <f t="shared" si="17"/>
        <v/>
      </c>
      <c r="FD61" s="121" t="str">
        <f t="shared" si="18"/>
        <v/>
      </c>
      <c r="FE61" s="121" t="str">
        <f t="shared" si="19"/>
        <v/>
      </c>
      <c r="FF61" s="121" t="str">
        <f t="shared" si="20"/>
        <v/>
      </c>
      <c r="FG61" s="121" t="str">
        <f t="shared" si="21"/>
        <v/>
      </c>
      <c r="FH61" s="121" t="str">
        <f t="shared" si="22"/>
        <v/>
      </c>
      <c r="FI61" s="121" t="str">
        <f t="shared" si="23"/>
        <v/>
      </c>
      <c r="FJ61" s="121" t="str">
        <f t="shared" si="24"/>
        <v/>
      </c>
      <c r="FK61" s="121" t="str">
        <f t="shared" si="25"/>
        <v/>
      </c>
      <c r="FL61" s="121" t="str">
        <f t="shared" si="26"/>
        <v/>
      </c>
      <c r="FM61" s="121" t="str">
        <f t="shared" si="27"/>
        <v/>
      </c>
      <c r="FN61" s="121" t="str">
        <f t="shared" si="28"/>
        <v/>
      </c>
      <c r="FO61" s="121" t="str">
        <f t="shared" si="29"/>
        <v/>
      </c>
      <c r="FP61" s="121" t="str">
        <f t="shared" si="30"/>
        <v/>
      </c>
      <c r="FQ61" s="121" t="str">
        <f t="shared" si="31"/>
        <v/>
      </c>
      <c r="FR61" s="121" t="str">
        <f t="shared" si="32"/>
        <v/>
      </c>
      <c r="FS61" s="121" t="str">
        <f t="shared" si="33"/>
        <v/>
      </c>
      <c r="FT61" s="121" t="str">
        <f t="shared" si="34"/>
        <v/>
      </c>
      <c r="FU61" s="121" t="str">
        <f t="shared" si="35"/>
        <v/>
      </c>
      <c r="FV61" s="121" t="str">
        <f t="shared" si="36"/>
        <v/>
      </c>
      <c r="FW61" s="121" t="str">
        <f t="shared" si="37"/>
        <v/>
      </c>
      <c r="FX61" s="121" t="str">
        <f t="shared" si="38"/>
        <v/>
      </c>
      <c r="FY61" s="121" t="str">
        <f t="shared" si="39"/>
        <v/>
      </c>
      <c r="FZ61" s="121" t="str">
        <f t="shared" si="40"/>
        <v/>
      </c>
      <c r="GA61" s="121" t="str">
        <f t="shared" si="41"/>
        <v/>
      </c>
      <c r="GB61" s="121" t="str">
        <f t="shared" si="42"/>
        <v/>
      </c>
      <c r="GC61" s="121" t="str">
        <f t="shared" si="43"/>
        <v/>
      </c>
      <c r="GD61" s="121" t="str">
        <f t="shared" si="44"/>
        <v/>
      </c>
      <c r="GE61" s="121" t="str">
        <f t="shared" si="45"/>
        <v/>
      </c>
      <c r="GF61" s="121" t="str">
        <f t="shared" si="46"/>
        <v/>
      </c>
      <c r="GG61" s="121" t="str">
        <f t="shared" si="47"/>
        <v/>
      </c>
      <c r="GH61" s="121" t="str">
        <f t="shared" si="48"/>
        <v/>
      </c>
      <c r="GI61" s="121" t="str">
        <f t="shared" si="49"/>
        <v/>
      </c>
      <c r="GJ61" s="121" t="str">
        <f t="shared" si="50"/>
        <v/>
      </c>
      <c r="GK61" s="121" t="str">
        <f t="shared" si="51"/>
        <v/>
      </c>
      <c r="GL61" s="121" t="str">
        <f t="shared" si="52"/>
        <v/>
      </c>
      <c r="GM61" s="121" t="str">
        <f t="shared" si="53"/>
        <v/>
      </c>
      <c r="GN61" s="121" t="str">
        <f t="shared" si="54"/>
        <v/>
      </c>
      <c r="GO61" s="121" t="str">
        <f t="shared" si="55"/>
        <v/>
      </c>
      <c r="GP61" s="121" t="str">
        <f t="shared" si="56"/>
        <v/>
      </c>
      <c r="GQ61" s="121" t="str">
        <f t="shared" si="57"/>
        <v/>
      </c>
      <c r="GR61" s="121" t="str">
        <f t="shared" si="58"/>
        <v/>
      </c>
      <c r="GS61" s="121" t="str">
        <f t="shared" si="59"/>
        <v/>
      </c>
      <c r="GT61" s="121" t="str">
        <f t="shared" si="60"/>
        <v/>
      </c>
    </row>
    <row r="62" spans="1:202" ht="24.75" customHeight="1">
      <c r="A62" s="20"/>
      <c r="B62" s="114" t="str">
        <f>IF(ISBLANK('IN - Stud_part'!F60),"",'IN - Stud_part'!F60)</f>
        <v/>
      </c>
      <c r="C62" s="115" t="str">
        <f>IF(ISBLANK('IN - Stud_part'!G60),"",'IN - Stud_part'!G60)</f>
        <v/>
      </c>
      <c r="D62" s="116" t="str">
        <f>IF('IN - Stud_part'!H60="","",UPPER(('IN - Stud_part'!H60)))</f>
        <v/>
      </c>
      <c r="E62" s="117"/>
      <c r="F62" s="117"/>
      <c r="G62" s="118" t="str">
        <f>IF('IN - Stud_part'!H60="","",SUM(E62:F62))</f>
        <v/>
      </c>
      <c r="H62" s="117"/>
      <c r="I62" s="117"/>
      <c r="J62" s="118" t="str">
        <f>IF('IN - Stud_part'!H60="","",SUM(H62:I62))</f>
        <v/>
      </c>
      <c r="K62" s="117"/>
      <c r="L62" s="117"/>
      <c r="M62" s="118" t="str">
        <f>IF('IN - Stud_part'!H60="","",SUM(K62:L62))</f>
        <v/>
      </c>
      <c r="N62" s="117"/>
      <c r="O62" s="117"/>
      <c r="P62" s="118" t="str">
        <f>IF('IN - Stud_part'!H60="","",SUM(N62:O62))</f>
        <v/>
      </c>
      <c r="Q62" s="119"/>
      <c r="R62" s="117"/>
      <c r="S62" s="117"/>
      <c r="T62" s="118" t="str">
        <f>IF('IN - Stud_part'!H60="","",SUM(R62:S62))</f>
        <v/>
      </c>
      <c r="U62" s="117"/>
      <c r="V62" s="117"/>
      <c r="W62" s="118" t="str">
        <f>IF('IN - Stud_part'!H60="","",SUM(U62:V62))</f>
        <v/>
      </c>
      <c r="X62" s="117"/>
      <c r="Y62" s="117"/>
      <c r="Z62" s="118" t="str">
        <f>IF('IN - Stud_part'!H60="","",SUM(X62:Y62))</f>
        <v/>
      </c>
      <c r="AA62" s="117"/>
      <c r="AB62" s="117"/>
      <c r="AC62" s="118" t="str">
        <f>IF('IN - Stud_part'!H60="","",SUM(AA62:AB62))</f>
        <v/>
      </c>
      <c r="AD62" s="35"/>
      <c r="AE62" s="114" t="str">
        <f>IF(ISBLANK('IN - Stud_part'!F60),"",'IN - Stud_part'!F60)</f>
        <v/>
      </c>
      <c r="AF62" s="120" t="str">
        <f>IF(ISBLANK('IN - Stud_part'!G60),"",'IN - Stud_part'!G60)</f>
        <v/>
      </c>
      <c r="AG62" s="116" t="str">
        <f>IF('IN - Stud_part'!H60="","",UPPER('IN - Stud_part'!H60))</f>
        <v/>
      </c>
      <c r="AH62" s="117"/>
      <c r="AI62" s="117"/>
      <c r="AJ62" s="118" t="str">
        <f>IF('IN - Stud_part'!H60="","", SUM(AH62:AI62))</f>
        <v/>
      </c>
      <c r="AK62" s="117"/>
      <c r="AL62" s="117"/>
      <c r="AM62" s="118" t="str">
        <f>IF('IN - Stud_part'!H60="","",SUM(AK62:AL62))</f>
        <v/>
      </c>
      <c r="AN62" s="117"/>
      <c r="AO62" s="117"/>
      <c r="AP62" s="118" t="str">
        <f>IF('IN - Stud_part'!H60="","",SUM(AN62:AO62))</f>
        <v/>
      </c>
      <c r="AQ62" s="117"/>
      <c r="AR62" s="117"/>
      <c r="AS62" s="118" t="str">
        <f>IF('IN - Stud_part'!H60="","",SUM(AQ62:AR62))</f>
        <v/>
      </c>
      <c r="AT62" s="35"/>
      <c r="AU62" s="35"/>
      <c r="EL62" s="121" t="str">
        <f t="shared" si="0"/>
        <v/>
      </c>
      <c r="EM62" s="121" t="str">
        <f t="shared" si="1"/>
        <v/>
      </c>
      <c r="EN62" s="121" t="str">
        <f t="shared" si="2"/>
        <v/>
      </c>
      <c r="EO62" s="121" t="str">
        <f t="shared" si="3"/>
        <v/>
      </c>
      <c r="EP62" s="121" t="str">
        <f t="shared" si="4"/>
        <v/>
      </c>
      <c r="EQ62" s="121" t="str">
        <f t="shared" si="5"/>
        <v/>
      </c>
      <c r="ER62" s="121" t="str">
        <f t="shared" si="6"/>
        <v/>
      </c>
      <c r="ES62" s="121" t="str">
        <f t="shared" si="7"/>
        <v/>
      </c>
      <c r="ET62" s="121" t="str">
        <f t="shared" si="8"/>
        <v/>
      </c>
      <c r="EU62" s="121" t="str">
        <f t="shared" si="9"/>
        <v/>
      </c>
      <c r="EV62" s="121" t="str">
        <f t="shared" si="10"/>
        <v/>
      </c>
      <c r="EW62" s="121" t="str">
        <f t="shared" si="11"/>
        <v/>
      </c>
      <c r="EX62" s="121" t="str">
        <f t="shared" si="12"/>
        <v/>
      </c>
      <c r="EY62" s="121" t="str">
        <f t="shared" si="13"/>
        <v/>
      </c>
      <c r="EZ62" s="121" t="str">
        <f t="shared" si="14"/>
        <v/>
      </c>
      <c r="FA62" s="121" t="str">
        <f t="shared" si="15"/>
        <v/>
      </c>
      <c r="FB62" s="121" t="str">
        <f t="shared" si="16"/>
        <v/>
      </c>
      <c r="FC62" s="121" t="str">
        <f t="shared" si="17"/>
        <v/>
      </c>
      <c r="FD62" s="121" t="str">
        <f t="shared" si="18"/>
        <v/>
      </c>
      <c r="FE62" s="121" t="str">
        <f t="shared" si="19"/>
        <v/>
      </c>
      <c r="FF62" s="121" t="str">
        <f t="shared" si="20"/>
        <v/>
      </c>
      <c r="FG62" s="121" t="str">
        <f t="shared" si="21"/>
        <v/>
      </c>
      <c r="FH62" s="121" t="str">
        <f t="shared" si="22"/>
        <v/>
      </c>
      <c r="FI62" s="121" t="str">
        <f t="shared" si="23"/>
        <v/>
      </c>
      <c r="FJ62" s="121" t="str">
        <f t="shared" si="24"/>
        <v/>
      </c>
      <c r="FK62" s="121" t="str">
        <f t="shared" si="25"/>
        <v/>
      </c>
      <c r="FL62" s="121" t="str">
        <f t="shared" si="26"/>
        <v/>
      </c>
      <c r="FM62" s="121" t="str">
        <f t="shared" si="27"/>
        <v/>
      </c>
      <c r="FN62" s="121" t="str">
        <f t="shared" si="28"/>
        <v/>
      </c>
      <c r="FO62" s="121" t="str">
        <f t="shared" si="29"/>
        <v/>
      </c>
      <c r="FP62" s="121" t="str">
        <f t="shared" si="30"/>
        <v/>
      </c>
      <c r="FQ62" s="121" t="str">
        <f t="shared" si="31"/>
        <v/>
      </c>
      <c r="FR62" s="121" t="str">
        <f t="shared" si="32"/>
        <v/>
      </c>
      <c r="FS62" s="121" t="str">
        <f t="shared" si="33"/>
        <v/>
      </c>
      <c r="FT62" s="121" t="str">
        <f t="shared" si="34"/>
        <v/>
      </c>
      <c r="FU62" s="121" t="str">
        <f t="shared" si="35"/>
        <v/>
      </c>
      <c r="FV62" s="121" t="str">
        <f t="shared" si="36"/>
        <v/>
      </c>
      <c r="FW62" s="121" t="str">
        <f t="shared" si="37"/>
        <v/>
      </c>
      <c r="FX62" s="121" t="str">
        <f t="shared" si="38"/>
        <v/>
      </c>
      <c r="FY62" s="121" t="str">
        <f t="shared" si="39"/>
        <v/>
      </c>
      <c r="FZ62" s="121" t="str">
        <f t="shared" si="40"/>
        <v/>
      </c>
      <c r="GA62" s="121" t="str">
        <f t="shared" si="41"/>
        <v/>
      </c>
      <c r="GB62" s="121" t="str">
        <f t="shared" si="42"/>
        <v/>
      </c>
      <c r="GC62" s="121" t="str">
        <f t="shared" si="43"/>
        <v/>
      </c>
      <c r="GD62" s="121" t="str">
        <f t="shared" si="44"/>
        <v/>
      </c>
      <c r="GE62" s="121" t="str">
        <f t="shared" si="45"/>
        <v/>
      </c>
      <c r="GF62" s="121" t="str">
        <f t="shared" si="46"/>
        <v/>
      </c>
      <c r="GG62" s="121" t="str">
        <f t="shared" si="47"/>
        <v/>
      </c>
      <c r="GH62" s="121" t="str">
        <f t="shared" si="48"/>
        <v/>
      </c>
      <c r="GI62" s="121" t="str">
        <f t="shared" si="49"/>
        <v/>
      </c>
      <c r="GJ62" s="121" t="str">
        <f t="shared" si="50"/>
        <v/>
      </c>
      <c r="GK62" s="121" t="str">
        <f t="shared" si="51"/>
        <v/>
      </c>
      <c r="GL62" s="121" t="str">
        <f t="shared" si="52"/>
        <v/>
      </c>
      <c r="GM62" s="121" t="str">
        <f t="shared" si="53"/>
        <v/>
      </c>
      <c r="GN62" s="121" t="str">
        <f t="shared" si="54"/>
        <v/>
      </c>
      <c r="GO62" s="121" t="str">
        <f t="shared" si="55"/>
        <v/>
      </c>
      <c r="GP62" s="121" t="str">
        <f t="shared" si="56"/>
        <v/>
      </c>
      <c r="GQ62" s="121" t="str">
        <f t="shared" si="57"/>
        <v/>
      </c>
      <c r="GR62" s="121" t="str">
        <f t="shared" si="58"/>
        <v/>
      </c>
      <c r="GS62" s="121" t="str">
        <f t="shared" si="59"/>
        <v/>
      </c>
      <c r="GT62" s="121" t="str">
        <f t="shared" si="60"/>
        <v/>
      </c>
    </row>
    <row r="63" spans="1:202" ht="24.75" customHeight="1">
      <c r="A63" s="20"/>
      <c r="B63" s="114" t="str">
        <f>IF(ISBLANK('IN - Stud_part'!F61),"",'IN - Stud_part'!F61)</f>
        <v/>
      </c>
      <c r="C63" s="115" t="str">
        <f>IF(ISBLANK('IN - Stud_part'!G61),"",'IN - Stud_part'!G61)</f>
        <v/>
      </c>
      <c r="D63" s="116" t="str">
        <f>IF('IN - Stud_part'!H61="","",UPPER(('IN - Stud_part'!H61)))</f>
        <v/>
      </c>
      <c r="E63" s="117"/>
      <c r="F63" s="117"/>
      <c r="G63" s="118" t="str">
        <f>IF('IN - Stud_part'!H61="","",SUM(E63:F63))</f>
        <v/>
      </c>
      <c r="H63" s="117"/>
      <c r="I63" s="117"/>
      <c r="J63" s="118" t="str">
        <f>IF('IN - Stud_part'!H61="","",SUM(H63:I63))</f>
        <v/>
      </c>
      <c r="K63" s="117"/>
      <c r="L63" s="117"/>
      <c r="M63" s="118" t="str">
        <f>IF('IN - Stud_part'!H61="","",SUM(K63:L63))</f>
        <v/>
      </c>
      <c r="N63" s="117"/>
      <c r="O63" s="117"/>
      <c r="P63" s="118" t="str">
        <f>IF('IN - Stud_part'!H61="","",SUM(N63:O63))</f>
        <v/>
      </c>
      <c r="Q63" s="119"/>
      <c r="R63" s="117"/>
      <c r="S63" s="117"/>
      <c r="T63" s="118" t="str">
        <f>IF('IN - Stud_part'!H61="","",SUM(R63:S63))</f>
        <v/>
      </c>
      <c r="U63" s="117"/>
      <c r="V63" s="117"/>
      <c r="W63" s="118" t="str">
        <f>IF('IN - Stud_part'!H61="","",SUM(U63:V63))</f>
        <v/>
      </c>
      <c r="X63" s="117"/>
      <c r="Y63" s="117"/>
      <c r="Z63" s="118" t="str">
        <f>IF('IN - Stud_part'!H61="","",SUM(X63:Y63))</f>
        <v/>
      </c>
      <c r="AA63" s="117"/>
      <c r="AB63" s="117"/>
      <c r="AC63" s="118" t="str">
        <f>IF('IN - Stud_part'!H61="","",SUM(AA63:AB63))</f>
        <v/>
      </c>
      <c r="AD63" s="35"/>
      <c r="AE63" s="114" t="str">
        <f>IF(ISBLANK('IN - Stud_part'!F61),"",'IN - Stud_part'!F61)</f>
        <v/>
      </c>
      <c r="AF63" s="120" t="str">
        <f>IF(ISBLANK('IN - Stud_part'!G61),"",'IN - Stud_part'!G61)</f>
        <v/>
      </c>
      <c r="AG63" s="116" t="str">
        <f>IF('IN - Stud_part'!H61="","",UPPER('IN - Stud_part'!H61))</f>
        <v/>
      </c>
      <c r="AH63" s="117"/>
      <c r="AI63" s="117"/>
      <c r="AJ63" s="118" t="str">
        <f>IF('IN - Stud_part'!H61="","", SUM(AH63:AI63))</f>
        <v/>
      </c>
      <c r="AK63" s="117"/>
      <c r="AL63" s="117"/>
      <c r="AM63" s="118" t="str">
        <f>IF('IN - Stud_part'!H61="","",SUM(AK63:AL63))</f>
        <v/>
      </c>
      <c r="AN63" s="117"/>
      <c r="AO63" s="117"/>
      <c r="AP63" s="118" t="str">
        <f>IF('IN - Stud_part'!H61="","",SUM(AN63:AO63))</f>
        <v/>
      </c>
      <c r="AQ63" s="117"/>
      <c r="AR63" s="117"/>
      <c r="AS63" s="118" t="str">
        <f>IF('IN - Stud_part'!H61="","",SUM(AQ63:AR63))</f>
        <v/>
      </c>
      <c r="AT63" s="35"/>
      <c r="AU63" s="35"/>
      <c r="EL63" s="121" t="str">
        <f t="shared" si="0"/>
        <v/>
      </c>
      <c r="EM63" s="121" t="str">
        <f t="shared" si="1"/>
        <v/>
      </c>
      <c r="EN63" s="121" t="str">
        <f t="shared" si="2"/>
        <v/>
      </c>
      <c r="EO63" s="121" t="str">
        <f t="shared" si="3"/>
        <v/>
      </c>
      <c r="EP63" s="121" t="str">
        <f t="shared" si="4"/>
        <v/>
      </c>
      <c r="EQ63" s="121" t="str">
        <f t="shared" si="5"/>
        <v/>
      </c>
      <c r="ER63" s="121" t="str">
        <f t="shared" si="6"/>
        <v/>
      </c>
      <c r="ES63" s="121" t="str">
        <f t="shared" si="7"/>
        <v/>
      </c>
      <c r="ET63" s="121" t="str">
        <f t="shared" si="8"/>
        <v/>
      </c>
      <c r="EU63" s="121" t="str">
        <f t="shared" si="9"/>
        <v/>
      </c>
      <c r="EV63" s="121" t="str">
        <f t="shared" si="10"/>
        <v/>
      </c>
      <c r="EW63" s="121" t="str">
        <f t="shared" si="11"/>
        <v/>
      </c>
      <c r="EX63" s="121" t="str">
        <f t="shared" si="12"/>
        <v/>
      </c>
      <c r="EY63" s="121" t="str">
        <f t="shared" si="13"/>
        <v/>
      </c>
      <c r="EZ63" s="121" t="str">
        <f t="shared" si="14"/>
        <v/>
      </c>
      <c r="FA63" s="121" t="str">
        <f t="shared" si="15"/>
        <v/>
      </c>
      <c r="FB63" s="121" t="str">
        <f t="shared" si="16"/>
        <v/>
      </c>
      <c r="FC63" s="121" t="str">
        <f t="shared" si="17"/>
        <v/>
      </c>
      <c r="FD63" s="121" t="str">
        <f t="shared" si="18"/>
        <v/>
      </c>
      <c r="FE63" s="121" t="str">
        <f t="shared" si="19"/>
        <v/>
      </c>
      <c r="FF63" s="121" t="str">
        <f t="shared" si="20"/>
        <v/>
      </c>
      <c r="FG63" s="121" t="str">
        <f t="shared" si="21"/>
        <v/>
      </c>
      <c r="FH63" s="121" t="str">
        <f t="shared" si="22"/>
        <v/>
      </c>
      <c r="FI63" s="121" t="str">
        <f t="shared" si="23"/>
        <v/>
      </c>
      <c r="FJ63" s="121" t="str">
        <f t="shared" si="24"/>
        <v/>
      </c>
      <c r="FK63" s="121" t="str">
        <f t="shared" si="25"/>
        <v/>
      </c>
      <c r="FL63" s="121" t="str">
        <f t="shared" si="26"/>
        <v/>
      </c>
      <c r="FM63" s="121" t="str">
        <f t="shared" si="27"/>
        <v/>
      </c>
      <c r="FN63" s="121" t="str">
        <f t="shared" si="28"/>
        <v/>
      </c>
      <c r="FO63" s="121" t="str">
        <f t="shared" si="29"/>
        <v/>
      </c>
      <c r="FP63" s="121" t="str">
        <f t="shared" si="30"/>
        <v/>
      </c>
      <c r="FQ63" s="121" t="str">
        <f t="shared" si="31"/>
        <v/>
      </c>
      <c r="FR63" s="121" t="str">
        <f t="shared" si="32"/>
        <v/>
      </c>
      <c r="FS63" s="121" t="str">
        <f t="shared" si="33"/>
        <v/>
      </c>
      <c r="FT63" s="121" t="str">
        <f t="shared" si="34"/>
        <v/>
      </c>
      <c r="FU63" s="121" t="str">
        <f t="shared" si="35"/>
        <v/>
      </c>
      <c r="FV63" s="121" t="str">
        <f t="shared" si="36"/>
        <v/>
      </c>
      <c r="FW63" s="121" t="str">
        <f t="shared" si="37"/>
        <v/>
      </c>
      <c r="FX63" s="121" t="str">
        <f t="shared" si="38"/>
        <v/>
      </c>
      <c r="FY63" s="121" t="str">
        <f t="shared" si="39"/>
        <v/>
      </c>
      <c r="FZ63" s="121" t="str">
        <f t="shared" si="40"/>
        <v/>
      </c>
      <c r="GA63" s="121" t="str">
        <f t="shared" si="41"/>
        <v/>
      </c>
      <c r="GB63" s="121" t="str">
        <f t="shared" si="42"/>
        <v/>
      </c>
      <c r="GC63" s="121" t="str">
        <f t="shared" si="43"/>
        <v/>
      </c>
      <c r="GD63" s="121" t="str">
        <f t="shared" si="44"/>
        <v/>
      </c>
      <c r="GE63" s="121" t="str">
        <f t="shared" si="45"/>
        <v/>
      </c>
      <c r="GF63" s="121" t="str">
        <f t="shared" si="46"/>
        <v/>
      </c>
      <c r="GG63" s="121" t="str">
        <f t="shared" si="47"/>
        <v/>
      </c>
      <c r="GH63" s="121" t="str">
        <f t="shared" si="48"/>
        <v/>
      </c>
      <c r="GI63" s="121" t="str">
        <f t="shared" si="49"/>
        <v/>
      </c>
      <c r="GJ63" s="121" t="str">
        <f t="shared" si="50"/>
        <v/>
      </c>
      <c r="GK63" s="121" t="str">
        <f t="shared" si="51"/>
        <v/>
      </c>
      <c r="GL63" s="121" t="str">
        <f t="shared" si="52"/>
        <v/>
      </c>
      <c r="GM63" s="121" t="str">
        <f t="shared" si="53"/>
        <v/>
      </c>
      <c r="GN63" s="121" t="str">
        <f t="shared" si="54"/>
        <v/>
      </c>
      <c r="GO63" s="121" t="str">
        <f t="shared" si="55"/>
        <v/>
      </c>
      <c r="GP63" s="121" t="str">
        <f t="shared" si="56"/>
        <v/>
      </c>
      <c r="GQ63" s="121" t="str">
        <f t="shared" si="57"/>
        <v/>
      </c>
      <c r="GR63" s="121" t="str">
        <f t="shared" si="58"/>
        <v/>
      </c>
      <c r="GS63" s="121" t="str">
        <f t="shared" si="59"/>
        <v/>
      </c>
      <c r="GT63" s="121" t="str">
        <f t="shared" si="60"/>
        <v/>
      </c>
    </row>
    <row r="64" spans="1:202" ht="24.75" customHeight="1">
      <c r="A64" s="20"/>
      <c r="B64" s="122" t="str">
        <f>IF(ISBLANK('IN - Stud_part'!F62),"",'IN - Stud_part'!F62)</f>
        <v/>
      </c>
      <c r="C64" s="123" t="str">
        <f>IF(ISBLANK('IN - Stud_part'!G62),"",'IN - Stud_part'!G62)</f>
        <v/>
      </c>
      <c r="D64" s="116" t="str">
        <f>IF('IN - Stud_part'!H62="","",UPPER(('IN - Stud_part'!H62)))</f>
        <v/>
      </c>
      <c r="E64" s="117"/>
      <c r="F64" s="117"/>
      <c r="G64" s="118" t="str">
        <f>IF('IN - Stud_part'!H62="","",SUM(E64:F64))</f>
        <v/>
      </c>
      <c r="H64" s="117"/>
      <c r="I64" s="117"/>
      <c r="J64" s="118" t="str">
        <f>IF('IN - Stud_part'!H62="","",SUM(H64:I64))</f>
        <v/>
      </c>
      <c r="K64" s="117"/>
      <c r="L64" s="117"/>
      <c r="M64" s="118" t="str">
        <f>IF('IN - Stud_part'!H62="","",SUM(K64:L64))</f>
        <v/>
      </c>
      <c r="N64" s="117"/>
      <c r="O64" s="117"/>
      <c r="P64" s="118" t="str">
        <f>IF('IN - Stud_part'!H62="","",SUM(N64:O64))</f>
        <v/>
      </c>
      <c r="Q64" s="124"/>
      <c r="R64" s="126"/>
      <c r="S64" s="126"/>
      <c r="T64" s="118" t="str">
        <f>IF('IN - Stud_part'!H62="","",SUM(R64:S64))</f>
        <v/>
      </c>
      <c r="U64" s="126"/>
      <c r="V64" s="126"/>
      <c r="W64" s="118" t="str">
        <f>IF('IN - Stud_part'!H62="","",SUM(U64:V64))</f>
        <v/>
      </c>
      <c r="X64" s="126"/>
      <c r="Y64" s="126"/>
      <c r="Z64" s="118" t="str">
        <f>IF('IN - Stud_part'!H62="","",SUM(X64:Y64))</f>
        <v/>
      </c>
      <c r="AA64" s="126"/>
      <c r="AB64" s="126"/>
      <c r="AC64" s="118" t="str">
        <f>IF('IN - Stud_part'!H62="","",SUM(AA64:AB64))</f>
        <v/>
      </c>
      <c r="AD64" s="35"/>
      <c r="AE64" s="122" t="str">
        <f>IF(ISBLANK('IN - Stud_part'!F62),"",'IN - Stud_part'!F62)</f>
        <v/>
      </c>
      <c r="AF64" s="125" t="str">
        <f>IF(ISBLANK('IN - Stud_part'!G62),"",'IN - Stud_part'!G62)</f>
        <v/>
      </c>
      <c r="AG64" s="116" t="str">
        <f>IF('IN - Stud_part'!H62="","",UPPER('IN - Stud_part'!H62))</f>
        <v/>
      </c>
      <c r="AH64" s="126"/>
      <c r="AI64" s="126"/>
      <c r="AJ64" s="118" t="str">
        <f>IF('IN - Stud_part'!H62="","", SUM(AH64:AI64))</f>
        <v/>
      </c>
      <c r="AK64" s="126"/>
      <c r="AL64" s="126"/>
      <c r="AM64" s="118" t="str">
        <f>IF('IN - Stud_part'!H62="","",SUM(AK64:AL64))</f>
        <v/>
      </c>
      <c r="AN64" s="126"/>
      <c r="AO64" s="126"/>
      <c r="AP64" s="118" t="str">
        <f>IF('IN - Stud_part'!H62="","",SUM(AN64:AO64))</f>
        <v/>
      </c>
      <c r="AQ64" s="126"/>
      <c r="AR64" s="126"/>
      <c r="AS64" s="118" t="str">
        <f>IF('IN - Stud_part'!H62="","",SUM(AQ64:AR64))</f>
        <v/>
      </c>
      <c r="AT64" s="35"/>
      <c r="AU64" s="20"/>
      <c r="EL64" s="121" t="str">
        <f t="shared" si="0"/>
        <v/>
      </c>
      <c r="EM64" s="121" t="str">
        <f t="shared" si="1"/>
        <v/>
      </c>
      <c r="EN64" s="121" t="str">
        <f t="shared" si="2"/>
        <v/>
      </c>
      <c r="EO64" s="121" t="str">
        <f t="shared" si="3"/>
        <v/>
      </c>
      <c r="EP64" s="121" t="str">
        <f t="shared" si="4"/>
        <v/>
      </c>
      <c r="EQ64" s="121" t="str">
        <f t="shared" si="5"/>
        <v/>
      </c>
      <c r="ER64" s="121" t="str">
        <f t="shared" si="6"/>
        <v/>
      </c>
      <c r="ES64" s="121" t="str">
        <f t="shared" si="7"/>
        <v/>
      </c>
      <c r="ET64" s="121" t="str">
        <f t="shared" si="8"/>
        <v/>
      </c>
      <c r="EU64" s="121" t="str">
        <f t="shared" si="9"/>
        <v/>
      </c>
      <c r="EV64" s="121" t="str">
        <f t="shared" si="10"/>
        <v/>
      </c>
      <c r="EW64" s="121" t="str">
        <f t="shared" si="11"/>
        <v/>
      </c>
      <c r="EX64" s="121" t="str">
        <f t="shared" si="12"/>
        <v/>
      </c>
      <c r="EY64" s="121" t="str">
        <f t="shared" si="13"/>
        <v/>
      </c>
      <c r="EZ64" s="121" t="str">
        <f t="shared" si="14"/>
        <v/>
      </c>
      <c r="FA64" s="121" t="str">
        <f t="shared" si="15"/>
        <v/>
      </c>
      <c r="FB64" s="121" t="str">
        <f t="shared" si="16"/>
        <v/>
      </c>
      <c r="FC64" s="121" t="str">
        <f t="shared" si="17"/>
        <v/>
      </c>
      <c r="FD64" s="121" t="str">
        <f t="shared" si="18"/>
        <v/>
      </c>
      <c r="FE64" s="121" t="str">
        <f t="shared" si="19"/>
        <v/>
      </c>
      <c r="FF64" s="121" t="str">
        <f t="shared" si="20"/>
        <v/>
      </c>
      <c r="FG64" s="121" t="str">
        <f t="shared" si="21"/>
        <v/>
      </c>
      <c r="FH64" s="121" t="str">
        <f t="shared" si="22"/>
        <v/>
      </c>
      <c r="FI64" s="121" t="str">
        <f t="shared" si="23"/>
        <v/>
      </c>
      <c r="FJ64" s="121" t="str">
        <f t="shared" si="24"/>
        <v/>
      </c>
      <c r="FK64" s="121" t="str">
        <f t="shared" si="25"/>
        <v/>
      </c>
      <c r="FL64" s="121" t="str">
        <f t="shared" si="26"/>
        <v/>
      </c>
      <c r="FM64" s="121" t="str">
        <f t="shared" si="27"/>
        <v/>
      </c>
      <c r="FN64" s="121" t="str">
        <f t="shared" si="28"/>
        <v/>
      </c>
      <c r="FO64" s="121" t="str">
        <f t="shared" si="29"/>
        <v/>
      </c>
      <c r="FP64" s="121" t="str">
        <f t="shared" si="30"/>
        <v/>
      </c>
      <c r="FQ64" s="121" t="str">
        <f t="shared" si="31"/>
        <v/>
      </c>
      <c r="FR64" s="121" t="str">
        <f t="shared" si="32"/>
        <v/>
      </c>
      <c r="FS64" s="121" t="str">
        <f t="shared" si="33"/>
        <v/>
      </c>
      <c r="FT64" s="121" t="str">
        <f t="shared" si="34"/>
        <v/>
      </c>
      <c r="FU64" s="121" t="str">
        <f t="shared" si="35"/>
        <v/>
      </c>
      <c r="FV64" s="121" t="str">
        <f t="shared" si="36"/>
        <v/>
      </c>
      <c r="FW64" s="121" t="str">
        <f t="shared" si="37"/>
        <v/>
      </c>
      <c r="FX64" s="121" t="str">
        <f t="shared" si="38"/>
        <v/>
      </c>
      <c r="FY64" s="121" t="str">
        <f t="shared" si="39"/>
        <v/>
      </c>
      <c r="FZ64" s="121" t="str">
        <f t="shared" si="40"/>
        <v/>
      </c>
      <c r="GA64" s="121" t="str">
        <f t="shared" si="41"/>
        <v/>
      </c>
      <c r="GB64" s="121" t="str">
        <f t="shared" si="42"/>
        <v/>
      </c>
      <c r="GC64" s="121" t="str">
        <f t="shared" si="43"/>
        <v/>
      </c>
      <c r="GD64" s="121" t="str">
        <f t="shared" si="44"/>
        <v/>
      </c>
      <c r="GE64" s="121" t="str">
        <f t="shared" si="45"/>
        <v/>
      </c>
      <c r="GF64" s="121" t="str">
        <f t="shared" si="46"/>
        <v/>
      </c>
      <c r="GG64" s="121" t="str">
        <f t="shared" si="47"/>
        <v/>
      </c>
      <c r="GH64" s="121" t="str">
        <f t="shared" si="48"/>
        <v/>
      </c>
      <c r="GI64" s="121" t="str">
        <f t="shared" si="49"/>
        <v/>
      </c>
      <c r="GJ64" s="121" t="str">
        <f t="shared" si="50"/>
        <v/>
      </c>
      <c r="GK64" s="121" t="str">
        <f t="shared" si="51"/>
        <v/>
      </c>
      <c r="GL64" s="121" t="str">
        <f t="shared" si="52"/>
        <v/>
      </c>
      <c r="GM64" s="121" t="str">
        <f t="shared" si="53"/>
        <v/>
      </c>
      <c r="GN64" s="121" t="str">
        <f t="shared" si="54"/>
        <v/>
      </c>
      <c r="GO64" s="121" t="str">
        <f t="shared" si="55"/>
        <v/>
      </c>
      <c r="GP64" s="121" t="str">
        <f t="shared" si="56"/>
        <v/>
      </c>
      <c r="GQ64" s="121" t="str">
        <f t="shared" si="57"/>
        <v/>
      </c>
      <c r="GR64" s="121" t="str">
        <f t="shared" si="58"/>
        <v/>
      </c>
      <c r="GS64" s="121" t="str">
        <f t="shared" si="59"/>
        <v/>
      </c>
      <c r="GT64" s="121" t="str">
        <f t="shared" si="60"/>
        <v/>
      </c>
    </row>
    <row r="65" spans="1:47" ht="14.25" customHeight="1">
      <c r="A65" s="20"/>
      <c r="B65" s="20"/>
      <c r="C65" s="20"/>
      <c r="D65" s="20"/>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20"/>
    </row>
    <row r="66" spans="1:47" ht="14.25" customHeight="1"/>
    <row r="67" spans="1:47" ht="14.25" customHeight="1"/>
    <row r="68" spans="1:47" ht="14.25" customHeight="1"/>
    <row r="69" spans="1:47" ht="14.25" customHeight="1"/>
    <row r="70" spans="1:47" ht="14.25" customHeight="1"/>
    <row r="71" spans="1:47" ht="14.25" customHeight="1"/>
    <row r="72" spans="1:47" ht="14.25" customHeight="1"/>
    <row r="73" spans="1:47" ht="14.25" customHeight="1"/>
    <row r="74" spans="1:47" ht="14.25" customHeight="1"/>
    <row r="75" spans="1:47" ht="14.25" customHeight="1"/>
    <row r="76" spans="1:47" ht="14.25" customHeight="1"/>
    <row r="77" spans="1:47" ht="14.25" customHeight="1"/>
    <row r="78" spans="1:47" ht="14.25" customHeight="1"/>
    <row r="79" spans="1:47" ht="14.25" customHeight="1"/>
    <row r="80" spans="1:47"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sheetData>
  <mergeCells count="105">
    <mergeCell ref="EM14:EN14"/>
    <mergeCell ref="EQ14:ER14"/>
    <mergeCell ref="EU14:EV14"/>
    <mergeCell ref="EY14:EZ14"/>
    <mergeCell ref="FC14:FD14"/>
    <mergeCell ref="FG14:FH14"/>
    <mergeCell ref="FK14:FL14"/>
    <mergeCell ref="EM12:FF12"/>
    <mergeCell ref="EM13:EP13"/>
    <mergeCell ref="EQ13:ET13"/>
    <mergeCell ref="EU13:EX13"/>
    <mergeCell ref="EY13:FB13"/>
    <mergeCell ref="FC13:FF13"/>
    <mergeCell ref="FG13:FJ13"/>
    <mergeCell ref="FG12:FZ12"/>
    <mergeCell ref="FK13:FN13"/>
    <mergeCell ref="AO13:AO14"/>
    <mergeCell ref="AP13:AP14"/>
    <mergeCell ref="AQ13:AQ14"/>
    <mergeCell ref="AR13:AR14"/>
    <mergeCell ref="AS13:AS14"/>
    <mergeCell ref="U13:U14"/>
    <mergeCell ref="V13:V14"/>
    <mergeCell ref="AH13:AH14"/>
    <mergeCell ref="AI13:AI14"/>
    <mergeCell ref="AJ13:AJ14"/>
    <mergeCell ref="AK13:AK14"/>
    <mergeCell ref="AL13:AL14"/>
    <mergeCell ref="AE11:AE14"/>
    <mergeCell ref="AF11:AF14"/>
    <mergeCell ref="AK12:AM12"/>
    <mergeCell ref="AN12:AP12"/>
    <mergeCell ref="AQ12:AS12"/>
    <mergeCell ref="AM13:AM14"/>
    <mergeCell ref="AN13:AN14"/>
    <mergeCell ref="W13:W14"/>
    <mergeCell ref="X13:X14"/>
    <mergeCell ref="Y13:Y14"/>
    <mergeCell ref="Z13:Z14"/>
    <mergeCell ref="AA13:AA14"/>
    <mergeCell ref="Z7:AC9"/>
    <mergeCell ref="AE7:AF8"/>
    <mergeCell ref="AQ7:AS9"/>
    <mergeCell ref="AE9:AF9"/>
    <mergeCell ref="AH11:AS11"/>
    <mergeCell ref="C1:D1"/>
    <mergeCell ref="C2:D2"/>
    <mergeCell ref="H2:Y2"/>
    <mergeCell ref="AM2:AS2"/>
    <mergeCell ref="B4:AC5"/>
    <mergeCell ref="AE4:AS5"/>
    <mergeCell ref="B7:C8"/>
    <mergeCell ref="AL7:AM8"/>
    <mergeCell ref="AG11:AG14"/>
    <mergeCell ref="R12:T12"/>
    <mergeCell ref="U12:W12"/>
    <mergeCell ref="X12:Z12"/>
    <mergeCell ref="AC13:AC14"/>
    <mergeCell ref="E12:G12"/>
    <mergeCell ref="H12:J12"/>
    <mergeCell ref="AA12:AC12"/>
    <mergeCell ref="AH12:AJ12"/>
    <mergeCell ref="E13:E14"/>
    <mergeCell ref="F13:F14"/>
    <mergeCell ref="GA12:GT12"/>
    <mergeCell ref="GM13:GP13"/>
    <mergeCell ref="GQ13:GT13"/>
    <mergeCell ref="FO14:FP14"/>
    <mergeCell ref="FS14:FT14"/>
    <mergeCell ref="FW14:FX14"/>
    <mergeCell ref="GA14:GB14"/>
    <mergeCell ref="GE14:GF14"/>
    <mergeCell ref="GI14:GJ14"/>
    <mergeCell ref="GM14:GN14"/>
    <mergeCell ref="GQ14:GR14"/>
    <mergeCell ref="FO13:FR13"/>
    <mergeCell ref="FS13:FV13"/>
    <mergeCell ref="FW13:FZ13"/>
    <mergeCell ref="GA13:GD13"/>
    <mergeCell ref="GE13:GH13"/>
    <mergeCell ref="GI13:GL13"/>
    <mergeCell ref="AB13:AB14"/>
    <mergeCell ref="R11:AC11"/>
    <mergeCell ref="R13:R14"/>
    <mergeCell ref="S13:S14"/>
    <mergeCell ref="D7:E7"/>
    <mergeCell ref="O7:T8"/>
    <mergeCell ref="B9:C9"/>
    <mergeCell ref="B11:B14"/>
    <mergeCell ref="C11:C14"/>
    <mergeCell ref="D11:D14"/>
    <mergeCell ref="E11:P11"/>
    <mergeCell ref="T13:T14"/>
    <mergeCell ref="K12:M12"/>
    <mergeCell ref="N12:P12"/>
    <mergeCell ref="I13:I14"/>
    <mergeCell ref="J13:J14"/>
    <mergeCell ref="K13:K14"/>
    <mergeCell ref="L13:L14"/>
    <mergeCell ref="M13:M14"/>
    <mergeCell ref="N13:N14"/>
    <mergeCell ref="O13:O14"/>
    <mergeCell ref="P13:P14"/>
    <mergeCell ref="G13:G14"/>
    <mergeCell ref="H13:H14"/>
  </mergeCells>
  <dataValidations count="6">
    <dataValidation type="decimal" allowBlank="1" showInputMessage="1" showErrorMessage="1" prompt="INPUT ERROR! - Enter Marks between 0 to 10" sqref="G15:G64 P15:Q64 T15:T64 W15:W64 Z15:Z64 AC15:AC64">
      <formula1>0</formula1>
      <formula2>10</formula2>
    </dataValidation>
    <dataValidation type="decimal" allowBlank="1" showInputMessage="1" showErrorMessage="1" prompt="INPUT ERROR - VALUE MUST BE 1 TO 10" sqref="F15:F64 I15:I64 L15:L64 O15:O64 S15:S64 V15:V64 Y15:Y64 AB15:AB64">
      <formula1>1</formula1>
      <formula2>10</formula2>
    </dataValidation>
    <dataValidation type="decimal" allowBlank="1" showInputMessage="1" showErrorMessage="1" prompt="INPUT ERROR! - Enter Marks between 0 to 60" sqref="J15:J64">
      <formula1>0</formula1>
      <formula2>60</formula2>
    </dataValidation>
    <dataValidation type="decimal" allowBlank="1" showInputMessage="1" showErrorMessage="1" prompt="INPUT ERROR - VALUE MUST BE BETWEEN 1 TO 80" sqref="AH15:AH64 AK15:AK64 AN15:AN64 AQ15:AQ64">
      <formula1>1</formula1>
      <formula2>80</formula2>
    </dataValidation>
    <dataValidation type="decimal" allowBlank="1" showInputMessage="1" showErrorMessage="1" prompt="INPUT ERROR - VALUE MUST BE BETWEEN 1 TO 40" sqref="E15:E64 H15:H64 K15:K64 N15:N64 R15:R64 U15:U64 X15:X64 AA15:AA64">
      <formula1>1</formula1>
      <formula2>40</formula2>
    </dataValidation>
    <dataValidation type="decimal" allowBlank="1" showInputMessage="1" showErrorMessage="1" prompt="INPUT ERROR - VALUE MUST BE BETWEEN 1 TO 20_x000a__x000a_" sqref="AI15:AI64 AL15:AL64 AO15:AO64 AR15:AR64">
      <formula1>0</formula1>
      <formula2>20</formula2>
    </dataValidation>
  </dataValidations>
  <pageMargins left="0.70866141732283472" right="0.70866141732283472" top="0.74803149606299213" bottom="0.74803149606299213"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00"/>
  <sheetViews>
    <sheetView workbookViewId="0"/>
  </sheetViews>
  <sheetFormatPr defaultColWidth="14.42578125" defaultRowHeight="15" customHeight="1"/>
  <cols>
    <col min="1" max="1" width="15.28515625" customWidth="1"/>
    <col min="2" max="50" width="11" customWidth="1"/>
    <col min="51" max="51" width="8.7109375" customWidth="1"/>
  </cols>
  <sheetData>
    <row r="1" spans="1:51" ht="14.25" customHeight="1">
      <c r="A1" s="91">
        <f t="array" ref="A1:AX38">TRANSPOSE('IN - Stud_part'!F13:AQ62)</f>
        <v>0</v>
      </c>
      <c r="B1" s="91">
        <v>0</v>
      </c>
      <c r="C1" s="91">
        <v>0</v>
      </c>
      <c r="D1" s="91">
        <v>0</v>
      </c>
      <c r="E1" s="91">
        <v>0</v>
      </c>
      <c r="F1" s="91">
        <v>0</v>
      </c>
      <c r="G1" s="91">
        <v>0</v>
      </c>
      <c r="H1" s="91">
        <v>0</v>
      </c>
      <c r="I1" s="91">
        <v>0</v>
      </c>
      <c r="J1" s="91">
        <v>0</v>
      </c>
      <c r="K1" s="91">
        <v>0</v>
      </c>
      <c r="L1" s="91">
        <v>0</v>
      </c>
      <c r="M1" s="91">
        <v>0</v>
      </c>
      <c r="N1" s="91">
        <v>0</v>
      </c>
      <c r="O1" s="91">
        <v>0</v>
      </c>
      <c r="P1" s="91">
        <v>0</v>
      </c>
      <c r="Q1" s="91">
        <v>0</v>
      </c>
      <c r="R1" s="91">
        <v>0</v>
      </c>
      <c r="S1" s="91">
        <v>0</v>
      </c>
      <c r="T1" s="91">
        <v>0</v>
      </c>
      <c r="U1" s="91">
        <v>0</v>
      </c>
      <c r="V1" s="91">
        <v>0</v>
      </c>
      <c r="W1" s="91">
        <v>0</v>
      </c>
      <c r="X1" s="91">
        <v>0</v>
      </c>
      <c r="Y1" s="91">
        <v>0</v>
      </c>
      <c r="Z1" s="91">
        <v>0</v>
      </c>
      <c r="AA1" s="91">
        <v>0</v>
      </c>
      <c r="AB1" s="91">
        <v>0</v>
      </c>
      <c r="AC1" s="91">
        <v>0</v>
      </c>
      <c r="AD1" s="91">
        <v>0</v>
      </c>
      <c r="AE1" s="91">
        <v>0</v>
      </c>
      <c r="AF1" s="91">
        <v>0</v>
      </c>
      <c r="AG1" s="91">
        <v>0</v>
      </c>
      <c r="AH1" s="91">
        <v>0</v>
      </c>
      <c r="AI1" s="91">
        <v>0</v>
      </c>
      <c r="AJ1" s="91">
        <v>0</v>
      </c>
      <c r="AK1" s="91">
        <v>0</v>
      </c>
      <c r="AL1" s="91">
        <v>0</v>
      </c>
      <c r="AM1" s="91">
        <v>0</v>
      </c>
      <c r="AN1" s="91">
        <v>0</v>
      </c>
      <c r="AO1" s="91">
        <v>0</v>
      </c>
      <c r="AP1" s="91">
        <v>0</v>
      </c>
      <c r="AQ1" s="91">
        <v>0</v>
      </c>
      <c r="AR1" s="91">
        <v>0</v>
      </c>
      <c r="AS1" s="91">
        <v>0</v>
      </c>
      <c r="AT1" s="91">
        <v>0</v>
      </c>
      <c r="AU1" s="91">
        <v>0</v>
      </c>
      <c r="AV1" s="91">
        <v>0</v>
      </c>
      <c r="AW1" s="91">
        <v>0</v>
      </c>
      <c r="AX1" s="91">
        <v>0</v>
      </c>
    </row>
    <row r="2" spans="1:51" ht="14.25" customHeight="1">
      <c r="A2" s="91">
        <v>0</v>
      </c>
      <c r="B2" s="91">
        <v>0</v>
      </c>
      <c r="C2" s="91">
        <v>0</v>
      </c>
      <c r="D2" s="91">
        <v>0</v>
      </c>
      <c r="E2" s="91">
        <v>0</v>
      </c>
      <c r="F2" s="91">
        <v>0</v>
      </c>
      <c r="G2" s="91">
        <v>0</v>
      </c>
      <c r="H2" s="91">
        <v>0</v>
      </c>
      <c r="I2" s="91">
        <v>0</v>
      </c>
      <c r="J2" s="91">
        <v>0</v>
      </c>
      <c r="K2" s="91">
        <v>0</v>
      </c>
      <c r="L2" s="91">
        <v>0</v>
      </c>
      <c r="M2" s="91">
        <v>0</v>
      </c>
      <c r="N2" s="91">
        <v>0</v>
      </c>
      <c r="O2" s="91">
        <v>0</v>
      </c>
      <c r="P2" s="91">
        <v>0</v>
      </c>
      <c r="Q2" s="91">
        <v>0</v>
      </c>
      <c r="R2" s="91">
        <v>0</v>
      </c>
      <c r="S2" s="91">
        <v>0</v>
      </c>
      <c r="T2" s="91">
        <v>0</v>
      </c>
      <c r="U2" s="91">
        <v>0</v>
      </c>
      <c r="V2" s="91">
        <v>0</v>
      </c>
      <c r="W2" s="91">
        <v>0</v>
      </c>
      <c r="X2" s="91">
        <v>0</v>
      </c>
      <c r="Y2" s="91">
        <v>0</v>
      </c>
      <c r="Z2" s="91">
        <v>0</v>
      </c>
      <c r="AA2" s="91">
        <v>0</v>
      </c>
      <c r="AB2" s="91">
        <v>0</v>
      </c>
      <c r="AC2" s="91">
        <v>0</v>
      </c>
      <c r="AD2" s="91">
        <v>0</v>
      </c>
      <c r="AE2" s="91">
        <v>0</v>
      </c>
      <c r="AF2" s="91">
        <v>0</v>
      </c>
      <c r="AG2" s="91">
        <v>0</v>
      </c>
      <c r="AH2" s="91">
        <v>0</v>
      </c>
      <c r="AI2" s="91">
        <v>0</v>
      </c>
      <c r="AJ2" s="91">
        <v>0</v>
      </c>
      <c r="AK2" s="91">
        <v>0</v>
      </c>
      <c r="AL2" s="91">
        <v>0</v>
      </c>
      <c r="AM2" s="91">
        <v>0</v>
      </c>
      <c r="AN2" s="91">
        <v>0</v>
      </c>
      <c r="AO2" s="91">
        <v>0</v>
      </c>
      <c r="AP2" s="91">
        <v>0</v>
      </c>
      <c r="AQ2" s="91">
        <v>0</v>
      </c>
      <c r="AR2" s="91">
        <v>0</v>
      </c>
      <c r="AS2" s="91">
        <v>0</v>
      </c>
      <c r="AT2" s="91">
        <v>0</v>
      </c>
      <c r="AU2" s="91">
        <v>0</v>
      </c>
      <c r="AV2" s="91">
        <v>0</v>
      </c>
      <c r="AW2" s="91">
        <v>0</v>
      </c>
      <c r="AX2" s="91">
        <v>0</v>
      </c>
    </row>
    <row r="3" spans="1:51" ht="14.25" customHeight="1">
      <c r="A3" s="91">
        <v>0</v>
      </c>
      <c r="B3" s="91">
        <v>0</v>
      </c>
      <c r="C3" s="91">
        <v>0</v>
      </c>
      <c r="D3" s="91">
        <v>0</v>
      </c>
      <c r="E3" s="91">
        <v>0</v>
      </c>
      <c r="F3" s="91">
        <v>0</v>
      </c>
      <c r="G3" s="91">
        <v>0</v>
      </c>
      <c r="H3" s="91">
        <v>0</v>
      </c>
      <c r="I3" s="91">
        <v>0</v>
      </c>
      <c r="J3" s="91">
        <v>0</v>
      </c>
      <c r="K3" s="91">
        <v>0</v>
      </c>
      <c r="L3" s="91">
        <v>0</v>
      </c>
      <c r="M3" s="91">
        <v>0</v>
      </c>
      <c r="N3" s="91">
        <v>0</v>
      </c>
      <c r="O3" s="91">
        <v>0</v>
      </c>
      <c r="P3" s="91">
        <v>0</v>
      </c>
      <c r="Q3" s="91">
        <v>0</v>
      </c>
      <c r="R3" s="91">
        <v>0</v>
      </c>
      <c r="S3" s="91">
        <v>0</v>
      </c>
      <c r="T3" s="91">
        <v>0</v>
      </c>
      <c r="U3" s="91">
        <v>0</v>
      </c>
      <c r="V3" s="91">
        <v>0</v>
      </c>
      <c r="W3" s="91">
        <v>0</v>
      </c>
      <c r="X3" s="91">
        <v>0</v>
      </c>
      <c r="Y3" s="91">
        <v>0</v>
      </c>
      <c r="Z3" s="91">
        <v>0</v>
      </c>
      <c r="AA3" s="91">
        <v>0</v>
      </c>
      <c r="AB3" s="91">
        <v>0</v>
      </c>
      <c r="AC3" s="91">
        <v>0</v>
      </c>
      <c r="AD3" s="91">
        <v>0</v>
      </c>
      <c r="AE3" s="91">
        <v>0</v>
      </c>
      <c r="AF3" s="91">
        <v>0</v>
      </c>
      <c r="AG3" s="91">
        <v>0</v>
      </c>
      <c r="AH3" s="91">
        <v>0</v>
      </c>
      <c r="AI3" s="91">
        <v>0</v>
      </c>
      <c r="AJ3" s="91">
        <v>0</v>
      </c>
      <c r="AK3" s="91">
        <v>0</v>
      </c>
      <c r="AL3" s="91">
        <v>0</v>
      </c>
      <c r="AM3" s="91">
        <v>0</v>
      </c>
      <c r="AN3" s="91">
        <v>0</v>
      </c>
      <c r="AO3" s="91">
        <v>0</v>
      </c>
      <c r="AP3" s="91">
        <v>0</v>
      </c>
      <c r="AQ3" s="91">
        <v>0</v>
      </c>
      <c r="AR3" s="91">
        <v>0</v>
      </c>
      <c r="AS3" s="91">
        <v>0</v>
      </c>
      <c r="AT3" s="91">
        <v>0</v>
      </c>
      <c r="AU3" s="91">
        <v>0</v>
      </c>
      <c r="AV3" s="91">
        <v>0</v>
      </c>
      <c r="AW3" s="91">
        <v>0</v>
      </c>
      <c r="AX3" s="91">
        <v>0</v>
      </c>
    </row>
    <row r="4" spans="1:51" ht="14.25" customHeight="1">
      <c r="A4" s="91">
        <v>0</v>
      </c>
      <c r="B4" s="91">
        <v>0</v>
      </c>
      <c r="C4" s="91">
        <v>0</v>
      </c>
      <c r="D4" s="91">
        <v>0</v>
      </c>
      <c r="E4" s="91">
        <v>0</v>
      </c>
      <c r="F4" s="91">
        <v>0</v>
      </c>
      <c r="G4" s="91">
        <v>0</v>
      </c>
      <c r="H4" s="91">
        <v>0</v>
      </c>
      <c r="I4" s="91">
        <v>0</v>
      </c>
      <c r="J4" s="91">
        <v>0</v>
      </c>
      <c r="K4" s="91">
        <v>0</v>
      </c>
      <c r="L4" s="91">
        <v>0</v>
      </c>
      <c r="M4" s="91">
        <v>0</v>
      </c>
      <c r="N4" s="91">
        <v>0</v>
      </c>
      <c r="O4" s="91">
        <v>0</v>
      </c>
      <c r="P4" s="91">
        <v>0</v>
      </c>
      <c r="Q4" s="91">
        <v>0</v>
      </c>
      <c r="R4" s="91">
        <v>0</v>
      </c>
      <c r="S4" s="91">
        <v>0</v>
      </c>
      <c r="T4" s="91">
        <v>0</v>
      </c>
      <c r="U4" s="91">
        <v>0</v>
      </c>
      <c r="V4" s="91">
        <v>0</v>
      </c>
      <c r="W4" s="91">
        <v>0</v>
      </c>
      <c r="X4" s="91">
        <v>0</v>
      </c>
      <c r="Y4" s="91">
        <v>0</v>
      </c>
      <c r="Z4" s="91">
        <v>0</v>
      </c>
      <c r="AA4" s="91">
        <v>0</v>
      </c>
      <c r="AB4" s="91">
        <v>0</v>
      </c>
      <c r="AC4" s="91">
        <v>0</v>
      </c>
      <c r="AD4" s="91">
        <v>0</v>
      </c>
      <c r="AE4" s="91">
        <v>0</v>
      </c>
      <c r="AF4" s="91">
        <v>0</v>
      </c>
      <c r="AG4" s="91">
        <v>0</v>
      </c>
      <c r="AH4" s="91">
        <v>0</v>
      </c>
      <c r="AI4" s="91">
        <v>0</v>
      </c>
      <c r="AJ4" s="91">
        <v>0</v>
      </c>
      <c r="AK4" s="91">
        <v>0</v>
      </c>
      <c r="AL4" s="91">
        <v>0</v>
      </c>
      <c r="AM4" s="91">
        <v>0</v>
      </c>
      <c r="AN4" s="91">
        <v>0</v>
      </c>
      <c r="AO4" s="91">
        <v>0</v>
      </c>
      <c r="AP4" s="91">
        <v>0</v>
      </c>
      <c r="AQ4" s="91">
        <v>0</v>
      </c>
      <c r="AR4" s="91">
        <v>0</v>
      </c>
      <c r="AS4" s="91">
        <v>0</v>
      </c>
      <c r="AT4" s="91">
        <v>0</v>
      </c>
      <c r="AU4" s="91">
        <v>0</v>
      </c>
      <c r="AV4" s="91">
        <v>0</v>
      </c>
      <c r="AW4" s="91">
        <v>0</v>
      </c>
      <c r="AX4" s="91">
        <v>0</v>
      </c>
    </row>
    <row r="5" spans="1:51" ht="14.25" customHeight="1">
      <c r="A5" s="127">
        <v>0</v>
      </c>
      <c r="B5" s="127">
        <v>0</v>
      </c>
      <c r="C5" s="127">
        <v>0</v>
      </c>
      <c r="D5" s="127">
        <v>0</v>
      </c>
      <c r="E5" s="127">
        <v>0</v>
      </c>
      <c r="F5" s="127">
        <v>0</v>
      </c>
      <c r="G5" s="127">
        <v>0</v>
      </c>
      <c r="H5" s="127">
        <v>0</v>
      </c>
      <c r="I5" s="127">
        <v>0</v>
      </c>
      <c r="J5" s="127">
        <v>0</v>
      </c>
      <c r="K5" s="127">
        <v>0</v>
      </c>
      <c r="L5" s="127">
        <v>0</v>
      </c>
      <c r="M5" s="127">
        <v>0</v>
      </c>
      <c r="N5" s="127">
        <v>0</v>
      </c>
      <c r="O5" s="127">
        <v>0</v>
      </c>
      <c r="P5" s="127">
        <v>0</v>
      </c>
      <c r="Q5" s="127">
        <v>0</v>
      </c>
      <c r="R5" s="127">
        <v>0</v>
      </c>
      <c r="S5" s="127">
        <v>0</v>
      </c>
      <c r="T5" s="127">
        <v>0</v>
      </c>
      <c r="U5" s="127">
        <v>0</v>
      </c>
      <c r="V5" s="127">
        <v>0</v>
      </c>
      <c r="W5" s="127">
        <v>0</v>
      </c>
      <c r="X5" s="127">
        <v>0</v>
      </c>
      <c r="Y5" s="127">
        <v>0</v>
      </c>
      <c r="Z5" s="127">
        <v>0</v>
      </c>
      <c r="AA5" s="127">
        <v>0</v>
      </c>
      <c r="AB5" s="127">
        <v>0</v>
      </c>
      <c r="AC5" s="127">
        <v>0</v>
      </c>
      <c r="AD5" s="127">
        <v>0</v>
      </c>
      <c r="AE5" s="127">
        <v>0</v>
      </c>
      <c r="AF5" s="127">
        <v>0</v>
      </c>
      <c r="AG5" s="127">
        <v>0</v>
      </c>
      <c r="AH5" s="127">
        <v>0</v>
      </c>
      <c r="AI5" s="127">
        <v>0</v>
      </c>
      <c r="AJ5" s="127">
        <v>0</v>
      </c>
      <c r="AK5" s="127">
        <v>0</v>
      </c>
      <c r="AL5" s="127">
        <v>0</v>
      </c>
      <c r="AM5" s="127">
        <v>0</v>
      </c>
      <c r="AN5" s="127">
        <v>0</v>
      </c>
      <c r="AO5" s="127">
        <v>0</v>
      </c>
      <c r="AP5" s="127">
        <v>0</v>
      </c>
      <c r="AQ5" s="127">
        <v>0</v>
      </c>
      <c r="AR5" s="127">
        <v>0</v>
      </c>
      <c r="AS5" s="127">
        <v>0</v>
      </c>
      <c r="AT5" s="127">
        <v>0</v>
      </c>
      <c r="AU5" s="127">
        <v>0</v>
      </c>
      <c r="AV5" s="127">
        <v>0</v>
      </c>
      <c r="AW5" s="127">
        <v>0</v>
      </c>
      <c r="AX5" s="127">
        <v>0</v>
      </c>
    </row>
    <row r="6" spans="1:51" ht="14.25" customHeight="1">
      <c r="A6" s="128">
        <v>0</v>
      </c>
      <c r="B6" s="128">
        <v>0</v>
      </c>
      <c r="C6" s="128">
        <v>0</v>
      </c>
      <c r="D6" s="128">
        <v>0</v>
      </c>
      <c r="E6" s="128">
        <v>0</v>
      </c>
      <c r="F6" s="128">
        <v>0</v>
      </c>
      <c r="G6" s="128">
        <v>0</v>
      </c>
      <c r="H6" s="128">
        <v>0</v>
      </c>
      <c r="I6" s="128">
        <v>0</v>
      </c>
      <c r="J6" s="128">
        <v>0</v>
      </c>
      <c r="K6" s="128">
        <v>0</v>
      </c>
      <c r="L6" s="128">
        <v>0</v>
      </c>
      <c r="M6" s="128">
        <v>0</v>
      </c>
      <c r="N6" s="128">
        <v>0</v>
      </c>
      <c r="O6" s="128">
        <v>0</v>
      </c>
      <c r="P6" s="128">
        <v>0</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row>
    <row r="7" spans="1:51" ht="14.25" customHeight="1">
      <c r="A7" s="128">
        <v>0</v>
      </c>
      <c r="B7" s="128">
        <v>0</v>
      </c>
      <c r="C7" s="128">
        <v>0</v>
      </c>
      <c r="D7" s="128">
        <v>0</v>
      </c>
      <c r="E7" s="128">
        <v>0</v>
      </c>
      <c r="F7" s="128">
        <v>0</v>
      </c>
      <c r="G7" s="128">
        <v>0</v>
      </c>
      <c r="H7" s="128">
        <v>0</v>
      </c>
      <c r="I7" s="128">
        <v>0</v>
      </c>
      <c r="J7" s="128">
        <v>0</v>
      </c>
      <c r="K7" s="128">
        <v>0</v>
      </c>
      <c r="L7" s="128">
        <v>0</v>
      </c>
      <c r="M7" s="128">
        <v>0</v>
      </c>
      <c r="N7" s="128">
        <v>0</v>
      </c>
      <c r="O7" s="128">
        <v>0</v>
      </c>
      <c r="P7" s="128">
        <v>0</v>
      </c>
      <c r="Q7" s="128">
        <v>0</v>
      </c>
      <c r="R7" s="128">
        <v>0</v>
      </c>
      <c r="S7" s="128">
        <v>0</v>
      </c>
      <c r="T7" s="128">
        <v>0</v>
      </c>
      <c r="U7" s="128">
        <v>0</v>
      </c>
      <c r="V7" s="128">
        <v>0</v>
      </c>
      <c r="W7" s="128">
        <v>0</v>
      </c>
      <c r="X7" s="128">
        <v>0</v>
      </c>
      <c r="Y7" s="128">
        <v>0</v>
      </c>
      <c r="Z7" s="128">
        <v>0</v>
      </c>
      <c r="AA7" s="128">
        <v>0</v>
      </c>
      <c r="AB7" s="128">
        <v>0</v>
      </c>
      <c r="AC7" s="128">
        <v>0</v>
      </c>
      <c r="AD7" s="128">
        <v>0</v>
      </c>
      <c r="AE7" s="128">
        <v>0</v>
      </c>
      <c r="AF7" s="128">
        <v>0</v>
      </c>
      <c r="AG7" s="128">
        <v>0</v>
      </c>
      <c r="AH7" s="128">
        <v>0</v>
      </c>
      <c r="AI7" s="128">
        <v>0</v>
      </c>
      <c r="AJ7" s="128">
        <v>0</v>
      </c>
      <c r="AK7" s="128">
        <v>0</v>
      </c>
      <c r="AL7" s="128">
        <v>0</v>
      </c>
      <c r="AM7" s="128">
        <v>0</v>
      </c>
      <c r="AN7" s="128">
        <v>0</v>
      </c>
      <c r="AO7" s="128">
        <v>0</v>
      </c>
      <c r="AP7" s="128">
        <v>0</v>
      </c>
      <c r="AQ7" s="128">
        <v>0</v>
      </c>
      <c r="AR7" s="128">
        <v>0</v>
      </c>
      <c r="AS7" s="128">
        <v>0</v>
      </c>
      <c r="AT7" s="128">
        <v>0</v>
      </c>
      <c r="AU7" s="128">
        <v>0</v>
      </c>
      <c r="AV7" s="128">
        <v>0</v>
      </c>
      <c r="AW7" s="128">
        <v>0</v>
      </c>
      <c r="AX7" s="128">
        <v>0</v>
      </c>
      <c r="AY7" s="128"/>
    </row>
    <row r="8" spans="1:51" ht="14.25" customHeight="1">
      <c r="A8" s="127">
        <v>0</v>
      </c>
      <c r="B8" s="127">
        <v>0</v>
      </c>
      <c r="C8" s="127">
        <v>0</v>
      </c>
      <c r="D8" s="127">
        <v>0</v>
      </c>
      <c r="E8" s="127">
        <v>0</v>
      </c>
      <c r="F8" s="127">
        <v>0</v>
      </c>
      <c r="G8" s="127">
        <v>0</v>
      </c>
      <c r="H8" s="127">
        <v>0</v>
      </c>
      <c r="I8" s="127">
        <v>0</v>
      </c>
      <c r="J8" s="127">
        <v>0</v>
      </c>
      <c r="K8" s="127">
        <v>0</v>
      </c>
      <c r="L8" s="127">
        <v>0</v>
      </c>
      <c r="M8" s="127">
        <v>0</v>
      </c>
      <c r="N8" s="127">
        <v>0</v>
      </c>
      <c r="O8" s="127">
        <v>0</v>
      </c>
      <c r="P8" s="127">
        <v>0</v>
      </c>
      <c r="Q8" s="127">
        <v>0</v>
      </c>
      <c r="R8" s="127">
        <v>0</v>
      </c>
      <c r="S8" s="127">
        <v>0</v>
      </c>
      <c r="T8" s="127">
        <v>0</v>
      </c>
      <c r="U8" s="127">
        <v>0</v>
      </c>
      <c r="V8" s="127">
        <v>0</v>
      </c>
      <c r="W8" s="127">
        <v>0</v>
      </c>
      <c r="X8" s="127">
        <v>0</v>
      </c>
      <c r="Y8" s="127">
        <v>0</v>
      </c>
      <c r="Z8" s="127">
        <v>0</v>
      </c>
      <c r="AA8" s="127">
        <v>0</v>
      </c>
      <c r="AB8" s="127">
        <v>0</v>
      </c>
      <c r="AC8" s="127">
        <v>0</v>
      </c>
      <c r="AD8" s="127">
        <v>0</v>
      </c>
      <c r="AE8" s="127">
        <v>0</v>
      </c>
      <c r="AF8" s="127">
        <v>0</v>
      </c>
      <c r="AG8" s="127">
        <v>0</v>
      </c>
      <c r="AH8" s="127">
        <v>0</v>
      </c>
      <c r="AI8" s="127">
        <v>0</v>
      </c>
      <c r="AJ8" s="127">
        <v>0</v>
      </c>
      <c r="AK8" s="127">
        <v>0</v>
      </c>
      <c r="AL8" s="127">
        <v>0</v>
      </c>
      <c r="AM8" s="127">
        <v>0</v>
      </c>
      <c r="AN8" s="127">
        <v>0</v>
      </c>
      <c r="AO8" s="127">
        <v>0</v>
      </c>
      <c r="AP8" s="127">
        <v>0</v>
      </c>
      <c r="AQ8" s="127">
        <v>0</v>
      </c>
      <c r="AR8" s="127">
        <v>0</v>
      </c>
      <c r="AS8" s="127">
        <v>0</v>
      </c>
      <c r="AT8" s="127">
        <v>0</v>
      </c>
      <c r="AU8" s="127">
        <v>0</v>
      </c>
      <c r="AV8" s="127">
        <v>0</v>
      </c>
      <c r="AW8" s="127">
        <v>0</v>
      </c>
      <c r="AX8" s="127">
        <v>0</v>
      </c>
    </row>
    <row r="9" spans="1:51" ht="14.25" customHeight="1">
      <c r="A9" s="127">
        <v>0</v>
      </c>
      <c r="B9" s="127">
        <v>0</v>
      </c>
      <c r="C9" s="127">
        <v>0</v>
      </c>
      <c r="D9" s="127">
        <v>0</v>
      </c>
      <c r="E9" s="127">
        <v>0</v>
      </c>
      <c r="F9" s="127">
        <v>0</v>
      </c>
      <c r="G9" s="127">
        <v>0</v>
      </c>
      <c r="H9" s="127">
        <v>0</v>
      </c>
      <c r="I9" s="127">
        <v>0</v>
      </c>
      <c r="J9" s="127">
        <v>0</v>
      </c>
      <c r="K9" s="127">
        <v>0</v>
      </c>
      <c r="L9" s="127">
        <v>0</v>
      </c>
      <c r="M9" s="127">
        <v>0</v>
      </c>
      <c r="N9" s="127">
        <v>0</v>
      </c>
      <c r="O9" s="127">
        <v>0</v>
      </c>
      <c r="P9" s="127">
        <v>0</v>
      </c>
      <c r="Q9" s="127">
        <v>0</v>
      </c>
      <c r="R9" s="127">
        <v>0</v>
      </c>
      <c r="S9" s="127">
        <v>0</v>
      </c>
      <c r="T9" s="127">
        <v>0</v>
      </c>
      <c r="U9" s="127">
        <v>0</v>
      </c>
      <c r="V9" s="127">
        <v>0</v>
      </c>
      <c r="W9" s="127">
        <v>0</v>
      </c>
      <c r="X9" s="127">
        <v>0</v>
      </c>
      <c r="Y9" s="127">
        <v>0</v>
      </c>
      <c r="Z9" s="127">
        <v>0</v>
      </c>
      <c r="AA9" s="127">
        <v>0</v>
      </c>
      <c r="AB9" s="127">
        <v>0</v>
      </c>
      <c r="AC9" s="127">
        <v>0</v>
      </c>
      <c r="AD9" s="127">
        <v>0</v>
      </c>
      <c r="AE9" s="127">
        <v>0</v>
      </c>
      <c r="AF9" s="127">
        <v>0</v>
      </c>
      <c r="AG9" s="127">
        <v>0</v>
      </c>
      <c r="AH9" s="127">
        <v>0</v>
      </c>
      <c r="AI9" s="127">
        <v>0</v>
      </c>
      <c r="AJ9" s="127">
        <v>0</v>
      </c>
      <c r="AK9" s="127">
        <v>0</v>
      </c>
      <c r="AL9" s="127">
        <v>0</v>
      </c>
      <c r="AM9" s="127">
        <v>0</v>
      </c>
      <c r="AN9" s="127">
        <v>0</v>
      </c>
      <c r="AO9" s="127">
        <v>0</v>
      </c>
      <c r="AP9" s="127">
        <v>0</v>
      </c>
      <c r="AQ9" s="127">
        <v>0</v>
      </c>
      <c r="AR9" s="127">
        <v>0</v>
      </c>
      <c r="AS9" s="127">
        <v>0</v>
      </c>
      <c r="AT9" s="127">
        <v>0</v>
      </c>
      <c r="AU9" s="127">
        <v>0</v>
      </c>
      <c r="AV9" s="127">
        <v>0</v>
      </c>
      <c r="AW9" s="127">
        <v>0</v>
      </c>
      <c r="AX9" s="127">
        <v>0</v>
      </c>
    </row>
    <row r="10" spans="1:51" ht="14.25" customHeight="1">
      <c r="A10" s="127">
        <v>0</v>
      </c>
      <c r="B10" s="127">
        <v>0</v>
      </c>
      <c r="C10" s="127">
        <v>0</v>
      </c>
      <c r="D10" s="127">
        <v>0</v>
      </c>
      <c r="E10" s="127">
        <v>0</v>
      </c>
      <c r="F10" s="127">
        <v>0</v>
      </c>
      <c r="G10" s="127">
        <v>0</v>
      </c>
      <c r="H10" s="127">
        <v>0</v>
      </c>
      <c r="I10" s="127">
        <v>0</v>
      </c>
      <c r="J10" s="127">
        <v>0</v>
      </c>
      <c r="K10" s="127">
        <v>0</v>
      </c>
      <c r="L10" s="127">
        <v>0</v>
      </c>
      <c r="M10" s="127">
        <v>0</v>
      </c>
      <c r="N10" s="127">
        <v>0</v>
      </c>
      <c r="O10" s="127">
        <v>0</v>
      </c>
      <c r="P10" s="127">
        <v>0</v>
      </c>
      <c r="Q10" s="127">
        <v>0</v>
      </c>
      <c r="R10" s="127">
        <v>0</v>
      </c>
      <c r="S10" s="127">
        <v>0</v>
      </c>
      <c r="T10" s="127">
        <v>0</v>
      </c>
      <c r="U10" s="127">
        <v>0</v>
      </c>
      <c r="V10" s="127">
        <v>0</v>
      </c>
      <c r="W10" s="127">
        <v>0</v>
      </c>
      <c r="X10" s="127">
        <v>0</v>
      </c>
      <c r="Y10" s="127">
        <v>0</v>
      </c>
      <c r="Z10" s="127">
        <v>0</v>
      </c>
      <c r="AA10" s="127">
        <v>0</v>
      </c>
      <c r="AB10" s="127">
        <v>0</v>
      </c>
      <c r="AC10" s="127">
        <v>0</v>
      </c>
      <c r="AD10" s="127">
        <v>0</v>
      </c>
      <c r="AE10" s="127">
        <v>0</v>
      </c>
      <c r="AF10" s="127">
        <v>0</v>
      </c>
      <c r="AG10" s="127">
        <v>0</v>
      </c>
      <c r="AH10" s="127">
        <v>0</v>
      </c>
      <c r="AI10" s="127">
        <v>0</v>
      </c>
      <c r="AJ10" s="127">
        <v>0</v>
      </c>
      <c r="AK10" s="127">
        <v>0</v>
      </c>
      <c r="AL10" s="127">
        <v>0</v>
      </c>
      <c r="AM10" s="127">
        <v>0</v>
      </c>
      <c r="AN10" s="127">
        <v>0</v>
      </c>
      <c r="AO10" s="127">
        <v>0</v>
      </c>
      <c r="AP10" s="127">
        <v>0</v>
      </c>
      <c r="AQ10" s="127">
        <v>0</v>
      </c>
      <c r="AR10" s="127">
        <v>0</v>
      </c>
      <c r="AS10" s="127">
        <v>0</v>
      </c>
      <c r="AT10" s="127">
        <v>0</v>
      </c>
      <c r="AU10" s="127">
        <v>0</v>
      </c>
      <c r="AV10" s="127">
        <v>0</v>
      </c>
      <c r="AW10" s="127">
        <v>0</v>
      </c>
      <c r="AX10" s="127">
        <v>0</v>
      </c>
    </row>
    <row r="11" spans="1:51" ht="14.25" customHeight="1">
      <c r="A11" s="127">
        <v>0</v>
      </c>
      <c r="B11" s="127">
        <v>0</v>
      </c>
      <c r="C11" s="127">
        <v>0</v>
      </c>
      <c r="D11" s="127">
        <v>0</v>
      </c>
      <c r="E11" s="127">
        <v>0</v>
      </c>
      <c r="F11" s="127">
        <v>0</v>
      </c>
      <c r="G11" s="127">
        <v>0</v>
      </c>
      <c r="H11" s="127">
        <v>0</v>
      </c>
      <c r="I11" s="127">
        <v>0</v>
      </c>
      <c r="J11" s="127">
        <v>0</v>
      </c>
      <c r="K11" s="127">
        <v>0</v>
      </c>
      <c r="L11" s="127">
        <v>0</v>
      </c>
      <c r="M11" s="127">
        <v>0</v>
      </c>
      <c r="N11" s="127">
        <v>0</v>
      </c>
      <c r="O11" s="127">
        <v>0</v>
      </c>
      <c r="P11" s="127">
        <v>0</v>
      </c>
      <c r="Q11" s="127">
        <v>0</v>
      </c>
      <c r="R11" s="127">
        <v>0</v>
      </c>
      <c r="S11" s="127">
        <v>0</v>
      </c>
      <c r="T11" s="127">
        <v>0</v>
      </c>
      <c r="U11" s="127">
        <v>0</v>
      </c>
      <c r="V11" s="127">
        <v>0</v>
      </c>
      <c r="W11" s="127">
        <v>0</v>
      </c>
      <c r="X11" s="127">
        <v>0</v>
      </c>
      <c r="Y11" s="127">
        <v>0</v>
      </c>
      <c r="Z11" s="127">
        <v>0</v>
      </c>
      <c r="AA11" s="127">
        <v>0</v>
      </c>
      <c r="AB11" s="127">
        <v>0</v>
      </c>
      <c r="AC11" s="127">
        <v>0</v>
      </c>
      <c r="AD11" s="127">
        <v>0</v>
      </c>
      <c r="AE11" s="127">
        <v>0</v>
      </c>
      <c r="AF11" s="127">
        <v>0</v>
      </c>
      <c r="AG11" s="127">
        <v>0</v>
      </c>
      <c r="AH11" s="127">
        <v>0</v>
      </c>
      <c r="AI11" s="127">
        <v>0</v>
      </c>
      <c r="AJ11" s="127">
        <v>0</v>
      </c>
      <c r="AK11" s="127">
        <v>0</v>
      </c>
      <c r="AL11" s="127">
        <v>0</v>
      </c>
      <c r="AM11" s="127">
        <v>0</v>
      </c>
      <c r="AN11" s="127">
        <v>0</v>
      </c>
      <c r="AO11" s="127">
        <v>0</v>
      </c>
      <c r="AP11" s="127">
        <v>0</v>
      </c>
      <c r="AQ11" s="127">
        <v>0</v>
      </c>
      <c r="AR11" s="127">
        <v>0</v>
      </c>
      <c r="AS11" s="127">
        <v>0</v>
      </c>
      <c r="AT11" s="127">
        <v>0</v>
      </c>
      <c r="AU11" s="127">
        <v>0</v>
      </c>
      <c r="AV11" s="127">
        <v>0</v>
      </c>
      <c r="AW11" s="127">
        <v>0</v>
      </c>
      <c r="AX11" s="127">
        <v>0</v>
      </c>
    </row>
    <row r="12" spans="1:51" ht="14.25" customHeight="1">
      <c r="A12" s="127">
        <v>0</v>
      </c>
      <c r="B12" s="127">
        <v>0</v>
      </c>
      <c r="C12" s="127">
        <v>0</v>
      </c>
      <c r="D12" s="127">
        <v>0</v>
      </c>
      <c r="E12" s="127">
        <v>0</v>
      </c>
      <c r="F12" s="127">
        <v>0</v>
      </c>
      <c r="G12" s="127">
        <v>0</v>
      </c>
      <c r="H12" s="127">
        <v>0</v>
      </c>
      <c r="I12" s="127">
        <v>0</v>
      </c>
      <c r="J12" s="127">
        <v>0</v>
      </c>
      <c r="K12" s="127">
        <v>0</v>
      </c>
      <c r="L12" s="127">
        <v>0</v>
      </c>
      <c r="M12" s="127">
        <v>0</v>
      </c>
      <c r="N12" s="127">
        <v>0</v>
      </c>
      <c r="O12" s="127">
        <v>0</v>
      </c>
      <c r="P12" s="127">
        <v>0</v>
      </c>
      <c r="Q12" s="127">
        <v>0</v>
      </c>
      <c r="R12" s="127">
        <v>0</v>
      </c>
      <c r="S12" s="127">
        <v>0</v>
      </c>
      <c r="T12" s="127">
        <v>0</v>
      </c>
      <c r="U12" s="127">
        <v>0</v>
      </c>
      <c r="V12" s="127">
        <v>0</v>
      </c>
      <c r="W12" s="127">
        <v>0</v>
      </c>
      <c r="X12" s="127">
        <v>0</v>
      </c>
      <c r="Y12" s="127">
        <v>0</v>
      </c>
      <c r="Z12" s="127">
        <v>0</v>
      </c>
      <c r="AA12" s="127">
        <v>0</v>
      </c>
      <c r="AB12" s="127">
        <v>0</v>
      </c>
      <c r="AC12" s="127">
        <v>0</v>
      </c>
      <c r="AD12" s="127">
        <v>0</v>
      </c>
      <c r="AE12" s="127">
        <v>0</v>
      </c>
      <c r="AF12" s="127">
        <v>0</v>
      </c>
      <c r="AG12" s="127">
        <v>0</v>
      </c>
      <c r="AH12" s="127">
        <v>0</v>
      </c>
      <c r="AI12" s="127">
        <v>0</v>
      </c>
      <c r="AJ12" s="127">
        <v>0</v>
      </c>
      <c r="AK12" s="127">
        <v>0</v>
      </c>
      <c r="AL12" s="127">
        <v>0</v>
      </c>
      <c r="AM12" s="127">
        <v>0</v>
      </c>
      <c r="AN12" s="127">
        <v>0</v>
      </c>
      <c r="AO12" s="127">
        <v>0</v>
      </c>
      <c r="AP12" s="127">
        <v>0</v>
      </c>
      <c r="AQ12" s="127">
        <v>0</v>
      </c>
      <c r="AR12" s="127">
        <v>0</v>
      </c>
      <c r="AS12" s="127">
        <v>0</v>
      </c>
      <c r="AT12" s="127">
        <v>0</v>
      </c>
      <c r="AU12" s="127">
        <v>0</v>
      </c>
      <c r="AV12" s="127">
        <v>0</v>
      </c>
      <c r="AW12" s="127">
        <v>0</v>
      </c>
      <c r="AX12" s="127">
        <v>0</v>
      </c>
    </row>
    <row r="13" spans="1:51" ht="14.25" customHeight="1">
      <c r="A13" s="127">
        <v>0</v>
      </c>
      <c r="B13" s="127">
        <v>0</v>
      </c>
      <c r="C13" s="127">
        <v>0</v>
      </c>
      <c r="D13" s="127">
        <v>0</v>
      </c>
      <c r="E13" s="127">
        <v>0</v>
      </c>
      <c r="F13" s="127">
        <v>0</v>
      </c>
      <c r="G13" s="127">
        <v>0</v>
      </c>
      <c r="H13" s="127">
        <v>0</v>
      </c>
      <c r="I13" s="127">
        <v>0</v>
      </c>
      <c r="J13" s="127">
        <v>0</v>
      </c>
      <c r="K13" s="127">
        <v>0</v>
      </c>
      <c r="L13" s="127">
        <v>0</v>
      </c>
      <c r="M13" s="127">
        <v>0</v>
      </c>
      <c r="N13" s="127">
        <v>0</v>
      </c>
      <c r="O13" s="127">
        <v>0</v>
      </c>
      <c r="P13" s="127">
        <v>0</v>
      </c>
      <c r="Q13" s="127">
        <v>0</v>
      </c>
      <c r="R13" s="127">
        <v>0</v>
      </c>
      <c r="S13" s="127">
        <v>0</v>
      </c>
      <c r="T13" s="127">
        <v>0</v>
      </c>
      <c r="U13" s="127">
        <v>0</v>
      </c>
      <c r="V13" s="127">
        <v>0</v>
      </c>
      <c r="W13" s="127">
        <v>0</v>
      </c>
      <c r="X13" s="127">
        <v>0</v>
      </c>
      <c r="Y13" s="127">
        <v>0</v>
      </c>
      <c r="Z13" s="127">
        <v>0</v>
      </c>
      <c r="AA13" s="127">
        <v>0</v>
      </c>
      <c r="AB13" s="127">
        <v>0</v>
      </c>
      <c r="AC13" s="127">
        <v>0</v>
      </c>
      <c r="AD13" s="127">
        <v>0</v>
      </c>
      <c r="AE13" s="127">
        <v>0</v>
      </c>
      <c r="AF13" s="127">
        <v>0</v>
      </c>
      <c r="AG13" s="127">
        <v>0</v>
      </c>
      <c r="AH13" s="127">
        <v>0</v>
      </c>
      <c r="AI13" s="127">
        <v>0</v>
      </c>
      <c r="AJ13" s="127">
        <v>0</v>
      </c>
      <c r="AK13" s="127">
        <v>0</v>
      </c>
      <c r="AL13" s="127">
        <v>0</v>
      </c>
      <c r="AM13" s="127">
        <v>0</v>
      </c>
      <c r="AN13" s="127">
        <v>0</v>
      </c>
      <c r="AO13" s="127">
        <v>0</v>
      </c>
      <c r="AP13" s="127">
        <v>0</v>
      </c>
      <c r="AQ13" s="127">
        <v>0</v>
      </c>
      <c r="AR13" s="127">
        <v>0</v>
      </c>
      <c r="AS13" s="127">
        <v>0</v>
      </c>
      <c r="AT13" s="127">
        <v>0</v>
      </c>
      <c r="AU13" s="127">
        <v>0</v>
      </c>
      <c r="AV13" s="127">
        <v>0</v>
      </c>
      <c r="AW13" s="127">
        <v>0</v>
      </c>
      <c r="AX13" s="127">
        <v>0</v>
      </c>
    </row>
    <row r="14" spans="1:51" ht="14.25" customHeight="1">
      <c r="A14" s="127">
        <v>0</v>
      </c>
      <c r="B14" s="127">
        <v>0</v>
      </c>
      <c r="C14" s="127">
        <v>0</v>
      </c>
      <c r="D14" s="127">
        <v>0</v>
      </c>
      <c r="E14" s="127">
        <v>0</v>
      </c>
      <c r="F14" s="127">
        <v>0</v>
      </c>
      <c r="G14" s="127">
        <v>0</v>
      </c>
      <c r="H14" s="127">
        <v>0</v>
      </c>
      <c r="I14" s="127">
        <v>0</v>
      </c>
      <c r="J14" s="127">
        <v>0</v>
      </c>
      <c r="K14" s="127">
        <v>0</v>
      </c>
      <c r="L14" s="127">
        <v>0</v>
      </c>
      <c r="M14" s="127">
        <v>0</v>
      </c>
      <c r="N14" s="127">
        <v>0</v>
      </c>
      <c r="O14" s="127">
        <v>0</v>
      </c>
      <c r="P14" s="127">
        <v>0</v>
      </c>
      <c r="Q14" s="127">
        <v>0</v>
      </c>
      <c r="R14" s="127">
        <v>0</v>
      </c>
      <c r="S14" s="127">
        <v>0</v>
      </c>
      <c r="T14" s="127">
        <v>0</v>
      </c>
      <c r="U14" s="127">
        <v>0</v>
      </c>
      <c r="V14" s="127">
        <v>0</v>
      </c>
      <c r="W14" s="127">
        <v>0</v>
      </c>
      <c r="X14" s="127">
        <v>0</v>
      </c>
      <c r="Y14" s="127">
        <v>0</v>
      </c>
      <c r="Z14" s="127">
        <v>0</v>
      </c>
      <c r="AA14" s="127">
        <v>0</v>
      </c>
      <c r="AB14" s="127">
        <v>0</v>
      </c>
      <c r="AC14" s="127">
        <v>0</v>
      </c>
      <c r="AD14" s="127">
        <v>0</v>
      </c>
      <c r="AE14" s="127">
        <v>0</v>
      </c>
      <c r="AF14" s="127">
        <v>0</v>
      </c>
      <c r="AG14" s="127">
        <v>0</v>
      </c>
      <c r="AH14" s="127">
        <v>0</v>
      </c>
      <c r="AI14" s="127">
        <v>0</v>
      </c>
      <c r="AJ14" s="127">
        <v>0</v>
      </c>
      <c r="AK14" s="127">
        <v>0</v>
      </c>
      <c r="AL14" s="127">
        <v>0</v>
      </c>
      <c r="AM14" s="127">
        <v>0</v>
      </c>
      <c r="AN14" s="127">
        <v>0</v>
      </c>
      <c r="AO14" s="127">
        <v>0</v>
      </c>
      <c r="AP14" s="127">
        <v>0</v>
      </c>
      <c r="AQ14" s="127">
        <v>0</v>
      </c>
      <c r="AR14" s="127">
        <v>0</v>
      </c>
      <c r="AS14" s="127">
        <v>0</v>
      </c>
      <c r="AT14" s="127">
        <v>0</v>
      </c>
      <c r="AU14" s="127">
        <v>0</v>
      </c>
      <c r="AV14" s="127">
        <v>0</v>
      </c>
      <c r="AW14" s="127">
        <v>0</v>
      </c>
      <c r="AX14" s="127">
        <v>0</v>
      </c>
    </row>
    <row r="15" spans="1:51" ht="14.25" customHeight="1">
      <c r="A15" s="127">
        <v>0</v>
      </c>
      <c r="B15" s="127">
        <v>0</v>
      </c>
      <c r="C15" s="127">
        <v>0</v>
      </c>
      <c r="D15" s="127">
        <v>0</v>
      </c>
      <c r="E15" s="127">
        <v>0</v>
      </c>
      <c r="F15" s="127">
        <v>0</v>
      </c>
      <c r="G15" s="127">
        <v>0</v>
      </c>
      <c r="H15" s="127">
        <v>0</v>
      </c>
      <c r="I15" s="127">
        <v>0</v>
      </c>
      <c r="J15" s="127">
        <v>0</v>
      </c>
      <c r="K15" s="127">
        <v>0</v>
      </c>
      <c r="L15" s="127">
        <v>0</v>
      </c>
      <c r="M15" s="127">
        <v>0</v>
      </c>
      <c r="N15" s="127">
        <v>0</v>
      </c>
      <c r="O15" s="127">
        <v>0</v>
      </c>
      <c r="P15" s="127">
        <v>0</v>
      </c>
      <c r="Q15" s="127">
        <v>0</v>
      </c>
      <c r="R15" s="127">
        <v>0</v>
      </c>
      <c r="S15" s="127">
        <v>0</v>
      </c>
      <c r="T15" s="127">
        <v>0</v>
      </c>
      <c r="U15" s="127">
        <v>0</v>
      </c>
      <c r="V15" s="127">
        <v>0</v>
      </c>
      <c r="W15" s="127">
        <v>0</v>
      </c>
      <c r="X15" s="127">
        <v>0</v>
      </c>
      <c r="Y15" s="127">
        <v>0</v>
      </c>
      <c r="Z15" s="127">
        <v>0</v>
      </c>
      <c r="AA15" s="127">
        <v>0</v>
      </c>
      <c r="AB15" s="127">
        <v>0</v>
      </c>
      <c r="AC15" s="127">
        <v>0</v>
      </c>
      <c r="AD15" s="127">
        <v>0</v>
      </c>
      <c r="AE15" s="127">
        <v>0</v>
      </c>
      <c r="AF15" s="127">
        <v>0</v>
      </c>
      <c r="AG15" s="127">
        <v>0</v>
      </c>
      <c r="AH15" s="127">
        <v>0</v>
      </c>
      <c r="AI15" s="127">
        <v>0</v>
      </c>
      <c r="AJ15" s="127">
        <v>0</v>
      </c>
      <c r="AK15" s="127">
        <v>0</v>
      </c>
      <c r="AL15" s="127">
        <v>0</v>
      </c>
      <c r="AM15" s="127">
        <v>0</v>
      </c>
      <c r="AN15" s="127">
        <v>0</v>
      </c>
      <c r="AO15" s="127">
        <v>0</v>
      </c>
      <c r="AP15" s="127">
        <v>0</v>
      </c>
      <c r="AQ15" s="127">
        <v>0</v>
      </c>
      <c r="AR15" s="127">
        <v>0</v>
      </c>
      <c r="AS15" s="127">
        <v>0</v>
      </c>
      <c r="AT15" s="127">
        <v>0</v>
      </c>
      <c r="AU15" s="127">
        <v>0</v>
      </c>
      <c r="AV15" s="127">
        <v>0</v>
      </c>
      <c r="AW15" s="127">
        <v>0</v>
      </c>
      <c r="AX15" s="127">
        <v>0</v>
      </c>
    </row>
    <row r="16" spans="1:51" ht="14.25" customHeight="1">
      <c r="A16" s="127">
        <v>0</v>
      </c>
      <c r="B16" s="127">
        <v>0</v>
      </c>
      <c r="C16" s="127">
        <v>0</v>
      </c>
      <c r="D16" s="127">
        <v>0</v>
      </c>
      <c r="E16" s="127">
        <v>0</v>
      </c>
      <c r="F16" s="127">
        <v>0</v>
      </c>
      <c r="G16" s="127">
        <v>0</v>
      </c>
      <c r="H16" s="127">
        <v>0</v>
      </c>
      <c r="I16" s="127">
        <v>0</v>
      </c>
      <c r="J16" s="127">
        <v>0</v>
      </c>
      <c r="K16" s="127">
        <v>0</v>
      </c>
      <c r="L16" s="127">
        <v>0</v>
      </c>
      <c r="M16" s="127">
        <v>0</v>
      </c>
      <c r="N16" s="127">
        <v>0</v>
      </c>
      <c r="O16" s="127">
        <v>0</v>
      </c>
      <c r="P16" s="127">
        <v>0</v>
      </c>
      <c r="Q16" s="127">
        <v>0</v>
      </c>
      <c r="R16" s="127">
        <v>0</v>
      </c>
      <c r="S16" s="127">
        <v>0</v>
      </c>
      <c r="T16" s="127">
        <v>0</v>
      </c>
      <c r="U16" s="127">
        <v>0</v>
      </c>
      <c r="V16" s="127">
        <v>0</v>
      </c>
      <c r="W16" s="127">
        <v>0</v>
      </c>
      <c r="X16" s="127">
        <v>0</v>
      </c>
      <c r="Y16" s="127">
        <v>0</v>
      </c>
      <c r="Z16" s="127">
        <v>0</v>
      </c>
      <c r="AA16" s="127">
        <v>0</v>
      </c>
      <c r="AB16" s="127">
        <v>0</v>
      </c>
      <c r="AC16" s="127">
        <v>0</v>
      </c>
      <c r="AD16" s="127">
        <v>0</v>
      </c>
      <c r="AE16" s="127">
        <v>0</v>
      </c>
      <c r="AF16" s="127">
        <v>0</v>
      </c>
      <c r="AG16" s="127">
        <v>0</v>
      </c>
      <c r="AH16" s="127">
        <v>0</v>
      </c>
      <c r="AI16" s="127">
        <v>0</v>
      </c>
      <c r="AJ16" s="127">
        <v>0</v>
      </c>
      <c r="AK16" s="127">
        <v>0</v>
      </c>
      <c r="AL16" s="127">
        <v>0</v>
      </c>
      <c r="AM16" s="127">
        <v>0</v>
      </c>
      <c r="AN16" s="127">
        <v>0</v>
      </c>
      <c r="AO16" s="127">
        <v>0</v>
      </c>
      <c r="AP16" s="127">
        <v>0</v>
      </c>
      <c r="AQ16" s="127">
        <v>0</v>
      </c>
      <c r="AR16" s="127">
        <v>0</v>
      </c>
      <c r="AS16" s="127">
        <v>0</v>
      </c>
      <c r="AT16" s="127">
        <v>0</v>
      </c>
      <c r="AU16" s="127">
        <v>0</v>
      </c>
      <c r="AV16" s="127">
        <v>0</v>
      </c>
      <c r="AW16" s="127">
        <v>0</v>
      </c>
      <c r="AX16" s="127">
        <v>0</v>
      </c>
    </row>
    <row r="17" spans="1:50" ht="14.25" customHeight="1">
      <c r="A17" s="127">
        <v>0</v>
      </c>
      <c r="B17" s="127">
        <v>0</v>
      </c>
      <c r="C17" s="127">
        <v>0</v>
      </c>
      <c r="D17" s="127">
        <v>0</v>
      </c>
      <c r="E17" s="127">
        <v>0</v>
      </c>
      <c r="F17" s="127">
        <v>0</v>
      </c>
      <c r="G17" s="127">
        <v>0</v>
      </c>
      <c r="H17" s="127">
        <v>0</v>
      </c>
      <c r="I17" s="127">
        <v>0</v>
      </c>
      <c r="J17" s="127">
        <v>0</v>
      </c>
      <c r="K17" s="127">
        <v>0</v>
      </c>
      <c r="L17" s="127">
        <v>0</v>
      </c>
      <c r="M17" s="127">
        <v>0</v>
      </c>
      <c r="N17" s="127">
        <v>0</v>
      </c>
      <c r="O17" s="127">
        <v>0</v>
      </c>
      <c r="P17" s="127">
        <v>0</v>
      </c>
      <c r="Q17" s="127">
        <v>0</v>
      </c>
      <c r="R17" s="127">
        <v>0</v>
      </c>
      <c r="S17" s="127">
        <v>0</v>
      </c>
      <c r="T17" s="127">
        <v>0</v>
      </c>
      <c r="U17" s="127">
        <v>0</v>
      </c>
      <c r="V17" s="127">
        <v>0</v>
      </c>
      <c r="W17" s="127">
        <v>0</v>
      </c>
      <c r="X17" s="127">
        <v>0</v>
      </c>
      <c r="Y17" s="127">
        <v>0</v>
      </c>
      <c r="Z17" s="127">
        <v>0</v>
      </c>
      <c r="AA17" s="127">
        <v>0</v>
      </c>
      <c r="AB17" s="127">
        <v>0</v>
      </c>
      <c r="AC17" s="127">
        <v>0</v>
      </c>
      <c r="AD17" s="127">
        <v>0</v>
      </c>
      <c r="AE17" s="127">
        <v>0</v>
      </c>
      <c r="AF17" s="127">
        <v>0</v>
      </c>
      <c r="AG17" s="127">
        <v>0</v>
      </c>
      <c r="AH17" s="127">
        <v>0</v>
      </c>
      <c r="AI17" s="127">
        <v>0</v>
      </c>
      <c r="AJ17" s="127">
        <v>0</v>
      </c>
      <c r="AK17" s="127">
        <v>0</v>
      </c>
      <c r="AL17" s="127">
        <v>0</v>
      </c>
      <c r="AM17" s="127">
        <v>0</v>
      </c>
      <c r="AN17" s="127">
        <v>0</v>
      </c>
      <c r="AO17" s="127">
        <v>0</v>
      </c>
      <c r="AP17" s="127">
        <v>0</v>
      </c>
      <c r="AQ17" s="127">
        <v>0</v>
      </c>
      <c r="AR17" s="127">
        <v>0</v>
      </c>
      <c r="AS17" s="127">
        <v>0</v>
      </c>
      <c r="AT17" s="127">
        <v>0</v>
      </c>
      <c r="AU17" s="127">
        <v>0</v>
      </c>
      <c r="AV17" s="127">
        <v>0</v>
      </c>
      <c r="AW17" s="127">
        <v>0</v>
      </c>
      <c r="AX17" s="127">
        <v>0</v>
      </c>
    </row>
    <row r="18" spans="1:50" ht="14.25" customHeight="1">
      <c r="A18" s="127">
        <v>0</v>
      </c>
      <c r="B18" s="127">
        <v>0</v>
      </c>
      <c r="C18" s="127">
        <v>0</v>
      </c>
      <c r="D18" s="127">
        <v>0</v>
      </c>
      <c r="E18" s="127">
        <v>0</v>
      </c>
      <c r="F18" s="127">
        <v>0</v>
      </c>
      <c r="G18" s="127">
        <v>0</v>
      </c>
      <c r="H18" s="127">
        <v>0</v>
      </c>
      <c r="I18" s="127">
        <v>0</v>
      </c>
      <c r="J18" s="127">
        <v>0</v>
      </c>
      <c r="K18" s="127">
        <v>0</v>
      </c>
      <c r="L18" s="127">
        <v>0</v>
      </c>
      <c r="M18" s="127">
        <v>0</v>
      </c>
      <c r="N18" s="127">
        <v>0</v>
      </c>
      <c r="O18" s="127">
        <v>0</v>
      </c>
      <c r="P18" s="127">
        <v>0</v>
      </c>
      <c r="Q18" s="127">
        <v>0</v>
      </c>
      <c r="R18" s="127">
        <v>0</v>
      </c>
      <c r="S18" s="127">
        <v>0</v>
      </c>
      <c r="T18" s="127">
        <v>0</v>
      </c>
      <c r="U18" s="127">
        <v>0</v>
      </c>
      <c r="V18" s="127">
        <v>0</v>
      </c>
      <c r="W18" s="127">
        <v>0</v>
      </c>
      <c r="X18" s="127">
        <v>0</v>
      </c>
      <c r="Y18" s="127">
        <v>0</v>
      </c>
      <c r="Z18" s="127">
        <v>0</v>
      </c>
      <c r="AA18" s="127">
        <v>0</v>
      </c>
      <c r="AB18" s="127">
        <v>0</v>
      </c>
      <c r="AC18" s="127">
        <v>0</v>
      </c>
      <c r="AD18" s="127">
        <v>0</v>
      </c>
      <c r="AE18" s="127">
        <v>0</v>
      </c>
      <c r="AF18" s="127">
        <v>0</v>
      </c>
      <c r="AG18" s="127">
        <v>0</v>
      </c>
      <c r="AH18" s="127">
        <v>0</v>
      </c>
      <c r="AI18" s="127">
        <v>0</v>
      </c>
      <c r="AJ18" s="127">
        <v>0</v>
      </c>
      <c r="AK18" s="127">
        <v>0</v>
      </c>
      <c r="AL18" s="127">
        <v>0</v>
      </c>
      <c r="AM18" s="127">
        <v>0</v>
      </c>
      <c r="AN18" s="127">
        <v>0</v>
      </c>
      <c r="AO18" s="127">
        <v>0</v>
      </c>
      <c r="AP18" s="127">
        <v>0</v>
      </c>
      <c r="AQ18" s="127">
        <v>0</v>
      </c>
      <c r="AR18" s="127">
        <v>0</v>
      </c>
      <c r="AS18" s="127">
        <v>0</v>
      </c>
      <c r="AT18" s="127">
        <v>0</v>
      </c>
      <c r="AU18" s="127">
        <v>0</v>
      </c>
      <c r="AV18" s="127">
        <v>0</v>
      </c>
      <c r="AW18" s="127">
        <v>0</v>
      </c>
      <c r="AX18" s="127">
        <v>0</v>
      </c>
    </row>
    <row r="19" spans="1:50" ht="14.25" customHeight="1">
      <c r="A19" s="127">
        <v>0</v>
      </c>
      <c r="B19" s="127">
        <v>0</v>
      </c>
      <c r="C19" s="127">
        <v>0</v>
      </c>
      <c r="D19" s="127">
        <v>0</v>
      </c>
      <c r="E19" s="127">
        <v>0</v>
      </c>
      <c r="F19" s="127">
        <v>0</v>
      </c>
      <c r="G19" s="127">
        <v>0</v>
      </c>
      <c r="H19" s="127">
        <v>0</v>
      </c>
      <c r="I19" s="127">
        <v>0</v>
      </c>
      <c r="J19" s="127">
        <v>0</v>
      </c>
      <c r="K19" s="127">
        <v>0</v>
      </c>
      <c r="L19" s="127">
        <v>0</v>
      </c>
      <c r="M19" s="127">
        <v>0</v>
      </c>
      <c r="N19" s="127">
        <v>0</v>
      </c>
      <c r="O19" s="127">
        <v>0</v>
      </c>
      <c r="P19" s="127">
        <v>0</v>
      </c>
      <c r="Q19" s="127">
        <v>0</v>
      </c>
      <c r="R19" s="127">
        <v>0</v>
      </c>
      <c r="S19" s="127">
        <v>0</v>
      </c>
      <c r="T19" s="127">
        <v>0</v>
      </c>
      <c r="U19" s="127">
        <v>0</v>
      </c>
      <c r="V19" s="127">
        <v>0</v>
      </c>
      <c r="W19" s="127">
        <v>0</v>
      </c>
      <c r="X19" s="127">
        <v>0</v>
      </c>
      <c r="Y19" s="127">
        <v>0</v>
      </c>
      <c r="Z19" s="127">
        <v>0</v>
      </c>
      <c r="AA19" s="127">
        <v>0</v>
      </c>
      <c r="AB19" s="127">
        <v>0</v>
      </c>
      <c r="AC19" s="127">
        <v>0</v>
      </c>
      <c r="AD19" s="127">
        <v>0</v>
      </c>
      <c r="AE19" s="127">
        <v>0</v>
      </c>
      <c r="AF19" s="127">
        <v>0</v>
      </c>
      <c r="AG19" s="127">
        <v>0</v>
      </c>
      <c r="AH19" s="127">
        <v>0</v>
      </c>
      <c r="AI19" s="127">
        <v>0</v>
      </c>
      <c r="AJ19" s="127">
        <v>0</v>
      </c>
      <c r="AK19" s="127">
        <v>0</v>
      </c>
      <c r="AL19" s="127">
        <v>0</v>
      </c>
      <c r="AM19" s="127">
        <v>0</v>
      </c>
      <c r="AN19" s="127">
        <v>0</v>
      </c>
      <c r="AO19" s="127">
        <v>0</v>
      </c>
      <c r="AP19" s="127">
        <v>0</v>
      </c>
      <c r="AQ19" s="127">
        <v>0</v>
      </c>
      <c r="AR19" s="127">
        <v>0</v>
      </c>
      <c r="AS19" s="127">
        <v>0</v>
      </c>
      <c r="AT19" s="127">
        <v>0</v>
      </c>
      <c r="AU19" s="127">
        <v>0</v>
      </c>
      <c r="AV19" s="127">
        <v>0</v>
      </c>
      <c r="AW19" s="127">
        <v>0</v>
      </c>
      <c r="AX19" s="127">
        <v>0</v>
      </c>
    </row>
    <row r="20" spans="1:50" ht="14.25" customHeight="1">
      <c r="A20" s="127">
        <v>0</v>
      </c>
      <c r="B20" s="127">
        <v>0</v>
      </c>
      <c r="C20" s="127">
        <v>0</v>
      </c>
      <c r="D20" s="127">
        <v>0</v>
      </c>
      <c r="E20" s="127">
        <v>0</v>
      </c>
      <c r="F20" s="127">
        <v>0</v>
      </c>
      <c r="G20" s="127">
        <v>0</v>
      </c>
      <c r="H20" s="127">
        <v>0</v>
      </c>
      <c r="I20" s="127">
        <v>0</v>
      </c>
      <c r="J20" s="127">
        <v>0</v>
      </c>
      <c r="K20" s="127">
        <v>0</v>
      </c>
      <c r="L20" s="127">
        <v>0</v>
      </c>
      <c r="M20" s="127">
        <v>0</v>
      </c>
      <c r="N20" s="127">
        <v>0</v>
      </c>
      <c r="O20" s="127">
        <v>0</v>
      </c>
      <c r="P20" s="127">
        <v>0</v>
      </c>
      <c r="Q20" s="127">
        <v>0</v>
      </c>
      <c r="R20" s="127">
        <v>0</v>
      </c>
      <c r="S20" s="127">
        <v>0</v>
      </c>
      <c r="T20" s="127">
        <v>0</v>
      </c>
      <c r="U20" s="127">
        <v>0</v>
      </c>
      <c r="V20" s="127">
        <v>0</v>
      </c>
      <c r="W20" s="127">
        <v>0</v>
      </c>
      <c r="X20" s="127">
        <v>0</v>
      </c>
      <c r="Y20" s="127">
        <v>0</v>
      </c>
      <c r="Z20" s="127">
        <v>0</v>
      </c>
      <c r="AA20" s="127">
        <v>0</v>
      </c>
      <c r="AB20" s="127">
        <v>0</v>
      </c>
      <c r="AC20" s="127">
        <v>0</v>
      </c>
      <c r="AD20" s="127">
        <v>0</v>
      </c>
      <c r="AE20" s="127">
        <v>0</v>
      </c>
      <c r="AF20" s="127">
        <v>0</v>
      </c>
      <c r="AG20" s="127">
        <v>0</v>
      </c>
      <c r="AH20" s="127">
        <v>0</v>
      </c>
      <c r="AI20" s="127">
        <v>0</v>
      </c>
      <c r="AJ20" s="127">
        <v>0</v>
      </c>
      <c r="AK20" s="127">
        <v>0</v>
      </c>
      <c r="AL20" s="127">
        <v>0</v>
      </c>
      <c r="AM20" s="127">
        <v>0</v>
      </c>
      <c r="AN20" s="127">
        <v>0</v>
      </c>
      <c r="AO20" s="127">
        <v>0</v>
      </c>
      <c r="AP20" s="127">
        <v>0</v>
      </c>
      <c r="AQ20" s="127">
        <v>0</v>
      </c>
      <c r="AR20" s="127">
        <v>0</v>
      </c>
      <c r="AS20" s="127">
        <v>0</v>
      </c>
      <c r="AT20" s="127">
        <v>0</v>
      </c>
      <c r="AU20" s="127">
        <v>0</v>
      </c>
      <c r="AV20" s="127">
        <v>0</v>
      </c>
      <c r="AW20" s="127">
        <v>0</v>
      </c>
      <c r="AX20" s="127">
        <v>0</v>
      </c>
    </row>
    <row r="21" spans="1:50" ht="14.25" customHeight="1">
      <c r="A21" s="127">
        <v>0</v>
      </c>
      <c r="B21" s="127">
        <v>0</v>
      </c>
      <c r="C21" s="127">
        <v>0</v>
      </c>
      <c r="D21" s="127">
        <v>0</v>
      </c>
      <c r="E21" s="127">
        <v>0</v>
      </c>
      <c r="F21" s="127">
        <v>0</v>
      </c>
      <c r="G21" s="127">
        <v>0</v>
      </c>
      <c r="H21" s="127">
        <v>0</v>
      </c>
      <c r="I21" s="127">
        <v>0</v>
      </c>
      <c r="J21" s="127">
        <v>0</v>
      </c>
      <c r="K21" s="127">
        <v>0</v>
      </c>
      <c r="L21" s="127">
        <v>0</v>
      </c>
      <c r="M21" s="127">
        <v>0</v>
      </c>
      <c r="N21" s="127">
        <v>0</v>
      </c>
      <c r="O21" s="127">
        <v>0</v>
      </c>
      <c r="P21" s="127">
        <v>0</v>
      </c>
      <c r="Q21" s="127">
        <v>0</v>
      </c>
      <c r="R21" s="127">
        <v>0</v>
      </c>
      <c r="S21" s="127">
        <v>0</v>
      </c>
      <c r="T21" s="127">
        <v>0</v>
      </c>
      <c r="U21" s="127">
        <v>0</v>
      </c>
      <c r="V21" s="127">
        <v>0</v>
      </c>
      <c r="W21" s="127">
        <v>0</v>
      </c>
      <c r="X21" s="127">
        <v>0</v>
      </c>
      <c r="Y21" s="127">
        <v>0</v>
      </c>
      <c r="Z21" s="127">
        <v>0</v>
      </c>
      <c r="AA21" s="127">
        <v>0</v>
      </c>
      <c r="AB21" s="127">
        <v>0</v>
      </c>
      <c r="AC21" s="127">
        <v>0</v>
      </c>
      <c r="AD21" s="127">
        <v>0</v>
      </c>
      <c r="AE21" s="127">
        <v>0</v>
      </c>
      <c r="AF21" s="127">
        <v>0</v>
      </c>
      <c r="AG21" s="127">
        <v>0</v>
      </c>
      <c r="AH21" s="127">
        <v>0</v>
      </c>
      <c r="AI21" s="127">
        <v>0</v>
      </c>
      <c r="AJ21" s="127">
        <v>0</v>
      </c>
      <c r="AK21" s="127">
        <v>0</v>
      </c>
      <c r="AL21" s="127">
        <v>0</v>
      </c>
      <c r="AM21" s="127">
        <v>0</v>
      </c>
      <c r="AN21" s="127">
        <v>0</v>
      </c>
      <c r="AO21" s="127">
        <v>0</v>
      </c>
      <c r="AP21" s="127">
        <v>0</v>
      </c>
      <c r="AQ21" s="127">
        <v>0</v>
      </c>
      <c r="AR21" s="127">
        <v>0</v>
      </c>
      <c r="AS21" s="127">
        <v>0</v>
      </c>
      <c r="AT21" s="127">
        <v>0</v>
      </c>
      <c r="AU21" s="127">
        <v>0</v>
      </c>
      <c r="AV21" s="127">
        <v>0</v>
      </c>
      <c r="AW21" s="127">
        <v>0</v>
      </c>
      <c r="AX21" s="127">
        <v>0</v>
      </c>
    </row>
    <row r="22" spans="1:50" ht="14.25" customHeight="1">
      <c r="A22" s="127">
        <v>0</v>
      </c>
      <c r="B22" s="127">
        <v>0</v>
      </c>
      <c r="C22" s="127">
        <v>0</v>
      </c>
      <c r="D22" s="127">
        <v>0</v>
      </c>
      <c r="E22" s="127">
        <v>0</v>
      </c>
      <c r="F22" s="127">
        <v>0</v>
      </c>
      <c r="G22" s="127">
        <v>0</v>
      </c>
      <c r="H22" s="127">
        <v>0</v>
      </c>
      <c r="I22" s="127">
        <v>0</v>
      </c>
      <c r="J22" s="127">
        <v>0</v>
      </c>
      <c r="K22" s="127">
        <v>0</v>
      </c>
      <c r="L22" s="127">
        <v>0</v>
      </c>
      <c r="M22" s="127">
        <v>0</v>
      </c>
      <c r="N22" s="127">
        <v>0</v>
      </c>
      <c r="O22" s="127">
        <v>0</v>
      </c>
      <c r="P22" s="127">
        <v>0</v>
      </c>
      <c r="Q22" s="127">
        <v>0</v>
      </c>
      <c r="R22" s="127">
        <v>0</v>
      </c>
      <c r="S22" s="127">
        <v>0</v>
      </c>
      <c r="T22" s="127">
        <v>0</v>
      </c>
      <c r="U22" s="127">
        <v>0</v>
      </c>
      <c r="V22" s="127">
        <v>0</v>
      </c>
      <c r="W22" s="127">
        <v>0</v>
      </c>
      <c r="X22" s="127">
        <v>0</v>
      </c>
      <c r="Y22" s="127">
        <v>0</v>
      </c>
      <c r="Z22" s="127">
        <v>0</v>
      </c>
      <c r="AA22" s="127">
        <v>0</v>
      </c>
      <c r="AB22" s="127">
        <v>0</v>
      </c>
      <c r="AC22" s="127">
        <v>0</v>
      </c>
      <c r="AD22" s="127">
        <v>0</v>
      </c>
      <c r="AE22" s="127">
        <v>0</v>
      </c>
      <c r="AF22" s="127">
        <v>0</v>
      </c>
      <c r="AG22" s="127">
        <v>0</v>
      </c>
      <c r="AH22" s="127">
        <v>0</v>
      </c>
      <c r="AI22" s="127">
        <v>0</v>
      </c>
      <c r="AJ22" s="127">
        <v>0</v>
      </c>
      <c r="AK22" s="127">
        <v>0</v>
      </c>
      <c r="AL22" s="127">
        <v>0</v>
      </c>
      <c r="AM22" s="127">
        <v>0</v>
      </c>
      <c r="AN22" s="127">
        <v>0</v>
      </c>
      <c r="AO22" s="127">
        <v>0</v>
      </c>
      <c r="AP22" s="127">
        <v>0</v>
      </c>
      <c r="AQ22" s="127">
        <v>0</v>
      </c>
      <c r="AR22" s="127">
        <v>0</v>
      </c>
      <c r="AS22" s="127">
        <v>0</v>
      </c>
      <c r="AT22" s="127">
        <v>0</v>
      </c>
      <c r="AU22" s="127">
        <v>0</v>
      </c>
      <c r="AV22" s="127">
        <v>0</v>
      </c>
      <c r="AW22" s="127">
        <v>0</v>
      </c>
      <c r="AX22" s="127">
        <v>0</v>
      </c>
    </row>
    <row r="23" spans="1:50" ht="14.25" customHeight="1">
      <c r="A23" s="127">
        <v>0</v>
      </c>
      <c r="B23" s="127">
        <v>0</v>
      </c>
      <c r="C23" s="127">
        <v>0</v>
      </c>
      <c r="D23" s="127">
        <v>0</v>
      </c>
      <c r="E23" s="127">
        <v>0</v>
      </c>
      <c r="F23" s="127">
        <v>0</v>
      </c>
      <c r="G23" s="127">
        <v>0</v>
      </c>
      <c r="H23" s="127">
        <v>0</v>
      </c>
      <c r="I23" s="127">
        <v>0</v>
      </c>
      <c r="J23" s="127">
        <v>0</v>
      </c>
      <c r="K23" s="127">
        <v>0</v>
      </c>
      <c r="L23" s="127">
        <v>0</v>
      </c>
      <c r="M23" s="127">
        <v>0</v>
      </c>
      <c r="N23" s="127">
        <v>0</v>
      </c>
      <c r="O23" s="127">
        <v>0</v>
      </c>
      <c r="P23" s="127">
        <v>0</v>
      </c>
      <c r="Q23" s="127">
        <v>0</v>
      </c>
      <c r="R23" s="127">
        <v>0</v>
      </c>
      <c r="S23" s="127">
        <v>0</v>
      </c>
      <c r="T23" s="127">
        <v>0</v>
      </c>
      <c r="U23" s="127">
        <v>0</v>
      </c>
      <c r="V23" s="127">
        <v>0</v>
      </c>
      <c r="W23" s="127">
        <v>0</v>
      </c>
      <c r="X23" s="127">
        <v>0</v>
      </c>
      <c r="Y23" s="127">
        <v>0</v>
      </c>
      <c r="Z23" s="127">
        <v>0</v>
      </c>
      <c r="AA23" s="127">
        <v>0</v>
      </c>
      <c r="AB23" s="127">
        <v>0</v>
      </c>
      <c r="AC23" s="127">
        <v>0</v>
      </c>
      <c r="AD23" s="127">
        <v>0</v>
      </c>
      <c r="AE23" s="127">
        <v>0</v>
      </c>
      <c r="AF23" s="127">
        <v>0</v>
      </c>
      <c r="AG23" s="127">
        <v>0</v>
      </c>
      <c r="AH23" s="127">
        <v>0</v>
      </c>
      <c r="AI23" s="127">
        <v>0</v>
      </c>
      <c r="AJ23" s="127">
        <v>0</v>
      </c>
      <c r="AK23" s="127">
        <v>0</v>
      </c>
      <c r="AL23" s="127">
        <v>0</v>
      </c>
      <c r="AM23" s="127">
        <v>0</v>
      </c>
      <c r="AN23" s="127">
        <v>0</v>
      </c>
      <c r="AO23" s="127">
        <v>0</v>
      </c>
      <c r="AP23" s="127">
        <v>0</v>
      </c>
      <c r="AQ23" s="127">
        <v>0</v>
      </c>
      <c r="AR23" s="127">
        <v>0</v>
      </c>
      <c r="AS23" s="127">
        <v>0</v>
      </c>
      <c r="AT23" s="127">
        <v>0</v>
      </c>
      <c r="AU23" s="127">
        <v>0</v>
      </c>
      <c r="AV23" s="127">
        <v>0</v>
      </c>
      <c r="AW23" s="127">
        <v>0</v>
      </c>
      <c r="AX23" s="127">
        <v>0</v>
      </c>
    </row>
    <row r="24" spans="1:50" ht="14.25" customHeight="1">
      <c r="A24" s="127">
        <v>0</v>
      </c>
      <c r="B24" s="127">
        <v>0</v>
      </c>
      <c r="C24" s="127">
        <v>0</v>
      </c>
      <c r="D24" s="127">
        <v>0</v>
      </c>
      <c r="E24" s="127">
        <v>0</v>
      </c>
      <c r="F24" s="127">
        <v>0</v>
      </c>
      <c r="G24" s="127">
        <v>0</v>
      </c>
      <c r="H24" s="127">
        <v>0</v>
      </c>
      <c r="I24" s="127">
        <v>0</v>
      </c>
      <c r="J24" s="127">
        <v>0</v>
      </c>
      <c r="K24" s="127">
        <v>0</v>
      </c>
      <c r="L24" s="127">
        <v>0</v>
      </c>
      <c r="M24" s="127">
        <v>0</v>
      </c>
      <c r="N24" s="127">
        <v>0</v>
      </c>
      <c r="O24" s="127">
        <v>0</v>
      </c>
      <c r="P24" s="127">
        <v>0</v>
      </c>
      <c r="Q24" s="127">
        <v>0</v>
      </c>
      <c r="R24" s="127">
        <v>0</v>
      </c>
      <c r="S24" s="127">
        <v>0</v>
      </c>
      <c r="T24" s="127">
        <v>0</v>
      </c>
      <c r="U24" s="127">
        <v>0</v>
      </c>
      <c r="V24" s="127">
        <v>0</v>
      </c>
      <c r="W24" s="127">
        <v>0</v>
      </c>
      <c r="X24" s="127">
        <v>0</v>
      </c>
      <c r="Y24" s="127">
        <v>0</v>
      </c>
      <c r="Z24" s="127">
        <v>0</v>
      </c>
      <c r="AA24" s="127">
        <v>0</v>
      </c>
      <c r="AB24" s="127">
        <v>0</v>
      </c>
      <c r="AC24" s="127">
        <v>0</v>
      </c>
      <c r="AD24" s="127">
        <v>0</v>
      </c>
      <c r="AE24" s="127">
        <v>0</v>
      </c>
      <c r="AF24" s="127">
        <v>0</v>
      </c>
      <c r="AG24" s="127">
        <v>0</v>
      </c>
      <c r="AH24" s="127">
        <v>0</v>
      </c>
      <c r="AI24" s="127">
        <v>0</v>
      </c>
      <c r="AJ24" s="127">
        <v>0</v>
      </c>
      <c r="AK24" s="127">
        <v>0</v>
      </c>
      <c r="AL24" s="127">
        <v>0</v>
      </c>
      <c r="AM24" s="127">
        <v>0</v>
      </c>
      <c r="AN24" s="127">
        <v>0</v>
      </c>
      <c r="AO24" s="127">
        <v>0</v>
      </c>
      <c r="AP24" s="127">
        <v>0</v>
      </c>
      <c r="AQ24" s="127">
        <v>0</v>
      </c>
      <c r="AR24" s="127">
        <v>0</v>
      </c>
      <c r="AS24" s="127">
        <v>0</v>
      </c>
      <c r="AT24" s="127">
        <v>0</v>
      </c>
      <c r="AU24" s="127">
        <v>0</v>
      </c>
      <c r="AV24" s="127">
        <v>0</v>
      </c>
      <c r="AW24" s="127">
        <v>0</v>
      </c>
      <c r="AX24" s="127">
        <v>0</v>
      </c>
    </row>
    <row r="25" spans="1:50" ht="14.25" customHeight="1">
      <c r="A25" s="127">
        <v>0</v>
      </c>
      <c r="B25" s="127">
        <v>0</v>
      </c>
      <c r="C25" s="127">
        <v>0</v>
      </c>
      <c r="D25" s="127">
        <v>0</v>
      </c>
      <c r="E25" s="127">
        <v>0</v>
      </c>
      <c r="F25" s="127">
        <v>0</v>
      </c>
      <c r="G25" s="127">
        <v>0</v>
      </c>
      <c r="H25" s="127">
        <v>0</v>
      </c>
      <c r="I25" s="127">
        <v>0</v>
      </c>
      <c r="J25" s="127">
        <v>0</v>
      </c>
      <c r="K25" s="127">
        <v>0</v>
      </c>
      <c r="L25" s="127">
        <v>0</v>
      </c>
      <c r="M25" s="127">
        <v>0</v>
      </c>
      <c r="N25" s="127">
        <v>0</v>
      </c>
      <c r="O25" s="127">
        <v>0</v>
      </c>
      <c r="P25" s="127">
        <v>0</v>
      </c>
      <c r="Q25" s="127">
        <v>0</v>
      </c>
      <c r="R25" s="127">
        <v>0</v>
      </c>
      <c r="S25" s="127">
        <v>0</v>
      </c>
      <c r="T25" s="127">
        <v>0</v>
      </c>
      <c r="U25" s="127">
        <v>0</v>
      </c>
      <c r="V25" s="127">
        <v>0</v>
      </c>
      <c r="W25" s="127">
        <v>0</v>
      </c>
      <c r="X25" s="127">
        <v>0</v>
      </c>
      <c r="Y25" s="127">
        <v>0</v>
      </c>
      <c r="Z25" s="127">
        <v>0</v>
      </c>
      <c r="AA25" s="127">
        <v>0</v>
      </c>
      <c r="AB25" s="127">
        <v>0</v>
      </c>
      <c r="AC25" s="127">
        <v>0</v>
      </c>
      <c r="AD25" s="127">
        <v>0</v>
      </c>
      <c r="AE25" s="127">
        <v>0</v>
      </c>
      <c r="AF25" s="127">
        <v>0</v>
      </c>
      <c r="AG25" s="127">
        <v>0</v>
      </c>
      <c r="AH25" s="127">
        <v>0</v>
      </c>
      <c r="AI25" s="127">
        <v>0</v>
      </c>
      <c r="AJ25" s="127">
        <v>0</v>
      </c>
      <c r="AK25" s="127">
        <v>0</v>
      </c>
      <c r="AL25" s="127">
        <v>0</v>
      </c>
      <c r="AM25" s="127">
        <v>0</v>
      </c>
      <c r="AN25" s="127">
        <v>0</v>
      </c>
      <c r="AO25" s="127">
        <v>0</v>
      </c>
      <c r="AP25" s="127">
        <v>0</v>
      </c>
      <c r="AQ25" s="127">
        <v>0</v>
      </c>
      <c r="AR25" s="127">
        <v>0</v>
      </c>
      <c r="AS25" s="127">
        <v>0</v>
      </c>
      <c r="AT25" s="127">
        <v>0</v>
      </c>
      <c r="AU25" s="127">
        <v>0</v>
      </c>
      <c r="AV25" s="127">
        <v>0</v>
      </c>
      <c r="AW25" s="127">
        <v>0</v>
      </c>
      <c r="AX25" s="127">
        <v>0</v>
      </c>
    </row>
    <row r="26" spans="1:50" ht="14.25" customHeight="1">
      <c r="A26" s="127">
        <v>0</v>
      </c>
      <c r="B26" s="127">
        <v>0</v>
      </c>
      <c r="C26" s="127">
        <v>0</v>
      </c>
      <c r="D26" s="127">
        <v>0</v>
      </c>
      <c r="E26" s="127">
        <v>0</v>
      </c>
      <c r="F26" s="127">
        <v>0</v>
      </c>
      <c r="G26" s="127">
        <v>0</v>
      </c>
      <c r="H26" s="127">
        <v>0</v>
      </c>
      <c r="I26" s="127">
        <v>0</v>
      </c>
      <c r="J26" s="127">
        <v>0</v>
      </c>
      <c r="K26" s="127">
        <v>0</v>
      </c>
      <c r="L26" s="127">
        <v>0</v>
      </c>
      <c r="M26" s="127">
        <v>0</v>
      </c>
      <c r="N26" s="127">
        <v>0</v>
      </c>
      <c r="O26" s="127">
        <v>0</v>
      </c>
      <c r="P26" s="127">
        <v>0</v>
      </c>
      <c r="Q26" s="127">
        <v>0</v>
      </c>
      <c r="R26" s="127">
        <v>0</v>
      </c>
      <c r="S26" s="127">
        <v>0</v>
      </c>
      <c r="T26" s="127">
        <v>0</v>
      </c>
      <c r="U26" s="127">
        <v>0</v>
      </c>
      <c r="V26" s="127">
        <v>0</v>
      </c>
      <c r="W26" s="127">
        <v>0</v>
      </c>
      <c r="X26" s="127">
        <v>0</v>
      </c>
      <c r="Y26" s="127">
        <v>0</v>
      </c>
      <c r="Z26" s="127">
        <v>0</v>
      </c>
      <c r="AA26" s="127">
        <v>0</v>
      </c>
      <c r="AB26" s="127">
        <v>0</v>
      </c>
      <c r="AC26" s="127">
        <v>0</v>
      </c>
      <c r="AD26" s="127">
        <v>0</v>
      </c>
      <c r="AE26" s="127">
        <v>0</v>
      </c>
      <c r="AF26" s="127">
        <v>0</v>
      </c>
      <c r="AG26" s="127">
        <v>0</v>
      </c>
      <c r="AH26" s="127">
        <v>0</v>
      </c>
      <c r="AI26" s="127">
        <v>0</v>
      </c>
      <c r="AJ26" s="127">
        <v>0</v>
      </c>
      <c r="AK26" s="127">
        <v>0</v>
      </c>
      <c r="AL26" s="127">
        <v>0</v>
      </c>
      <c r="AM26" s="127">
        <v>0</v>
      </c>
      <c r="AN26" s="127">
        <v>0</v>
      </c>
      <c r="AO26" s="127">
        <v>0</v>
      </c>
      <c r="AP26" s="127">
        <v>0</v>
      </c>
      <c r="AQ26" s="127">
        <v>0</v>
      </c>
      <c r="AR26" s="127">
        <v>0</v>
      </c>
      <c r="AS26" s="127">
        <v>0</v>
      </c>
      <c r="AT26" s="127">
        <v>0</v>
      </c>
      <c r="AU26" s="127">
        <v>0</v>
      </c>
      <c r="AV26" s="127">
        <v>0</v>
      </c>
      <c r="AW26" s="127">
        <v>0</v>
      </c>
      <c r="AX26" s="127">
        <v>0</v>
      </c>
    </row>
    <row r="27" spans="1:50" ht="14.25" customHeight="1">
      <c r="A27" s="127">
        <v>0</v>
      </c>
      <c r="B27" s="127">
        <v>0</v>
      </c>
      <c r="C27" s="127">
        <v>0</v>
      </c>
      <c r="D27" s="127">
        <v>0</v>
      </c>
      <c r="E27" s="127">
        <v>0</v>
      </c>
      <c r="F27" s="127">
        <v>0</v>
      </c>
      <c r="G27" s="127">
        <v>0</v>
      </c>
      <c r="H27" s="127">
        <v>0</v>
      </c>
      <c r="I27" s="127">
        <v>0</v>
      </c>
      <c r="J27" s="127">
        <v>0</v>
      </c>
      <c r="K27" s="127">
        <v>0</v>
      </c>
      <c r="L27" s="127">
        <v>0</v>
      </c>
      <c r="M27" s="127">
        <v>0</v>
      </c>
      <c r="N27" s="127">
        <v>0</v>
      </c>
      <c r="O27" s="127">
        <v>0</v>
      </c>
      <c r="P27" s="127">
        <v>0</v>
      </c>
      <c r="Q27" s="127">
        <v>0</v>
      </c>
      <c r="R27" s="127">
        <v>0</v>
      </c>
      <c r="S27" s="127">
        <v>0</v>
      </c>
      <c r="T27" s="127">
        <v>0</v>
      </c>
      <c r="U27" s="127">
        <v>0</v>
      </c>
      <c r="V27" s="127">
        <v>0</v>
      </c>
      <c r="W27" s="127">
        <v>0</v>
      </c>
      <c r="X27" s="127">
        <v>0</v>
      </c>
      <c r="Y27" s="127">
        <v>0</v>
      </c>
      <c r="Z27" s="127">
        <v>0</v>
      </c>
      <c r="AA27" s="127">
        <v>0</v>
      </c>
      <c r="AB27" s="127">
        <v>0</v>
      </c>
      <c r="AC27" s="127">
        <v>0</v>
      </c>
      <c r="AD27" s="127">
        <v>0</v>
      </c>
      <c r="AE27" s="127">
        <v>0</v>
      </c>
      <c r="AF27" s="127">
        <v>0</v>
      </c>
      <c r="AG27" s="127">
        <v>0</v>
      </c>
      <c r="AH27" s="127">
        <v>0</v>
      </c>
      <c r="AI27" s="127">
        <v>0</v>
      </c>
      <c r="AJ27" s="127">
        <v>0</v>
      </c>
      <c r="AK27" s="127">
        <v>0</v>
      </c>
      <c r="AL27" s="127">
        <v>0</v>
      </c>
      <c r="AM27" s="127">
        <v>0</v>
      </c>
      <c r="AN27" s="127">
        <v>0</v>
      </c>
      <c r="AO27" s="127">
        <v>0</v>
      </c>
      <c r="AP27" s="127">
        <v>0</v>
      </c>
      <c r="AQ27" s="127">
        <v>0</v>
      </c>
      <c r="AR27" s="127">
        <v>0</v>
      </c>
      <c r="AS27" s="127">
        <v>0</v>
      </c>
      <c r="AT27" s="127">
        <v>0</v>
      </c>
      <c r="AU27" s="127">
        <v>0</v>
      </c>
      <c r="AV27" s="127">
        <v>0</v>
      </c>
      <c r="AW27" s="127">
        <v>0</v>
      </c>
      <c r="AX27" s="127">
        <v>0</v>
      </c>
    </row>
    <row r="28" spans="1:50" ht="14.25" customHeight="1">
      <c r="A28" s="127">
        <v>0</v>
      </c>
      <c r="B28" s="127">
        <v>0</v>
      </c>
      <c r="C28" s="127">
        <v>0</v>
      </c>
      <c r="D28" s="127">
        <v>0</v>
      </c>
      <c r="E28" s="127">
        <v>0</v>
      </c>
      <c r="F28" s="127">
        <v>0</v>
      </c>
      <c r="G28" s="127">
        <v>0</v>
      </c>
      <c r="H28" s="127">
        <v>0</v>
      </c>
      <c r="I28" s="127">
        <v>0</v>
      </c>
      <c r="J28" s="127">
        <v>0</v>
      </c>
      <c r="K28" s="127">
        <v>0</v>
      </c>
      <c r="L28" s="127">
        <v>0</v>
      </c>
      <c r="M28" s="127">
        <v>0</v>
      </c>
      <c r="N28" s="127">
        <v>0</v>
      </c>
      <c r="O28" s="127">
        <v>0</v>
      </c>
      <c r="P28" s="127">
        <v>0</v>
      </c>
      <c r="Q28" s="127">
        <v>0</v>
      </c>
      <c r="R28" s="127">
        <v>0</v>
      </c>
      <c r="S28" s="127">
        <v>0</v>
      </c>
      <c r="T28" s="127">
        <v>0</v>
      </c>
      <c r="U28" s="127">
        <v>0</v>
      </c>
      <c r="V28" s="127">
        <v>0</v>
      </c>
      <c r="W28" s="127">
        <v>0</v>
      </c>
      <c r="X28" s="127">
        <v>0</v>
      </c>
      <c r="Y28" s="127">
        <v>0</v>
      </c>
      <c r="Z28" s="127">
        <v>0</v>
      </c>
      <c r="AA28" s="127">
        <v>0</v>
      </c>
      <c r="AB28" s="127">
        <v>0</v>
      </c>
      <c r="AC28" s="127">
        <v>0</v>
      </c>
      <c r="AD28" s="127">
        <v>0</v>
      </c>
      <c r="AE28" s="127">
        <v>0</v>
      </c>
      <c r="AF28" s="127">
        <v>0</v>
      </c>
      <c r="AG28" s="127">
        <v>0</v>
      </c>
      <c r="AH28" s="127">
        <v>0</v>
      </c>
      <c r="AI28" s="127">
        <v>0</v>
      </c>
      <c r="AJ28" s="127">
        <v>0</v>
      </c>
      <c r="AK28" s="127">
        <v>0</v>
      </c>
      <c r="AL28" s="127">
        <v>0</v>
      </c>
      <c r="AM28" s="127">
        <v>0</v>
      </c>
      <c r="AN28" s="127">
        <v>0</v>
      </c>
      <c r="AO28" s="127">
        <v>0</v>
      </c>
      <c r="AP28" s="127">
        <v>0</v>
      </c>
      <c r="AQ28" s="127">
        <v>0</v>
      </c>
      <c r="AR28" s="127">
        <v>0</v>
      </c>
      <c r="AS28" s="127">
        <v>0</v>
      </c>
      <c r="AT28" s="127">
        <v>0</v>
      </c>
      <c r="AU28" s="127">
        <v>0</v>
      </c>
      <c r="AV28" s="127">
        <v>0</v>
      </c>
      <c r="AW28" s="127">
        <v>0</v>
      </c>
      <c r="AX28" s="127">
        <v>0</v>
      </c>
    </row>
    <row r="29" spans="1:50" ht="14.25" customHeight="1">
      <c r="A29" s="127">
        <v>0</v>
      </c>
      <c r="B29" s="127">
        <v>0</v>
      </c>
      <c r="C29" s="127">
        <v>0</v>
      </c>
      <c r="D29" s="127">
        <v>0</v>
      </c>
      <c r="E29" s="127">
        <v>0</v>
      </c>
      <c r="F29" s="127">
        <v>0</v>
      </c>
      <c r="G29" s="127">
        <v>0</v>
      </c>
      <c r="H29" s="127">
        <v>0</v>
      </c>
      <c r="I29" s="127">
        <v>0</v>
      </c>
      <c r="J29" s="127">
        <v>0</v>
      </c>
      <c r="K29" s="127">
        <v>0</v>
      </c>
      <c r="L29" s="127">
        <v>0</v>
      </c>
      <c r="M29" s="127">
        <v>0</v>
      </c>
      <c r="N29" s="127">
        <v>0</v>
      </c>
      <c r="O29" s="127">
        <v>0</v>
      </c>
      <c r="P29" s="127">
        <v>0</v>
      </c>
      <c r="Q29" s="127">
        <v>0</v>
      </c>
      <c r="R29" s="127">
        <v>0</v>
      </c>
      <c r="S29" s="127">
        <v>0</v>
      </c>
      <c r="T29" s="127">
        <v>0</v>
      </c>
      <c r="U29" s="127">
        <v>0</v>
      </c>
      <c r="V29" s="127">
        <v>0</v>
      </c>
      <c r="W29" s="127">
        <v>0</v>
      </c>
      <c r="X29" s="127">
        <v>0</v>
      </c>
      <c r="Y29" s="127">
        <v>0</v>
      </c>
      <c r="Z29" s="127">
        <v>0</v>
      </c>
      <c r="AA29" s="127">
        <v>0</v>
      </c>
      <c r="AB29" s="127">
        <v>0</v>
      </c>
      <c r="AC29" s="127">
        <v>0</v>
      </c>
      <c r="AD29" s="127">
        <v>0</v>
      </c>
      <c r="AE29" s="127">
        <v>0</v>
      </c>
      <c r="AF29" s="127">
        <v>0</v>
      </c>
      <c r="AG29" s="127">
        <v>0</v>
      </c>
      <c r="AH29" s="127">
        <v>0</v>
      </c>
      <c r="AI29" s="127">
        <v>0</v>
      </c>
      <c r="AJ29" s="127">
        <v>0</v>
      </c>
      <c r="AK29" s="127">
        <v>0</v>
      </c>
      <c r="AL29" s="127">
        <v>0</v>
      </c>
      <c r="AM29" s="127">
        <v>0</v>
      </c>
      <c r="AN29" s="127">
        <v>0</v>
      </c>
      <c r="AO29" s="127">
        <v>0</v>
      </c>
      <c r="AP29" s="127">
        <v>0</v>
      </c>
      <c r="AQ29" s="127">
        <v>0</v>
      </c>
      <c r="AR29" s="127">
        <v>0</v>
      </c>
      <c r="AS29" s="127">
        <v>0</v>
      </c>
      <c r="AT29" s="127">
        <v>0</v>
      </c>
      <c r="AU29" s="127">
        <v>0</v>
      </c>
      <c r="AV29" s="127">
        <v>0</v>
      </c>
      <c r="AW29" s="127">
        <v>0</v>
      </c>
      <c r="AX29" s="127">
        <v>0</v>
      </c>
    </row>
    <row r="30" spans="1:50" ht="14.25" customHeight="1">
      <c r="A30" s="127">
        <v>0</v>
      </c>
      <c r="B30" s="127">
        <v>0</v>
      </c>
      <c r="C30" s="127">
        <v>0</v>
      </c>
      <c r="D30" s="127">
        <v>0</v>
      </c>
      <c r="E30" s="127">
        <v>0</v>
      </c>
      <c r="F30" s="127">
        <v>0</v>
      </c>
      <c r="G30" s="127">
        <v>0</v>
      </c>
      <c r="H30" s="127">
        <v>0</v>
      </c>
      <c r="I30" s="127">
        <v>0</v>
      </c>
      <c r="J30" s="127">
        <v>0</v>
      </c>
      <c r="K30" s="127">
        <v>0</v>
      </c>
      <c r="L30" s="127">
        <v>0</v>
      </c>
      <c r="M30" s="127">
        <v>0</v>
      </c>
      <c r="N30" s="127">
        <v>0</v>
      </c>
      <c r="O30" s="127">
        <v>0</v>
      </c>
      <c r="P30" s="127">
        <v>0</v>
      </c>
      <c r="Q30" s="127">
        <v>0</v>
      </c>
      <c r="R30" s="127">
        <v>0</v>
      </c>
      <c r="S30" s="127">
        <v>0</v>
      </c>
      <c r="T30" s="127">
        <v>0</v>
      </c>
      <c r="U30" s="127">
        <v>0</v>
      </c>
      <c r="V30" s="127">
        <v>0</v>
      </c>
      <c r="W30" s="127">
        <v>0</v>
      </c>
      <c r="X30" s="127">
        <v>0</v>
      </c>
      <c r="Y30" s="127">
        <v>0</v>
      </c>
      <c r="Z30" s="127">
        <v>0</v>
      </c>
      <c r="AA30" s="127">
        <v>0</v>
      </c>
      <c r="AB30" s="127">
        <v>0</v>
      </c>
      <c r="AC30" s="127">
        <v>0</v>
      </c>
      <c r="AD30" s="127">
        <v>0</v>
      </c>
      <c r="AE30" s="127">
        <v>0</v>
      </c>
      <c r="AF30" s="127">
        <v>0</v>
      </c>
      <c r="AG30" s="127">
        <v>0</v>
      </c>
      <c r="AH30" s="127">
        <v>0</v>
      </c>
      <c r="AI30" s="127">
        <v>0</v>
      </c>
      <c r="AJ30" s="127">
        <v>0</v>
      </c>
      <c r="AK30" s="127">
        <v>0</v>
      </c>
      <c r="AL30" s="127">
        <v>0</v>
      </c>
      <c r="AM30" s="127">
        <v>0</v>
      </c>
      <c r="AN30" s="127">
        <v>0</v>
      </c>
      <c r="AO30" s="127">
        <v>0</v>
      </c>
      <c r="AP30" s="127">
        <v>0</v>
      </c>
      <c r="AQ30" s="127">
        <v>0</v>
      </c>
      <c r="AR30" s="127">
        <v>0</v>
      </c>
      <c r="AS30" s="127">
        <v>0</v>
      </c>
      <c r="AT30" s="127">
        <v>0</v>
      </c>
      <c r="AU30" s="127">
        <v>0</v>
      </c>
      <c r="AV30" s="127">
        <v>0</v>
      </c>
      <c r="AW30" s="127">
        <v>0</v>
      </c>
      <c r="AX30" s="127">
        <v>0</v>
      </c>
    </row>
    <row r="31" spans="1:50" ht="14.25" customHeight="1">
      <c r="A31" s="127">
        <v>0</v>
      </c>
      <c r="B31" s="127">
        <v>0</v>
      </c>
      <c r="C31" s="127">
        <v>0</v>
      </c>
      <c r="D31" s="127">
        <v>0</v>
      </c>
      <c r="E31" s="127">
        <v>0</v>
      </c>
      <c r="F31" s="127">
        <v>0</v>
      </c>
      <c r="G31" s="127">
        <v>0</v>
      </c>
      <c r="H31" s="127">
        <v>0</v>
      </c>
      <c r="I31" s="127">
        <v>0</v>
      </c>
      <c r="J31" s="127">
        <v>0</v>
      </c>
      <c r="K31" s="127">
        <v>0</v>
      </c>
      <c r="L31" s="127">
        <v>0</v>
      </c>
      <c r="M31" s="127">
        <v>0</v>
      </c>
      <c r="N31" s="127">
        <v>0</v>
      </c>
      <c r="O31" s="127">
        <v>0</v>
      </c>
      <c r="P31" s="127">
        <v>0</v>
      </c>
      <c r="Q31" s="127">
        <v>0</v>
      </c>
      <c r="R31" s="127">
        <v>0</v>
      </c>
      <c r="S31" s="127">
        <v>0</v>
      </c>
      <c r="T31" s="127">
        <v>0</v>
      </c>
      <c r="U31" s="127">
        <v>0</v>
      </c>
      <c r="V31" s="127">
        <v>0</v>
      </c>
      <c r="W31" s="127">
        <v>0</v>
      </c>
      <c r="X31" s="127">
        <v>0</v>
      </c>
      <c r="Y31" s="127">
        <v>0</v>
      </c>
      <c r="Z31" s="127">
        <v>0</v>
      </c>
      <c r="AA31" s="127">
        <v>0</v>
      </c>
      <c r="AB31" s="127">
        <v>0</v>
      </c>
      <c r="AC31" s="127">
        <v>0</v>
      </c>
      <c r="AD31" s="127">
        <v>0</v>
      </c>
      <c r="AE31" s="127">
        <v>0</v>
      </c>
      <c r="AF31" s="127">
        <v>0</v>
      </c>
      <c r="AG31" s="127">
        <v>0</v>
      </c>
      <c r="AH31" s="127">
        <v>0</v>
      </c>
      <c r="AI31" s="127">
        <v>0</v>
      </c>
      <c r="AJ31" s="127">
        <v>0</v>
      </c>
      <c r="AK31" s="127">
        <v>0</v>
      </c>
      <c r="AL31" s="127">
        <v>0</v>
      </c>
      <c r="AM31" s="127">
        <v>0</v>
      </c>
      <c r="AN31" s="127">
        <v>0</v>
      </c>
      <c r="AO31" s="127">
        <v>0</v>
      </c>
      <c r="AP31" s="127">
        <v>0</v>
      </c>
      <c r="AQ31" s="127">
        <v>0</v>
      </c>
      <c r="AR31" s="127">
        <v>0</v>
      </c>
      <c r="AS31" s="127">
        <v>0</v>
      </c>
      <c r="AT31" s="127">
        <v>0</v>
      </c>
      <c r="AU31" s="127">
        <v>0</v>
      </c>
      <c r="AV31" s="127">
        <v>0</v>
      </c>
      <c r="AW31" s="127">
        <v>0</v>
      </c>
      <c r="AX31" s="127">
        <v>0</v>
      </c>
    </row>
    <row r="32" spans="1:50" ht="14.25" customHeight="1">
      <c r="A32" s="127">
        <v>0</v>
      </c>
      <c r="B32" s="127">
        <v>0</v>
      </c>
      <c r="C32" s="127">
        <v>0</v>
      </c>
      <c r="D32" s="127">
        <v>0</v>
      </c>
      <c r="E32" s="127">
        <v>0</v>
      </c>
      <c r="F32" s="127">
        <v>0</v>
      </c>
      <c r="G32" s="127">
        <v>0</v>
      </c>
      <c r="H32" s="127">
        <v>0</v>
      </c>
      <c r="I32" s="127">
        <v>0</v>
      </c>
      <c r="J32" s="127">
        <v>0</v>
      </c>
      <c r="K32" s="127">
        <v>0</v>
      </c>
      <c r="L32" s="127">
        <v>0</v>
      </c>
      <c r="M32" s="127">
        <v>0</v>
      </c>
      <c r="N32" s="127">
        <v>0</v>
      </c>
      <c r="O32" s="127">
        <v>0</v>
      </c>
      <c r="P32" s="127">
        <v>0</v>
      </c>
      <c r="Q32" s="127">
        <v>0</v>
      </c>
      <c r="R32" s="127">
        <v>0</v>
      </c>
      <c r="S32" s="127">
        <v>0</v>
      </c>
      <c r="T32" s="127">
        <v>0</v>
      </c>
      <c r="U32" s="127">
        <v>0</v>
      </c>
      <c r="V32" s="127">
        <v>0</v>
      </c>
      <c r="W32" s="127">
        <v>0</v>
      </c>
      <c r="X32" s="127">
        <v>0</v>
      </c>
      <c r="Y32" s="127">
        <v>0</v>
      </c>
      <c r="Z32" s="127">
        <v>0</v>
      </c>
      <c r="AA32" s="127">
        <v>0</v>
      </c>
      <c r="AB32" s="127">
        <v>0</v>
      </c>
      <c r="AC32" s="127">
        <v>0</v>
      </c>
      <c r="AD32" s="127">
        <v>0</v>
      </c>
      <c r="AE32" s="127">
        <v>0</v>
      </c>
      <c r="AF32" s="127">
        <v>0</v>
      </c>
      <c r="AG32" s="127">
        <v>0</v>
      </c>
      <c r="AH32" s="127">
        <v>0</v>
      </c>
      <c r="AI32" s="127">
        <v>0</v>
      </c>
      <c r="AJ32" s="127">
        <v>0</v>
      </c>
      <c r="AK32" s="127">
        <v>0</v>
      </c>
      <c r="AL32" s="127">
        <v>0</v>
      </c>
      <c r="AM32" s="127">
        <v>0</v>
      </c>
      <c r="AN32" s="127">
        <v>0</v>
      </c>
      <c r="AO32" s="127">
        <v>0</v>
      </c>
      <c r="AP32" s="127">
        <v>0</v>
      </c>
      <c r="AQ32" s="127">
        <v>0</v>
      </c>
      <c r="AR32" s="127">
        <v>0</v>
      </c>
      <c r="AS32" s="127">
        <v>0</v>
      </c>
      <c r="AT32" s="127">
        <v>0</v>
      </c>
      <c r="AU32" s="127">
        <v>0</v>
      </c>
      <c r="AV32" s="127">
        <v>0</v>
      </c>
      <c r="AW32" s="127">
        <v>0</v>
      </c>
      <c r="AX32" s="127">
        <v>0</v>
      </c>
    </row>
    <row r="33" spans="1:51" ht="14.25" customHeight="1">
      <c r="A33" s="127">
        <v>0</v>
      </c>
      <c r="B33" s="127">
        <v>0</v>
      </c>
      <c r="C33" s="127">
        <v>0</v>
      </c>
      <c r="D33" s="127">
        <v>0</v>
      </c>
      <c r="E33" s="127">
        <v>0</v>
      </c>
      <c r="F33" s="127">
        <v>0</v>
      </c>
      <c r="G33" s="127">
        <v>0</v>
      </c>
      <c r="H33" s="127">
        <v>0</v>
      </c>
      <c r="I33" s="127">
        <v>0</v>
      </c>
      <c r="J33" s="127">
        <v>0</v>
      </c>
      <c r="K33" s="127">
        <v>0</v>
      </c>
      <c r="L33" s="127">
        <v>0</v>
      </c>
      <c r="M33" s="127">
        <v>0</v>
      </c>
      <c r="N33" s="127">
        <v>0</v>
      </c>
      <c r="O33" s="127">
        <v>0</v>
      </c>
      <c r="P33" s="127">
        <v>0</v>
      </c>
      <c r="Q33" s="127">
        <v>0</v>
      </c>
      <c r="R33" s="127">
        <v>0</v>
      </c>
      <c r="S33" s="127">
        <v>0</v>
      </c>
      <c r="T33" s="127">
        <v>0</v>
      </c>
      <c r="U33" s="127">
        <v>0</v>
      </c>
      <c r="V33" s="127">
        <v>0</v>
      </c>
      <c r="W33" s="127">
        <v>0</v>
      </c>
      <c r="X33" s="127">
        <v>0</v>
      </c>
      <c r="Y33" s="127">
        <v>0</v>
      </c>
      <c r="Z33" s="127">
        <v>0</v>
      </c>
      <c r="AA33" s="127">
        <v>0</v>
      </c>
      <c r="AB33" s="127">
        <v>0</v>
      </c>
      <c r="AC33" s="127">
        <v>0</v>
      </c>
      <c r="AD33" s="127">
        <v>0</v>
      </c>
      <c r="AE33" s="127">
        <v>0</v>
      </c>
      <c r="AF33" s="127">
        <v>0</v>
      </c>
      <c r="AG33" s="127">
        <v>0</v>
      </c>
      <c r="AH33" s="127">
        <v>0</v>
      </c>
      <c r="AI33" s="127">
        <v>0</v>
      </c>
      <c r="AJ33" s="127">
        <v>0</v>
      </c>
      <c r="AK33" s="127">
        <v>0</v>
      </c>
      <c r="AL33" s="127">
        <v>0</v>
      </c>
      <c r="AM33" s="127">
        <v>0</v>
      </c>
      <c r="AN33" s="127">
        <v>0</v>
      </c>
      <c r="AO33" s="127">
        <v>0</v>
      </c>
      <c r="AP33" s="127">
        <v>0</v>
      </c>
      <c r="AQ33" s="127">
        <v>0</v>
      </c>
      <c r="AR33" s="127">
        <v>0</v>
      </c>
      <c r="AS33" s="127">
        <v>0</v>
      </c>
      <c r="AT33" s="127">
        <v>0</v>
      </c>
      <c r="AU33" s="127">
        <v>0</v>
      </c>
      <c r="AV33" s="127">
        <v>0</v>
      </c>
      <c r="AW33" s="127">
        <v>0</v>
      </c>
      <c r="AX33" s="127">
        <v>0</v>
      </c>
    </row>
    <row r="34" spans="1:51" ht="14.25" customHeight="1">
      <c r="A34" s="127">
        <v>0</v>
      </c>
      <c r="B34" s="127">
        <v>0</v>
      </c>
      <c r="C34" s="127">
        <v>0</v>
      </c>
      <c r="D34" s="127">
        <v>0</v>
      </c>
      <c r="E34" s="127">
        <v>0</v>
      </c>
      <c r="F34" s="127">
        <v>0</v>
      </c>
      <c r="G34" s="127">
        <v>0</v>
      </c>
      <c r="H34" s="127">
        <v>0</v>
      </c>
      <c r="I34" s="127">
        <v>0</v>
      </c>
      <c r="J34" s="127">
        <v>0</v>
      </c>
      <c r="K34" s="127">
        <v>0</v>
      </c>
      <c r="L34" s="127">
        <v>0</v>
      </c>
      <c r="M34" s="127">
        <v>0</v>
      </c>
      <c r="N34" s="127">
        <v>0</v>
      </c>
      <c r="O34" s="127">
        <v>0</v>
      </c>
      <c r="P34" s="127">
        <v>0</v>
      </c>
      <c r="Q34" s="127">
        <v>0</v>
      </c>
      <c r="R34" s="127">
        <v>0</v>
      </c>
      <c r="S34" s="127">
        <v>0</v>
      </c>
      <c r="T34" s="127">
        <v>0</v>
      </c>
      <c r="U34" s="127">
        <v>0</v>
      </c>
      <c r="V34" s="127">
        <v>0</v>
      </c>
      <c r="W34" s="127">
        <v>0</v>
      </c>
      <c r="X34" s="127">
        <v>0</v>
      </c>
      <c r="Y34" s="127">
        <v>0</v>
      </c>
      <c r="Z34" s="127">
        <v>0</v>
      </c>
      <c r="AA34" s="127">
        <v>0</v>
      </c>
      <c r="AB34" s="127">
        <v>0</v>
      </c>
      <c r="AC34" s="127">
        <v>0</v>
      </c>
      <c r="AD34" s="127">
        <v>0</v>
      </c>
      <c r="AE34" s="127">
        <v>0</v>
      </c>
      <c r="AF34" s="127">
        <v>0</v>
      </c>
      <c r="AG34" s="127">
        <v>0</v>
      </c>
      <c r="AH34" s="127">
        <v>0</v>
      </c>
      <c r="AI34" s="127">
        <v>0</v>
      </c>
      <c r="AJ34" s="127">
        <v>0</v>
      </c>
      <c r="AK34" s="127">
        <v>0</v>
      </c>
      <c r="AL34" s="127">
        <v>0</v>
      </c>
      <c r="AM34" s="127">
        <v>0</v>
      </c>
      <c r="AN34" s="127">
        <v>0</v>
      </c>
      <c r="AO34" s="127">
        <v>0</v>
      </c>
      <c r="AP34" s="127">
        <v>0</v>
      </c>
      <c r="AQ34" s="127">
        <v>0</v>
      </c>
      <c r="AR34" s="127">
        <v>0</v>
      </c>
      <c r="AS34" s="127">
        <v>0</v>
      </c>
      <c r="AT34" s="127">
        <v>0</v>
      </c>
      <c r="AU34" s="127">
        <v>0</v>
      </c>
      <c r="AV34" s="127">
        <v>0</v>
      </c>
      <c r="AW34" s="127">
        <v>0</v>
      </c>
      <c r="AX34" s="127">
        <v>0</v>
      </c>
    </row>
    <row r="35" spans="1:51" ht="14.25" customHeight="1">
      <c r="A35" s="127">
        <v>0</v>
      </c>
      <c r="B35" s="127">
        <v>0</v>
      </c>
      <c r="C35" s="127">
        <v>0</v>
      </c>
      <c r="D35" s="127">
        <v>0</v>
      </c>
      <c r="E35" s="127">
        <v>0</v>
      </c>
      <c r="F35" s="127">
        <v>0</v>
      </c>
      <c r="G35" s="127">
        <v>0</v>
      </c>
      <c r="H35" s="127">
        <v>0</v>
      </c>
      <c r="I35" s="127">
        <v>0</v>
      </c>
      <c r="J35" s="127">
        <v>0</v>
      </c>
      <c r="K35" s="127">
        <v>0</v>
      </c>
      <c r="L35" s="127">
        <v>0</v>
      </c>
      <c r="M35" s="127">
        <v>0</v>
      </c>
      <c r="N35" s="127">
        <v>0</v>
      </c>
      <c r="O35" s="127">
        <v>0</v>
      </c>
      <c r="P35" s="127">
        <v>0</v>
      </c>
      <c r="Q35" s="127">
        <v>0</v>
      </c>
      <c r="R35" s="127">
        <v>0</v>
      </c>
      <c r="S35" s="127">
        <v>0</v>
      </c>
      <c r="T35" s="127">
        <v>0</v>
      </c>
      <c r="U35" s="127">
        <v>0</v>
      </c>
      <c r="V35" s="127">
        <v>0</v>
      </c>
      <c r="W35" s="127">
        <v>0</v>
      </c>
      <c r="X35" s="127">
        <v>0</v>
      </c>
      <c r="Y35" s="127">
        <v>0</v>
      </c>
      <c r="Z35" s="127">
        <v>0</v>
      </c>
      <c r="AA35" s="127">
        <v>0</v>
      </c>
      <c r="AB35" s="127">
        <v>0</v>
      </c>
      <c r="AC35" s="127">
        <v>0</v>
      </c>
      <c r="AD35" s="127">
        <v>0</v>
      </c>
      <c r="AE35" s="127">
        <v>0</v>
      </c>
      <c r="AF35" s="127">
        <v>0</v>
      </c>
      <c r="AG35" s="127">
        <v>0</v>
      </c>
      <c r="AH35" s="127">
        <v>0</v>
      </c>
      <c r="AI35" s="127">
        <v>0</v>
      </c>
      <c r="AJ35" s="127">
        <v>0</v>
      </c>
      <c r="AK35" s="127">
        <v>0</v>
      </c>
      <c r="AL35" s="127">
        <v>0</v>
      </c>
      <c r="AM35" s="127">
        <v>0</v>
      </c>
      <c r="AN35" s="127">
        <v>0</v>
      </c>
      <c r="AO35" s="127">
        <v>0</v>
      </c>
      <c r="AP35" s="127">
        <v>0</v>
      </c>
      <c r="AQ35" s="127">
        <v>0</v>
      </c>
      <c r="AR35" s="127">
        <v>0</v>
      </c>
      <c r="AS35" s="127">
        <v>0</v>
      </c>
      <c r="AT35" s="127">
        <v>0</v>
      </c>
      <c r="AU35" s="127">
        <v>0</v>
      </c>
      <c r="AV35" s="127">
        <v>0</v>
      </c>
      <c r="AW35" s="127">
        <v>0</v>
      </c>
      <c r="AX35" s="127">
        <v>0</v>
      </c>
    </row>
    <row r="36" spans="1:51" ht="14.25" customHeight="1">
      <c r="A36" s="91">
        <v>0</v>
      </c>
      <c r="B36" s="91">
        <v>0</v>
      </c>
      <c r="C36" s="91">
        <v>0</v>
      </c>
      <c r="D36" s="91">
        <v>0</v>
      </c>
      <c r="E36" s="91">
        <v>0</v>
      </c>
      <c r="F36" s="91">
        <v>0</v>
      </c>
      <c r="G36" s="91">
        <v>0</v>
      </c>
      <c r="H36" s="91">
        <v>0</v>
      </c>
      <c r="I36" s="91">
        <v>0</v>
      </c>
      <c r="J36" s="91">
        <v>0</v>
      </c>
      <c r="K36" s="91">
        <v>0</v>
      </c>
      <c r="L36" s="91">
        <v>0</v>
      </c>
      <c r="M36" s="91">
        <v>0</v>
      </c>
      <c r="N36" s="91">
        <v>0</v>
      </c>
      <c r="O36" s="91">
        <v>0</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0</v>
      </c>
      <c r="AL36" s="91">
        <v>0</v>
      </c>
      <c r="AM36" s="91">
        <v>0</v>
      </c>
      <c r="AN36" s="91">
        <v>0</v>
      </c>
      <c r="AO36" s="91">
        <v>0</v>
      </c>
      <c r="AP36" s="91">
        <v>0</v>
      </c>
      <c r="AQ36" s="91">
        <v>0</v>
      </c>
      <c r="AR36" s="91">
        <v>0</v>
      </c>
      <c r="AS36" s="91">
        <v>0</v>
      </c>
      <c r="AT36" s="91">
        <v>0</v>
      </c>
      <c r="AU36" s="91">
        <v>0</v>
      </c>
      <c r="AV36" s="91">
        <v>0</v>
      </c>
      <c r="AW36" s="91">
        <v>0</v>
      </c>
      <c r="AX36" s="91">
        <v>0</v>
      </c>
    </row>
    <row r="37" spans="1:51" ht="14.25" customHeight="1">
      <c r="A37" s="91">
        <v>0</v>
      </c>
      <c r="B37" s="91">
        <v>0</v>
      </c>
      <c r="C37" s="91">
        <v>0</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91">
        <v>0</v>
      </c>
      <c r="V37" s="91">
        <v>0</v>
      </c>
      <c r="W37" s="91">
        <v>0</v>
      </c>
      <c r="X37" s="91">
        <v>0</v>
      </c>
      <c r="Y37" s="91">
        <v>0</v>
      </c>
      <c r="Z37" s="91">
        <v>0</v>
      </c>
      <c r="AA37" s="91">
        <v>0</v>
      </c>
      <c r="AB37" s="91">
        <v>0</v>
      </c>
      <c r="AC37" s="91">
        <v>0</v>
      </c>
      <c r="AD37" s="91">
        <v>0</v>
      </c>
      <c r="AE37" s="91">
        <v>0</v>
      </c>
      <c r="AF37" s="91">
        <v>0</v>
      </c>
      <c r="AG37" s="91">
        <v>0</v>
      </c>
      <c r="AH37" s="91">
        <v>0</v>
      </c>
      <c r="AI37" s="91">
        <v>0</v>
      </c>
      <c r="AJ37" s="91">
        <v>0</v>
      </c>
      <c r="AK37" s="91">
        <v>0</v>
      </c>
      <c r="AL37" s="91">
        <v>0</v>
      </c>
      <c r="AM37" s="91">
        <v>0</v>
      </c>
      <c r="AN37" s="91">
        <v>0</v>
      </c>
      <c r="AO37" s="91">
        <v>0</v>
      </c>
      <c r="AP37" s="91">
        <v>0</v>
      </c>
      <c r="AQ37" s="91">
        <v>0</v>
      </c>
      <c r="AR37" s="91">
        <v>0</v>
      </c>
      <c r="AS37" s="91">
        <v>0</v>
      </c>
      <c r="AT37" s="91">
        <v>0</v>
      </c>
      <c r="AU37" s="91">
        <v>0</v>
      </c>
      <c r="AV37" s="91">
        <v>0</v>
      </c>
      <c r="AW37" s="91">
        <v>0</v>
      </c>
      <c r="AX37" s="91">
        <v>0</v>
      </c>
    </row>
    <row r="38" spans="1:51" ht="14.25" customHeight="1">
      <c r="A38" s="91">
        <v>0</v>
      </c>
      <c r="B38" s="91">
        <v>0</v>
      </c>
      <c r="C38" s="91">
        <v>0</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91">
        <v>0</v>
      </c>
      <c r="V38" s="91">
        <v>0</v>
      </c>
      <c r="W38" s="91">
        <v>0</v>
      </c>
      <c r="X38" s="91">
        <v>0</v>
      </c>
      <c r="Y38" s="91">
        <v>0</v>
      </c>
      <c r="Z38" s="91">
        <v>0</v>
      </c>
      <c r="AA38" s="91">
        <v>0</v>
      </c>
      <c r="AB38" s="91">
        <v>0</v>
      </c>
      <c r="AC38" s="91">
        <v>0</v>
      </c>
      <c r="AD38" s="91">
        <v>0</v>
      </c>
      <c r="AE38" s="91">
        <v>0</v>
      </c>
      <c r="AF38" s="91">
        <v>0</v>
      </c>
      <c r="AG38" s="91">
        <v>0</v>
      </c>
      <c r="AH38" s="91">
        <v>0</v>
      </c>
      <c r="AI38" s="91">
        <v>0</v>
      </c>
      <c r="AJ38" s="91">
        <v>0</v>
      </c>
      <c r="AK38" s="91">
        <v>0</v>
      </c>
      <c r="AL38" s="91">
        <v>0</v>
      </c>
      <c r="AM38" s="91">
        <v>0</v>
      </c>
      <c r="AN38" s="91">
        <v>0</v>
      </c>
      <c r="AO38" s="91">
        <v>0</v>
      </c>
      <c r="AP38" s="91">
        <v>0</v>
      </c>
      <c r="AQ38" s="91">
        <v>0</v>
      </c>
      <c r="AR38" s="91">
        <v>0</v>
      </c>
      <c r="AS38" s="91">
        <v>0</v>
      </c>
      <c r="AT38" s="91">
        <v>0</v>
      </c>
      <c r="AU38" s="91">
        <v>0</v>
      </c>
      <c r="AV38" s="91">
        <v>0</v>
      </c>
      <c r="AW38" s="91">
        <v>0</v>
      </c>
      <c r="AX38" s="91">
        <v>0</v>
      </c>
    </row>
    <row r="39" spans="1:51" ht="14.25" customHeight="1"/>
    <row r="40" spans="1:51" ht="14.25" customHeight="1">
      <c r="A40" s="91">
        <f>'IN - Stud_part'!AQ13</f>
        <v>0</v>
      </c>
      <c r="B40" s="91">
        <f>'IN - Stud_part'!AQ14</f>
        <v>0</v>
      </c>
      <c r="C40" s="91">
        <f>'IN - Stud_part'!AQ15</f>
        <v>0</v>
      </c>
      <c r="D40" s="91">
        <f>'IN - Stud_part'!AQ16</f>
        <v>0</v>
      </c>
      <c r="E40" s="91">
        <f>'IN - Stud_part'!AQ17</f>
        <v>0</v>
      </c>
      <c r="F40" s="91">
        <f>'IN - Stud_part'!AQ18</f>
        <v>0</v>
      </c>
      <c r="G40" s="91">
        <f>'IN - Stud_part'!AQ19</f>
        <v>0</v>
      </c>
      <c r="H40" s="91">
        <f>'IN - Stud_part'!AQ20</f>
        <v>0</v>
      </c>
      <c r="I40" s="91">
        <f>'IN - Stud_part'!AQ21</f>
        <v>0</v>
      </c>
      <c r="J40" s="91">
        <f>'IN - Stud_part'!AQ22</f>
        <v>0</v>
      </c>
      <c r="K40" s="91">
        <f>'IN - Stud_part'!AQ23</f>
        <v>0</v>
      </c>
      <c r="L40" s="91">
        <f>'IN - Stud_part'!AQ24</f>
        <v>0</v>
      </c>
      <c r="M40" s="91">
        <f>'IN - Stud_part'!AQ25</f>
        <v>0</v>
      </c>
      <c r="N40" s="91">
        <f>'IN - Stud_part'!AQ26</f>
        <v>0</v>
      </c>
      <c r="O40" s="91">
        <f>'IN - Stud_part'!AQ27</f>
        <v>0</v>
      </c>
      <c r="P40" s="91">
        <f>'IN - Stud_part'!AQ28</f>
        <v>0</v>
      </c>
      <c r="Q40" s="91">
        <f>'IN - Stud_part'!AQ29</f>
        <v>0</v>
      </c>
      <c r="R40" s="91">
        <f>'IN - Stud_part'!AQ30</f>
        <v>0</v>
      </c>
      <c r="S40" s="91">
        <f>'IN - Stud_part'!AQ31</f>
        <v>0</v>
      </c>
      <c r="T40" s="91">
        <f>'IN - Stud_part'!AQ32</f>
        <v>0</v>
      </c>
      <c r="U40" s="91">
        <f>'IN - Stud_part'!AQ33</f>
        <v>0</v>
      </c>
      <c r="V40" s="91">
        <f>'IN - Stud_part'!AQ34</f>
        <v>0</v>
      </c>
      <c r="W40" s="91">
        <f>'IN - Stud_part'!AQ35</f>
        <v>0</v>
      </c>
      <c r="X40" s="91">
        <f>'IN - Stud_part'!AQ36</f>
        <v>0</v>
      </c>
      <c r="Y40" s="91">
        <f>'IN - Stud_part'!AQ37</f>
        <v>0</v>
      </c>
      <c r="Z40" s="91">
        <f>'IN - Stud_part'!AQ38</f>
        <v>0</v>
      </c>
      <c r="AA40" s="91">
        <f>'IN - Stud_part'!AQ39</f>
        <v>0</v>
      </c>
      <c r="AB40" s="91">
        <f>'IN - Stud_part'!AQ40</f>
        <v>0</v>
      </c>
      <c r="AC40" s="91">
        <f>'IN - Stud_part'!AQ41</f>
        <v>0</v>
      </c>
      <c r="AD40" s="91">
        <f>'IN - Stud_part'!AQ42</f>
        <v>0</v>
      </c>
      <c r="AE40" s="91">
        <f>'IN - Stud_part'!AQ43</f>
        <v>0</v>
      </c>
      <c r="AF40" s="91">
        <f>'IN - Stud_part'!AQ44</f>
        <v>0</v>
      </c>
      <c r="AG40" s="91">
        <f>'IN - Stud_part'!AQ45</f>
        <v>0</v>
      </c>
      <c r="AH40" s="91">
        <f>'IN - Stud_part'!AQ46</f>
        <v>0</v>
      </c>
      <c r="AI40" s="91">
        <f>'IN - Stud_part'!AQ47</f>
        <v>0</v>
      </c>
      <c r="AJ40" s="91">
        <f>'IN - Stud_part'!AQ48</f>
        <v>0</v>
      </c>
      <c r="AK40" s="91">
        <f>'IN - Stud_part'!AQ49</f>
        <v>0</v>
      </c>
      <c r="AL40" s="91">
        <f>'IN - Stud_part'!AQ50</f>
        <v>0</v>
      </c>
      <c r="AM40" s="91">
        <f>'IN - Stud_part'!AQ51</f>
        <v>0</v>
      </c>
      <c r="AN40" s="91">
        <f>'IN - Stud_part'!AQ52</f>
        <v>0</v>
      </c>
      <c r="AO40" s="91">
        <f>'IN - Stud_part'!AQ53</f>
        <v>0</v>
      </c>
      <c r="AP40" s="91">
        <f>'IN - Stud_part'!AQ54</f>
        <v>0</v>
      </c>
      <c r="AQ40" s="91">
        <f>'IN - Stud_part'!AQ55</f>
        <v>0</v>
      </c>
      <c r="AR40" s="91">
        <f>'IN - Stud_part'!AQ56</f>
        <v>0</v>
      </c>
      <c r="AS40" s="91">
        <f>'IN - Stud_part'!AQ57</f>
        <v>0</v>
      </c>
      <c r="AT40" s="91">
        <f>'IN - Stud_part'!AQ58</f>
        <v>0</v>
      </c>
      <c r="AU40" s="91">
        <f>'IN - Stud_part'!AQ59</f>
        <v>0</v>
      </c>
      <c r="AV40" s="91">
        <f>'IN - Stud_part'!AQ60</f>
        <v>0</v>
      </c>
      <c r="AW40" s="91">
        <f>'IN - Stud_part'!AQ61</f>
        <v>0</v>
      </c>
      <c r="AX40" s="91">
        <f>'IN - Stud_part'!AQ62</f>
        <v>0</v>
      </c>
    </row>
    <row r="41" spans="1:51" ht="14.25" customHeight="1"/>
    <row r="42" spans="1:51" ht="14.25" customHeight="1"/>
    <row r="43" spans="1:51" ht="14.25" customHeight="1"/>
    <row r="44" spans="1:51" ht="14.25" customHeight="1"/>
    <row r="45" spans="1:51" ht="14.25" customHeight="1">
      <c r="A45" s="91" t="str">
        <f t="shared" ref="A45:AX45" si="0">IF(A3=0,"",UPPER(A3))</f>
        <v/>
      </c>
      <c r="B45" s="91" t="str">
        <f t="shared" si="0"/>
        <v/>
      </c>
      <c r="C45" s="91" t="str">
        <f t="shared" si="0"/>
        <v/>
      </c>
      <c r="D45" s="91" t="str">
        <f t="shared" si="0"/>
        <v/>
      </c>
      <c r="E45" s="91" t="str">
        <f t="shared" si="0"/>
        <v/>
      </c>
      <c r="F45" s="91" t="str">
        <f t="shared" si="0"/>
        <v/>
      </c>
      <c r="G45" s="91" t="str">
        <f t="shared" si="0"/>
        <v/>
      </c>
      <c r="H45" s="91" t="str">
        <f t="shared" si="0"/>
        <v/>
      </c>
      <c r="I45" s="91" t="str">
        <f t="shared" si="0"/>
        <v/>
      </c>
      <c r="J45" s="91" t="str">
        <f t="shared" si="0"/>
        <v/>
      </c>
      <c r="K45" s="91" t="str">
        <f t="shared" si="0"/>
        <v/>
      </c>
      <c r="L45" s="91" t="str">
        <f t="shared" si="0"/>
        <v/>
      </c>
      <c r="M45" s="91" t="str">
        <f t="shared" si="0"/>
        <v/>
      </c>
      <c r="N45" s="91" t="str">
        <f t="shared" si="0"/>
        <v/>
      </c>
      <c r="O45" s="91" t="str">
        <f t="shared" si="0"/>
        <v/>
      </c>
      <c r="P45" s="91" t="str">
        <f t="shared" si="0"/>
        <v/>
      </c>
      <c r="Q45" s="91" t="str">
        <f t="shared" si="0"/>
        <v/>
      </c>
      <c r="R45" s="91" t="str">
        <f t="shared" si="0"/>
        <v/>
      </c>
      <c r="S45" s="91" t="str">
        <f t="shared" si="0"/>
        <v/>
      </c>
      <c r="T45" s="91" t="str">
        <f t="shared" si="0"/>
        <v/>
      </c>
      <c r="U45" s="91" t="str">
        <f t="shared" si="0"/>
        <v/>
      </c>
      <c r="V45" s="91" t="str">
        <f t="shared" si="0"/>
        <v/>
      </c>
      <c r="W45" s="91" t="str">
        <f t="shared" si="0"/>
        <v/>
      </c>
      <c r="X45" s="91" t="str">
        <f t="shared" si="0"/>
        <v/>
      </c>
      <c r="Y45" s="91" t="str">
        <f t="shared" si="0"/>
        <v/>
      </c>
      <c r="Z45" s="91" t="str">
        <f t="shared" si="0"/>
        <v/>
      </c>
      <c r="AA45" s="91" t="str">
        <f t="shared" si="0"/>
        <v/>
      </c>
      <c r="AB45" s="91" t="str">
        <f t="shared" si="0"/>
        <v/>
      </c>
      <c r="AC45" s="91" t="str">
        <f t="shared" si="0"/>
        <v/>
      </c>
      <c r="AD45" s="91" t="str">
        <f t="shared" si="0"/>
        <v/>
      </c>
      <c r="AE45" s="91" t="str">
        <f t="shared" si="0"/>
        <v/>
      </c>
      <c r="AF45" s="91" t="str">
        <f t="shared" si="0"/>
        <v/>
      </c>
      <c r="AG45" s="91" t="str">
        <f t="shared" si="0"/>
        <v/>
      </c>
      <c r="AH45" s="91" t="str">
        <f t="shared" si="0"/>
        <v/>
      </c>
      <c r="AI45" s="91" t="str">
        <f t="shared" si="0"/>
        <v/>
      </c>
      <c r="AJ45" s="91" t="str">
        <f t="shared" si="0"/>
        <v/>
      </c>
      <c r="AK45" s="91" t="str">
        <f t="shared" si="0"/>
        <v/>
      </c>
      <c r="AL45" s="91" t="str">
        <f t="shared" si="0"/>
        <v/>
      </c>
      <c r="AM45" s="91" t="str">
        <f t="shared" si="0"/>
        <v/>
      </c>
      <c r="AN45" s="91" t="str">
        <f t="shared" si="0"/>
        <v/>
      </c>
      <c r="AO45" s="91" t="str">
        <f t="shared" si="0"/>
        <v/>
      </c>
      <c r="AP45" s="91" t="str">
        <f t="shared" si="0"/>
        <v/>
      </c>
      <c r="AQ45" s="91" t="str">
        <f t="shared" si="0"/>
        <v/>
      </c>
      <c r="AR45" s="91" t="str">
        <f t="shared" si="0"/>
        <v/>
      </c>
      <c r="AS45" s="91" t="str">
        <f t="shared" si="0"/>
        <v/>
      </c>
      <c r="AT45" s="91" t="str">
        <f t="shared" si="0"/>
        <v/>
      </c>
      <c r="AU45" s="91" t="str">
        <f t="shared" si="0"/>
        <v/>
      </c>
      <c r="AV45" s="91" t="str">
        <f t="shared" si="0"/>
        <v/>
      </c>
      <c r="AW45" s="91" t="str">
        <f t="shared" si="0"/>
        <v/>
      </c>
      <c r="AX45" s="91" t="str">
        <f t="shared" si="0"/>
        <v/>
      </c>
    </row>
    <row r="46" spans="1:51" ht="14.25" customHeight="1">
      <c r="A46" s="91" t="str">
        <f t="shared" ref="A46:AX46" si="1">IF(A4="","",UPPER(A4))</f>
        <v>0</v>
      </c>
      <c r="B46" s="91" t="str">
        <f t="shared" si="1"/>
        <v>0</v>
      </c>
      <c r="C46" s="91" t="str">
        <f t="shared" si="1"/>
        <v>0</v>
      </c>
      <c r="D46" s="91" t="str">
        <f t="shared" si="1"/>
        <v>0</v>
      </c>
      <c r="E46" s="91" t="str">
        <f t="shared" si="1"/>
        <v>0</v>
      </c>
      <c r="F46" s="91" t="str">
        <f t="shared" si="1"/>
        <v>0</v>
      </c>
      <c r="G46" s="91" t="str">
        <f t="shared" si="1"/>
        <v>0</v>
      </c>
      <c r="H46" s="91" t="str">
        <f t="shared" si="1"/>
        <v>0</v>
      </c>
      <c r="I46" s="91" t="str">
        <f t="shared" si="1"/>
        <v>0</v>
      </c>
      <c r="J46" s="91" t="str">
        <f t="shared" si="1"/>
        <v>0</v>
      </c>
      <c r="K46" s="91" t="str">
        <f t="shared" si="1"/>
        <v>0</v>
      </c>
      <c r="L46" s="91" t="str">
        <f t="shared" si="1"/>
        <v>0</v>
      </c>
      <c r="M46" s="91" t="str">
        <f t="shared" si="1"/>
        <v>0</v>
      </c>
      <c r="N46" s="91" t="str">
        <f t="shared" si="1"/>
        <v>0</v>
      </c>
      <c r="O46" s="91" t="str">
        <f t="shared" si="1"/>
        <v>0</v>
      </c>
      <c r="P46" s="91" t="str">
        <f t="shared" si="1"/>
        <v>0</v>
      </c>
      <c r="Q46" s="91" t="str">
        <f t="shared" si="1"/>
        <v>0</v>
      </c>
      <c r="R46" s="91" t="str">
        <f t="shared" si="1"/>
        <v>0</v>
      </c>
      <c r="S46" s="91" t="str">
        <f t="shared" si="1"/>
        <v>0</v>
      </c>
      <c r="T46" s="91" t="str">
        <f t="shared" si="1"/>
        <v>0</v>
      </c>
      <c r="U46" s="91" t="str">
        <f t="shared" si="1"/>
        <v>0</v>
      </c>
      <c r="V46" s="91" t="str">
        <f t="shared" si="1"/>
        <v>0</v>
      </c>
      <c r="W46" s="91" t="str">
        <f t="shared" si="1"/>
        <v>0</v>
      </c>
      <c r="X46" s="91" t="str">
        <f t="shared" si="1"/>
        <v>0</v>
      </c>
      <c r="Y46" s="91" t="str">
        <f t="shared" si="1"/>
        <v>0</v>
      </c>
      <c r="Z46" s="91" t="str">
        <f t="shared" si="1"/>
        <v>0</v>
      </c>
      <c r="AA46" s="91" t="str">
        <f t="shared" si="1"/>
        <v>0</v>
      </c>
      <c r="AB46" s="91" t="str">
        <f t="shared" si="1"/>
        <v>0</v>
      </c>
      <c r="AC46" s="91" t="str">
        <f t="shared" si="1"/>
        <v>0</v>
      </c>
      <c r="AD46" s="91" t="str">
        <f t="shared" si="1"/>
        <v>0</v>
      </c>
      <c r="AE46" s="91" t="str">
        <f t="shared" si="1"/>
        <v>0</v>
      </c>
      <c r="AF46" s="91" t="str">
        <f t="shared" si="1"/>
        <v>0</v>
      </c>
      <c r="AG46" s="91" t="str">
        <f t="shared" si="1"/>
        <v>0</v>
      </c>
      <c r="AH46" s="91" t="str">
        <f t="shared" si="1"/>
        <v>0</v>
      </c>
      <c r="AI46" s="91" t="str">
        <f t="shared" si="1"/>
        <v>0</v>
      </c>
      <c r="AJ46" s="91" t="str">
        <f t="shared" si="1"/>
        <v>0</v>
      </c>
      <c r="AK46" s="91" t="str">
        <f t="shared" si="1"/>
        <v>0</v>
      </c>
      <c r="AL46" s="91" t="str">
        <f t="shared" si="1"/>
        <v>0</v>
      </c>
      <c r="AM46" s="91" t="str">
        <f t="shared" si="1"/>
        <v>0</v>
      </c>
      <c r="AN46" s="91" t="str">
        <f t="shared" si="1"/>
        <v>0</v>
      </c>
      <c r="AO46" s="91" t="str">
        <f t="shared" si="1"/>
        <v>0</v>
      </c>
      <c r="AP46" s="91" t="str">
        <f t="shared" si="1"/>
        <v>0</v>
      </c>
      <c r="AQ46" s="91" t="str">
        <f t="shared" si="1"/>
        <v>0</v>
      </c>
      <c r="AR46" s="91" t="str">
        <f t="shared" si="1"/>
        <v>0</v>
      </c>
      <c r="AS46" s="91" t="str">
        <f t="shared" si="1"/>
        <v>0</v>
      </c>
      <c r="AT46" s="91" t="str">
        <f t="shared" si="1"/>
        <v>0</v>
      </c>
      <c r="AU46" s="91" t="str">
        <f t="shared" si="1"/>
        <v>0</v>
      </c>
      <c r="AV46" s="91" t="str">
        <f t="shared" si="1"/>
        <v>0</v>
      </c>
      <c r="AW46" s="91" t="str">
        <f t="shared" si="1"/>
        <v>0</v>
      </c>
      <c r="AX46" s="91" t="str">
        <f t="shared" si="1"/>
        <v>0</v>
      </c>
      <c r="AY46" s="91" t="str">
        <f>IF(AY4=0,"",IF(AY4="b","BOY",IF(AY4="g","GIRL")))</f>
        <v/>
      </c>
    </row>
    <row r="47" spans="1:51" ht="14.25" customHeight="1">
      <c r="A47" s="91" t="str">
        <f>IF('IN - Stud_part'!H7="","",CONCATENATE('IN - Stud_part'!H7, " - ", 'IN - Stud_part'!H8))</f>
        <v/>
      </c>
      <c r="B47" s="91" t="str">
        <f>IF('IN - Stud_part'!H7="","",CONCATENATE('IN - Stud_part'!H7, " - ", 'IN - Stud_part'!H8))</f>
        <v/>
      </c>
      <c r="C47" s="91" t="str">
        <f>IF('IN - Stud_part'!H7="","",CONCATENATE('IN - Stud_part'!H7, " - ", 'IN - Stud_part'!H8))</f>
        <v/>
      </c>
      <c r="D47" s="91" t="str">
        <f>IF('IN - Stud_part'!H7="","",CONCATENATE('IN - Stud_part'!H7, " - ", 'IN - Stud_part'!H8))</f>
        <v/>
      </c>
      <c r="E47" s="91" t="str">
        <f>IF('IN - Stud_part'!H7="","",CONCATENATE('IN - Stud_part'!H7, " - ", 'IN - Stud_part'!H8))</f>
        <v/>
      </c>
      <c r="F47" s="91" t="str">
        <f>IF('IN - Stud_part'!H7="","",CONCATENATE('IN - Stud_part'!H7, " - ", 'IN - Stud_part'!H8))</f>
        <v/>
      </c>
      <c r="G47" s="91" t="str">
        <f>IF('IN - Stud_part'!H7="","",CONCATENATE('IN - Stud_part'!H7, " - ", 'IN - Stud_part'!H8))</f>
        <v/>
      </c>
      <c r="H47" s="91" t="str">
        <f>IF('IN - Stud_part'!H7="","",CONCATENATE('IN - Stud_part'!H7, " - ", 'IN - Stud_part'!H8))</f>
        <v/>
      </c>
      <c r="I47" s="91" t="str">
        <f>IF('IN - Stud_part'!H7="","",CONCATENATE('IN - Stud_part'!H7, " - ", 'IN - Stud_part'!H8))</f>
        <v/>
      </c>
      <c r="J47" s="91" t="str">
        <f>IF('IN - Stud_part'!H7="","",CONCATENATE('IN - Stud_part'!H7, " - ", 'IN - Stud_part'!H8))</f>
        <v/>
      </c>
      <c r="K47" s="91" t="str">
        <f>IF('IN - Stud_part'!H7="","",CONCATENATE('IN - Stud_part'!H7, " - ", 'IN - Stud_part'!H8))</f>
        <v/>
      </c>
      <c r="L47" s="91" t="str">
        <f>IF('IN - Stud_part'!H7="","",CONCATENATE('IN - Stud_part'!H7, " - ", 'IN - Stud_part'!H8))</f>
        <v/>
      </c>
      <c r="M47" s="91" t="str">
        <f>IF('IN - Stud_part'!H7="","",CONCATENATE('IN - Stud_part'!H7, " - ", 'IN - Stud_part'!H8))</f>
        <v/>
      </c>
      <c r="N47" s="91" t="str">
        <f>IF('IN - Stud_part'!H7="","",CONCATENATE('IN - Stud_part'!H7, " - ", 'IN - Stud_part'!H8))</f>
        <v/>
      </c>
      <c r="O47" s="91" t="str">
        <f>IF('IN - Stud_part'!H7="","",CONCATENATE('IN - Stud_part'!H7, " - ", 'IN - Stud_part'!H8))</f>
        <v/>
      </c>
      <c r="P47" s="91" t="str">
        <f>IF('IN - Stud_part'!H7="","",CONCATENATE('IN - Stud_part'!H7, " - ", 'IN - Stud_part'!H8))</f>
        <v/>
      </c>
      <c r="Q47" s="91" t="str">
        <f>IF('IN - Stud_part'!H7="","",CONCATENATE('IN - Stud_part'!H7, " - ", 'IN - Stud_part'!H8))</f>
        <v/>
      </c>
      <c r="R47" s="91" t="str">
        <f>IF('IN - Stud_part'!H7="","",CONCATENATE('IN - Stud_part'!H7, " - ", 'IN - Stud_part'!H8))</f>
        <v/>
      </c>
      <c r="S47" s="91" t="str">
        <f>IF('IN - Stud_part'!H7="","",CONCATENATE('IN - Stud_part'!H7, " - ", 'IN - Stud_part'!H8))</f>
        <v/>
      </c>
      <c r="T47" s="91" t="str">
        <f>IF('IN - Stud_part'!H7="","",CONCATENATE('IN - Stud_part'!H7, " - ", 'IN - Stud_part'!H8))</f>
        <v/>
      </c>
      <c r="U47" s="91" t="str">
        <f>IF('IN - Stud_part'!H7="","",CONCATENATE('IN - Stud_part'!H7, " - ", 'IN - Stud_part'!H8))</f>
        <v/>
      </c>
      <c r="V47" s="91" t="str">
        <f>IF('IN - Stud_part'!H7="","",CONCATENATE('IN - Stud_part'!H7, " - ", 'IN - Stud_part'!H8))</f>
        <v/>
      </c>
      <c r="W47" s="91" t="str">
        <f>IF('IN - Stud_part'!H7="","",CONCATENATE('IN - Stud_part'!H7, " - ", 'IN - Stud_part'!H8))</f>
        <v/>
      </c>
      <c r="X47" s="91" t="str">
        <f>IF('IN - Stud_part'!H7="","",CONCATENATE('IN - Stud_part'!H7, " - ", 'IN - Stud_part'!H8))</f>
        <v/>
      </c>
      <c r="Y47" s="91" t="str">
        <f>IF('IN - Stud_part'!H7="","",CONCATENATE('IN - Stud_part'!H7, " - ", 'IN - Stud_part'!H8))</f>
        <v/>
      </c>
      <c r="Z47" s="91" t="str">
        <f>IF('IN - Stud_part'!H7="","",CONCATENATE('IN - Stud_part'!H7, " - ", 'IN - Stud_part'!H8))</f>
        <v/>
      </c>
      <c r="AA47" s="91" t="str">
        <f>IF('IN - Stud_part'!H7="","",CONCATENATE('IN - Stud_part'!H7, " - ", 'IN - Stud_part'!H8))</f>
        <v/>
      </c>
      <c r="AB47" s="91" t="str">
        <f>IF('IN - Stud_part'!H7="","",CONCATENATE('IN - Stud_part'!H7, " - ", 'IN - Stud_part'!H8))</f>
        <v/>
      </c>
      <c r="AC47" s="91" t="str">
        <f>IF('IN - Stud_part'!H7="","",CONCATENATE('IN - Stud_part'!H7, " - ", 'IN - Stud_part'!H8))</f>
        <v/>
      </c>
      <c r="AD47" s="91" t="str">
        <f>IF('IN - Stud_part'!H7="","",CONCATENATE('IN - Stud_part'!H7, " - ", 'IN - Stud_part'!H8))</f>
        <v/>
      </c>
      <c r="AE47" s="91" t="str">
        <f>IF('IN - Stud_part'!H7="","",CONCATENATE('IN - Stud_part'!H7, " - ", 'IN - Stud_part'!H8))</f>
        <v/>
      </c>
      <c r="AF47" s="91" t="str">
        <f>IF('IN - Stud_part'!H7="","",CONCATENATE('IN - Stud_part'!H7, " - ", 'IN - Stud_part'!H8))</f>
        <v/>
      </c>
      <c r="AG47" s="91" t="str">
        <f>IF('IN - Stud_part'!H7="","",CONCATENATE('IN - Stud_part'!H7, " - ", 'IN - Stud_part'!H8))</f>
        <v/>
      </c>
      <c r="AH47" s="91" t="str">
        <f>IF('IN - Stud_part'!H7="","",CONCATENATE('IN - Stud_part'!H7, " - ", 'IN - Stud_part'!H8))</f>
        <v/>
      </c>
      <c r="AI47" s="91" t="str">
        <f>IF('IN - Stud_part'!H7="","",CONCATENATE('IN - Stud_part'!H7, " - ", 'IN - Stud_part'!H8))</f>
        <v/>
      </c>
      <c r="AJ47" s="91" t="str">
        <f>IF('IN - Stud_part'!H7="","",CONCATENATE('IN - Stud_part'!H7, " - ", 'IN - Stud_part'!H8))</f>
        <v/>
      </c>
      <c r="AK47" s="91" t="str">
        <f>IF('IN - Stud_part'!H7="","",CONCATENATE('IN - Stud_part'!H7, " - ", 'IN - Stud_part'!H8))</f>
        <v/>
      </c>
      <c r="AL47" s="91" t="str">
        <f>IF('IN - Stud_part'!H7="","",CONCATENATE('IN - Stud_part'!H7, " - ", 'IN - Stud_part'!H8))</f>
        <v/>
      </c>
      <c r="AM47" s="91" t="str">
        <f>IF('IN - Stud_part'!H7="","",CONCATENATE('IN - Stud_part'!H7, " - ", 'IN - Stud_part'!H8))</f>
        <v/>
      </c>
      <c r="AN47" s="91" t="str">
        <f>IF('IN - Stud_part'!H7="","",CONCATENATE('IN - Stud_part'!H7, " - ", 'IN - Stud_part'!H8))</f>
        <v/>
      </c>
      <c r="AO47" s="91" t="str">
        <f>IF('IN - Stud_part'!H7="","",CONCATENATE('IN - Stud_part'!H7, " - ", 'IN - Stud_part'!H8))</f>
        <v/>
      </c>
      <c r="AP47" s="91" t="str">
        <f>IF('IN - Stud_part'!H7="","",CONCATENATE('IN - Stud_part'!H7, " - ", 'IN - Stud_part'!H8))</f>
        <v/>
      </c>
      <c r="AQ47" s="91" t="str">
        <f>IF('IN - Stud_part'!H7="","",CONCATENATE('IN - Stud_part'!H7, " - ", 'IN - Stud_part'!H8))</f>
        <v/>
      </c>
      <c r="AR47" s="91" t="str">
        <f>IF('IN - Stud_part'!H7="","",CONCATENATE('IN - Stud_part'!H7, " - ", 'IN - Stud_part'!H8))</f>
        <v/>
      </c>
      <c r="AS47" s="91" t="str">
        <f>IF('IN - Stud_part'!H7="","",CONCATENATE('IN - Stud_part'!H7, " - ", 'IN - Stud_part'!H8))</f>
        <v/>
      </c>
      <c r="AT47" s="91" t="str">
        <f>IF('IN - Stud_part'!H7="","",CONCATENATE('IN - Stud_part'!H7, " - ", 'IN - Stud_part'!H8))</f>
        <v/>
      </c>
      <c r="AU47" s="91" t="str">
        <f>IF('IN - Stud_part'!H7="","",CONCATENATE('IN - Stud_part'!H7, " - ", 'IN - Stud_part'!H8))</f>
        <v/>
      </c>
      <c r="AV47" s="91" t="str">
        <f>IF('IN - Stud_part'!H7="","",CONCATENATE('IN - Stud_part'!H7, " - ", 'IN - Stud_part'!H8))</f>
        <v/>
      </c>
      <c r="AW47" s="91" t="str">
        <f>IF('IN - Stud_part'!H7="","",CONCATENATE('IN - Stud_part'!H7, " - ", 'IN - Stud_part'!H8))</f>
        <v/>
      </c>
      <c r="AX47" s="91" t="str">
        <f>IF('IN - Stud_part'!H7="","",CONCATENATE('IN - Stud_part'!H7, " - ", 'IN - Stud_part'!H8))</f>
        <v/>
      </c>
    </row>
    <row r="48" spans="1:51" ht="14.25" customHeight="1">
      <c r="A48" s="91" t="str">
        <f t="shared" ref="A48:AX48" si="2">IF(A1=0,"",A1)</f>
        <v/>
      </c>
      <c r="B48" s="91" t="str">
        <f t="shared" si="2"/>
        <v/>
      </c>
      <c r="C48" s="91" t="str">
        <f t="shared" si="2"/>
        <v/>
      </c>
      <c r="D48" s="91" t="str">
        <f t="shared" si="2"/>
        <v/>
      </c>
      <c r="E48" s="91" t="str">
        <f t="shared" si="2"/>
        <v/>
      </c>
      <c r="F48" s="91" t="str">
        <f t="shared" si="2"/>
        <v/>
      </c>
      <c r="G48" s="91" t="str">
        <f t="shared" si="2"/>
        <v/>
      </c>
      <c r="H48" s="91" t="str">
        <f t="shared" si="2"/>
        <v/>
      </c>
      <c r="I48" s="91" t="str">
        <f t="shared" si="2"/>
        <v/>
      </c>
      <c r="J48" s="91" t="str">
        <f t="shared" si="2"/>
        <v/>
      </c>
      <c r="K48" s="91" t="str">
        <f t="shared" si="2"/>
        <v/>
      </c>
      <c r="L48" s="91" t="str">
        <f t="shared" si="2"/>
        <v/>
      </c>
      <c r="M48" s="91" t="str">
        <f t="shared" si="2"/>
        <v/>
      </c>
      <c r="N48" s="91" t="str">
        <f t="shared" si="2"/>
        <v/>
      </c>
      <c r="O48" s="91" t="str">
        <f t="shared" si="2"/>
        <v/>
      </c>
      <c r="P48" s="91" t="str">
        <f t="shared" si="2"/>
        <v/>
      </c>
      <c r="Q48" s="91" t="str">
        <f t="shared" si="2"/>
        <v/>
      </c>
      <c r="R48" s="91" t="str">
        <f t="shared" si="2"/>
        <v/>
      </c>
      <c r="S48" s="91" t="str">
        <f t="shared" si="2"/>
        <v/>
      </c>
      <c r="T48" s="91" t="str">
        <f t="shared" si="2"/>
        <v/>
      </c>
      <c r="U48" s="91" t="str">
        <f t="shared" si="2"/>
        <v/>
      </c>
      <c r="V48" s="91" t="str">
        <f t="shared" si="2"/>
        <v/>
      </c>
      <c r="W48" s="91" t="str">
        <f t="shared" si="2"/>
        <v/>
      </c>
      <c r="X48" s="91" t="str">
        <f t="shared" si="2"/>
        <v/>
      </c>
      <c r="Y48" s="91" t="str">
        <f t="shared" si="2"/>
        <v/>
      </c>
      <c r="Z48" s="91" t="str">
        <f t="shared" si="2"/>
        <v/>
      </c>
      <c r="AA48" s="91" t="str">
        <f t="shared" si="2"/>
        <v/>
      </c>
      <c r="AB48" s="91" t="str">
        <f t="shared" si="2"/>
        <v/>
      </c>
      <c r="AC48" s="91" t="str">
        <f t="shared" si="2"/>
        <v/>
      </c>
      <c r="AD48" s="91" t="str">
        <f t="shared" si="2"/>
        <v/>
      </c>
      <c r="AE48" s="91" t="str">
        <f t="shared" si="2"/>
        <v/>
      </c>
      <c r="AF48" s="91" t="str">
        <f t="shared" si="2"/>
        <v/>
      </c>
      <c r="AG48" s="91" t="str">
        <f t="shared" si="2"/>
        <v/>
      </c>
      <c r="AH48" s="91" t="str">
        <f t="shared" si="2"/>
        <v/>
      </c>
      <c r="AI48" s="91" t="str">
        <f t="shared" si="2"/>
        <v/>
      </c>
      <c r="AJ48" s="91" t="str">
        <f t="shared" si="2"/>
        <v/>
      </c>
      <c r="AK48" s="91" t="str">
        <f t="shared" si="2"/>
        <v/>
      </c>
      <c r="AL48" s="91" t="str">
        <f t="shared" si="2"/>
        <v/>
      </c>
      <c r="AM48" s="91" t="str">
        <f t="shared" si="2"/>
        <v/>
      </c>
      <c r="AN48" s="91" t="str">
        <f t="shared" si="2"/>
        <v/>
      </c>
      <c r="AO48" s="91" t="str">
        <f t="shared" si="2"/>
        <v/>
      </c>
      <c r="AP48" s="91" t="str">
        <f t="shared" si="2"/>
        <v/>
      </c>
      <c r="AQ48" s="91" t="str">
        <f t="shared" si="2"/>
        <v/>
      </c>
      <c r="AR48" s="91" t="str">
        <f t="shared" si="2"/>
        <v/>
      </c>
      <c r="AS48" s="91" t="str">
        <f t="shared" si="2"/>
        <v/>
      </c>
      <c r="AT48" s="91" t="str">
        <f t="shared" si="2"/>
        <v/>
      </c>
      <c r="AU48" s="91" t="str">
        <f t="shared" si="2"/>
        <v/>
      </c>
      <c r="AV48" s="91" t="str">
        <f t="shared" si="2"/>
        <v/>
      </c>
      <c r="AW48" s="91" t="str">
        <f t="shared" si="2"/>
        <v/>
      </c>
      <c r="AX48" s="91" t="str">
        <f t="shared" si="2"/>
        <v/>
      </c>
    </row>
    <row r="49" spans="1:51" ht="14.25" customHeight="1">
      <c r="A49" s="91" t="str">
        <f t="shared" ref="A49:AX49" si="3">IF(A2=0,"",A2)</f>
        <v/>
      </c>
      <c r="B49" s="91" t="str">
        <f t="shared" si="3"/>
        <v/>
      </c>
      <c r="C49" s="91" t="str">
        <f t="shared" si="3"/>
        <v/>
      </c>
      <c r="D49" s="91" t="str">
        <f t="shared" si="3"/>
        <v/>
      </c>
      <c r="E49" s="91" t="str">
        <f t="shared" si="3"/>
        <v/>
      </c>
      <c r="F49" s="91" t="str">
        <f t="shared" si="3"/>
        <v/>
      </c>
      <c r="G49" s="91" t="str">
        <f t="shared" si="3"/>
        <v/>
      </c>
      <c r="H49" s="91" t="str">
        <f t="shared" si="3"/>
        <v/>
      </c>
      <c r="I49" s="91" t="str">
        <f t="shared" si="3"/>
        <v/>
      </c>
      <c r="J49" s="91" t="str">
        <f t="shared" si="3"/>
        <v/>
      </c>
      <c r="K49" s="91" t="str">
        <f t="shared" si="3"/>
        <v/>
      </c>
      <c r="L49" s="91" t="str">
        <f t="shared" si="3"/>
        <v/>
      </c>
      <c r="M49" s="91" t="str">
        <f t="shared" si="3"/>
        <v/>
      </c>
      <c r="N49" s="91" t="str">
        <f t="shared" si="3"/>
        <v/>
      </c>
      <c r="O49" s="91" t="str">
        <f t="shared" si="3"/>
        <v/>
      </c>
      <c r="P49" s="91" t="str">
        <f t="shared" si="3"/>
        <v/>
      </c>
      <c r="Q49" s="91" t="str">
        <f t="shared" si="3"/>
        <v/>
      </c>
      <c r="R49" s="91" t="str">
        <f t="shared" si="3"/>
        <v/>
      </c>
      <c r="S49" s="91" t="str">
        <f t="shared" si="3"/>
        <v/>
      </c>
      <c r="T49" s="91" t="str">
        <f t="shared" si="3"/>
        <v/>
      </c>
      <c r="U49" s="91" t="str">
        <f t="shared" si="3"/>
        <v/>
      </c>
      <c r="V49" s="91" t="str">
        <f t="shared" si="3"/>
        <v/>
      </c>
      <c r="W49" s="91" t="str">
        <f t="shared" si="3"/>
        <v/>
      </c>
      <c r="X49" s="91" t="str">
        <f t="shared" si="3"/>
        <v/>
      </c>
      <c r="Y49" s="91" t="str">
        <f t="shared" si="3"/>
        <v/>
      </c>
      <c r="Z49" s="91" t="str">
        <f t="shared" si="3"/>
        <v/>
      </c>
      <c r="AA49" s="91" t="str">
        <f t="shared" si="3"/>
        <v/>
      </c>
      <c r="AB49" s="91" t="str">
        <f t="shared" si="3"/>
        <v/>
      </c>
      <c r="AC49" s="91" t="str">
        <f t="shared" si="3"/>
        <v/>
      </c>
      <c r="AD49" s="91" t="str">
        <f t="shared" si="3"/>
        <v/>
      </c>
      <c r="AE49" s="91" t="str">
        <f t="shared" si="3"/>
        <v/>
      </c>
      <c r="AF49" s="91" t="str">
        <f t="shared" si="3"/>
        <v/>
      </c>
      <c r="AG49" s="91" t="str">
        <f t="shared" si="3"/>
        <v/>
      </c>
      <c r="AH49" s="91" t="str">
        <f t="shared" si="3"/>
        <v/>
      </c>
      <c r="AI49" s="91" t="str">
        <f t="shared" si="3"/>
        <v/>
      </c>
      <c r="AJ49" s="91" t="str">
        <f t="shared" si="3"/>
        <v/>
      </c>
      <c r="AK49" s="91" t="str">
        <f t="shared" si="3"/>
        <v/>
      </c>
      <c r="AL49" s="91" t="str">
        <f t="shared" si="3"/>
        <v/>
      </c>
      <c r="AM49" s="91" t="str">
        <f t="shared" si="3"/>
        <v/>
      </c>
      <c r="AN49" s="91" t="str">
        <f t="shared" si="3"/>
        <v/>
      </c>
      <c r="AO49" s="91" t="str">
        <f t="shared" si="3"/>
        <v/>
      </c>
      <c r="AP49" s="91" t="str">
        <f t="shared" si="3"/>
        <v/>
      </c>
      <c r="AQ49" s="91" t="str">
        <f t="shared" si="3"/>
        <v/>
      </c>
      <c r="AR49" s="91" t="str">
        <f t="shared" si="3"/>
        <v/>
      </c>
      <c r="AS49" s="91" t="str">
        <f t="shared" si="3"/>
        <v/>
      </c>
      <c r="AT49" s="91" t="str">
        <f t="shared" si="3"/>
        <v/>
      </c>
      <c r="AU49" s="91" t="str">
        <f t="shared" si="3"/>
        <v/>
      </c>
      <c r="AV49" s="91" t="str">
        <f t="shared" si="3"/>
        <v/>
      </c>
      <c r="AW49" s="91" t="str">
        <f t="shared" si="3"/>
        <v/>
      </c>
      <c r="AX49" s="91" t="str">
        <f t="shared" si="3"/>
        <v/>
      </c>
    </row>
    <row r="50" spans="1:51" ht="14.25" customHeight="1">
      <c r="A50" s="129" t="str">
        <f t="shared" ref="A50:AX50" si="4">IF(A7=0,"",A7)</f>
        <v/>
      </c>
      <c r="B50" s="129" t="str">
        <f t="shared" si="4"/>
        <v/>
      </c>
      <c r="C50" s="129" t="str">
        <f t="shared" si="4"/>
        <v/>
      </c>
      <c r="D50" s="129" t="str">
        <f t="shared" si="4"/>
        <v/>
      </c>
      <c r="E50" s="129" t="str">
        <f t="shared" si="4"/>
        <v/>
      </c>
      <c r="F50" s="129" t="str">
        <f t="shared" si="4"/>
        <v/>
      </c>
      <c r="G50" s="129" t="str">
        <f t="shared" si="4"/>
        <v/>
      </c>
      <c r="H50" s="129" t="str">
        <f t="shared" si="4"/>
        <v/>
      </c>
      <c r="I50" s="129" t="str">
        <f t="shared" si="4"/>
        <v/>
      </c>
      <c r="J50" s="129" t="str">
        <f t="shared" si="4"/>
        <v/>
      </c>
      <c r="K50" s="129" t="str">
        <f t="shared" si="4"/>
        <v/>
      </c>
      <c r="L50" s="129" t="str">
        <f t="shared" si="4"/>
        <v/>
      </c>
      <c r="M50" s="129" t="str">
        <f t="shared" si="4"/>
        <v/>
      </c>
      <c r="N50" s="129" t="str">
        <f t="shared" si="4"/>
        <v/>
      </c>
      <c r="O50" s="129" t="str">
        <f t="shared" si="4"/>
        <v/>
      </c>
      <c r="P50" s="129" t="str">
        <f t="shared" si="4"/>
        <v/>
      </c>
      <c r="Q50" s="129" t="str">
        <f t="shared" si="4"/>
        <v/>
      </c>
      <c r="R50" s="129" t="str">
        <f t="shared" si="4"/>
        <v/>
      </c>
      <c r="S50" s="129" t="str">
        <f t="shared" si="4"/>
        <v/>
      </c>
      <c r="T50" s="129" t="str">
        <f t="shared" si="4"/>
        <v/>
      </c>
      <c r="U50" s="129" t="str">
        <f t="shared" si="4"/>
        <v/>
      </c>
      <c r="V50" s="129" t="str">
        <f t="shared" si="4"/>
        <v/>
      </c>
      <c r="W50" s="129" t="str">
        <f t="shared" si="4"/>
        <v/>
      </c>
      <c r="X50" s="129" t="str">
        <f t="shared" si="4"/>
        <v/>
      </c>
      <c r="Y50" s="129" t="str">
        <f t="shared" si="4"/>
        <v/>
      </c>
      <c r="Z50" s="129" t="str">
        <f t="shared" si="4"/>
        <v/>
      </c>
      <c r="AA50" s="129" t="str">
        <f t="shared" si="4"/>
        <v/>
      </c>
      <c r="AB50" s="129" t="str">
        <f t="shared" si="4"/>
        <v/>
      </c>
      <c r="AC50" s="129" t="str">
        <f t="shared" si="4"/>
        <v/>
      </c>
      <c r="AD50" s="129" t="str">
        <f t="shared" si="4"/>
        <v/>
      </c>
      <c r="AE50" s="129" t="str">
        <f t="shared" si="4"/>
        <v/>
      </c>
      <c r="AF50" s="129" t="str">
        <f t="shared" si="4"/>
        <v/>
      </c>
      <c r="AG50" s="129" t="str">
        <f t="shared" si="4"/>
        <v/>
      </c>
      <c r="AH50" s="129" t="str">
        <f t="shared" si="4"/>
        <v/>
      </c>
      <c r="AI50" s="129" t="str">
        <f t="shared" si="4"/>
        <v/>
      </c>
      <c r="AJ50" s="129" t="str">
        <f t="shared" si="4"/>
        <v/>
      </c>
      <c r="AK50" s="129" t="str">
        <f t="shared" si="4"/>
        <v/>
      </c>
      <c r="AL50" s="129" t="str">
        <f t="shared" si="4"/>
        <v/>
      </c>
      <c r="AM50" s="129" t="str">
        <f t="shared" si="4"/>
        <v/>
      </c>
      <c r="AN50" s="129" t="str">
        <f t="shared" si="4"/>
        <v/>
      </c>
      <c r="AO50" s="129" t="str">
        <f t="shared" si="4"/>
        <v/>
      </c>
      <c r="AP50" s="129" t="str">
        <f t="shared" si="4"/>
        <v/>
      </c>
      <c r="AQ50" s="129" t="str">
        <f t="shared" si="4"/>
        <v/>
      </c>
      <c r="AR50" s="129" t="str">
        <f t="shared" si="4"/>
        <v/>
      </c>
      <c r="AS50" s="129" t="str">
        <f t="shared" si="4"/>
        <v/>
      </c>
      <c r="AT50" s="129" t="str">
        <f t="shared" si="4"/>
        <v/>
      </c>
      <c r="AU50" s="129" t="str">
        <f t="shared" si="4"/>
        <v/>
      </c>
      <c r="AV50" s="129" t="str">
        <f t="shared" si="4"/>
        <v/>
      </c>
      <c r="AW50" s="129" t="str">
        <f t="shared" si="4"/>
        <v/>
      </c>
      <c r="AX50" s="129" t="str">
        <f t="shared" si="4"/>
        <v/>
      </c>
      <c r="AY50" s="130"/>
    </row>
    <row r="51" spans="1:51" ht="14.25" customHeight="1">
      <c r="A51" s="91" t="str">
        <f t="shared" ref="A51:AX51" si="5">IF(A10=0,"",UPPER(A10))</f>
        <v/>
      </c>
      <c r="B51" s="91" t="str">
        <f t="shared" si="5"/>
        <v/>
      </c>
      <c r="C51" s="91" t="str">
        <f t="shared" si="5"/>
        <v/>
      </c>
      <c r="D51" s="91" t="str">
        <f t="shared" si="5"/>
        <v/>
      </c>
      <c r="E51" s="91" t="str">
        <f t="shared" si="5"/>
        <v/>
      </c>
      <c r="F51" s="91" t="str">
        <f t="shared" si="5"/>
        <v/>
      </c>
      <c r="G51" s="91" t="str">
        <f t="shared" si="5"/>
        <v/>
      </c>
      <c r="H51" s="91" t="str">
        <f t="shared" si="5"/>
        <v/>
      </c>
      <c r="I51" s="91" t="str">
        <f t="shared" si="5"/>
        <v/>
      </c>
      <c r="J51" s="91" t="str">
        <f t="shared" si="5"/>
        <v/>
      </c>
      <c r="K51" s="91" t="str">
        <f t="shared" si="5"/>
        <v/>
      </c>
      <c r="L51" s="91" t="str">
        <f t="shared" si="5"/>
        <v/>
      </c>
      <c r="M51" s="91" t="str">
        <f t="shared" si="5"/>
        <v/>
      </c>
      <c r="N51" s="91" t="str">
        <f t="shared" si="5"/>
        <v/>
      </c>
      <c r="O51" s="91" t="str">
        <f t="shared" si="5"/>
        <v/>
      </c>
      <c r="P51" s="91" t="str">
        <f t="shared" si="5"/>
        <v/>
      </c>
      <c r="Q51" s="91" t="str">
        <f t="shared" si="5"/>
        <v/>
      </c>
      <c r="R51" s="91" t="str">
        <f t="shared" si="5"/>
        <v/>
      </c>
      <c r="S51" s="91" t="str">
        <f t="shared" si="5"/>
        <v/>
      </c>
      <c r="T51" s="91" t="str">
        <f t="shared" si="5"/>
        <v/>
      </c>
      <c r="U51" s="91" t="str">
        <f t="shared" si="5"/>
        <v/>
      </c>
      <c r="V51" s="91" t="str">
        <f t="shared" si="5"/>
        <v/>
      </c>
      <c r="W51" s="91" t="str">
        <f t="shared" si="5"/>
        <v/>
      </c>
      <c r="X51" s="91" t="str">
        <f t="shared" si="5"/>
        <v/>
      </c>
      <c r="Y51" s="91" t="str">
        <f t="shared" si="5"/>
        <v/>
      </c>
      <c r="Z51" s="91" t="str">
        <f t="shared" si="5"/>
        <v/>
      </c>
      <c r="AA51" s="91" t="str">
        <f t="shared" si="5"/>
        <v/>
      </c>
      <c r="AB51" s="91" t="str">
        <f t="shared" si="5"/>
        <v/>
      </c>
      <c r="AC51" s="91" t="str">
        <f t="shared" si="5"/>
        <v/>
      </c>
      <c r="AD51" s="91" t="str">
        <f t="shared" si="5"/>
        <v/>
      </c>
      <c r="AE51" s="91" t="str">
        <f t="shared" si="5"/>
        <v/>
      </c>
      <c r="AF51" s="91" t="str">
        <f t="shared" si="5"/>
        <v/>
      </c>
      <c r="AG51" s="91" t="str">
        <f t="shared" si="5"/>
        <v/>
      </c>
      <c r="AH51" s="91" t="str">
        <f t="shared" si="5"/>
        <v/>
      </c>
      <c r="AI51" s="91" t="str">
        <f t="shared" si="5"/>
        <v/>
      </c>
      <c r="AJ51" s="91" t="str">
        <f t="shared" si="5"/>
        <v/>
      </c>
      <c r="AK51" s="91" t="str">
        <f t="shared" si="5"/>
        <v/>
      </c>
      <c r="AL51" s="91" t="str">
        <f t="shared" si="5"/>
        <v/>
      </c>
      <c r="AM51" s="91" t="str">
        <f t="shared" si="5"/>
        <v/>
      </c>
      <c r="AN51" s="91" t="str">
        <f t="shared" si="5"/>
        <v/>
      </c>
      <c r="AO51" s="91" t="str">
        <f t="shared" si="5"/>
        <v/>
      </c>
      <c r="AP51" s="91" t="str">
        <f t="shared" si="5"/>
        <v/>
      </c>
      <c r="AQ51" s="91" t="str">
        <f t="shared" si="5"/>
        <v/>
      </c>
      <c r="AR51" s="91" t="str">
        <f t="shared" si="5"/>
        <v/>
      </c>
      <c r="AS51" s="91" t="str">
        <f t="shared" si="5"/>
        <v/>
      </c>
      <c r="AT51" s="91" t="str">
        <f t="shared" si="5"/>
        <v/>
      </c>
      <c r="AU51" s="91" t="str">
        <f t="shared" si="5"/>
        <v/>
      </c>
      <c r="AV51" s="91" t="str">
        <f t="shared" si="5"/>
        <v/>
      </c>
      <c r="AW51" s="91" t="str">
        <f t="shared" si="5"/>
        <v/>
      </c>
      <c r="AX51" s="91" t="str">
        <f t="shared" si="5"/>
        <v/>
      </c>
    </row>
    <row r="52" spans="1:51" ht="14.25" customHeight="1">
      <c r="A52" s="91" t="str">
        <f t="shared" ref="A52:AX52" si="6">IF(A13=0,"",UPPER(A13))</f>
        <v/>
      </c>
      <c r="B52" s="91" t="str">
        <f t="shared" si="6"/>
        <v/>
      </c>
      <c r="C52" s="91" t="str">
        <f t="shared" si="6"/>
        <v/>
      </c>
      <c r="D52" s="91" t="str">
        <f t="shared" si="6"/>
        <v/>
      </c>
      <c r="E52" s="91" t="str">
        <f t="shared" si="6"/>
        <v/>
      </c>
      <c r="F52" s="91" t="str">
        <f t="shared" si="6"/>
        <v/>
      </c>
      <c r="G52" s="91" t="str">
        <f t="shared" si="6"/>
        <v/>
      </c>
      <c r="H52" s="91" t="str">
        <f t="shared" si="6"/>
        <v/>
      </c>
      <c r="I52" s="91" t="str">
        <f t="shared" si="6"/>
        <v/>
      </c>
      <c r="J52" s="91" t="str">
        <f t="shared" si="6"/>
        <v/>
      </c>
      <c r="K52" s="91" t="str">
        <f t="shared" si="6"/>
        <v/>
      </c>
      <c r="L52" s="91" t="str">
        <f t="shared" si="6"/>
        <v/>
      </c>
      <c r="M52" s="91" t="str">
        <f t="shared" si="6"/>
        <v/>
      </c>
      <c r="N52" s="91" t="str">
        <f t="shared" si="6"/>
        <v/>
      </c>
      <c r="O52" s="91" t="str">
        <f t="shared" si="6"/>
        <v/>
      </c>
      <c r="P52" s="91" t="str">
        <f t="shared" si="6"/>
        <v/>
      </c>
      <c r="Q52" s="91" t="str">
        <f t="shared" si="6"/>
        <v/>
      </c>
      <c r="R52" s="91" t="str">
        <f t="shared" si="6"/>
        <v/>
      </c>
      <c r="S52" s="91" t="str">
        <f t="shared" si="6"/>
        <v/>
      </c>
      <c r="T52" s="91" t="str">
        <f t="shared" si="6"/>
        <v/>
      </c>
      <c r="U52" s="91" t="str">
        <f t="shared" si="6"/>
        <v/>
      </c>
      <c r="V52" s="91" t="str">
        <f t="shared" si="6"/>
        <v/>
      </c>
      <c r="W52" s="91" t="str">
        <f t="shared" si="6"/>
        <v/>
      </c>
      <c r="X52" s="91" t="str">
        <f t="shared" si="6"/>
        <v/>
      </c>
      <c r="Y52" s="91" t="str">
        <f t="shared" si="6"/>
        <v/>
      </c>
      <c r="Z52" s="91" t="str">
        <f t="shared" si="6"/>
        <v/>
      </c>
      <c r="AA52" s="91" t="str">
        <f t="shared" si="6"/>
        <v/>
      </c>
      <c r="AB52" s="91" t="str">
        <f t="shared" si="6"/>
        <v/>
      </c>
      <c r="AC52" s="91" t="str">
        <f t="shared" si="6"/>
        <v/>
      </c>
      <c r="AD52" s="91" t="str">
        <f t="shared" si="6"/>
        <v/>
      </c>
      <c r="AE52" s="91" t="str">
        <f t="shared" si="6"/>
        <v/>
      </c>
      <c r="AF52" s="91" t="str">
        <f t="shared" si="6"/>
        <v/>
      </c>
      <c r="AG52" s="91" t="str">
        <f t="shared" si="6"/>
        <v/>
      </c>
      <c r="AH52" s="91" t="str">
        <f t="shared" si="6"/>
        <v/>
      </c>
      <c r="AI52" s="91" t="str">
        <f t="shared" si="6"/>
        <v/>
      </c>
      <c r="AJ52" s="91" t="str">
        <f t="shared" si="6"/>
        <v/>
      </c>
      <c r="AK52" s="91" t="str">
        <f t="shared" si="6"/>
        <v/>
      </c>
      <c r="AL52" s="91" t="str">
        <f t="shared" si="6"/>
        <v/>
      </c>
      <c r="AM52" s="91" t="str">
        <f t="shared" si="6"/>
        <v/>
      </c>
      <c r="AN52" s="91" t="str">
        <f t="shared" si="6"/>
        <v/>
      </c>
      <c r="AO52" s="91" t="str">
        <f t="shared" si="6"/>
        <v/>
      </c>
      <c r="AP52" s="91" t="str">
        <f t="shared" si="6"/>
        <v/>
      </c>
      <c r="AQ52" s="91" t="str">
        <f t="shared" si="6"/>
        <v/>
      </c>
      <c r="AR52" s="91" t="str">
        <f t="shared" si="6"/>
        <v/>
      </c>
      <c r="AS52" s="91" t="str">
        <f t="shared" si="6"/>
        <v/>
      </c>
      <c r="AT52" s="91" t="str">
        <f t="shared" si="6"/>
        <v/>
      </c>
      <c r="AU52" s="91" t="str">
        <f t="shared" si="6"/>
        <v/>
      </c>
      <c r="AV52" s="91" t="str">
        <f t="shared" si="6"/>
        <v/>
      </c>
      <c r="AW52" s="91" t="str">
        <f t="shared" si="6"/>
        <v/>
      </c>
      <c r="AX52" s="91" t="str">
        <f t="shared" si="6"/>
        <v/>
      </c>
    </row>
    <row r="53" spans="1:51" ht="60.75" customHeight="1">
      <c r="A53" s="131" t="str">
        <f t="shared" ref="A53:AX53" si="7">IF(A17=0,"",CONCATENATE(UPPER(A16),",  ",UPPER(A17),", ", UPPER(A19)))</f>
        <v/>
      </c>
      <c r="B53" s="131" t="str">
        <f t="shared" si="7"/>
        <v/>
      </c>
      <c r="C53" s="131" t="str">
        <f t="shared" si="7"/>
        <v/>
      </c>
      <c r="D53" s="131" t="str">
        <f t="shared" si="7"/>
        <v/>
      </c>
      <c r="E53" s="131" t="str">
        <f t="shared" si="7"/>
        <v/>
      </c>
      <c r="F53" s="131" t="str">
        <f t="shared" si="7"/>
        <v/>
      </c>
      <c r="G53" s="131" t="str">
        <f t="shared" si="7"/>
        <v/>
      </c>
      <c r="H53" s="131" t="str">
        <f t="shared" si="7"/>
        <v/>
      </c>
      <c r="I53" s="131" t="str">
        <f t="shared" si="7"/>
        <v/>
      </c>
      <c r="J53" s="131" t="str">
        <f t="shared" si="7"/>
        <v/>
      </c>
      <c r="K53" s="131" t="str">
        <f t="shared" si="7"/>
        <v/>
      </c>
      <c r="L53" s="131" t="str">
        <f t="shared" si="7"/>
        <v/>
      </c>
      <c r="M53" s="131" t="str">
        <f t="shared" si="7"/>
        <v/>
      </c>
      <c r="N53" s="131" t="str">
        <f t="shared" si="7"/>
        <v/>
      </c>
      <c r="O53" s="131" t="str">
        <f t="shared" si="7"/>
        <v/>
      </c>
      <c r="P53" s="131" t="str">
        <f t="shared" si="7"/>
        <v/>
      </c>
      <c r="Q53" s="131" t="str">
        <f t="shared" si="7"/>
        <v/>
      </c>
      <c r="R53" s="131" t="str">
        <f t="shared" si="7"/>
        <v/>
      </c>
      <c r="S53" s="131" t="str">
        <f t="shared" si="7"/>
        <v/>
      </c>
      <c r="T53" s="131" t="str">
        <f t="shared" si="7"/>
        <v/>
      </c>
      <c r="U53" s="131" t="str">
        <f t="shared" si="7"/>
        <v/>
      </c>
      <c r="V53" s="131" t="str">
        <f t="shared" si="7"/>
        <v/>
      </c>
      <c r="W53" s="131" t="str">
        <f t="shared" si="7"/>
        <v/>
      </c>
      <c r="X53" s="131" t="str">
        <f t="shared" si="7"/>
        <v/>
      </c>
      <c r="Y53" s="131" t="str">
        <f t="shared" si="7"/>
        <v/>
      </c>
      <c r="Z53" s="131" t="str">
        <f t="shared" si="7"/>
        <v/>
      </c>
      <c r="AA53" s="131" t="str">
        <f t="shared" si="7"/>
        <v/>
      </c>
      <c r="AB53" s="131" t="str">
        <f t="shared" si="7"/>
        <v/>
      </c>
      <c r="AC53" s="131" t="str">
        <f t="shared" si="7"/>
        <v/>
      </c>
      <c r="AD53" s="131" t="str">
        <f t="shared" si="7"/>
        <v/>
      </c>
      <c r="AE53" s="131" t="str">
        <f t="shared" si="7"/>
        <v/>
      </c>
      <c r="AF53" s="131" t="str">
        <f t="shared" si="7"/>
        <v/>
      </c>
      <c r="AG53" s="131" t="str">
        <f t="shared" si="7"/>
        <v/>
      </c>
      <c r="AH53" s="131" t="str">
        <f t="shared" si="7"/>
        <v/>
      </c>
      <c r="AI53" s="131" t="str">
        <f t="shared" si="7"/>
        <v/>
      </c>
      <c r="AJ53" s="131" t="str">
        <f t="shared" si="7"/>
        <v/>
      </c>
      <c r="AK53" s="131" t="str">
        <f t="shared" si="7"/>
        <v/>
      </c>
      <c r="AL53" s="131" t="str">
        <f t="shared" si="7"/>
        <v/>
      </c>
      <c r="AM53" s="131" t="str">
        <f t="shared" si="7"/>
        <v/>
      </c>
      <c r="AN53" s="131" t="str">
        <f t="shared" si="7"/>
        <v/>
      </c>
      <c r="AO53" s="131" t="str">
        <f t="shared" si="7"/>
        <v/>
      </c>
      <c r="AP53" s="131" t="str">
        <f t="shared" si="7"/>
        <v/>
      </c>
      <c r="AQ53" s="131" t="str">
        <f t="shared" si="7"/>
        <v/>
      </c>
      <c r="AR53" s="131" t="str">
        <f t="shared" si="7"/>
        <v/>
      </c>
      <c r="AS53" s="131" t="str">
        <f t="shared" si="7"/>
        <v/>
      </c>
      <c r="AT53" s="131" t="str">
        <f t="shared" si="7"/>
        <v/>
      </c>
      <c r="AU53" s="131" t="str">
        <f t="shared" si="7"/>
        <v/>
      </c>
      <c r="AV53" s="131" t="str">
        <f t="shared" si="7"/>
        <v/>
      </c>
      <c r="AW53" s="131" t="str">
        <f t="shared" si="7"/>
        <v/>
      </c>
      <c r="AX53" s="131" t="str">
        <f t="shared" si="7"/>
        <v/>
      </c>
      <c r="AY53" s="91" t="str">
        <f>IF(AY9=0,"",UPPER(AY9))</f>
        <v/>
      </c>
    </row>
    <row r="54" spans="1:51" ht="14.25" customHeight="1">
      <c r="A54" s="127" t="str">
        <f t="shared" ref="A54:AX54" si="8">IF(A22=0,"",A22)</f>
        <v/>
      </c>
      <c r="B54" s="127" t="str">
        <f t="shared" si="8"/>
        <v/>
      </c>
      <c r="C54" s="127" t="str">
        <f t="shared" si="8"/>
        <v/>
      </c>
      <c r="D54" s="127" t="str">
        <f t="shared" si="8"/>
        <v/>
      </c>
      <c r="E54" s="127" t="str">
        <f t="shared" si="8"/>
        <v/>
      </c>
      <c r="F54" s="127" t="str">
        <f t="shared" si="8"/>
        <v/>
      </c>
      <c r="G54" s="127" t="str">
        <f t="shared" si="8"/>
        <v/>
      </c>
      <c r="H54" s="127" t="str">
        <f t="shared" si="8"/>
        <v/>
      </c>
      <c r="I54" s="127" t="str">
        <f t="shared" si="8"/>
        <v/>
      </c>
      <c r="J54" s="127" t="str">
        <f t="shared" si="8"/>
        <v/>
      </c>
      <c r="K54" s="127" t="str">
        <f t="shared" si="8"/>
        <v/>
      </c>
      <c r="L54" s="127" t="str">
        <f t="shared" si="8"/>
        <v/>
      </c>
      <c r="M54" s="127" t="str">
        <f t="shared" si="8"/>
        <v/>
      </c>
      <c r="N54" s="91" t="str">
        <f t="shared" si="8"/>
        <v/>
      </c>
      <c r="O54" s="91" t="str">
        <f t="shared" si="8"/>
        <v/>
      </c>
      <c r="P54" s="91" t="str">
        <f t="shared" si="8"/>
        <v/>
      </c>
      <c r="Q54" s="91" t="str">
        <f t="shared" si="8"/>
        <v/>
      </c>
      <c r="R54" s="91" t="str">
        <f t="shared" si="8"/>
        <v/>
      </c>
      <c r="S54" s="91" t="str">
        <f t="shared" si="8"/>
        <v/>
      </c>
      <c r="T54" s="91" t="str">
        <f t="shared" si="8"/>
        <v/>
      </c>
      <c r="U54" s="91" t="str">
        <f t="shared" si="8"/>
        <v/>
      </c>
      <c r="V54" s="91" t="str">
        <f t="shared" si="8"/>
        <v/>
      </c>
      <c r="W54" s="91" t="str">
        <f t="shared" si="8"/>
        <v/>
      </c>
      <c r="X54" s="91" t="str">
        <f t="shared" si="8"/>
        <v/>
      </c>
      <c r="Y54" s="91" t="str">
        <f t="shared" si="8"/>
        <v/>
      </c>
      <c r="Z54" s="91" t="str">
        <f t="shared" si="8"/>
        <v/>
      </c>
      <c r="AA54" s="91" t="str">
        <f t="shared" si="8"/>
        <v/>
      </c>
      <c r="AB54" s="91" t="str">
        <f t="shared" si="8"/>
        <v/>
      </c>
      <c r="AC54" s="91" t="str">
        <f t="shared" si="8"/>
        <v/>
      </c>
      <c r="AD54" s="91" t="str">
        <f t="shared" si="8"/>
        <v/>
      </c>
      <c r="AE54" s="91" t="str">
        <f t="shared" si="8"/>
        <v/>
      </c>
      <c r="AF54" s="91" t="str">
        <f t="shared" si="8"/>
        <v/>
      </c>
      <c r="AG54" s="91" t="str">
        <f t="shared" si="8"/>
        <v/>
      </c>
      <c r="AH54" s="91" t="str">
        <f t="shared" si="8"/>
        <v/>
      </c>
      <c r="AI54" s="91" t="str">
        <f t="shared" si="8"/>
        <v/>
      </c>
      <c r="AJ54" s="91" t="str">
        <f t="shared" si="8"/>
        <v/>
      </c>
      <c r="AK54" s="91" t="str">
        <f t="shared" si="8"/>
        <v/>
      </c>
      <c r="AL54" s="91" t="str">
        <f t="shared" si="8"/>
        <v/>
      </c>
      <c r="AM54" s="91" t="str">
        <f t="shared" si="8"/>
        <v/>
      </c>
      <c r="AN54" s="91" t="str">
        <f t="shared" si="8"/>
        <v/>
      </c>
      <c r="AO54" s="91" t="str">
        <f t="shared" si="8"/>
        <v/>
      </c>
      <c r="AP54" s="91" t="str">
        <f t="shared" si="8"/>
        <v/>
      </c>
      <c r="AQ54" s="91" t="str">
        <f t="shared" si="8"/>
        <v/>
      </c>
      <c r="AR54" s="91" t="str">
        <f t="shared" si="8"/>
        <v/>
      </c>
      <c r="AS54" s="91" t="str">
        <f t="shared" si="8"/>
        <v/>
      </c>
      <c r="AT54" s="91" t="str">
        <f t="shared" si="8"/>
        <v/>
      </c>
      <c r="AU54" s="91" t="str">
        <f t="shared" si="8"/>
        <v/>
      </c>
      <c r="AV54" s="91" t="str">
        <f t="shared" si="8"/>
        <v/>
      </c>
      <c r="AW54" s="91" t="str">
        <f t="shared" si="8"/>
        <v/>
      </c>
      <c r="AX54" s="91" t="str">
        <f t="shared" si="8"/>
        <v/>
      </c>
    </row>
    <row r="55" spans="1:51" ht="14.25" customHeight="1"/>
    <row r="56" spans="1:51" ht="14.25" customHeight="1">
      <c r="A56" s="91" t="str">
        <f t="shared" ref="A56:AX56" si="9">IF(A36=0,"",A36)</f>
        <v/>
      </c>
      <c r="B56" s="91" t="str">
        <f t="shared" si="9"/>
        <v/>
      </c>
      <c r="C56" s="91" t="str">
        <f t="shared" si="9"/>
        <v/>
      </c>
      <c r="D56" s="91" t="str">
        <f t="shared" si="9"/>
        <v/>
      </c>
      <c r="E56" s="91" t="str">
        <f t="shared" si="9"/>
        <v/>
      </c>
      <c r="F56" s="91" t="str">
        <f t="shared" si="9"/>
        <v/>
      </c>
      <c r="G56" s="91" t="str">
        <f t="shared" si="9"/>
        <v/>
      </c>
      <c r="H56" s="91" t="str">
        <f t="shared" si="9"/>
        <v/>
      </c>
      <c r="I56" s="91" t="str">
        <f t="shared" si="9"/>
        <v/>
      </c>
      <c r="J56" s="91" t="str">
        <f t="shared" si="9"/>
        <v/>
      </c>
      <c r="K56" s="91" t="str">
        <f t="shared" si="9"/>
        <v/>
      </c>
      <c r="L56" s="91" t="str">
        <f t="shared" si="9"/>
        <v/>
      </c>
      <c r="M56" s="91" t="str">
        <f t="shared" si="9"/>
        <v/>
      </c>
      <c r="N56" s="91" t="str">
        <f t="shared" si="9"/>
        <v/>
      </c>
      <c r="O56" s="91" t="str">
        <f t="shared" si="9"/>
        <v/>
      </c>
      <c r="P56" s="91" t="str">
        <f t="shared" si="9"/>
        <v/>
      </c>
      <c r="Q56" s="91" t="str">
        <f t="shared" si="9"/>
        <v/>
      </c>
      <c r="R56" s="91" t="str">
        <f t="shared" si="9"/>
        <v/>
      </c>
      <c r="S56" s="91" t="str">
        <f t="shared" si="9"/>
        <v/>
      </c>
      <c r="T56" s="91" t="str">
        <f t="shared" si="9"/>
        <v/>
      </c>
      <c r="U56" s="91" t="str">
        <f t="shared" si="9"/>
        <v/>
      </c>
      <c r="V56" s="91" t="str">
        <f t="shared" si="9"/>
        <v/>
      </c>
      <c r="W56" s="91" t="str">
        <f t="shared" si="9"/>
        <v/>
      </c>
      <c r="X56" s="91" t="str">
        <f t="shared" si="9"/>
        <v/>
      </c>
      <c r="Y56" s="91" t="str">
        <f t="shared" si="9"/>
        <v/>
      </c>
      <c r="Z56" s="91" t="str">
        <f t="shared" si="9"/>
        <v/>
      </c>
      <c r="AA56" s="91" t="str">
        <f t="shared" si="9"/>
        <v/>
      </c>
      <c r="AB56" s="91" t="str">
        <f t="shared" si="9"/>
        <v/>
      </c>
      <c r="AC56" s="91" t="str">
        <f t="shared" si="9"/>
        <v/>
      </c>
      <c r="AD56" s="91" t="str">
        <f t="shared" si="9"/>
        <v/>
      </c>
      <c r="AE56" s="91" t="str">
        <f t="shared" si="9"/>
        <v/>
      </c>
      <c r="AF56" s="91" t="str">
        <f t="shared" si="9"/>
        <v/>
      </c>
      <c r="AG56" s="91" t="str">
        <f t="shared" si="9"/>
        <v/>
      </c>
      <c r="AH56" s="91" t="str">
        <f t="shared" si="9"/>
        <v/>
      </c>
      <c r="AI56" s="91" t="str">
        <f t="shared" si="9"/>
        <v/>
      </c>
      <c r="AJ56" s="91" t="str">
        <f t="shared" si="9"/>
        <v/>
      </c>
      <c r="AK56" s="91" t="str">
        <f t="shared" si="9"/>
        <v/>
      </c>
      <c r="AL56" s="91" t="str">
        <f t="shared" si="9"/>
        <v/>
      </c>
      <c r="AM56" s="91" t="str">
        <f t="shared" si="9"/>
        <v/>
      </c>
      <c r="AN56" s="91" t="str">
        <f t="shared" si="9"/>
        <v/>
      </c>
      <c r="AO56" s="91" t="str">
        <f t="shared" si="9"/>
        <v/>
      </c>
      <c r="AP56" s="91" t="str">
        <f t="shared" si="9"/>
        <v/>
      </c>
      <c r="AQ56" s="91" t="str">
        <f t="shared" si="9"/>
        <v/>
      </c>
      <c r="AR56" s="91" t="str">
        <f t="shared" si="9"/>
        <v/>
      </c>
      <c r="AS56" s="91" t="str">
        <f t="shared" si="9"/>
        <v/>
      </c>
      <c r="AT56" s="91" t="str">
        <f t="shared" si="9"/>
        <v/>
      </c>
      <c r="AU56" s="91" t="str">
        <f t="shared" si="9"/>
        <v/>
      </c>
      <c r="AV56" s="91" t="str">
        <f t="shared" si="9"/>
        <v/>
      </c>
      <c r="AW56" s="91" t="str">
        <f t="shared" si="9"/>
        <v/>
      </c>
      <c r="AX56" s="91" t="str">
        <f t="shared" si="9"/>
        <v/>
      </c>
    </row>
    <row r="57" spans="1:51" ht="14.25" customHeight="1">
      <c r="A57" s="91" t="str">
        <f t="shared" ref="A57:AX57" si="10">IF(A37=0,"",A37)</f>
        <v/>
      </c>
      <c r="B57" s="91" t="str">
        <f t="shared" si="10"/>
        <v/>
      </c>
      <c r="C57" s="91" t="str">
        <f t="shared" si="10"/>
        <v/>
      </c>
      <c r="D57" s="91" t="str">
        <f t="shared" si="10"/>
        <v/>
      </c>
      <c r="E57" s="91" t="str">
        <f t="shared" si="10"/>
        <v/>
      </c>
      <c r="F57" s="91" t="str">
        <f t="shared" si="10"/>
        <v/>
      </c>
      <c r="G57" s="91" t="str">
        <f t="shared" si="10"/>
        <v/>
      </c>
      <c r="H57" s="91" t="str">
        <f t="shared" si="10"/>
        <v/>
      </c>
      <c r="I57" s="91" t="str">
        <f t="shared" si="10"/>
        <v/>
      </c>
      <c r="J57" s="91" t="str">
        <f t="shared" si="10"/>
        <v/>
      </c>
      <c r="K57" s="91" t="str">
        <f t="shared" si="10"/>
        <v/>
      </c>
      <c r="L57" s="91" t="str">
        <f t="shared" si="10"/>
        <v/>
      </c>
      <c r="M57" s="91" t="str">
        <f t="shared" si="10"/>
        <v/>
      </c>
      <c r="N57" s="91" t="str">
        <f t="shared" si="10"/>
        <v/>
      </c>
      <c r="O57" s="91" t="str">
        <f t="shared" si="10"/>
        <v/>
      </c>
      <c r="P57" s="91" t="str">
        <f t="shared" si="10"/>
        <v/>
      </c>
      <c r="Q57" s="91" t="str">
        <f t="shared" si="10"/>
        <v/>
      </c>
      <c r="R57" s="91" t="str">
        <f t="shared" si="10"/>
        <v/>
      </c>
      <c r="S57" s="91" t="str">
        <f t="shared" si="10"/>
        <v/>
      </c>
      <c r="T57" s="91" t="str">
        <f t="shared" si="10"/>
        <v/>
      </c>
      <c r="U57" s="91" t="str">
        <f t="shared" si="10"/>
        <v/>
      </c>
      <c r="V57" s="91" t="str">
        <f t="shared" si="10"/>
        <v/>
      </c>
      <c r="W57" s="91" t="str">
        <f t="shared" si="10"/>
        <v/>
      </c>
      <c r="X57" s="91" t="str">
        <f t="shared" si="10"/>
        <v/>
      </c>
      <c r="Y57" s="91" t="str">
        <f t="shared" si="10"/>
        <v/>
      </c>
      <c r="Z57" s="91" t="str">
        <f t="shared" si="10"/>
        <v/>
      </c>
      <c r="AA57" s="91" t="str">
        <f t="shared" si="10"/>
        <v/>
      </c>
      <c r="AB57" s="91" t="str">
        <f t="shared" si="10"/>
        <v/>
      </c>
      <c r="AC57" s="91" t="str">
        <f t="shared" si="10"/>
        <v/>
      </c>
      <c r="AD57" s="91" t="str">
        <f t="shared" si="10"/>
        <v/>
      </c>
      <c r="AE57" s="91" t="str">
        <f t="shared" si="10"/>
        <v/>
      </c>
      <c r="AF57" s="91" t="str">
        <f t="shared" si="10"/>
        <v/>
      </c>
      <c r="AG57" s="91" t="str">
        <f t="shared" si="10"/>
        <v/>
      </c>
      <c r="AH57" s="91" t="str">
        <f t="shared" si="10"/>
        <v/>
      </c>
      <c r="AI57" s="91" t="str">
        <f t="shared" si="10"/>
        <v/>
      </c>
      <c r="AJ57" s="91" t="str">
        <f t="shared" si="10"/>
        <v/>
      </c>
      <c r="AK57" s="91" t="str">
        <f t="shared" si="10"/>
        <v/>
      </c>
      <c r="AL57" s="91" t="str">
        <f t="shared" si="10"/>
        <v/>
      </c>
      <c r="AM57" s="91" t="str">
        <f t="shared" si="10"/>
        <v/>
      </c>
      <c r="AN57" s="91" t="str">
        <f t="shared" si="10"/>
        <v/>
      </c>
      <c r="AO57" s="91" t="str">
        <f t="shared" si="10"/>
        <v/>
      </c>
      <c r="AP57" s="91" t="str">
        <f t="shared" si="10"/>
        <v/>
      </c>
      <c r="AQ57" s="91" t="str">
        <f t="shared" si="10"/>
        <v/>
      </c>
      <c r="AR57" s="91" t="str">
        <f t="shared" si="10"/>
        <v/>
      </c>
      <c r="AS57" s="91" t="str">
        <f t="shared" si="10"/>
        <v/>
      </c>
      <c r="AT57" s="91" t="str">
        <f t="shared" si="10"/>
        <v/>
      </c>
      <c r="AU57" s="91" t="str">
        <f t="shared" si="10"/>
        <v/>
      </c>
      <c r="AV57" s="91" t="str">
        <f t="shared" si="10"/>
        <v/>
      </c>
      <c r="AW57" s="91" t="str">
        <f t="shared" si="10"/>
        <v/>
      </c>
      <c r="AX57" s="91" t="str">
        <f t="shared" si="10"/>
        <v/>
      </c>
    </row>
    <row r="58" spans="1:51" ht="14.25" customHeight="1">
      <c r="A58" s="91" t="str">
        <f t="shared" ref="A58:AX58" si="11">IF(A40=0,"",A40)</f>
        <v/>
      </c>
      <c r="B58" s="91" t="str">
        <f t="shared" si="11"/>
        <v/>
      </c>
      <c r="C58" s="91" t="str">
        <f t="shared" si="11"/>
        <v/>
      </c>
      <c r="D58" s="91" t="str">
        <f t="shared" si="11"/>
        <v/>
      </c>
      <c r="E58" s="91" t="str">
        <f t="shared" si="11"/>
        <v/>
      </c>
      <c r="F58" s="91" t="str">
        <f t="shared" si="11"/>
        <v/>
      </c>
      <c r="G58" s="91" t="str">
        <f t="shared" si="11"/>
        <v/>
      </c>
      <c r="H58" s="91" t="str">
        <f t="shared" si="11"/>
        <v/>
      </c>
      <c r="I58" s="91" t="str">
        <f t="shared" si="11"/>
        <v/>
      </c>
      <c r="J58" s="91" t="str">
        <f t="shared" si="11"/>
        <v/>
      </c>
      <c r="K58" s="91" t="str">
        <f t="shared" si="11"/>
        <v/>
      </c>
      <c r="L58" s="91" t="str">
        <f t="shared" si="11"/>
        <v/>
      </c>
      <c r="M58" s="91" t="str">
        <f t="shared" si="11"/>
        <v/>
      </c>
      <c r="N58" s="91" t="str">
        <f t="shared" si="11"/>
        <v/>
      </c>
      <c r="O58" s="91" t="str">
        <f t="shared" si="11"/>
        <v/>
      </c>
      <c r="P58" s="91" t="str">
        <f t="shared" si="11"/>
        <v/>
      </c>
      <c r="Q58" s="91" t="str">
        <f t="shared" si="11"/>
        <v/>
      </c>
      <c r="R58" s="91" t="str">
        <f t="shared" si="11"/>
        <v/>
      </c>
      <c r="S58" s="91" t="str">
        <f t="shared" si="11"/>
        <v/>
      </c>
      <c r="T58" s="91" t="str">
        <f t="shared" si="11"/>
        <v/>
      </c>
      <c r="U58" s="91" t="str">
        <f t="shared" si="11"/>
        <v/>
      </c>
      <c r="V58" s="91" t="str">
        <f t="shared" si="11"/>
        <v/>
      </c>
      <c r="W58" s="91" t="str">
        <f t="shared" si="11"/>
        <v/>
      </c>
      <c r="X58" s="91" t="str">
        <f t="shared" si="11"/>
        <v/>
      </c>
      <c r="Y58" s="91" t="str">
        <f t="shared" si="11"/>
        <v/>
      </c>
      <c r="Z58" s="91" t="str">
        <f t="shared" si="11"/>
        <v/>
      </c>
      <c r="AA58" s="91" t="str">
        <f t="shared" si="11"/>
        <v/>
      </c>
      <c r="AB58" s="91" t="str">
        <f t="shared" si="11"/>
        <v/>
      </c>
      <c r="AC58" s="91" t="str">
        <f t="shared" si="11"/>
        <v/>
      </c>
      <c r="AD58" s="91" t="str">
        <f t="shared" si="11"/>
        <v/>
      </c>
      <c r="AE58" s="91" t="str">
        <f t="shared" si="11"/>
        <v/>
      </c>
      <c r="AF58" s="91" t="str">
        <f t="shared" si="11"/>
        <v/>
      </c>
      <c r="AG58" s="91" t="str">
        <f t="shared" si="11"/>
        <v/>
      </c>
      <c r="AH58" s="91" t="str">
        <f t="shared" si="11"/>
        <v/>
      </c>
      <c r="AI58" s="91" t="str">
        <f t="shared" si="11"/>
        <v/>
      </c>
      <c r="AJ58" s="91" t="str">
        <f t="shared" si="11"/>
        <v/>
      </c>
      <c r="AK58" s="91" t="str">
        <f t="shared" si="11"/>
        <v/>
      </c>
      <c r="AL58" s="91" t="str">
        <f t="shared" si="11"/>
        <v/>
      </c>
      <c r="AM58" s="91" t="str">
        <f t="shared" si="11"/>
        <v/>
      </c>
      <c r="AN58" s="91" t="str">
        <f t="shared" si="11"/>
        <v/>
      </c>
      <c r="AO58" s="91" t="str">
        <f t="shared" si="11"/>
        <v/>
      </c>
      <c r="AP58" s="91" t="str">
        <f t="shared" si="11"/>
        <v/>
      </c>
      <c r="AQ58" s="91" t="str">
        <f t="shared" si="11"/>
        <v/>
      </c>
      <c r="AR58" s="91" t="str">
        <f t="shared" si="11"/>
        <v/>
      </c>
      <c r="AS58" s="91" t="str">
        <f t="shared" si="11"/>
        <v/>
      </c>
      <c r="AT58" s="91" t="str">
        <f t="shared" si="11"/>
        <v/>
      </c>
      <c r="AU58" s="91" t="str">
        <f t="shared" si="11"/>
        <v/>
      </c>
      <c r="AV58" s="91" t="str">
        <f t="shared" si="11"/>
        <v/>
      </c>
      <c r="AW58" s="91" t="str">
        <f t="shared" si="11"/>
        <v/>
      </c>
      <c r="AX58" s="91" t="str">
        <f t="shared" si="11"/>
        <v/>
      </c>
    </row>
    <row r="59" spans="1:51" ht="14.25" customHeight="1"/>
    <row r="60" spans="1:51" ht="14.25" customHeight="1"/>
    <row r="61" spans="1:51" ht="14.25" customHeight="1"/>
    <row r="62" spans="1:51" ht="14.25" customHeight="1"/>
    <row r="63" spans="1:51" ht="14.25" customHeight="1"/>
    <row r="64" spans="1:5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H627"/>
  <sheetViews>
    <sheetView workbookViewId="0"/>
  </sheetViews>
  <sheetFormatPr defaultColWidth="14.42578125" defaultRowHeight="15" customHeight="1"/>
  <cols>
    <col min="1" max="1" width="3.42578125" customWidth="1"/>
    <col min="2" max="2" width="22.5703125" customWidth="1"/>
    <col min="3" max="3" width="4" customWidth="1"/>
    <col min="4" max="4" width="31.42578125" customWidth="1"/>
    <col min="5" max="5" width="2.85546875" customWidth="1"/>
    <col min="6" max="6" width="3.42578125" customWidth="1"/>
    <col min="7" max="9" width="7.140625" customWidth="1"/>
    <col min="10" max="10" width="3.42578125" customWidth="1"/>
    <col min="11" max="11" width="22.5703125" customWidth="1"/>
    <col min="12" max="12" width="4" customWidth="1"/>
    <col min="13" max="13" width="31.42578125" customWidth="1"/>
    <col min="14" max="14" width="2.85546875" customWidth="1"/>
    <col min="15" max="15" width="3.42578125" customWidth="1"/>
    <col min="16" max="18" width="7.140625" customWidth="1"/>
    <col min="19" max="26" width="8.7109375" customWidth="1"/>
    <col min="27" max="33" width="9.140625" hidden="1" customWidth="1"/>
    <col min="34" max="34" width="25.140625" hidden="1" customWidth="1"/>
    <col min="35" max="163" width="9.140625" hidden="1" customWidth="1"/>
    <col min="164" max="164" width="20" hidden="1" customWidth="1"/>
  </cols>
  <sheetData>
    <row r="1" spans="1:164" ht="19.5" customHeight="1">
      <c r="B1" s="275" t="s">
        <v>0</v>
      </c>
      <c r="C1" s="249"/>
    </row>
    <row r="2" spans="1:164" ht="22.5" customHeight="1">
      <c r="B2" s="250"/>
      <c r="C2" s="249"/>
    </row>
    <row r="3" spans="1:164" ht="30" customHeight="1">
      <c r="A3" s="368" t="s">
        <v>311</v>
      </c>
      <c r="B3" s="272"/>
      <c r="C3" s="272"/>
      <c r="D3" s="272"/>
      <c r="E3" s="272"/>
      <c r="F3" s="272"/>
      <c r="G3" s="272"/>
      <c r="H3" s="272"/>
      <c r="I3" s="72"/>
      <c r="J3" s="368" t="s">
        <v>311</v>
      </c>
      <c r="K3" s="272"/>
      <c r="L3" s="272"/>
      <c r="M3" s="272"/>
      <c r="N3" s="272"/>
      <c r="O3" s="272"/>
      <c r="P3" s="272"/>
      <c r="Q3" s="272"/>
      <c r="R3" s="72"/>
    </row>
    <row r="4" spans="1:164" ht="30" customHeight="1">
      <c r="A4" s="369">
        <f>'IN - Stud_part'!H3</f>
        <v>0</v>
      </c>
      <c r="B4" s="272"/>
      <c r="C4" s="272"/>
      <c r="D4" s="272"/>
      <c r="E4" s="272"/>
      <c r="F4" s="272"/>
      <c r="G4" s="272"/>
      <c r="H4" s="272"/>
      <c r="I4" s="72"/>
      <c r="J4" s="369">
        <f>'IN - Stud_part'!H3</f>
        <v>0</v>
      </c>
      <c r="K4" s="272"/>
      <c r="L4" s="272"/>
      <c r="M4" s="272"/>
      <c r="N4" s="272"/>
      <c r="O4" s="272"/>
      <c r="P4" s="272"/>
      <c r="Q4" s="272"/>
      <c r="R4" s="72"/>
    </row>
    <row r="5" spans="1:164" ht="30" customHeight="1">
      <c r="A5" s="72"/>
      <c r="B5" s="72"/>
      <c r="C5" s="72"/>
      <c r="D5" s="72"/>
      <c r="E5" s="72"/>
      <c r="F5" s="72"/>
      <c r="G5" s="72"/>
      <c r="H5" s="72"/>
      <c r="I5" s="72"/>
      <c r="J5" s="72"/>
      <c r="K5" s="72"/>
      <c r="L5" s="72"/>
      <c r="M5" s="72"/>
      <c r="N5" s="72"/>
      <c r="O5" s="72"/>
      <c r="P5" s="72"/>
      <c r="Q5" s="72"/>
      <c r="R5" s="72"/>
    </row>
    <row r="6" spans="1:164" ht="30" customHeight="1">
      <c r="A6" s="72"/>
      <c r="B6" s="370" t="s">
        <v>312</v>
      </c>
      <c r="C6" s="371" t="s">
        <v>313</v>
      </c>
      <c r="D6" s="132">
        <f>'IN - Stud_part'!H4</f>
        <v>0</v>
      </c>
      <c r="E6" s="133"/>
      <c r="F6" s="72"/>
      <c r="G6" s="372" t="s">
        <v>314</v>
      </c>
      <c r="H6" s="284"/>
      <c r="I6" s="285"/>
      <c r="J6" s="72"/>
      <c r="K6" s="370" t="s">
        <v>312</v>
      </c>
      <c r="L6" s="371" t="s">
        <v>313</v>
      </c>
      <c r="M6" s="132">
        <f>'IN - Stud_part'!H4</f>
        <v>0</v>
      </c>
      <c r="N6" s="133"/>
      <c r="O6" s="72"/>
      <c r="P6" s="372" t="s">
        <v>314</v>
      </c>
      <c r="Q6" s="284"/>
      <c r="R6" s="285"/>
    </row>
    <row r="7" spans="1:164" ht="30" customHeight="1">
      <c r="A7" s="72"/>
      <c r="B7" s="286"/>
      <c r="C7" s="287"/>
      <c r="D7" s="134">
        <f>'IN - Stud_part'!H6</f>
        <v>0</v>
      </c>
      <c r="E7" s="133"/>
      <c r="F7" s="72"/>
      <c r="G7" s="302"/>
      <c r="H7" s="272"/>
      <c r="I7" s="303"/>
      <c r="J7" s="72"/>
      <c r="K7" s="286"/>
      <c r="L7" s="287"/>
      <c r="M7" s="134">
        <f>'IN - Stud_part'!H6</f>
        <v>0</v>
      </c>
      <c r="N7" s="133"/>
      <c r="O7" s="72"/>
      <c r="P7" s="302"/>
      <c r="Q7" s="272"/>
      <c r="R7" s="303"/>
    </row>
    <row r="8" spans="1:164" ht="30" customHeight="1">
      <c r="A8" s="72"/>
      <c r="B8" s="135" t="s">
        <v>315</v>
      </c>
      <c r="C8" s="136" t="s">
        <v>313</v>
      </c>
      <c r="D8" s="137" t="str">
        <f>Sheet3!A45</f>
        <v/>
      </c>
      <c r="E8" s="133"/>
      <c r="F8" s="72"/>
      <c r="G8" s="302"/>
      <c r="H8" s="272"/>
      <c r="I8" s="303"/>
      <c r="J8" s="72"/>
      <c r="K8" s="135" t="s">
        <v>315</v>
      </c>
      <c r="L8" s="136" t="s">
        <v>313</v>
      </c>
      <c r="M8" s="137" t="str">
        <f>Sheet3!Z45</f>
        <v/>
      </c>
      <c r="N8" s="133"/>
      <c r="O8" s="72"/>
      <c r="P8" s="302"/>
      <c r="Q8" s="272"/>
      <c r="R8" s="303"/>
    </row>
    <row r="9" spans="1:164" ht="30" customHeight="1">
      <c r="A9" s="72"/>
      <c r="B9" s="135" t="s">
        <v>316</v>
      </c>
      <c r="C9" s="136" t="s">
        <v>313</v>
      </c>
      <c r="D9" s="137" t="str">
        <f>Sheet3!A46</f>
        <v>0</v>
      </c>
      <c r="E9" s="133"/>
      <c r="F9" s="72"/>
      <c r="G9" s="286"/>
      <c r="H9" s="287"/>
      <c r="I9" s="288"/>
      <c r="J9" s="72"/>
      <c r="K9" s="135" t="s">
        <v>316</v>
      </c>
      <c r="L9" s="136" t="s">
        <v>313</v>
      </c>
      <c r="M9" s="137" t="str">
        <f>Sheet3!Z46</f>
        <v>0</v>
      </c>
      <c r="N9" s="133"/>
      <c r="O9" s="72"/>
      <c r="P9" s="286"/>
      <c r="Q9" s="287"/>
      <c r="R9" s="288"/>
    </row>
    <row r="10" spans="1:164" ht="30" customHeight="1">
      <c r="A10" s="72"/>
      <c r="B10" s="135" t="s">
        <v>317</v>
      </c>
      <c r="C10" s="136" t="s">
        <v>313</v>
      </c>
      <c r="D10" s="137" t="str">
        <f>Sheet3!A47</f>
        <v/>
      </c>
      <c r="E10" s="133"/>
      <c r="F10" s="72"/>
      <c r="G10" s="138"/>
      <c r="H10" s="138"/>
      <c r="I10" s="138"/>
      <c r="J10" s="72"/>
      <c r="K10" s="135" t="s">
        <v>317</v>
      </c>
      <c r="L10" s="136" t="s">
        <v>313</v>
      </c>
      <c r="M10" s="137" t="str">
        <f>Sheet3!Z47</f>
        <v/>
      </c>
      <c r="N10" s="133"/>
      <c r="O10" s="72"/>
      <c r="P10" s="138"/>
      <c r="Q10" s="138"/>
      <c r="R10" s="138"/>
    </row>
    <row r="11" spans="1:164" ht="30" customHeight="1">
      <c r="A11" s="72"/>
      <c r="B11" s="135" t="s">
        <v>318</v>
      </c>
      <c r="C11" s="136" t="s">
        <v>313</v>
      </c>
      <c r="D11" s="137" t="str">
        <f>Sheet3!A48</f>
        <v/>
      </c>
      <c r="E11" s="133"/>
      <c r="F11" s="72"/>
      <c r="G11" s="72"/>
      <c r="H11" s="72"/>
      <c r="I11" s="72"/>
      <c r="J11" s="72"/>
      <c r="K11" s="135" t="s">
        <v>318</v>
      </c>
      <c r="L11" s="136" t="s">
        <v>313</v>
      </c>
      <c r="M11" s="137" t="str">
        <f>Sheet3!Z48</f>
        <v/>
      </c>
      <c r="N11" s="133"/>
      <c r="O11" s="72"/>
      <c r="P11" s="72"/>
      <c r="Q11" s="72"/>
      <c r="R11" s="72"/>
    </row>
    <row r="12" spans="1:164" ht="30" customHeight="1">
      <c r="A12" s="72"/>
      <c r="B12" s="135" t="s">
        <v>319</v>
      </c>
      <c r="C12" s="136" t="s">
        <v>313</v>
      </c>
      <c r="D12" s="137" t="str">
        <f>Sheet3!A49</f>
        <v/>
      </c>
      <c r="E12" s="133"/>
      <c r="F12" s="72"/>
      <c r="G12" s="72"/>
      <c r="H12" s="72"/>
      <c r="I12" s="72"/>
      <c r="J12" s="72"/>
      <c r="K12" s="135" t="s">
        <v>319</v>
      </c>
      <c r="L12" s="136" t="s">
        <v>313</v>
      </c>
      <c r="M12" s="137" t="str">
        <f>Sheet3!Z49</f>
        <v/>
      </c>
      <c r="N12" s="133"/>
      <c r="O12" s="72"/>
      <c r="P12" s="72"/>
      <c r="Q12" s="72"/>
      <c r="R12" s="72"/>
    </row>
    <row r="13" spans="1:164" ht="30" customHeight="1">
      <c r="A13" s="72"/>
      <c r="B13" s="135" t="s">
        <v>320</v>
      </c>
      <c r="C13" s="136" t="s">
        <v>313</v>
      </c>
      <c r="D13" s="139" t="str">
        <f>Sheet3!A50</f>
        <v/>
      </c>
      <c r="E13" s="140"/>
      <c r="F13" s="72"/>
      <c r="G13" s="72"/>
      <c r="H13" s="72"/>
      <c r="I13" s="72"/>
      <c r="J13" s="72"/>
      <c r="K13" s="135" t="s">
        <v>320</v>
      </c>
      <c r="L13" s="136" t="s">
        <v>313</v>
      </c>
      <c r="M13" s="139" t="str">
        <f>Sheet3!Z50</f>
        <v/>
      </c>
      <c r="N13" s="140"/>
      <c r="O13" s="72"/>
      <c r="P13" s="72"/>
      <c r="Q13" s="72"/>
      <c r="R13" s="72"/>
    </row>
    <row r="14" spans="1:164" ht="30" customHeight="1">
      <c r="A14" s="72"/>
      <c r="B14" s="135" t="s">
        <v>321</v>
      </c>
      <c r="C14" s="136" t="s">
        <v>313</v>
      </c>
      <c r="D14" s="137" t="str">
        <f>Sheet3!A51</f>
        <v/>
      </c>
      <c r="E14" s="133"/>
      <c r="F14" s="72"/>
      <c r="G14" s="72"/>
      <c r="H14" s="72"/>
      <c r="I14" s="72"/>
      <c r="J14" s="72"/>
      <c r="K14" s="135" t="s">
        <v>321</v>
      </c>
      <c r="L14" s="136" t="s">
        <v>313</v>
      </c>
      <c r="M14" s="137" t="str">
        <f>Sheet3!Z51</f>
        <v/>
      </c>
      <c r="N14" s="133"/>
      <c r="O14" s="72"/>
      <c r="P14" s="72"/>
      <c r="Q14" s="72"/>
      <c r="R14" s="72"/>
    </row>
    <row r="15" spans="1:164" ht="30" customHeight="1">
      <c r="A15" s="72"/>
      <c r="B15" s="135" t="s">
        <v>322</v>
      </c>
      <c r="C15" s="136" t="s">
        <v>313</v>
      </c>
      <c r="D15" s="137" t="str">
        <f>Sheet3!A52</f>
        <v/>
      </c>
      <c r="E15" s="133"/>
      <c r="F15" s="72"/>
      <c r="G15" s="72"/>
      <c r="H15" s="72"/>
      <c r="I15" s="72"/>
      <c r="J15" s="72"/>
      <c r="K15" s="135" t="s">
        <v>322</v>
      </c>
      <c r="L15" s="136" t="s">
        <v>313</v>
      </c>
      <c r="M15" s="137" t="str">
        <f>Sheet3!Z52</f>
        <v/>
      </c>
      <c r="N15" s="133"/>
      <c r="O15" s="72"/>
      <c r="P15" s="72"/>
      <c r="Q15" s="72"/>
      <c r="R15" s="72"/>
      <c r="FG15" s="81">
        <v>5</v>
      </c>
      <c r="FH15" s="10" t="s">
        <v>3</v>
      </c>
    </row>
    <row r="16" spans="1:164" ht="30" customHeight="1">
      <c r="A16" s="72"/>
      <c r="B16" s="135" t="s">
        <v>323</v>
      </c>
      <c r="C16" s="136" t="s">
        <v>313</v>
      </c>
      <c r="D16" s="137" t="str">
        <f>Sheet3!A53</f>
        <v/>
      </c>
      <c r="E16" s="133"/>
      <c r="F16" s="72"/>
      <c r="G16" s="72"/>
      <c r="H16" s="72"/>
      <c r="I16" s="72"/>
      <c r="J16" s="72"/>
      <c r="K16" s="135" t="s">
        <v>323</v>
      </c>
      <c r="L16" s="136" t="s">
        <v>313</v>
      </c>
      <c r="M16" s="137" t="str">
        <f>Sheet3!Z53</f>
        <v/>
      </c>
      <c r="N16" s="133"/>
      <c r="O16" s="72"/>
      <c r="P16" s="72"/>
      <c r="Q16" s="72"/>
      <c r="R16" s="72"/>
      <c r="FH16" s="10" t="s">
        <v>4</v>
      </c>
    </row>
    <row r="17" spans="1:164" ht="30" customHeight="1">
      <c r="A17" s="72"/>
      <c r="B17" s="135" t="s">
        <v>324</v>
      </c>
      <c r="C17" s="136" t="s">
        <v>313</v>
      </c>
      <c r="D17" s="141" t="str">
        <f>Sheet3!A54</f>
        <v/>
      </c>
      <c r="E17" s="133"/>
      <c r="F17" s="72"/>
      <c r="G17" s="72"/>
      <c r="H17" s="72"/>
      <c r="I17" s="72"/>
      <c r="J17" s="72"/>
      <c r="K17" s="135" t="s">
        <v>324</v>
      </c>
      <c r="L17" s="136" t="s">
        <v>313</v>
      </c>
      <c r="M17" s="137" t="str">
        <f>Sheet3!Z54</f>
        <v/>
      </c>
      <c r="N17" s="133"/>
      <c r="O17" s="72"/>
      <c r="P17" s="72"/>
      <c r="Q17" s="72"/>
      <c r="R17" s="72"/>
      <c r="FH17" s="10" t="s">
        <v>5</v>
      </c>
    </row>
    <row r="18" spans="1:164" ht="30" customHeight="1">
      <c r="A18" s="72"/>
      <c r="B18" s="142" t="s">
        <v>325</v>
      </c>
      <c r="C18" s="136"/>
      <c r="D18" s="137" t="s">
        <v>326</v>
      </c>
      <c r="E18" s="133"/>
      <c r="F18" s="72"/>
      <c r="G18" s="72"/>
      <c r="H18" s="72"/>
      <c r="I18" s="72"/>
      <c r="J18" s="72"/>
      <c r="K18" s="142" t="s">
        <v>325</v>
      </c>
      <c r="L18" s="136"/>
      <c r="M18" s="137" t="s">
        <v>326</v>
      </c>
      <c r="N18" s="133"/>
      <c r="O18" s="72"/>
      <c r="P18" s="72"/>
      <c r="Q18" s="72"/>
      <c r="R18" s="72"/>
      <c r="FH18" s="10" t="s">
        <v>6</v>
      </c>
    </row>
    <row r="19" spans="1:164" ht="30" customHeight="1">
      <c r="A19" s="72"/>
      <c r="B19" s="135" t="s">
        <v>327</v>
      </c>
      <c r="C19" s="136" t="s">
        <v>313</v>
      </c>
      <c r="D19" s="137" t="str">
        <f>Sheet3!A56</f>
        <v/>
      </c>
      <c r="E19" s="133"/>
      <c r="F19" s="72"/>
      <c r="G19" s="72"/>
      <c r="H19" s="72"/>
      <c r="I19" s="72"/>
      <c r="J19" s="72"/>
      <c r="K19" s="135" t="s">
        <v>327</v>
      </c>
      <c r="L19" s="136" t="s">
        <v>313</v>
      </c>
      <c r="M19" s="137" t="str">
        <f>Sheet3!Z56</f>
        <v/>
      </c>
      <c r="N19" s="133"/>
      <c r="O19" s="72"/>
      <c r="P19" s="72"/>
      <c r="Q19" s="72"/>
      <c r="R19" s="72"/>
      <c r="FH19" s="10" t="s">
        <v>7</v>
      </c>
    </row>
    <row r="20" spans="1:164" ht="30" customHeight="1">
      <c r="A20" s="72"/>
      <c r="B20" s="135" t="s">
        <v>328</v>
      </c>
      <c r="C20" s="136" t="s">
        <v>313</v>
      </c>
      <c r="D20" s="137" t="str">
        <f>Sheet3!A57</f>
        <v/>
      </c>
      <c r="E20" s="133"/>
      <c r="F20" s="72"/>
      <c r="G20" s="72"/>
      <c r="H20" s="72"/>
      <c r="I20" s="72"/>
      <c r="J20" s="72"/>
      <c r="K20" s="135" t="s">
        <v>328</v>
      </c>
      <c r="L20" s="136" t="s">
        <v>313</v>
      </c>
      <c r="M20" s="137" t="str">
        <f>Sheet3!Z57</f>
        <v/>
      </c>
      <c r="N20" s="133"/>
      <c r="O20" s="72"/>
      <c r="P20" s="72"/>
      <c r="Q20" s="72"/>
      <c r="R20" s="72"/>
      <c r="FH20" s="10" t="s">
        <v>8</v>
      </c>
    </row>
    <row r="21" spans="1:164" ht="30" customHeight="1">
      <c r="A21" s="72"/>
      <c r="B21" s="135" t="s">
        <v>329</v>
      </c>
      <c r="C21" s="136" t="s">
        <v>313</v>
      </c>
      <c r="D21" s="137" t="str">
        <f>Sheet3!A58</f>
        <v/>
      </c>
      <c r="E21" s="133"/>
      <c r="F21" s="72"/>
      <c r="G21" s="72"/>
      <c r="H21" s="72"/>
      <c r="I21" s="72"/>
      <c r="J21" s="72"/>
      <c r="K21" s="135" t="s">
        <v>329</v>
      </c>
      <c r="L21" s="136" t="s">
        <v>313</v>
      </c>
      <c r="M21" s="137" t="str">
        <f>Sheet3!Z58</f>
        <v/>
      </c>
      <c r="N21" s="133"/>
      <c r="O21" s="72"/>
      <c r="P21" s="72"/>
      <c r="Q21" s="72"/>
      <c r="R21" s="72"/>
      <c r="FH21" s="10" t="s">
        <v>9</v>
      </c>
    </row>
    <row r="22" spans="1:164" ht="30" customHeight="1">
      <c r="A22" s="72"/>
      <c r="B22" s="72"/>
      <c r="C22" s="72"/>
      <c r="D22" s="72"/>
      <c r="E22" s="72"/>
      <c r="F22" s="72"/>
      <c r="G22" s="72"/>
      <c r="H22" s="72"/>
      <c r="I22" s="72"/>
      <c r="J22" s="72"/>
      <c r="K22" s="72"/>
      <c r="L22" s="72"/>
      <c r="M22" s="72"/>
      <c r="N22" s="72"/>
      <c r="O22" s="72"/>
      <c r="P22" s="72"/>
      <c r="Q22" s="72"/>
      <c r="R22" s="72"/>
      <c r="FH22" s="10" t="s">
        <v>10</v>
      </c>
    </row>
    <row r="23" spans="1:164" ht="30" customHeight="1">
      <c r="A23" s="367" t="s">
        <v>330</v>
      </c>
      <c r="B23" s="272"/>
      <c r="C23" s="143"/>
      <c r="D23" s="143"/>
      <c r="E23" s="143"/>
      <c r="F23" s="271" t="s">
        <v>331</v>
      </c>
      <c r="G23" s="272"/>
      <c r="H23" s="272"/>
      <c r="I23" s="272"/>
      <c r="J23" s="367" t="s">
        <v>330</v>
      </c>
      <c r="K23" s="272"/>
      <c r="L23" s="143"/>
      <c r="M23" s="143"/>
      <c r="N23" s="143"/>
      <c r="O23" s="271" t="s">
        <v>331</v>
      </c>
      <c r="P23" s="272"/>
      <c r="Q23" s="272"/>
      <c r="R23" s="272"/>
      <c r="FH23" s="10" t="s">
        <v>11</v>
      </c>
    </row>
    <row r="24" spans="1:164" ht="30" customHeight="1">
      <c r="A24" s="143"/>
      <c r="B24" s="143"/>
      <c r="C24" s="143"/>
      <c r="D24" s="143"/>
      <c r="E24" s="143"/>
      <c r="F24" s="143"/>
      <c r="G24" s="143"/>
      <c r="H24" s="143"/>
      <c r="I24" s="143"/>
      <c r="J24" s="143"/>
      <c r="K24" s="143"/>
      <c r="L24" s="143"/>
      <c r="M24" s="143"/>
      <c r="N24" s="143"/>
      <c r="O24" s="143"/>
      <c r="P24" s="143"/>
      <c r="Q24" s="143"/>
      <c r="R24" s="143"/>
      <c r="FH24" s="10" t="s">
        <v>12</v>
      </c>
    </row>
    <row r="25" spans="1:164" ht="30" customHeight="1">
      <c r="A25" s="143"/>
      <c r="B25" s="143"/>
      <c r="C25" s="367" t="s">
        <v>332</v>
      </c>
      <c r="D25" s="272"/>
      <c r="E25" s="143"/>
      <c r="F25" s="143"/>
      <c r="G25" s="143"/>
      <c r="H25" s="143"/>
      <c r="I25" s="143"/>
      <c r="J25" s="143"/>
      <c r="K25" s="143"/>
      <c r="L25" s="367" t="s">
        <v>332</v>
      </c>
      <c r="M25" s="272"/>
      <c r="N25" s="143"/>
      <c r="O25" s="143"/>
      <c r="P25" s="143"/>
      <c r="Q25" s="143"/>
      <c r="R25" s="143"/>
      <c r="FH25" s="10" t="s">
        <v>13</v>
      </c>
    </row>
    <row r="26" spans="1:164" ht="30" customHeight="1">
      <c r="A26" s="133"/>
      <c r="B26" s="144" t="s">
        <v>333</v>
      </c>
      <c r="C26" s="133"/>
      <c r="D26" s="133"/>
      <c r="E26" s="133"/>
      <c r="F26" s="133"/>
      <c r="G26" s="133"/>
      <c r="H26" s="133"/>
      <c r="I26" s="133"/>
      <c r="J26" s="133"/>
      <c r="K26" s="144" t="s">
        <v>333</v>
      </c>
      <c r="L26" s="133"/>
      <c r="M26" s="133"/>
      <c r="N26" s="133"/>
      <c r="O26" s="133"/>
      <c r="P26" s="133"/>
      <c r="Q26" s="133"/>
      <c r="R26" s="133"/>
      <c r="FH26" s="10" t="s">
        <v>14</v>
      </c>
    </row>
    <row r="27" spans="1:164" ht="30" customHeight="1">
      <c r="FH27" s="10" t="s">
        <v>15</v>
      </c>
    </row>
    <row r="28" spans="1:164" ht="30" customHeight="1">
      <c r="A28" s="368" t="s">
        <v>311</v>
      </c>
      <c r="B28" s="272"/>
      <c r="C28" s="272"/>
      <c r="D28" s="272"/>
      <c r="E28" s="272"/>
      <c r="F28" s="272"/>
      <c r="G28" s="272"/>
      <c r="H28" s="272"/>
      <c r="I28" s="72"/>
      <c r="J28" s="368" t="s">
        <v>311</v>
      </c>
      <c r="K28" s="272"/>
      <c r="L28" s="272"/>
      <c r="M28" s="272"/>
      <c r="N28" s="272"/>
      <c r="O28" s="272"/>
      <c r="P28" s="272"/>
      <c r="Q28" s="272"/>
      <c r="R28" s="72"/>
      <c r="FH28" s="10" t="s">
        <v>16</v>
      </c>
    </row>
    <row r="29" spans="1:164" ht="30" customHeight="1">
      <c r="A29" s="369">
        <f>'IN - Stud_part'!H3</f>
        <v>0</v>
      </c>
      <c r="B29" s="272"/>
      <c r="C29" s="272"/>
      <c r="D29" s="272"/>
      <c r="E29" s="272"/>
      <c r="F29" s="272"/>
      <c r="G29" s="272"/>
      <c r="H29" s="272"/>
      <c r="I29" s="72"/>
      <c r="J29" s="369">
        <f>'IN - Stud_part'!H3</f>
        <v>0</v>
      </c>
      <c r="K29" s="272"/>
      <c r="L29" s="272"/>
      <c r="M29" s="272"/>
      <c r="N29" s="272"/>
      <c r="O29" s="272"/>
      <c r="P29" s="272"/>
      <c r="Q29" s="272"/>
      <c r="R29" s="72"/>
      <c r="FH29" s="10" t="s">
        <v>17</v>
      </c>
    </row>
    <row r="30" spans="1:164" ht="30" customHeight="1">
      <c r="A30" s="72"/>
      <c r="B30" s="72"/>
      <c r="C30" s="72"/>
      <c r="D30" s="72"/>
      <c r="E30" s="72"/>
      <c r="F30" s="72"/>
      <c r="G30" s="72"/>
      <c r="H30" s="72"/>
      <c r="I30" s="72"/>
      <c r="J30" s="72"/>
      <c r="K30" s="72"/>
      <c r="L30" s="72"/>
      <c r="M30" s="72"/>
      <c r="N30" s="72"/>
      <c r="O30" s="72"/>
      <c r="P30" s="72"/>
      <c r="Q30" s="72"/>
      <c r="R30" s="72"/>
      <c r="FH30" s="10" t="s">
        <v>18</v>
      </c>
    </row>
    <row r="31" spans="1:164" ht="30" customHeight="1">
      <c r="A31" s="72"/>
      <c r="B31" s="370" t="s">
        <v>312</v>
      </c>
      <c r="C31" s="371" t="s">
        <v>313</v>
      </c>
      <c r="D31" s="132">
        <f>'IN - Stud_part'!H4</f>
        <v>0</v>
      </c>
      <c r="E31" s="133"/>
      <c r="F31" s="72"/>
      <c r="G31" s="372" t="s">
        <v>314</v>
      </c>
      <c r="H31" s="284"/>
      <c r="I31" s="285"/>
      <c r="J31" s="72"/>
      <c r="K31" s="370" t="s">
        <v>312</v>
      </c>
      <c r="L31" s="371" t="s">
        <v>313</v>
      </c>
      <c r="M31" s="132">
        <f>'IN - Stud_part'!H4</f>
        <v>0</v>
      </c>
      <c r="N31" s="133"/>
      <c r="O31" s="72"/>
      <c r="P31" s="372" t="s">
        <v>314</v>
      </c>
      <c r="Q31" s="284"/>
      <c r="R31" s="285"/>
      <c r="FH31" s="10" t="s">
        <v>19</v>
      </c>
    </row>
    <row r="32" spans="1:164" ht="30" customHeight="1">
      <c r="A32" s="72"/>
      <c r="B32" s="286"/>
      <c r="C32" s="287"/>
      <c r="D32" s="134">
        <f>'IN - Stud_part'!H6</f>
        <v>0</v>
      </c>
      <c r="E32" s="133"/>
      <c r="F32" s="72"/>
      <c r="G32" s="302"/>
      <c r="H32" s="272"/>
      <c r="I32" s="303"/>
      <c r="J32" s="72"/>
      <c r="K32" s="286"/>
      <c r="L32" s="287"/>
      <c r="M32" s="134">
        <f>'IN - Stud_part'!H6</f>
        <v>0</v>
      </c>
      <c r="N32" s="133"/>
      <c r="O32" s="72"/>
      <c r="P32" s="302"/>
      <c r="Q32" s="272"/>
      <c r="R32" s="303"/>
    </row>
    <row r="33" spans="1:18" ht="30" customHeight="1">
      <c r="A33" s="72"/>
      <c r="B33" s="135" t="s">
        <v>315</v>
      </c>
      <c r="C33" s="136" t="s">
        <v>313</v>
      </c>
      <c r="D33" s="137" t="str">
        <f>Sheet3!B45</f>
        <v/>
      </c>
      <c r="E33" s="133"/>
      <c r="F33" s="72"/>
      <c r="G33" s="302"/>
      <c r="H33" s="272"/>
      <c r="I33" s="303"/>
      <c r="J33" s="72"/>
      <c r="K33" s="135" t="s">
        <v>315</v>
      </c>
      <c r="L33" s="136" t="s">
        <v>313</v>
      </c>
      <c r="M33" s="137" t="str">
        <f>Sheet3!AA45</f>
        <v/>
      </c>
      <c r="N33" s="133"/>
      <c r="O33" s="72"/>
      <c r="P33" s="302"/>
      <c r="Q33" s="272"/>
      <c r="R33" s="303"/>
    </row>
    <row r="34" spans="1:18" ht="30" customHeight="1">
      <c r="A34" s="72"/>
      <c r="B34" s="135" t="s">
        <v>316</v>
      </c>
      <c r="C34" s="136" t="s">
        <v>313</v>
      </c>
      <c r="D34" s="137" t="str">
        <f>Sheet3!B46</f>
        <v>0</v>
      </c>
      <c r="E34" s="133"/>
      <c r="F34" s="72"/>
      <c r="G34" s="286"/>
      <c r="H34" s="287"/>
      <c r="I34" s="288"/>
      <c r="J34" s="72"/>
      <c r="K34" s="135" t="s">
        <v>316</v>
      </c>
      <c r="L34" s="136" t="s">
        <v>313</v>
      </c>
      <c r="M34" s="137" t="str">
        <f>Sheet3!AA46</f>
        <v>0</v>
      </c>
      <c r="N34" s="133"/>
      <c r="O34" s="72"/>
      <c r="P34" s="286"/>
      <c r="Q34" s="287"/>
      <c r="R34" s="288"/>
    </row>
    <row r="35" spans="1:18" ht="30" customHeight="1">
      <c r="A35" s="72"/>
      <c r="B35" s="135" t="s">
        <v>317</v>
      </c>
      <c r="C35" s="136" t="s">
        <v>313</v>
      </c>
      <c r="D35" s="137" t="str">
        <f>Sheet3!B47</f>
        <v/>
      </c>
      <c r="E35" s="133"/>
      <c r="F35" s="72"/>
      <c r="G35" s="138"/>
      <c r="H35" s="138"/>
      <c r="I35" s="138"/>
      <c r="J35" s="72"/>
      <c r="K35" s="135" t="s">
        <v>317</v>
      </c>
      <c r="L35" s="136" t="s">
        <v>313</v>
      </c>
      <c r="M35" s="137" t="str">
        <f>Sheet3!AA47</f>
        <v/>
      </c>
      <c r="N35" s="133"/>
      <c r="O35" s="72"/>
      <c r="P35" s="138"/>
      <c r="Q35" s="138"/>
      <c r="R35" s="138"/>
    </row>
    <row r="36" spans="1:18" ht="30" customHeight="1">
      <c r="A36" s="72"/>
      <c r="B36" s="135" t="s">
        <v>318</v>
      </c>
      <c r="C36" s="136" t="s">
        <v>313</v>
      </c>
      <c r="D36" s="137" t="str">
        <f>Sheet3!B48</f>
        <v/>
      </c>
      <c r="E36" s="133"/>
      <c r="F36" s="72"/>
      <c r="G36" s="72"/>
      <c r="H36" s="72"/>
      <c r="I36" s="72"/>
      <c r="J36" s="72"/>
      <c r="K36" s="135" t="s">
        <v>318</v>
      </c>
      <c r="L36" s="136" t="s">
        <v>313</v>
      </c>
      <c r="M36" s="137" t="str">
        <f>Sheet3!AA48</f>
        <v/>
      </c>
      <c r="N36" s="133"/>
      <c r="O36" s="72"/>
      <c r="P36" s="72"/>
      <c r="Q36" s="72"/>
      <c r="R36" s="72"/>
    </row>
    <row r="37" spans="1:18" ht="30" customHeight="1">
      <c r="A37" s="72"/>
      <c r="B37" s="135" t="s">
        <v>319</v>
      </c>
      <c r="C37" s="136" t="s">
        <v>313</v>
      </c>
      <c r="D37" s="137" t="str">
        <f>Sheet3!B49</f>
        <v/>
      </c>
      <c r="E37" s="133"/>
      <c r="F37" s="72"/>
      <c r="G37" s="72"/>
      <c r="H37" s="72"/>
      <c r="I37" s="72"/>
      <c r="J37" s="72"/>
      <c r="K37" s="135" t="s">
        <v>319</v>
      </c>
      <c r="L37" s="136" t="s">
        <v>313</v>
      </c>
      <c r="M37" s="137" t="str">
        <f>Sheet3!AA49</f>
        <v/>
      </c>
      <c r="N37" s="133"/>
      <c r="O37" s="72"/>
      <c r="P37" s="72"/>
      <c r="Q37" s="72"/>
      <c r="R37" s="72"/>
    </row>
    <row r="38" spans="1:18" ht="30" customHeight="1">
      <c r="A38" s="72"/>
      <c r="B38" s="135" t="s">
        <v>320</v>
      </c>
      <c r="C38" s="136" t="s">
        <v>313</v>
      </c>
      <c r="D38" s="139" t="str">
        <f>Sheet3!B50</f>
        <v/>
      </c>
      <c r="E38" s="140"/>
      <c r="F38" s="72"/>
      <c r="G38" s="72"/>
      <c r="H38" s="72"/>
      <c r="I38" s="72"/>
      <c r="J38" s="72"/>
      <c r="K38" s="135" t="s">
        <v>320</v>
      </c>
      <c r="L38" s="136" t="s">
        <v>313</v>
      </c>
      <c r="M38" s="139" t="str">
        <f>Sheet3!AA50</f>
        <v/>
      </c>
      <c r="N38" s="140"/>
      <c r="O38" s="72"/>
      <c r="P38" s="72"/>
      <c r="Q38" s="72"/>
      <c r="R38" s="72"/>
    </row>
    <row r="39" spans="1:18" ht="30" customHeight="1">
      <c r="A39" s="72"/>
      <c r="B39" s="135" t="s">
        <v>321</v>
      </c>
      <c r="C39" s="136" t="s">
        <v>313</v>
      </c>
      <c r="D39" s="137" t="str">
        <f>Sheet3!B51</f>
        <v/>
      </c>
      <c r="E39" s="133"/>
      <c r="F39" s="72"/>
      <c r="G39" s="72"/>
      <c r="H39" s="72"/>
      <c r="I39" s="72"/>
      <c r="J39" s="72"/>
      <c r="K39" s="135" t="s">
        <v>321</v>
      </c>
      <c r="L39" s="136" t="s">
        <v>313</v>
      </c>
      <c r="M39" s="137" t="str">
        <f>Sheet3!AA51</f>
        <v/>
      </c>
      <c r="N39" s="133"/>
      <c r="O39" s="72"/>
      <c r="P39" s="72"/>
      <c r="Q39" s="72"/>
      <c r="R39" s="72"/>
    </row>
    <row r="40" spans="1:18" ht="30" customHeight="1">
      <c r="A40" s="72"/>
      <c r="B40" s="135" t="s">
        <v>322</v>
      </c>
      <c r="C40" s="136" t="s">
        <v>313</v>
      </c>
      <c r="D40" s="137" t="str">
        <f>Sheet3!B52</f>
        <v/>
      </c>
      <c r="E40" s="133"/>
      <c r="F40" s="72"/>
      <c r="G40" s="72"/>
      <c r="H40" s="72"/>
      <c r="I40" s="72"/>
      <c r="J40" s="72"/>
      <c r="K40" s="135" t="s">
        <v>322</v>
      </c>
      <c r="L40" s="136" t="s">
        <v>313</v>
      </c>
      <c r="M40" s="137" t="str">
        <f>Sheet3!AA52</f>
        <v/>
      </c>
      <c r="N40" s="133"/>
      <c r="O40" s="72"/>
      <c r="P40" s="72"/>
      <c r="Q40" s="72"/>
      <c r="R40" s="72"/>
    </row>
    <row r="41" spans="1:18" ht="30" customHeight="1">
      <c r="A41" s="72"/>
      <c r="B41" s="135" t="s">
        <v>323</v>
      </c>
      <c r="C41" s="136" t="s">
        <v>313</v>
      </c>
      <c r="D41" s="137" t="str">
        <f>Sheet3!B53</f>
        <v/>
      </c>
      <c r="E41" s="133"/>
      <c r="F41" s="72"/>
      <c r="G41" s="72"/>
      <c r="H41" s="72"/>
      <c r="I41" s="72"/>
      <c r="J41" s="72"/>
      <c r="K41" s="135" t="s">
        <v>323</v>
      </c>
      <c r="L41" s="136" t="s">
        <v>313</v>
      </c>
      <c r="M41" s="137" t="str">
        <f>Sheet3!AA53</f>
        <v/>
      </c>
      <c r="N41" s="133"/>
      <c r="O41" s="72"/>
      <c r="P41" s="72"/>
      <c r="Q41" s="72"/>
      <c r="R41" s="72"/>
    </row>
    <row r="42" spans="1:18" ht="30" customHeight="1">
      <c r="A42" s="72"/>
      <c r="B42" s="135" t="s">
        <v>324</v>
      </c>
      <c r="C42" s="136" t="s">
        <v>313</v>
      </c>
      <c r="D42" s="141" t="str">
        <f>Sheet3!B54</f>
        <v/>
      </c>
      <c r="E42" s="133"/>
      <c r="F42" s="72"/>
      <c r="G42" s="72"/>
      <c r="H42" s="72"/>
      <c r="I42" s="72"/>
      <c r="J42" s="72"/>
      <c r="K42" s="135" t="s">
        <v>324</v>
      </c>
      <c r="L42" s="136" t="s">
        <v>313</v>
      </c>
      <c r="M42" s="137" t="str">
        <f>Sheet3!AA54</f>
        <v/>
      </c>
      <c r="N42" s="133"/>
      <c r="O42" s="72"/>
      <c r="P42" s="72"/>
      <c r="Q42" s="72"/>
      <c r="R42" s="72"/>
    </row>
    <row r="43" spans="1:18" ht="30" customHeight="1">
      <c r="A43" s="72"/>
      <c r="B43" s="142" t="s">
        <v>325</v>
      </c>
      <c r="C43" s="136"/>
      <c r="D43" s="137" t="s">
        <v>326</v>
      </c>
      <c r="E43" s="133"/>
      <c r="F43" s="72"/>
      <c r="G43" s="72"/>
      <c r="H43" s="72"/>
      <c r="I43" s="72"/>
      <c r="J43" s="72"/>
      <c r="K43" s="142" t="s">
        <v>325</v>
      </c>
      <c r="L43" s="136"/>
      <c r="M43" s="137" t="s">
        <v>326</v>
      </c>
      <c r="N43" s="133"/>
      <c r="O43" s="72"/>
      <c r="P43" s="72"/>
      <c r="Q43" s="72"/>
      <c r="R43" s="72"/>
    </row>
    <row r="44" spans="1:18" ht="30" customHeight="1">
      <c r="A44" s="72"/>
      <c r="B44" s="135" t="s">
        <v>327</v>
      </c>
      <c r="C44" s="136" t="s">
        <v>313</v>
      </c>
      <c r="D44" s="137" t="str">
        <f>Sheet3!B56</f>
        <v/>
      </c>
      <c r="E44" s="133"/>
      <c r="F44" s="72"/>
      <c r="G44" s="72"/>
      <c r="H44" s="72"/>
      <c r="I44" s="72"/>
      <c r="J44" s="72"/>
      <c r="K44" s="135" t="s">
        <v>327</v>
      </c>
      <c r="L44" s="136" t="s">
        <v>313</v>
      </c>
      <c r="M44" s="137" t="str">
        <f>Sheet3!AA56</f>
        <v/>
      </c>
      <c r="N44" s="133"/>
      <c r="O44" s="72"/>
      <c r="P44" s="72"/>
      <c r="Q44" s="72"/>
      <c r="R44" s="72"/>
    </row>
    <row r="45" spans="1:18" ht="30" customHeight="1">
      <c r="A45" s="72"/>
      <c r="B45" s="135" t="s">
        <v>328</v>
      </c>
      <c r="C45" s="136" t="s">
        <v>313</v>
      </c>
      <c r="D45" s="137" t="str">
        <f>Sheet3!B57</f>
        <v/>
      </c>
      <c r="E45" s="133"/>
      <c r="F45" s="72"/>
      <c r="G45" s="72"/>
      <c r="H45" s="72"/>
      <c r="I45" s="72"/>
      <c r="J45" s="72"/>
      <c r="K45" s="135" t="s">
        <v>328</v>
      </c>
      <c r="L45" s="136" t="s">
        <v>313</v>
      </c>
      <c r="M45" s="137" t="str">
        <f>Sheet3!AA57</f>
        <v/>
      </c>
      <c r="N45" s="133"/>
      <c r="O45" s="72"/>
      <c r="P45" s="72"/>
      <c r="Q45" s="72"/>
      <c r="R45" s="72"/>
    </row>
    <row r="46" spans="1:18" ht="30" customHeight="1">
      <c r="A46" s="72"/>
      <c r="B46" s="135" t="s">
        <v>329</v>
      </c>
      <c r="C46" s="136" t="s">
        <v>313</v>
      </c>
      <c r="D46" s="137" t="str">
        <f>Sheet3!B58</f>
        <v/>
      </c>
      <c r="E46" s="133"/>
      <c r="F46" s="72"/>
      <c r="G46" s="72"/>
      <c r="H46" s="72"/>
      <c r="I46" s="72"/>
      <c r="J46" s="72"/>
      <c r="K46" s="135" t="s">
        <v>329</v>
      </c>
      <c r="L46" s="136" t="s">
        <v>313</v>
      </c>
      <c r="M46" s="137" t="str">
        <f>Sheet3!AA58</f>
        <v/>
      </c>
      <c r="N46" s="133"/>
      <c r="O46" s="72"/>
      <c r="P46" s="72"/>
      <c r="Q46" s="72"/>
      <c r="R46" s="72"/>
    </row>
    <row r="47" spans="1:18" ht="30" customHeight="1">
      <c r="A47" s="72"/>
      <c r="B47" s="72"/>
      <c r="C47" s="72"/>
      <c r="D47" s="72"/>
      <c r="E47" s="72"/>
      <c r="F47" s="72"/>
      <c r="G47" s="72"/>
      <c r="H47" s="72"/>
      <c r="I47" s="72"/>
      <c r="J47" s="72"/>
      <c r="K47" s="72"/>
      <c r="L47" s="72"/>
      <c r="M47" s="72"/>
      <c r="N47" s="72"/>
      <c r="O47" s="72"/>
      <c r="P47" s="72"/>
      <c r="Q47" s="72"/>
      <c r="R47" s="72"/>
    </row>
    <row r="48" spans="1:18" ht="30" customHeight="1">
      <c r="A48" s="367" t="s">
        <v>330</v>
      </c>
      <c r="B48" s="272"/>
      <c r="C48" s="143"/>
      <c r="D48" s="143"/>
      <c r="E48" s="143"/>
      <c r="F48" s="271" t="s">
        <v>331</v>
      </c>
      <c r="G48" s="272"/>
      <c r="H48" s="272"/>
      <c r="I48" s="272"/>
      <c r="J48" s="367" t="s">
        <v>330</v>
      </c>
      <c r="K48" s="272"/>
      <c r="L48" s="143"/>
      <c r="M48" s="143"/>
      <c r="N48" s="143"/>
      <c r="O48" s="271" t="s">
        <v>331</v>
      </c>
      <c r="P48" s="272"/>
      <c r="Q48" s="272"/>
      <c r="R48" s="272"/>
    </row>
    <row r="49" spans="1:18" ht="30" customHeight="1">
      <c r="A49" s="143"/>
      <c r="B49" s="143"/>
      <c r="C49" s="143"/>
      <c r="D49" s="143"/>
      <c r="E49" s="143"/>
      <c r="F49" s="143"/>
      <c r="G49" s="143"/>
      <c r="H49" s="143"/>
      <c r="I49" s="143"/>
      <c r="J49" s="143"/>
      <c r="K49" s="143"/>
      <c r="L49" s="143"/>
      <c r="M49" s="143"/>
      <c r="N49" s="143"/>
      <c r="O49" s="143"/>
      <c r="P49" s="143"/>
      <c r="Q49" s="143"/>
      <c r="R49" s="143"/>
    </row>
    <row r="50" spans="1:18" ht="30" customHeight="1">
      <c r="A50" s="143"/>
      <c r="B50" s="143"/>
      <c r="C50" s="367" t="s">
        <v>332</v>
      </c>
      <c r="D50" s="272"/>
      <c r="E50" s="143"/>
      <c r="F50" s="143"/>
      <c r="G50" s="143"/>
      <c r="H50" s="143"/>
      <c r="I50" s="143"/>
      <c r="J50" s="143"/>
      <c r="K50" s="143"/>
      <c r="L50" s="367" t="s">
        <v>332</v>
      </c>
      <c r="M50" s="272"/>
      <c r="N50" s="143"/>
      <c r="O50" s="143"/>
      <c r="P50" s="143"/>
      <c r="Q50" s="143"/>
      <c r="R50" s="143"/>
    </row>
    <row r="51" spans="1:18" ht="30" customHeight="1">
      <c r="A51" s="133"/>
      <c r="B51" s="144" t="s">
        <v>333</v>
      </c>
      <c r="C51" s="133"/>
      <c r="D51" s="133"/>
      <c r="E51" s="133"/>
      <c r="F51" s="133"/>
      <c r="G51" s="133"/>
      <c r="H51" s="133"/>
      <c r="I51" s="133"/>
      <c r="J51" s="133"/>
      <c r="K51" s="144" t="s">
        <v>333</v>
      </c>
      <c r="L51" s="133"/>
      <c r="M51" s="133"/>
      <c r="N51" s="133"/>
      <c r="O51" s="133"/>
      <c r="P51" s="133"/>
      <c r="Q51" s="133"/>
      <c r="R51" s="133"/>
    </row>
    <row r="52" spans="1:18" ht="30" customHeight="1"/>
    <row r="53" spans="1:18" ht="30" customHeight="1">
      <c r="A53" s="368" t="s">
        <v>311</v>
      </c>
      <c r="B53" s="272"/>
      <c r="C53" s="272"/>
      <c r="D53" s="272"/>
      <c r="E53" s="272"/>
      <c r="F53" s="272"/>
      <c r="G53" s="272"/>
      <c r="H53" s="272"/>
      <c r="I53" s="72"/>
      <c r="J53" s="368" t="s">
        <v>311</v>
      </c>
      <c r="K53" s="272"/>
      <c r="L53" s="272"/>
      <c r="M53" s="272"/>
      <c r="N53" s="272"/>
      <c r="O53" s="272"/>
      <c r="P53" s="272"/>
      <c r="Q53" s="272"/>
      <c r="R53" s="72"/>
    </row>
    <row r="54" spans="1:18" ht="30" customHeight="1">
      <c r="A54" s="369">
        <f>'IN - Stud_part'!H3</f>
        <v>0</v>
      </c>
      <c r="B54" s="272"/>
      <c r="C54" s="272"/>
      <c r="D54" s="272"/>
      <c r="E54" s="272"/>
      <c r="F54" s="272"/>
      <c r="G54" s="272"/>
      <c r="H54" s="272"/>
      <c r="I54" s="72"/>
      <c r="J54" s="369">
        <f>'IN - Stud_part'!H3</f>
        <v>0</v>
      </c>
      <c r="K54" s="272"/>
      <c r="L54" s="272"/>
      <c r="M54" s="272"/>
      <c r="N54" s="272"/>
      <c r="O54" s="272"/>
      <c r="P54" s="272"/>
      <c r="Q54" s="272"/>
      <c r="R54" s="72"/>
    </row>
    <row r="55" spans="1:18" ht="30" customHeight="1">
      <c r="A55" s="72"/>
      <c r="B55" s="72"/>
      <c r="C55" s="72"/>
      <c r="D55" s="72"/>
      <c r="E55" s="72"/>
      <c r="F55" s="72"/>
      <c r="G55" s="72"/>
      <c r="H55" s="72"/>
      <c r="I55" s="72"/>
      <c r="J55" s="72"/>
      <c r="K55" s="72"/>
      <c r="L55" s="72"/>
      <c r="M55" s="72"/>
      <c r="N55" s="72"/>
      <c r="O55" s="72"/>
      <c r="P55" s="72"/>
      <c r="Q55" s="72"/>
      <c r="R55" s="72"/>
    </row>
    <row r="56" spans="1:18" ht="30" customHeight="1">
      <c r="A56" s="72"/>
      <c r="B56" s="370" t="s">
        <v>312</v>
      </c>
      <c r="C56" s="371" t="s">
        <v>313</v>
      </c>
      <c r="D56" s="132">
        <f>'IN - Stud_part'!H4</f>
        <v>0</v>
      </c>
      <c r="E56" s="133"/>
      <c r="F56" s="72"/>
      <c r="G56" s="372" t="s">
        <v>314</v>
      </c>
      <c r="H56" s="284"/>
      <c r="I56" s="285"/>
      <c r="J56" s="72"/>
      <c r="K56" s="370" t="s">
        <v>312</v>
      </c>
      <c r="L56" s="371" t="s">
        <v>313</v>
      </c>
      <c r="M56" s="132">
        <f>'IN - Stud_part'!H4</f>
        <v>0</v>
      </c>
      <c r="N56" s="133"/>
      <c r="O56" s="72"/>
      <c r="P56" s="372" t="s">
        <v>314</v>
      </c>
      <c r="Q56" s="284"/>
      <c r="R56" s="285"/>
    </row>
    <row r="57" spans="1:18" ht="30" customHeight="1">
      <c r="A57" s="72"/>
      <c r="B57" s="286"/>
      <c r="C57" s="287"/>
      <c r="D57" s="134">
        <f>'IN - Stud_part'!H6</f>
        <v>0</v>
      </c>
      <c r="E57" s="133"/>
      <c r="F57" s="72"/>
      <c r="G57" s="302"/>
      <c r="H57" s="272"/>
      <c r="I57" s="303"/>
      <c r="J57" s="72"/>
      <c r="K57" s="286"/>
      <c r="L57" s="287"/>
      <c r="M57" s="134">
        <f>'IN - Stud_part'!H6</f>
        <v>0</v>
      </c>
      <c r="N57" s="133"/>
      <c r="O57" s="72"/>
      <c r="P57" s="302"/>
      <c r="Q57" s="272"/>
      <c r="R57" s="303"/>
    </row>
    <row r="58" spans="1:18" ht="30" customHeight="1">
      <c r="A58" s="72"/>
      <c r="B58" s="135" t="s">
        <v>315</v>
      </c>
      <c r="C58" s="136" t="s">
        <v>313</v>
      </c>
      <c r="D58" s="137" t="str">
        <f>Sheet3!C45</f>
        <v/>
      </c>
      <c r="E58" s="133"/>
      <c r="F58" s="72"/>
      <c r="G58" s="302"/>
      <c r="H58" s="272"/>
      <c r="I58" s="303"/>
      <c r="J58" s="72"/>
      <c r="K58" s="135" t="s">
        <v>315</v>
      </c>
      <c r="L58" s="136" t="s">
        <v>313</v>
      </c>
      <c r="M58" s="137" t="str">
        <f>Sheet3!AB45</f>
        <v/>
      </c>
      <c r="N58" s="133"/>
      <c r="O58" s="72"/>
      <c r="P58" s="302"/>
      <c r="Q58" s="272"/>
      <c r="R58" s="303"/>
    </row>
    <row r="59" spans="1:18" ht="30" customHeight="1">
      <c r="A59" s="72"/>
      <c r="B59" s="135" t="s">
        <v>316</v>
      </c>
      <c r="C59" s="136" t="s">
        <v>313</v>
      </c>
      <c r="D59" s="137" t="str">
        <f>Sheet3!C46</f>
        <v>0</v>
      </c>
      <c r="E59" s="133"/>
      <c r="F59" s="72"/>
      <c r="G59" s="286"/>
      <c r="H59" s="287"/>
      <c r="I59" s="288"/>
      <c r="J59" s="72"/>
      <c r="K59" s="135" t="s">
        <v>316</v>
      </c>
      <c r="L59" s="136" t="s">
        <v>313</v>
      </c>
      <c r="M59" s="137" t="str">
        <f>Sheet3!AB46</f>
        <v>0</v>
      </c>
      <c r="N59" s="133"/>
      <c r="O59" s="72"/>
      <c r="P59" s="286"/>
      <c r="Q59" s="287"/>
      <c r="R59" s="288"/>
    </row>
    <row r="60" spans="1:18" ht="30" customHeight="1">
      <c r="A60" s="72"/>
      <c r="B60" s="135" t="s">
        <v>317</v>
      </c>
      <c r="C60" s="136" t="s">
        <v>313</v>
      </c>
      <c r="D60" s="137" t="str">
        <f>Sheet3!C47</f>
        <v/>
      </c>
      <c r="E60" s="133"/>
      <c r="F60" s="72"/>
      <c r="G60" s="138"/>
      <c r="H60" s="138"/>
      <c r="I60" s="138"/>
      <c r="J60" s="72"/>
      <c r="K60" s="135" t="s">
        <v>317</v>
      </c>
      <c r="L60" s="136" t="s">
        <v>313</v>
      </c>
      <c r="M60" s="137" t="str">
        <f>Sheet3!AB47</f>
        <v/>
      </c>
      <c r="N60" s="133"/>
      <c r="O60" s="72"/>
      <c r="P60" s="138"/>
      <c r="Q60" s="138"/>
      <c r="R60" s="138"/>
    </row>
    <row r="61" spans="1:18" ht="30" customHeight="1">
      <c r="A61" s="72"/>
      <c r="B61" s="135" t="s">
        <v>318</v>
      </c>
      <c r="C61" s="136" t="s">
        <v>313</v>
      </c>
      <c r="D61" s="137" t="str">
        <f>Sheet3!C48</f>
        <v/>
      </c>
      <c r="E61" s="133"/>
      <c r="F61" s="72"/>
      <c r="G61" s="72"/>
      <c r="H61" s="72"/>
      <c r="I61" s="72"/>
      <c r="J61" s="72"/>
      <c r="K61" s="135" t="s">
        <v>318</v>
      </c>
      <c r="L61" s="136" t="s">
        <v>313</v>
      </c>
      <c r="M61" s="137" t="str">
        <f>Sheet3!AB48</f>
        <v/>
      </c>
      <c r="N61" s="133"/>
      <c r="O61" s="72"/>
      <c r="P61" s="72"/>
      <c r="Q61" s="72"/>
      <c r="R61" s="72"/>
    </row>
    <row r="62" spans="1:18" ht="30" customHeight="1">
      <c r="A62" s="72"/>
      <c r="B62" s="135" t="s">
        <v>319</v>
      </c>
      <c r="C62" s="136" t="s">
        <v>313</v>
      </c>
      <c r="D62" s="137" t="str">
        <f>Sheet3!C49</f>
        <v/>
      </c>
      <c r="E62" s="133"/>
      <c r="F62" s="72"/>
      <c r="G62" s="72"/>
      <c r="H62" s="72"/>
      <c r="I62" s="72"/>
      <c r="J62" s="72"/>
      <c r="K62" s="135" t="s">
        <v>319</v>
      </c>
      <c r="L62" s="136" t="s">
        <v>313</v>
      </c>
      <c r="M62" s="137" t="str">
        <f>Sheet3!AB49</f>
        <v/>
      </c>
      <c r="N62" s="133"/>
      <c r="O62" s="72"/>
      <c r="P62" s="72"/>
      <c r="Q62" s="72"/>
      <c r="R62" s="72"/>
    </row>
    <row r="63" spans="1:18" ht="30" customHeight="1">
      <c r="A63" s="72"/>
      <c r="B63" s="135" t="s">
        <v>320</v>
      </c>
      <c r="C63" s="136" t="s">
        <v>313</v>
      </c>
      <c r="D63" s="139" t="str">
        <f>Sheet3!C50</f>
        <v/>
      </c>
      <c r="E63" s="140"/>
      <c r="F63" s="72"/>
      <c r="G63" s="72"/>
      <c r="H63" s="72"/>
      <c r="I63" s="72"/>
      <c r="J63" s="72"/>
      <c r="K63" s="135" t="s">
        <v>320</v>
      </c>
      <c r="L63" s="136" t="s">
        <v>313</v>
      </c>
      <c r="M63" s="139" t="str">
        <f>Sheet3!AB50</f>
        <v/>
      </c>
      <c r="N63" s="140"/>
      <c r="O63" s="72"/>
      <c r="P63" s="72"/>
      <c r="Q63" s="72"/>
      <c r="R63" s="72"/>
    </row>
    <row r="64" spans="1:18" ht="30" customHeight="1">
      <c r="A64" s="72"/>
      <c r="B64" s="135" t="s">
        <v>321</v>
      </c>
      <c r="C64" s="136" t="s">
        <v>313</v>
      </c>
      <c r="D64" s="137" t="str">
        <f>Sheet3!C51</f>
        <v/>
      </c>
      <c r="E64" s="133"/>
      <c r="F64" s="72"/>
      <c r="G64" s="72"/>
      <c r="H64" s="72"/>
      <c r="I64" s="72"/>
      <c r="J64" s="72"/>
      <c r="K64" s="135" t="s">
        <v>321</v>
      </c>
      <c r="L64" s="136" t="s">
        <v>313</v>
      </c>
      <c r="M64" s="137" t="str">
        <f>Sheet3!AB51</f>
        <v/>
      </c>
      <c r="N64" s="133"/>
      <c r="O64" s="72"/>
      <c r="P64" s="72"/>
      <c r="Q64" s="72"/>
      <c r="R64" s="72"/>
    </row>
    <row r="65" spans="1:18" ht="30" customHeight="1">
      <c r="A65" s="72"/>
      <c r="B65" s="135" t="s">
        <v>322</v>
      </c>
      <c r="C65" s="136" t="s">
        <v>313</v>
      </c>
      <c r="D65" s="137" t="str">
        <f>Sheet3!C52</f>
        <v/>
      </c>
      <c r="E65" s="133"/>
      <c r="F65" s="72"/>
      <c r="G65" s="72"/>
      <c r="H65" s="72"/>
      <c r="I65" s="72"/>
      <c r="J65" s="72"/>
      <c r="K65" s="135" t="s">
        <v>322</v>
      </c>
      <c r="L65" s="136" t="s">
        <v>313</v>
      </c>
      <c r="M65" s="137" t="str">
        <f>Sheet3!AB52</f>
        <v/>
      </c>
      <c r="N65" s="133"/>
      <c r="O65" s="72"/>
      <c r="P65" s="72"/>
      <c r="Q65" s="72"/>
      <c r="R65" s="72"/>
    </row>
    <row r="66" spans="1:18" ht="30" customHeight="1">
      <c r="A66" s="72"/>
      <c r="B66" s="135" t="s">
        <v>323</v>
      </c>
      <c r="C66" s="136" t="s">
        <v>313</v>
      </c>
      <c r="D66" s="137" t="str">
        <f>Sheet3!C53</f>
        <v/>
      </c>
      <c r="E66" s="133"/>
      <c r="F66" s="72"/>
      <c r="G66" s="72"/>
      <c r="H66" s="72"/>
      <c r="I66" s="72"/>
      <c r="J66" s="72"/>
      <c r="K66" s="135" t="s">
        <v>323</v>
      </c>
      <c r="L66" s="136" t="s">
        <v>313</v>
      </c>
      <c r="M66" s="137" t="str">
        <f>Sheet3!AB53</f>
        <v/>
      </c>
      <c r="N66" s="133"/>
      <c r="O66" s="72"/>
      <c r="P66" s="72"/>
      <c r="Q66" s="72"/>
      <c r="R66" s="72"/>
    </row>
    <row r="67" spans="1:18" ht="30" customHeight="1">
      <c r="A67" s="72"/>
      <c r="B67" s="135" t="s">
        <v>324</v>
      </c>
      <c r="C67" s="136" t="s">
        <v>313</v>
      </c>
      <c r="D67" s="141" t="str">
        <f>Sheet3!C54</f>
        <v/>
      </c>
      <c r="E67" s="133"/>
      <c r="F67" s="72"/>
      <c r="G67" s="72"/>
      <c r="H67" s="72"/>
      <c r="I67" s="72"/>
      <c r="J67" s="72"/>
      <c r="K67" s="135" t="s">
        <v>324</v>
      </c>
      <c r="L67" s="136" t="s">
        <v>313</v>
      </c>
      <c r="M67" s="137" t="str">
        <f>Sheet3!AB54</f>
        <v/>
      </c>
      <c r="N67" s="133"/>
      <c r="O67" s="72"/>
      <c r="P67" s="72"/>
      <c r="Q67" s="72"/>
      <c r="R67" s="72"/>
    </row>
    <row r="68" spans="1:18" ht="30" customHeight="1">
      <c r="A68" s="72"/>
      <c r="B68" s="142" t="s">
        <v>325</v>
      </c>
      <c r="C68" s="136"/>
      <c r="D68" s="137" t="s">
        <v>326</v>
      </c>
      <c r="E68" s="133"/>
      <c r="F68" s="72"/>
      <c r="G68" s="72"/>
      <c r="H68" s="72"/>
      <c r="I68" s="72"/>
      <c r="J68" s="72"/>
      <c r="K68" s="142" t="s">
        <v>325</v>
      </c>
      <c r="L68" s="136"/>
      <c r="M68" s="137" t="s">
        <v>326</v>
      </c>
      <c r="N68" s="133"/>
      <c r="O68" s="72"/>
      <c r="P68" s="72"/>
      <c r="Q68" s="72"/>
      <c r="R68" s="72"/>
    </row>
    <row r="69" spans="1:18" ht="30" customHeight="1">
      <c r="A69" s="72"/>
      <c r="B69" s="135" t="s">
        <v>327</v>
      </c>
      <c r="C69" s="136" t="s">
        <v>313</v>
      </c>
      <c r="D69" s="137" t="str">
        <f>Sheet3!C56</f>
        <v/>
      </c>
      <c r="E69" s="133"/>
      <c r="F69" s="72"/>
      <c r="G69" s="72"/>
      <c r="H69" s="72"/>
      <c r="I69" s="72"/>
      <c r="J69" s="72"/>
      <c r="K69" s="135" t="s">
        <v>327</v>
      </c>
      <c r="L69" s="136" t="s">
        <v>313</v>
      </c>
      <c r="M69" s="137" t="str">
        <f>Sheet3!AB56</f>
        <v/>
      </c>
      <c r="N69" s="133"/>
      <c r="O69" s="72"/>
      <c r="P69" s="72"/>
      <c r="Q69" s="72"/>
      <c r="R69" s="72"/>
    </row>
    <row r="70" spans="1:18" ht="30" customHeight="1">
      <c r="A70" s="72"/>
      <c r="B70" s="135" t="s">
        <v>328</v>
      </c>
      <c r="C70" s="136" t="s">
        <v>313</v>
      </c>
      <c r="D70" s="137" t="str">
        <f>Sheet3!C57</f>
        <v/>
      </c>
      <c r="E70" s="133"/>
      <c r="F70" s="72"/>
      <c r="G70" s="72"/>
      <c r="H70" s="72"/>
      <c r="I70" s="72"/>
      <c r="J70" s="72"/>
      <c r="K70" s="135" t="s">
        <v>328</v>
      </c>
      <c r="L70" s="136" t="s">
        <v>313</v>
      </c>
      <c r="M70" s="137" t="str">
        <f>Sheet3!AB57</f>
        <v/>
      </c>
      <c r="N70" s="133"/>
      <c r="O70" s="72"/>
      <c r="P70" s="72"/>
      <c r="Q70" s="72"/>
      <c r="R70" s="72"/>
    </row>
    <row r="71" spans="1:18" ht="30" customHeight="1">
      <c r="A71" s="72"/>
      <c r="B71" s="135" t="s">
        <v>329</v>
      </c>
      <c r="C71" s="136" t="s">
        <v>313</v>
      </c>
      <c r="D71" s="137" t="str">
        <f>Sheet3!C58</f>
        <v/>
      </c>
      <c r="E71" s="133"/>
      <c r="F71" s="72"/>
      <c r="G71" s="72"/>
      <c r="H71" s="72"/>
      <c r="I71" s="72"/>
      <c r="J71" s="72"/>
      <c r="K71" s="135" t="s">
        <v>329</v>
      </c>
      <c r="L71" s="136" t="s">
        <v>313</v>
      </c>
      <c r="M71" s="137" t="str">
        <f>Sheet3!AB58</f>
        <v/>
      </c>
      <c r="N71" s="133"/>
      <c r="O71" s="72"/>
      <c r="P71" s="72"/>
      <c r="Q71" s="72"/>
      <c r="R71" s="72"/>
    </row>
    <row r="72" spans="1:18" ht="30" customHeight="1">
      <c r="A72" s="72"/>
      <c r="B72" s="72"/>
      <c r="C72" s="72"/>
      <c r="D72" s="72"/>
      <c r="E72" s="72"/>
      <c r="F72" s="72"/>
      <c r="G72" s="72"/>
      <c r="H72" s="72"/>
      <c r="I72" s="72"/>
      <c r="J72" s="72"/>
      <c r="K72" s="72"/>
      <c r="L72" s="72"/>
      <c r="M72" s="72"/>
      <c r="N72" s="72"/>
      <c r="O72" s="72"/>
      <c r="P72" s="72"/>
      <c r="Q72" s="72"/>
      <c r="R72" s="72"/>
    </row>
    <row r="73" spans="1:18" ht="30" customHeight="1">
      <c r="A73" s="367" t="s">
        <v>330</v>
      </c>
      <c r="B73" s="272"/>
      <c r="C73" s="143"/>
      <c r="D73" s="143"/>
      <c r="E73" s="143"/>
      <c r="F73" s="271" t="s">
        <v>331</v>
      </c>
      <c r="G73" s="272"/>
      <c r="H73" s="272"/>
      <c r="I73" s="272"/>
      <c r="J73" s="367" t="s">
        <v>330</v>
      </c>
      <c r="K73" s="272"/>
      <c r="L73" s="143"/>
      <c r="M73" s="143"/>
      <c r="N73" s="143"/>
      <c r="O73" s="271" t="s">
        <v>331</v>
      </c>
      <c r="P73" s="272"/>
      <c r="Q73" s="272"/>
      <c r="R73" s="272"/>
    </row>
    <row r="74" spans="1:18" ht="30" customHeight="1">
      <c r="A74" s="143"/>
      <c r="B74" s="143"/>
      <c r="C74" s="143"/>
      <c r="D74" s="143"/>
      <c r="E74" s="143"/>
      <c r="F74" s="143"/>
      <c r="G74" s="143"/>
      <c r="H74" s="143"/>
      <c r="I74" s="143"/>
      <c r="J74" s="143"/>
      <c r="K74" s="143"/>
      <c r="L74" s="143"/>
      <c r="M74" s="143"/>
      <c r="N74" s="143"/>
      <c r="O74" s="143"/>
      <c r="P74" s="143"/>
      <c r="Q74" s="143"/>
      <c r="R74" s="143"/>
    </row>
    <row r="75" spans="1:18" ht="30" customHeight="1">
      <c r="A75" s="143"/>
      <c r="B75" s="143"/>
      <c r="C75" s="367" t="s">
        <v>332</v>
      </c>
      <c r="D75" s="272"/>
      <c r="E75" s="143"/>
      <c r="F75" s="143"/>
      <c r="G75" s="143"/>
      <c r="H75" s="143"/>
      <c r="I75" s="143"/>
      <c r="J75" s="143"/>
      <c r="K75" s="143"/>
      <c r="L75" s="367" t="s">
        <v>332</v>
      </c>
      <c r="M75" s="272"/>
      <c r="N75" s="143"/>
      <c r="O75" s="143"/>
      <c r="P75" s="143"/>
      <c r="Q75" s="143"/>
      <c r="R75" s="143"/>
    </row>
    <row r="76" spans="1:18" ht="30" customHeight="1">
      <c r="A76" s="133"/>
      <c r="B76" s="144" t="s">
        <v>333</v>
      </c>
      <c r="C76" s="133"/>
      <c r="D76" s="133"/>
      <c r="E76" s="133"/>
      <c r="F76" s="133"/>
      <c r="G76" s="133"/>
      <c r="H76" s="133"/>
      <c r="I76" s="133"/>
      <c r="J76" s="133"/>
      <c r="K76" s="144" t="s">
        <v>333</v>
      </c>
      <c r="L76" s="133"/>
      <c r="M76" s="133"/>
      <c r="N76" s="133"/>
      <c r="O76" s="133"/>
      <c r="P76" s="133"/>
      <c r="Q76" s="133"/>
      <c r="R76" s="133"/>
    </row>
    <row r="77" spans="1:18" ht="30" customHeight="1"/>
    <row r="78" spans="1:18" ht="30" customHeight="1">
      <c r="A78" s="368" t="s">
        <v>311</v>
      </c>
      <c r="B78" s="272"/>
      <c r="C78" s="272"/>
      <c r="D78" s="272"/>
      <c r="E78" s="272"/>
      <c r="F78" s="272"/>
      <c r="G78" s="272"/>
      <c r="H78" s="272"/>
      <c r="I78" s="72"/>
      <c r="J78" s="368" t="s">
        <v>311</v>
      </c>
      <c r="K78" s="272"/>
      <c r="L78" s="272"/>
      <c r="M78" s="272"/>
      <c r="N78" s="272"/>
      <c r="O78" s="272"/>
      <c r="P78" s="272"/>
      <c r="Q78" s="272"/>
      <c r="R78" s="72"/>
    </row>
    <row r="79" spans="1:18" ht="30" customHeight="1">
      <c r="A79" s="369">
        <f>'IN - Stud_part'!H3</f>
        <v>0</v>
      </c>
      <c r="B79" s="272"/>
      <c r="C79" s="272"/>
      <c r="D79" s="272"/>
      <c r="E79" s="272"/>
      <c r="F79" s="272"/>
      <c r="G79" s="272"/>
      <c r="H79" s="272"/>
      <c r="I79" s="72"/>
      <c r="J79" s="369">
        <f>'IN - Stud_part'!H3</f>
        <v>0</v>
      </c>
      <c r="K79" s="272"/>
      <c r="L79" s="272"/>
      <c r="M79" s="272"/>
      <c r="N79" s="272"/>
      <c r="O79" s="272"/>
      <c r="P79" s="272"/>
      <c r="Q79" s="272"/>
      <c r="R79" s="72"/>
    </row>
    <row r="80" spans="1:18" ht="30" customHeight="1">
      <c r="A80" s="72"/>
      <c r="B80" s="72"/>
      <c r="C80" s="72"/>
      <c r="D80" s="72"/>
      <c r="E80" s="72"/>
      <c r="F80" s="72"/>
      <c r="G80" s="72"/>
      <c r="H80" s="72"/>
      <c r="I80" s="72"/>
      <c r="J80" s="72"/>
      <c r="K80" s="72"/>
      <c r="L80" s="72"/>
      <c r="M80" s="72"/>
      <c r="N80" s="72"/>
      <c r="O80" s="72"/>
      <c r="P80" s="72"/>
      <c r="Q80" s="72"/>
      <c r="R80" s="72"/>
    </row>
    <row r="81" spans="1:18" ht="30" customHeight="1">
      <c r="A81" s="72"/>
      <c r="B81" s="370" t="s">
        <v>312</v>
      </c>
      <c r="C81" s="371" t="s">
        <v>313</v>
      </c>
      <c r="D81" s="132">
        <f>'IN - Stud_part'!H4</f>
        <v>0</v>
      </c>
      <c r="E81" s="133"/>
      <c r="F81" s="72"/>
      <c r="G81" s="372" t="s">
        <v>314</v>
      </c>
      <c r="H81" s="284"/>
      <c r="I81" s="285"/>
      <c r="J81" s="72"/>
      <c r="K81" s="370" t="s">
        <v>312</v>
      </c>
      <c r="L81" s="371" t="s">
        <v>313</v>
      </c>
      <c r="M81" s="132">
        <f>'IN - Stud_part'!H4</f>
        <v>0</v>
      </c>
      <c r="N81" s="133"/>
      <c r="O81" s="72"/>
      <c r="P81" s="372" t="s">
        <v>314</v>
      </c>
      <c r="Q81" s="284"/>
      <c r="R81" s="285"/>
    </row>
    <row r="82" spans="1:18" ht="30" customHeight="1">
      <c r="A82" s="72"/>
      <c r="B82" s="286"/>
      <c r="C82" s="287"/>
      <c r="D82" s="134">
        <f>'IN - Stud_part'!H6</f>
        <v>0</v>
      </c>
      <c r="E82" s="133"/>
      <c r="F82" s="72"/>
      <c r="G82" s="302"/>
      <c r="H82" s="272"/>
      <c r="I82" s="303"/>
      <c r="J82" s="72"/>
      <c r="K82" s="286"/>
      <c r="L82" s="287"/>
      <c r="M82" s="134">
        <f>'IN - Stud_part'!H6</f>
        <v>0</v>
      </c>
      <c r="N82" s="133"/>
      <c r="O82" s="72"/>
      <c r="P82" s="302"/>
      <c r="Q82" s="272"/>
      <c r="R82" s="303"/>
    </row>
    <row r="83" spans="1:18" ht="30" customHeight="1">
      <c r="A83" s="72"/>
      <c r="B83" s="135" t="s">
        <v>315</v>
      </c>
      <c r="C83" s="136" t="s">
        <v>313</v>
      </c>
      <c r="D83" s="137" t="str">
        <f>Sheet3!D45</f>
        <v/>
      </c>
      <c r="E83" s="133"/>
      <c r="F83" s="72"/>
      <c r="G83" s="302"/>
      <c r="H83" s="272"/>
      <c r="I83" s="303"/>
      <c r="J83" s="72"/>
      <c r="K83" s="135" t="s">
        <v>315</v>
      </c>
      <c r="L83" s="136" t="s">
        <v>313</v>
      </c>
      <c r="M83" s="137" t="str">
        <f>Sheet3!AC45</f>
        <v/>
      </c>
      <c r="N83" s="133"/>
      <c r="O83" s="72"/>
      <c r="P83" s="302"/>
      <c r="Q83" s="272"/>
      <c r="R83" s="303"/>
    </row>
    <row r="84" spans="1:18" ht="30" customHeight="1">
      <c r="A84" s="72"/>
      <c r="B84" s="135" t="s">
        <v>316</v>
      </c>
      <c r="C84" s="136" t="s">
        <v>313</v>
      </c>
      <c r="D84" s="137" t="str">
        <f>Sheet3!D46</f>
        <v>0</v>
      </c>
      <c r="E84" s="133"/>
      <c r="F84" s="72"/>
      <c r="G84" s="286"/>
      <c r="H84" s="287"/>
      <c r="I84" s="288"/>
      <c r="J84" s="72"/>
      <c r="K84" s="135" t="s">
        <v>316</v>
      </c>
      <c r="L84" s="136" t="s">
        <v>313</v>
      </c>
      <c r="M84" s="137" t="str">
        <f>Sheet3!AC46</f>
        <v>0</v>
      </c>
      <c r="N84" s="133"/>
      <c r="O84" s="72"/>
      <c r="P84" s="286"/>
      <c r="Q84" s="287"/>
      <c r="R84" s="288"/>
    </row>
    <row r="85" spans="1:18" ht="30" customHeight="1">
      <c r="A85" s="72"/>
      <c r="B85" s="135" t="s">
        <v>317</v>
      </c>
      <c r="C85" s="136" t="s">
        <v>313</v>
      </c>
      <c r="D85" s="137" t="str">
        <f>Sheet3!D47</f>
        <v/>
      </c>
      <c r="E85" s="133"/>
      <c r="F85" s="72"/>
      <c r="G85" s="138"/>
      <c r="H85" s="138"/>
      <c r="I85" s="138"/>
      <c r="J85" s="72"/>
      <c r="K85" s="135" t="s">
        <v>317</v>
      </c>
      <c r="L85" s="136" t="s">
        <v>313</v>
      </c>
      <c r="M85" s="137" t="str">
        <f>Sheet3!AC47</f>
        <v/>
      </c>
      <c r="N85" s="133"/>
      <c r="O85" s="72"/>
      <c r="P85" s="138"/>
      <c r="Q85" s="138"/>
      <c r="R85" s="138"/>
    </row>
    <row r="86" spans="1:18" ht="30" customHeight="1">
      <c r="A86" s="72"/>
      <c r="B86" s="135" t="s">
        <v>318</v>
      </c>
      <c r="C86" s="136" t="s">
        <v>313</v>
      </c>
      <c r="D86" s="137" t="str">
        <f>Sheet3!D48</f>
        <v/>
      </c>
      <c r="E86" s="133"/>
      <c r="F86" s="72"/>
      <c r="G86" s="72"/>
      <c r="H86" s="72"/>
      <c r="I86" s="72"/>
      <c r="J86" s="72"/>
      <c r="K86" s="135" t="s">
        <v>318</v>
      </c>
      <c r="L86" s="136" t="s">
        <v>313</v>
      </c>
      <c r="M86" s="137" t="str">
        <f>Sheet3!AC48</f>
        <v/>
      </c>
      <c r="N86" s="133"/>
      <c r="O86" s="72"/>
      <c r="P86" s="72"/>
      <c r="Q86" s="72"/>
      <c r="R86" s="72"/>
    </row>
    <row r="87" spans="1:18" ht="30" customHeight="1">
      <c r="A87" s="72"/>
      <c r="B87" s="135" t="s">
        <v>319</v>
      </c>
      <c r="C87" s="136" t="s">
        <v>313</v>
      </c>
      <c r="D87" s="137" t="str">
        <f>Sheet3!D49</f>
        <v/>
      </c>
      <c r="E87" s="133"/>
      <c r="F87" s="72"/>
      <c r="G87" s="72"/>
      <c r="H87" s="72"/>
      <c r="I87" s="72"/>
      <c r="J87" s="72"/>
      <c r="K87" s="135" t="s">
        <v>319</v>
      </c>
      <c r="L87" s="136" t="s">
        <v>313</v>
      </c>
      <c r="M87" s="137" t="str">
        <f>Sheet3!AC49</f>
        <v/>
      </c>
      <c r="N87" s="133"/>
      <c r="O87" s="72"/>
      <c r="P87" s="72"/>
      <c r="Q87" s="72"/>
      <c r="R87" s="72"/>
    </row>
    <row r="88" spans="1:18" ht="30" customHeight="1">
      <c r="A88" s="72"/>
      <c r="B88" s="135" t="s">
        <v>320</v>
      </c>
      <c r="C88" s="136" t="s">
        <v>313</v>
      </c>
      <c r="D88" s="139" t="str">
        <f>Sheet3!D50</f>
        <v/>
      </c>
      <c r="E88" s="140"/>
      <c r="F88" s="72"/>
      <c r="G88" s="72"/>
      <c r="H88" s="72"/>
      <c r="I88" s="72"/>
      <c r="J88" s="72"/>
      <c r="K88" s="135" t="s">
        <v>320</v>
      </c>
      <c r="L88" s="136" t="s">
        <v>313</v>
      </c>
      <c r="M88" s="139" t="str">
        <f>Sheet3!AC50</f>
        <v/>
      </c>
      <c r="N88" s="140"/>
      <c r="O88" s="72"/>
      <c r="P88" s="72"/>
      <c r="Q88" s="72"/>
      <c r="R88" s="72"/>
    </row>
    <row r="89" spans="1:18" ht="30" customHeight="1">
      <c r="A89" s="72"/>
      <c r="B89" s="135" t="s">
        <v>321</v>
      </c>
      <c r="C89" s="136" t="s">
        <v>313</v>
      </c>
      <c r="D89" s="137" t="str">
        <f>Sheet3!D51</f>
        <v/>
      </c>
      <c r="E89" s="133"/>
      <c r="F89" s="72"/>
      <c r="G89" s="72"/>
      <c r="H89" s="72"/>
      <c r="I89" s="72"/>
      <c r="J89" s="72"/>
      <c r="K89" s="135" t="s">
        <v>321</v>
      </c>
      <c r="L89" s="136" t="s">
        <v>313</v>
      </c>
      <c r="M89" s="137" t="str">
        <f>Sheet3!AC51</f>
        <v/>
      </c>
      <c r="N89" s="133"/>
      <c r="O89" s="72"/>
      <c r="P89" s="72"/>
      <c r="Q89" s="72"/>
      <c r="R89" s="72"/>
    </row>
    <row r="90" spans="1:18" ht="30" customHeight="1">
      <c r="A90" s="72"/>
      <c r="B90" s="135" t="s">
        <v>322</v>
      </c>
      <c r="C90" s="136" t="s">
        <v>313</v>
      </c>
      <c r="D90" s="137" t="str">
        <f>Sheet3!D52</f>
        <v/>
      </c>
      <c r="E90" s="133"/>
      <c r="F90" s="72"/>
      <c r="G90" s="72"/>
      <c r="H90" s="72"/>
      <c r="I90" s="72"/>
      <c r="J90" s="72"/>
      <c r="K90" s="135" t="s">
        <v>322</v>
      </c>
      <c r="L90" s="136" t="s">
        <v>313</v>
      </c>
      <c r="M90" s="137" t="str">
        <f>Sheet3!AC52</f>
        <v/>
      </c>
      <c r="N90" s="133"/>
      <c r="O90" s="72"/>
      <c r="P90" s="72"/>
      <c r="Q90" s="72"/>
      <c r="R90" s="72"/>
    </row>
    <row r="91" spans="1:18" ht="30" customHeight="1">
      <c r="A91" s="72"/>
      <c r="B91" s="135" t="s">
        <v>323</v>
      </c>
      <c r="C91" s="136" t="s">
        <v>313</v>
      </c>
      <c r="D91" s="137" t="str">
        <f>Sheet3!D53</f>
        <v/>
      </c>
      <c r="E91" s="133"/>
      <c r="F91" s="72"/>
      <c r="G91" s="72"/>
      <c r="H91" s="72"/>
      <c r="I91" s="72"/>
      <c r="J91" s="72"/>
      <c r="K91" s="135" t="s">
        <v>323</v>
      </c>
      <c r="L91" s="136" t="s">
        <v>313</v>
      </c>
      <c r="M91" s="137" t="str">
        <f>Sheet3!AC53</f>
        <v/>
      </c>
      <c r="N91" s="133"/>
      <c r="O91" s="72"/>
      <c r="P91" s="72"/>
      <c r="Q91" s="72"/>
      <c r="R91" s="72"/>
    </row>
    <row r="92" spans="1:18" ht="30" customHeight="1">
      <c r="A92" s="72"/>
      <c r="B92" s="135" t="s">
        <v>324</v>
      </c>
      <c r="C92" s="136" t="s">
        <v>313</v>
      </c>
      <c r="D92" s="141" t="str">
        <f>Sheet3!D54</f>
        <v/>
      </c>
      <c r="E92" s="133"/>
      <c r="F92" s="72"/>
      <c r="G92" s="72"/>
      <c r="H92" s="72"/>
      <c r="I92" s="72"/>
      <c r="J92" s="72"/>
      <c r="K92" s="135" t="s">
        <v>324</v>
      </c>
      <c r="L92" s="136" t="s">
        <v>313</v>
      </c>
      <c r="M92" s="137" t="str">
        <f>Sheet3!AC54</f>
        <v/>
      </c>
      <c r="N92" s="133"/>
      <c r="O92" s="72"/>
      <c r="P92" s="72"/>
      <c r="Q92" s="72"/>
      <c r="R92" s="72"/>
    </row>
    <row r="93" spans="1:18" ht="30" customHeight="1">
      <c r="A93" s="72"/>
      <c r="B93" s="142" t="s">
        <v>325</v>
      </c>
      <c r="C93" s="136"/>
      <c r="D93" s="137" t="s">
        <v>326</v>
      </c>
      <c r="E93" s="133"/>
      <c r="F93" s="72"/>
      <c r="G93" s="72"/>
      <c r="H93" s="72"/>
      <c r="I93" s="72"/>
      <c r="J93" s="72"/>
      <c r="K93" s="142" t="s">
        <v>325</v>
      </c>
      <c r="L93" s="136"/>
      <c r="M93" s="137" t="s">
        <v>326</v>
      </c>
      <c r="N93" s="133"/>
      <c r="O93" s="72"/>
      <c r="P93" s="72"/>
      <c r="Q93" s="72"/>
      <c r="R93" s="72"/>
    </row>
    <row r="94" spans="1:18" ht="30" customHeight="1">
      <c r="A94" s="72"/>
      <c r="B94" s="135" t="s">
        <v>327</v>
      </c>
      <c r="C94" s="136" t="s">
        <v>313</v>
      </c>
      <c r="D94" s="137" t="str">
        <f>Sheet3!D56</f>
        <v/>
      </c>
      <c r="E94" s="133"/>
      <c r="F94" s="72"/>
      <c r="G94" s="72"/>
      <c r="H94" s="72"/>
      <c r="I94" s="72"/>
      <c r="J94" s="72"/>
      <c r="K94" s="135" t="s">
        <v>327</v>
      </c>
      <c r="L94" s="136" t="s">
        <v>313</v>
      </c>
      <c r="M94" s="137" t="str">
        <f>Sheet3!AC56</f>
        <v/>
      </c>
      <c r="N94" s="133"/>
      <c r="O94" s="72"/>
      <c r="P94" s="72"/>
      <c r="Q94" s="72"/>
      <c r="R94" s="72"/>
    </row>
    <row r="95" spans="1:18" ht="30" customHeight="1">
      <c r="A95" s="72"/>
      <c r="B95" s="135" t="s">
        <v>328</v>
      </c>
      <c r="C95" s="136" t="s">
        <v>313</v>
      </c>
      <c r="D95" s="137" t="str">
        <f>Sheet3!D57</f>
        <v/>
      </c>
      <c r="E95" s="133"/>
      <c r="F95" s="72"/>
      <c r="G95" s="72"/>
      <c r="H95" s="72"/>
      <c r="I95" s="72"/>
      <c r="J95" s="72"/>
      <c r="K95" s="135" t="s">
        <v>328</v>
      </c>
      <c r="L95" s="136" t="s">
        <v>313</v>
      </c>
      <c r="M95" s="137" t="str">
        <f>Sheet3!AC57</f>
        <v/>
      </c>
      <c r="N95" s="133"/>
      <c r="O95" s="72"/>
      <c r="P95" s="72"/>
      <c r="Q95" s="72"/>
      <c r="R95" s="72"/>
    </row>
    <row r="96" spans="1:18" ht="30" customHeight="1">
      <c r="A96" s="72"/>
      <c r="B96" s="135" t="s">
        <v>329</v>
      </c>
      <c r="C96" s="136" t="s">
        <v>313</v>
      </c>
      <c r="D96" s="137" t="str">
        <f>Sheet3!D58</f>
        <v/>
      </c>
      <c r="E96" s="133"/>
      <c r="F96" s="72"/>
      <c r="G96" s="72"/>
      <c r="H96" s="72"/>
      <c r="I96" s="72"/>
      <c r="J96" s="72"/>
      <c r="K96" s="135" t="s">
        <v>329</v>
      </c>
      <c r="L96" s="136" t="s">
        <v>313</v>
      </c>
      <c r="M96" s="137" t="str">
        <f>Sheet3!AC58</f>
        <v/>
      </c>
      <c r="N96" s="133"/>
      <c r="O96" s="72"/>
      <c r="P96" s="72"/>
      <c r="Q96" s="72"/>
      <c r="R96" s="72"/>
    </row>
    <row r="97" spans="1:18" ht="30" customHeight="1">
      <c r="A97" s="72"/>
      <c r="B97" s="72"/>
      <c r="C97" s="72"/>
      <c r="D97" s="72"/>
      <c r="E97" s="72"/>
      <c r="F97" s="72"/>
      <c r="G97" s="72"/>
      <c r="H97" s="72"/>
      <c r="I97" s="72"/>
      <c r="J97" s="72"/>
      <c r="K97" s="72"/>
      <c r="L97" s="72"/>
      <c r="M97" s="72"/>
      <c r="N97" s="72"/>
      <c r="O97" s="72"/>
      <c r="P97" s="72"/>
      <c r="Q97" s="72"/>
      <c r="R97" s="72"/>
    </row>
    <row r="98" spans="1:18" ht="30" customHeight="1">
      <c r="A98" s="367" t="s">
        <v>330</v>
      </c>
      <c r="B98" s="272"/>
      <c r="C98" s="143"/>
      <c r="D98" s="143"/>
      <c r="E98" s="143"/>
      <c r="F98" s="271" t="s">
        <v>331</v>
      </c>
      <c r="G98" s="272"/>
      <c r="H98" s="272"/>
      <c r="I98" s="272"/>
      <c r="J98" s="367" t="s">
        <v>330</v>
      </c>
      <c r="K98" s="272"/>
      <c r="L98" s="143"/>
      <c r="M98" s="143"/>
      <c r="N98" s="143"/>
      <c r="O98" s="271" t="s">
        <v>331</v>
      </c>
      <c r="P98" s="272"/>
      <c r="Q98" s="272"/>
      <c r="R98" s="272"/>
    </row>
    <row r="99" spans="1:18" ht="30" customHeight="1">
      <c r="A99" s="143"/>
      <c r="B99" s="143"/>
      <c r="C99" s="143"/>
      <c r="D99" s="143"/>
      <c r="E99" s="143"/>
      <c r="F99" s="143"/>
      <c r="G99" s="143"/>
      <c r="H99" s="143"/>
      <c r="I99" s="143"/>
      <c r="J99" s="143"/>
      <c r="K99" s="143"/>
      <c r="L99" s="143"/>
      <c r="M99" s="143"/>
      <c r="N99" s="143"/>
      <c r="O99" s="143"/>
      <c r="P99" s="143"/>
      <c r="Q99" s="143"/>
      <c r="R99" s="143"/>
    </row>
    <row r="100" spans="1:18" ht="30" customHeight="1">
      <c r="A100" s="143"/>
      <c r="B100" s="143"/>
      <c r="C100" s="367" t="s">
        <v>332</v>
      </c>
      <c r="D100" s="272"/>
      <c r="E100" s="143"/>
      <c r="F100" s="143"/>
      <c r="G100" s="143"/>
      <c r="H100" s="143"/>
      <c r="I100" s="143"/>
      <c r="J100" s="143"/>
      <c r="K100" s="143"/>
      <c r="L100" s="367" t="s">
        <v>332</v>
      </c>
      <c r="M100" s="272"/>
      <c r="N100" s="143"/>
      <c r="O100" s="143"/>
      <c r="P100" s="143"/>
      <c r="Q100" s="143"/>
      <c r="R100" s="143"/>
    </row>
    <row r="101" spans="1:18" ht="30" customHeight="1">
      <c r="A101" s="133"/>
      <c r="B101" s="144" t="s">
        <v>333</v>
      </c>
      <c r="C101" s="133"/>
      <c r="D101" s="133"/>
      <c r="E101" s="133"/>
      <c r="F101" s="133"/>
      <c r="G101" s="133"/>
      <c r="H101" s="133"/>
      <c r="I101" s="133"/>
      <c r="J101" s="133"/>
      <c r="K101" s="144" t="s">
        <v>333</v>
      </c>
      <c r="L101" s="133"/>
      <c r="M101" s="133"/>
      <c r="N101" s="133"/>
      <c r="O101" s="133"/>
      <c r="P101" s="133"/>
      <c r="Q101" s="133"/>
      <c r="R101" s="133"/>
    </row>
    <row r="102" spans="1:18" ht="30" customHeight="1"/>
    <row r="103" spans="1:18" ht="30" customHeight="1">
      <c r="A103" s="368" t="s">
        <v>311</v>
      </c>
      <c r="B103" s="272"/>
      <c r="C103" s="272"/>
      <c r="D103" s="272"/>
      <c r="E103" s="272"/>
      <c r="F103" s="272"/>
      <c r="G103" s="272"/>
      <c r="H103" s="272"/>
      <c r="I103" s="72"/>
      <c r="J103" s="368" t="s">
        <v>311</v>
      </c>
      <c r="K103" s="272"/>
      <c r="L103" s="272"/>
      <c r="M103" s="272"/>
      <c r="N103" s="272"/>
      <c r="O103" s="272"/>
      <c r="P103" s="272"/>
      <c r="Q103" s="272"/>
      <c r="R103" s="72"/>
    </row>
    <row r="104" spans="1:18" ht="30" customHeight="1">
      <c r="A104" s="369">
        <f>'IN - Stud_part'!H3</f>
        <v>0</v>
      </c>
      <c r="B104" s="272"/>
      <c r="C104" s="272"/>
      <c r="D104" s="272"/>
      <c r="E104" s="272"/>
      <c r="F104" s="272"/>
      <c r="G104" s="272"/>
      <c r="H104" s="272"/>
      <c r="I104" s="72"/>
      <c r="J104" s="369">
        <f>'IN - Stud_part'!H3</f>
        <v>0</v>
      </c>
      <c r="K104" s="272"/>
      <c r="L104" s="272"/>
      <c r="M104" s="272"/>
      <c r="N104" s="272"/>
      <c r="O104" s="272"/>
      <c r="P104" s="272"/>
      <c r="Q104" s="272"/>
      <c r="R104" s="72"/>
    </row>
    <row r="105" spans="1:18" ht="30" customHeight="1">
      <c r="A105" s="72"/>
      <c r="B105" s="72"/>
      <c r="C105" s="72"/>
      <c r="D105" s="72"/>
      <c r="E105" s="72"/>
      <c r="F105" s="72"/>
      <c r="G105" s="72"/>
      <c r="H105" s="72"/>
      <c r="I105" s="72"/>
      <c r="J105" s="72"/>
      <c r="K105" s="72"/>
      <c r="L105" s="72"/>
      <c r="M105" s="72"/>
      <c r="N105" s="72"/>
      <c r="O105" s="72"/>
      <c r="P105" s="72"/>
      <c r="Q105" s="72"/>
      <c r="R105" s="72"/>
    </row>
    <row r="106" spans="1:18" ht="30" customHeight="1">
      <c r="A106" s="72"/>
      <c r="B106" s="370" t="s">
        <v>312</v>
      </c>
      <c r="C106" s="371" t="s">
        <v>313</v>
      </c>
      <c r="D106" s="132">
        <f>'IN - Stud_part'!H4</f>
        <v>0</v>
      </c>
      <c r="E106" s="133"/>
      <c r="F106" s="72"/>
      <c r="G106" s="372" t="s">
        <v>314</v>
      </c>
      <c r="H106" s="284"/>
      <c r="I106" s="285"/>
      <c r="J106" s="72"/>
      <c r="K106" s="370" t="s">
        <v>312</v>
      </c>
      <c r="L106" s="371" t="s">
        <v>313</v>
      </c>
      <c r="M106" s="132">
        <f>'IN - Stud_part'!H4</f>
        <v>0</v>
      </c>
      <c r="N106" s="133"/>
      <c r="O106" s="72"/>
      <c r="P106" s="372" t="s">
        <v>314</v>
      </c>
      <c r="Q106" s="284"/>
      <c r="R106" s="285"/>
    </row>
    <row r="107" spans="1:18" ht="30" customHeight="1">
      <c r="A107" s="72"/>
      <c r="B107" s="286"/>
      <c r="C107" s="287"/>
      <c r="D107" s="134">
        <f>'IN - Stud_part'!H6</f>
        <v>0</v>
      </c>
      <c r="E107" s="133"/>
      <c r="F107" s="72"/>
      <c r="G107" s="302"/>
      <c r="H107" s="272"/>
      <c r="I107" s="303"/>
      <c r="J107" s="72"/>
      <c r="K107" s="286"/>
      <c r="L107" s="287"/>
      <c r="M107" s="134">
        <f>'IN - Stud_part'!H6</f>
        <v>0</v>
      </c>
      <c r="N107" s="133"/>
      <c r="O107" s="72"/>
      <c r="P107" s="302"/>
      <c r="Q107" s="272"/>
      <c r="R107" s="303"/>
    </row>
    <row r="108" spans="1:18" ht="30" customHeight="1">
      <c r="A108" s="72"/>
      <c r="B108" s="135" t="s">
        <v>315</v>
      </c>
      <c r="C108" s="136" t="s">
        <v>313</v>
      </c>
      <c r="D108" s="137" t="str">
        <f>Sheet3!E45</f>
        <v/>
      </c>
      <c r="E108" s="133"/>
      <c r="F108" s="72"/>
      <c r="G108" s="302"/>
      <c r="H108" s="272"/>
      <c r="I108" s="303"/>
      <c r="J108" s="72"/>
      <c r="K108" s="135" t="s">
        <v>315</v>
      </c>
      <c r="L108" s="136" t="s">
        <v>313</v>
      </c>
      <c r="M108" s="137" t="str">
        <f>Sheet3!AD45</f>
        <v/>
      </c>
      <c r="N108" s="133"/>
      <c r="O108" s="72"/>
      <c r="P108" s="302"/>
      <c r="Q108" s="272"/>
      <c r="R108" s="303"/>
    </row>
    <row r="109" spans="1:18" ht="30" customHeight="1">
      <c r="A109" s="72"/>
      <c r="B109" s="135" t="s">
        <v>316</v>
      </c>
      <c r="C109" s="136" t="s">
        <v>313</v>
      </c>
      <c r="D109" s="137" t="str">
        <f>Sheet3!E46</f>
        <v>0</v>
      </c>
      <c r="E109" s="133"/>
      <c r="F109" s="72"/>
      <c r="G109" s="286"/>
      <c r="H109" s="287"/>
      <c r="I109" s="288"/>
      <c r="J109" s="72"/>
      <c r="K109" s="135" t="s">
        <v>316</v>
      </c>
      <c r="L109" s="136" t="s">
        <v>313</v>
      </c>
      <c r="M109" s="137" t="str">
        <f>Sheet3!AD46</f>
        <v>0</v>
      </c>
      <c r="N109" s="133"/>
      <c r="O109" s="72"/>
      <c r="P109" s="286"/>
      <c r="Q109" s="287"/>
      <c r="R109" s="288"/>
    </row>
    <row r="110" spans="1:18" ht="30" customHeight="1">
      <c r="A110" s="72"/>
      <c r="B110" s="135" t="s">
        <v>317</v>
      </c>
      <c r="C110" s="136" t="s">
        <v>313</v>
      </c>
      <c r="D110" s="137" t="str">
        <f>Sheet3!E47</f>
        <v/>
      </c>
      <c r="E110" s="133"/>
      <c r="F110" s="72"/>
      <c r="G110" s="138"/>
      <c r="H110" s="138"/>
      <c r="I110" s="138"/>
      <c r="J110" s="72"/>
      <c r="K110" s="135" t="s">
        <v>317</v>
      </c>
      <c r="L110" s="136" t="s">
        <v>313</v>
      </c>
      <c r="M110" s="137" t="str">
        <f>Sheet3!AD47</f>
        <v/>
      </c>
      <c r="N110" s="133"/>
      <c r="O110" s="72"/>
      <c r="P110" s="138"/>
      <c r="Q110" s="138"/>
      <c r="R110" s="138"/>
    </row>
    <row r="111" spans="1:18" ht="30" customHeight="1">
      <c r="A111" s="72"/>
      <c r="B111" s="135" t="s">
        <v>318</v>
      </c>
      <c r="C111" s="136" t="s">
        <v>313</v>
      </c>
      <c r="D111" s="137" t="str">
        <f>Sheet3!E48</f>
        <v/>
      </c>
      <c r="E111" s="133"/>
      <c r="F111" s="72"/>
      <c r="G111" s="72"/>
      <c r="H111" s="72"/>
      <c r="I111" s="72"/>
      <c r="J111" s="72"/>
      <c r="K111" s="135" t="s">
        <v>318</v>
      </c>
      <c r="L111" s="136" t="s">
        <v>313</v>
      </c>
      <c r="M111" s="137" t="str">
        <f>Sheet3!AD48</f>
        <v/>
      </c>
      <c r="N111" s="133"/>
      <c r="O111" s="72"/>
      <c r="P111" s="72"/>
      <c r="Q111" s="72"/>
      <c r="R111" s="72"/>
    </row>
    <row r="112" spans="1:18" ht="30" customHeight="1">
      <c r="A112" s="72"/>
      <c r="B112" s="135" t="s">
        <v>319</v>
      </c>
      <c r="C112" s="136" t="s">
        <v>313</v>
      </c>
      <c r="D112" s="137" t="str">
        <f>Sheet3!E49</f>
        <v/>
      </c>
      <c r="E112" s="133"/>
      <c r="F112" s="72"/>
      <c r="G112" s="72"/>
      <c r="H112" s="72"/>
      <c r="I112" s="72"/>
      <c r="J112" s="72"/>
      <c r="K112" s="135" t="s">
        <v>319</v>
      </c>
      <c r="L112" s="136" t="s">
        <v>313</v>
      </c>
      <c r="M112" s="137" t="str">
        <f>Sheet3!AD49</f>
        <v/>
      </c>
      <c r="N112" s="133"/>
      <c r="O112" s="72"/>
      <c r="P112" s="72"/>
      <c r="Q112" s="72"/>
      <c r="R112" s="72"/>
    </row>
    <row r="113" spans="1:18" ht="30" customHeight="1">
      <c r="A113" s="72"/>
      <c r="B113" s="135" t="s">
        <v>320</v>
      </c>
      <c r="C113" s="136" t="s">
        <v>313</v>
      </c>
      <c r="D113" s="139" t="str">
        <f>Sheet3!E50</f>
        <v/>
      </c>
      <c r="E113" s="140"/>
      <c r="F113" s="72"/>
      <c r="G113" s="72"/>
      <c r="H113" s="72"/>
      <c r="I113" s="72"/>
      <c r="J113" s="72"/>
      <c r="K113" s="135" t="s">
        <v>320</v>
      </c>
      <c r="L113" s="136" t="s">
        <v>313</v>
      </c>
      <c r="M113" s="139" t="str">
        <f>Sheet3!AD50</f>
        <v/>
      </c>
      <c r="N113" s="140"/>
      <c r="O113" s="72"/>
      <c r="P113" s="72"/>
      <c r="Q113" s="72"/>
      <c r="R113" s="72"/>
    </row>
    <row r="114" spans="1:18" ht="30" customHeight="1">
      <c r="A114" s="72"/>
      <c r="B114" s="135" t="s">
        <v>321</v>
      </c>
      <c r="C114" s="136" t="s">
        <v>313</v>
      </c>
      <c r="D114" s="137" t="str">
        <f>Sheet3!E51</f>
        <v/>
      </c>
      <c r="E114" s="133"/>
      <c r="F114" s="72"/>
      <c r="G114" s="72"/>
      <c r="H114" s="72"/>
      <c r="I114" s="72"/>
      <c r="J114" s="72"/>
      <c r="K114" s="135" t="s">
        <v>321</v>
      </c>
      <c r="L114" s="136" t="s">
        <v>313</v>
      </c>
      <c r="M114" s="137" t="str">
        <f>Sheet3!AD51</f>
        <v/>
      </c>
      <c r="N114" s="133"/>
      <c r="O114" s="72"/>
      <c r="P114" s="72"/>
      <c r="Q114" s="72"/>
      <c r="R114" s="72"/>
    </row>
    <row r="115" spans="1:18" ht="30" customHeight="1">
      <c r="A115" s="72"/>
      <c r="B115" s="135" t="s">
        <v>322</v>
      </c>
      <c r="C115" s="136" t="s">
        <v>313</v>
      </c>
      <c r="D115" s="137" t="str">
        <f>Sheet3!E52</f>
        <v/>
      </c>
      <c r="E115" s="133"/>
      <c r="F115" s="72"/>
      <c r="G115" s="72"/>
      <c r="H115" s="72"/>
      <c r="I115" s="72"/>
      <c r="J115" s="72"/>
      <c r="K115" s="135" t="s">
        <v>322</v>
      </c>
      <c r="L115" s="136" t="s">
        <v>313</v>
      </c>
      <c r="M115" s="137" t="str">
        <f>Sheet3!AD52</f>
        <v/>
      </c>
      <c r="N115" s="133"/>
      <c r="O115" s="72"/>
      <c r="P115" s="72"/>
      <c r="Q115" s="72"/>
      <c r="R115" s="72"/>
    </row>
    <row r="116" spans="1:18" ht="30" customHeight="1">
      <c r="A116" s="72"/>
      <c r="B116" s="135" t="s">
        <v>323</v>
      </c>
      <c r="C116" s="136" t="s">
        <v>313</v>
      </c>
      <c r="D116" s="137" t="str">
        <f>Sheet3!E53</f>
        <v/>
      </c>
      <c r="E116" s="133"/>
      <c r="F116" s="72"/>
      <c r="G116" s="72"/>
      <c r="H116" s="72"/>
      <c r="I116" s="72"/>
      <c r="J116" s="72"/>
      <c r="K116" s="135" t="s">
        <v>323</v>
      </c>
      <c r="L116" s="136" t="s">
        <v>313</v>
      </c>
      <c r="M116" s="137" t="str">
        <f>Sheet3!AD53</f>
        <v/>
      </c>
      <c r="N116" s="133"/>
      <c r="O116" s="72"/>
      <c r="P116" s="72"/>
      <c r="Q116" s="72"/>
      <c r="R116" s="72"/>
    </row>
    <row r="117" spans="1:18" ht="30" customHeight="1">
      <c r="A117" s="72"/>
      <c r="B117" s="135" t="s">
        <v>324</v>
      </c>
      <c r="C117" s="136" t="s">
        <v>313</v>
      </c>
      <c r="D117" s="141" t="str">
        <f>Sheet3!E54</f>
        <v/>
      </c>
      <c r="E117" s="133"/>
      <c r="F117" s="72"/>
      <c r="G117" s="72"/>
      <c r="H117" s="72"/>
      <c r="I117" s="72"/>
      <c r="J117" s="72"/>
      <c r="K117" s="135" t="s">
        <v>324</v>
      </c>
      <c r="L117" s="136" t="s">
        <v>313</v>
      </c>
      <c r="M117" s="137" t="str">
        <f>Sheet3!AD54</f>
        <v/>
      </c>
      <c r="N117" s="133"/>
      <c r="O117" s="72"/>
      <c r="P117" s="72"/>
      <c r="Q117" s="72"/>
      <c r="R117" s="72"/>
    </row>
    <row r="118" spans="1:18" ht="30" customHeight="1">
      <c r="A118" s="72"/>
      <c r="B118" s="142" t="s">
        <v>325</v>
      </c>
      <c r="C118" s="136"/>
      <c r="D118" s="137" t="s">
        <v>326</v>
      </c>
      <c r="E118" s="133"/>
      <c r="F118" s="72"/>
      <c r="G118" s="72"/>
      <c r="H118" s="72"/>
      <c r="I118" s="72"/>
      <c r="J118" s="72"/>
      <c r="K118" s="142" t="s">
        <v>325</v>
      </c>
      <c r="L118" s="136"/>
      <c r="M118" s="137" t="s">
        <v>326</v>
      </c>
      <c r="N118" s="133"/>
      <c r="O118" s="72"/>
      <c r="P118" s="72"/>
      <c r="Q118" s="72"/>
      <c r="R118" s="72"/>
    </row>
    <row r="119" spans="1:18" ht="30" customHeight="1">
      <c r="A119" s="72"/>
      <c r="B119" s="135" t="s">
        <v>327</v>
      </c>
      <c r="C119" s="136" t="s">
        <v>313</v>
      </c>
      <c r="D119" s="137" t="str">
        <f>Sheet3!E56</f>
        <v/>
      </c>
      <c r="E119" s="133"/>
      <c r="F119" s="72"/>
      <c r="G119" s="72"/>
      <c r="H119" s="72"/>
      <c r="I119" s="72"/>
      <c r="J119" s="72"/>
      <c r="K119" s="135" t="s">
        <v>327</v>
      </c>
      <c r="L119" s="136" t="s">
        <v>313</v>
      </c>
      <c r="M119" s="137" t="str">
        <f>Sheet3!AD56</f>
        <v/>
      </c>
      <c r="N119" s="133"/>
      <c r="O119" s="72"/>
      <c r="P119" s="72"/>
      <c r="Q119" s="72"/>
      <c r="R119" s="72"/>
    </row>
    <row r="120" spans="1:18" ht="30" customHeight="1">
      <c r="A120" s="72"/>
      <c r="B120" s="135" t="s">
        <v>328</v>
      </c>
      <c r="C120" s="136" t="s">
        <v>313</v>
      </c>
      <c r="D120" s="137" t="str">
        <f>Sheet3!E57</f>
        <v/>
      </c>
      <c r="E120" s="133"/>
      <c r="F120" s="72"/>
      <c r="G120" s="72"/>
      <c r="H120" s="72"/>
      <c r="I120" s="72"/>
      <c r="J120" s="72"/>
      <c r="K120" s="135" t="s">
        <v>328</v>
      </c>
      <c r="L120" s="136" t="s">
        <v>313</v>
      </c>
      <c r="M120" s="137" t="str">
        <f>Sheet3!AD57</f>
        <v/>
      </c>
      <c r="N120" s="133"/>
      <c r="O120" s="72"/>
      <c r="P120" s="72"/>
      <c r="Q120" s="72"/>
      <c r="R120" s="72"/>
    </row>
    <row r="121" spans="1:18" ht="30" customHeight="1">
      <c r="A121" s="72"/>
      <c r="B121" s="135" t="s">
        <v>329</v>
      </c>
      <c r="C121" s="136" t="s">
        <v>313</v>
      </c>
      <c r="D121" s="137" t="str">
        <f>Sheet3!E58</f>
        <v/>
      </c>
      <c r="E121" s="133"/>
      <c r="F121" s="72"/>
      <c r="G121" s="72"/>
      <c r="H121" s="72"/>
      <c r="I121" s="72"/>
      <c r="J121" s="72"/>
      <c r="K121" s="135" t="s">
        <v>329</v>
      </c>
      <c r="L121" s="136" t="s">
        <v>313</v>
      </c>
      <c r="M121" s="137" t="str">
        <f>Sheet3!AD58</f>
        <v/>
      </c>
      <c r="N121" s="133"/>
      <c r="O121" s="72"/>
      <c r="P121" s="72"/>
      <c r="Q121" s="72"/>
      <c r="R121" s="72"/>
    </row>
    <row r="122" spans="1:18" ht="30" customHeight="1">
      <c r="A122" s="72"/>
      <c r="B122" s="72"/>
      <c r="C122" s="72"/>
      <c r="D122" s="72"/>
      <c r="E122" s="72"/>
      <c r="F122" s="72"/>
      <c r="G122" s="72"/>
      <c r="H122" s="72"/>
      <c r="I122" s="72"/>
      <c r="J122" s="72"/>
      <c r="K122" s="72"/>
      <c r="L122" s="72"/>
      <c r="M122" s="72"/>
      <c r="N122" s="72"/>
      <c r="O122" s="72"/>
      <c r="P122" s="72"/>
      <c r="Q122" s="72"/>
      <c r="R122" s="72"/>
    </row>
    <row r="123" spans="1:18" ht="30" customHeight="1">
      <c r="A123" s="367" t="s">
        <v>330</v>
      </c>
      <c r="B123" s="272"/>
      <c r="C123" s="143"/>
      <c r="D123" s="143"/>
      <c r="E123" s="143"/>
      <c r="F123" s="271" t="s">
        <v>331</v>
      </c>
      <c r="G123" s="272"/>
      <c r="H123" s="272"/>
      <c r="I123" s="272"/>
      <c r="J123" s="367" t="s">
        <v>330</v>
      </c>
      <c r="K123" s="272"/>
      <c r="L123" s="143"/>
      <c r="M123" s="143"/>
      <c r="N123" s="143"/>
      <c r="O123" s="271" t="s">
        <v>331</v>
      </c>
      <c r="P123" s="272"/>
      <c r="Q123" s="272"/>
      <c r="R123" s="272"/>
    </row>
    <row r="124" spans="1:18" ht="30" customHeight="1">
      <c r="A124" s="143"/>
      <c r="B124" s="143"/>
      <c r="C124" s="143"/>
      <c r="D124" s="143"/>
      <c r="E124" s="143"/>
      <c r="F124" s="143"/>
      <c r="G124" s="143"/>
      <c r="H124" s="143"/>
      <c r="I124" s="143"/>
      <c r="J124" s="143"/>
      <c r="K124" s="143"/>
      <c r="L124" s="143"/>
      <c r="M124" s="143"/>
      <c r="N124" s="143"/>
      <c r="O124" s="143"/>
      <c r="P124" s="143"/>
      <c r="Q124" s="143"/>
      <c r="R124" s="143"/>
    </row>
    <row r="125" spans="1:18" ht="30" customHeight="1">
      <c r="A125" s="143"/>
      <c r="B125" s="143"/>
      <c r="C125" s="367" t="s">
        <v>332</v>
      </c>
      <c r="D125" s="272"/>
      <c r="E125" s="143"/>
      <c r="F125" s="143"/>
      <c r="G125" s="143"/>
      <c r="H125" s="143"/>
      <c r="I125" s="143"/>
      <c r="J125" s="143"/>
      <c r="K125" s="143"/>
      <c r="L125" s="367" t="s">
        <v>332</v>
      </c>
      <c r="M125" s="272"/>
      <c r="N125" s="143"/>
      <c r="O125" s="143"/>
      <c r="P125" s="143"/>
      <c r="Q125" s="143"/>
      <c r="R125" s="143"/>
    </row>
    <row r="126" spans="1:18" ht="30" customHeight="1">
      <c r="A126" s="133"/>
      <c r="B126" s="144" t="s">
        <v>333</v>
      </c>
      <c r="C126" s="133"/>
      <c r="D126" s="133"/>
      <c r="E126" s="133"/>
      <c r="F126" s="133"/>
      <c r="G126" s="133"/>
      <c r="H126" s="133"/>
      <c r="I126" s="133"/>
      <c r="J126" s="133"/>
      <c r="K126" s="144" t="s">
        <v>333</v>
      </c>
      <c r="L126" s="133"/>
      <c r="M126" s="133"/>
      <c r="N126" s="133"/>
      <c r="O126" s="133"/>
      <c r="P126" s="133"/>
      <c r="Q126" s="133"/>
      <c r="R126" s="133"/>
    </row>
    <row r="127" spans="1:18" ht="30" customHeight="1"/>
    <row r="128" spans="1:18" ht="30" customHeight="1">
      <c r="A128" s="368" t="s">
        <v>311</v>
      </c>
      <c r="B128" s="272"/>
      <c r="C128" s="272"/>
      <c r="D128" s="272"/>
      <c r="E128" s="272"/>
      <c r="F128" s="272"/>
      <c r="G128" s="272"/>
      <c r="H128" s="272"/>
      <c r="I128" s="72"/>
      <c r="J128" s="368" t="s">
        <v>311</v>
      </c>
      <c r="K128" s="272"/>
      <c r="L128" s="272"/>
      <c r="M128" s="272"/>
      <c r="N128" s="272"/>
      <c r="O128" s="272"/>
      <c r="P128" s="272"/>
      <c r="Q128" s="272"/>
      <c r="R128" s="72"/>
    </row>
    <row r="129" spans="1:18" ht="30" customHeight="1">
      <c r="A129" s="369">
        <f>'IN - Stud_part'!H3</f>
        <v>0</v>
      </c>
      <c r="B129" s="272"/>
      <c r="C129" s="272"/>
      <c r="D129" s="272"/>
      <c r="E129" s="272"/>
      <c r="F129" s="272"/>
      <c r="G129" s="272"/>
      <c r="H129" s="272"/>
      <c r="I129" s="72"/>
      <c r="J129" s="369">
        <f>'IN - Stud_part'!H3</f>
        <v>0</v>
      </c>
      <c r="K129" s="272"/>
      <c r="L129" s="272"/>
      <c r="M129" s="272"/>
      <c r="N129" s="272"/>
      <c r="O129" s="272"/>
      <c r="P129" s="272"/>
      <c r="Q129" s="272"/>
      <c r="R129" s="72"/>
    </row>
    <row r="130" spans="1:18" ht="30" customHeight="1">
      <c r="A130" s="72"/>
      <c r="B130" s="72"/>
      <c r="C130" s="72"/>
      <c r="D130" s="72"/>
      <c r="E130" s="72"/>
      <c r="F130" s="72"/>
      <c r="G130" s="72"/>
      <c r="H130" s="72"/>
      <c r="I130" s="72"/>
      <c r="J130" s="72"/>
      <c r="K130" s="72"/>
      <c r="L130" s="72"/>
      <c r="M130" s="72"/>
      <c r="N130" s="72"/>
      <c r="O130" s="72"/>
      <c r="P130" s="72"/>
      <c r="Q130" s="72"/>
      <c r="R130" s="72"/>
    </row>
    <row r="131" spans="1:18" ht="30" customHeight="1">
      <c r="A131" s="72"/>
      <c r="B131" s="370" t="s">
        <v>312</v>
      </c>
      <c r="C131" s="371" t="s">
        <v>313</v>
      </c>
      <c r="D131" s="132">
        <f>'IN - Stud_part'!H4</f>
        <v>0</v>
      </c>
      <c r="E131" s="133"/>
      <c r="F131" s="72"/>
      <c r="G131" s="372" t="s">
        <v>314</v>
      </c>
      <c r="H131" s="284"/>
      <c r="I131" s="285"/>
      <c r="J131" s="72"/>
      <c r="K131" s="370" t="s">
        <v>312</v>
      </c>
      <c r="L131" s="371" t="s">
        <v>313</v>
      </c>
      <c r="M131" s="132">
        <f>'IN - Stud_part'!H4</f>
        <v>0</v>
      </c>
      <c r="N131" s="133"/>
      <c r="O131" s="72"/>
      <c r="P131" s="372" t="s">
        <v>314</v>
      </c>
      <c r="Q131" s="284"/>
      <c r="R131" s="285"/>
    </row>
    <row r="132" spans="1:18" ht="30" customHeight="1">
      <c r="A132" s="72"/>
      <c r="B132" s="286"/>
      <c r="C132" s="287"/>
      <c r="D132" s="134">
        <f>'IN - Stud_part'!H6</f>
        <v>0</v>
      </c>
      <c r="E132" s="133"/>
      <c r="F132" s="72"/>
      <c r="G132" s="302"/>
      <c r="H132" s="272"/>
      <c r="I132" s="303"/>
      <c r="J132" s="72"/>
      <c r="K132" s="286"/>
      <c r="L132" s="287"/>
      <c r="M132" s="134">
        <f>'IN - Stud_part'!H6</f>
        <v>0</v>
      </c>
      <c r="N132" s="133"/>
      <c r="O132" s="72"/>
      <c r="P132" s="302"/>
      <c r="Q132" s="272"/>
      <c r="R132" s="303"/>
    </row>
    <row r="133" spans="1:18" ht="30" customHeight="1">
      <c r="A133" s="72"/>
      <c r="B133" s="135" t="s">
        <v>315</v>
      </c>
      <c r="C133" s="136" t="s">
        <v>313</v>
      </c>
      <c r="D133" s="137" t="str">
        <f>Sheet3!F45</f>
        <v/>
      </c>
      <c r="E133" s="133"/>
      <c r="F133" s="72"/>
      <c r="G133" s="302"/>
      <c r="H133" s="272"/>
      <c r="I133" s="303"/>
      <c r="J133" s="72"/>
      <c r="K133" s="135" t="s">
        <v>315</v>
      </c>
      <c r="L133" s="136" t="s">
        <v>313</v>
      </c>
      <c r="M133" s="137" t="str">
        <f>Sheet3!AE45</f>
        <v/>
      </c>
      <c r="N133" s="133"/>
      <c r="O133" s="72"/>
      <c r="P133" s="302"/>
      <c r="Q133" s="272"/>
      <c r="R133" s="303"/>
    </row>
    <row r="134" spans="1:18" ht="30" customHeight="1">
      <c r="A134" s="72"/>
      <c r="B134" s="135" t="s">
        <v>316</v>
      </c>
      <c r="C134" s="136" t="s">
        <v>313</v>
      </c>
      <c r="D134" s="137" t="str">
        <f>Sheet3!F46</f>
        <v>0</v>
      </c>
      <c r="E134" s="133"/>
      <c r="F134" s="72"/>
      <c r="G134" s="286"/>
      <c r="H134" s="287"/>
      <c r="I134" s="288"/>
      <c r="J134" s="72"/>
      <c r="K134" s="135" t="s">
        <v>316</v>
      </c>
      <c r="L134" s="136" t="s">
        <v>313</v>
      </c>
      <c r="M134" s="137" t="str">
        <f>Sheet3!AE46</f>
        <v>0</v>
      </c>
      <c r="N134" s="133"/>
      <c r="O134" s="72"/>
      <c r="P134" s="286"/>
      <c r="Q134" s="287"/>
      <c r="R134" s="288"/>
    </row>
    <row r="135" spans="1:18" ht="30" customHeight="1">
      <c r="A135" s="72"/>
      <c r="B135" s="135" t="s">
        <v>317</v>
      </c>
      <c r="C135" s="136" t="s">
        <v>313</v>
      </c>
      <c r="D135" s="137" t="str">
        <f>Sheet3!F47</f>
        <v/>
      </c>
      <c r="E135" s="133"/>
      <c r="F135" s="72"/>
      <c r="G135" s="138"/>
      <c r="H135" s="138"/>
      <c r="I135" s="138"/>
      <c r="J135" s="72"/>
      <c r="K135" s="135" t="s">
        <v>317</v>
      </c>
      <c r="L135" s="136" t="s">
        <v>313</v>
      </c>
      <c r="M135" s="137" t="str">
        <f>Sheet3!AE47</f>
        <v/>
      </c>
      <c r="N135" s="133"/>
      <c r="O135" s="72"/>
      <c r="P135" s="138"/>
      <c r="Q135" s="138"/>
      <c r="R135" s="138"/>
    </row>
    <row r="136" spans="1:18" ht="30" customHeight="1">
      <c r="A136" s="72"/>
      <c r="B136" s="135" t="s">
        <v>318</v>
      </c>
      <c r="C136" s="136" t="s">
        <v>313</v>
      </c>
      <c r="D136" s="137" t="str">
        <f>Sheet3!F48</f>
        <v/>
      </c>
      <c r="E136" s="133"/>
      <c r="F136" s="72"/>
      <c r="G136" s="72"/>
      <c r="H136" s="72"/>
      <c r="I136" s="72"/>
      <c r="J136" s="72"/>
      <c r="K136" s="135" t="s">
        <v>318</v>
      </c>
      <c r="L136" s="136" t="s">
        <v>313</v>
      </c>
      <c r="M136" s="137" t="str">
        <f>Sheet3!AE48</f>
        <v/>
      </c>
      <c r="N136" s="133"/>
      <c r="O136" s="72"/>
      <c r="P136" s="72"/>
      <c r="Q136" s="72"/>
      <c r="R136" s="72"/>
    </row>
    <row r="137" spans="1:18" ht="30" customHeight="1">
      <c r="A137" s="72"/>
      <c r="B137" s="135" t="s">
        <v>319</v>
      </c>
      <c r="C137" s="136" t="s">
        <v>313</v>
      </c>
      <c r="D137" s="137" t="str">
        <f>Sheet3!F49</f>
        <v/>
      </c>
      <c r="E137" s="133"/>
      <c r="F137" s="72"/>
      <c r="G137" s="72"/>
      <c r="H137" s="72"/>
      <c r="I137" s="72"/>
      <c r="J137" s="72"/>
      <c r="K137" s="135" t="s">
        <v>319</v>
      </c>
      <c r="L137" s="136" t="s">
        <v>313</v>
      </c>
      <c r="M137" s="137" t="str">
        <f>Sheet3!AE49</f>
        <v/>
      </c>
      <c r="N137" s="133"/>
      <c r="O137" s="72"/>
      <c r="P137" s="72"/>
      <c r="Q137" s="72"/>
      <c r="R137" s="72"/>
    </row>
    <row r="138" spans="1:18" ht="30" customHeight="1">
      <c r="A138" s="72"/>
      <c r="B138" s="135" t="s">
        <v>320</v>
      </c>
      <c r="C138" s="136" t="s">
        <v>313</v>
      </c>
      <c r="D138" s="139" t="str">
        <f>Sheet3!F50</f>
        <v/>
      </c>
      <c r="E138" s="140"/>
      <c r="F138" s="72"/>
      <c r="G138" s="72"/>
      <c r="H138" s="72"/>
      <c r="I138" s="72"/>
      <c r="J138" s="72"/>
      <c r="K138" s="135" t="s">
        <v>320</v>
      </c>
      <c r="L138" s="136" t="s">
        <v>313</v>
      </c>
      <c r="M138" s="139" t="str">
        <f>Sheet3!AE50</f>
        <v/>
      </c>
      <c r="N138" s="140"/>
      <c r="O138" s="72"/>
      <c r="P138" s="72"/>
      <c r="Q138" s="72"/>
      <c r="R138" s="72"/>
    </row>
    <row r="139" spans="1:18" ht="30" customHeight="1">
      <c r="A139" s="72"/>
      <c r="B139" s="135" t="s">
        <v>321</v>
      </c>
      <c r="C139" s="136" t="s">
        <v>313</v>
      </c>
      <c r="D139" s="137" t="str">
        <f>Sheet3!F51</f>
        <v/>
      </c>
      <c r="E139" s="133"/>
      <c r="F139" s="72"/>
      <c r="G139" s="72"/>
      <c r="H139" s="72"/>
      <c r="I139" s="72"/>
      <c r="J139" s="72"/>
      <c r="K139" s="135" t="s">
        <v>321</v>
      </c>
      <c r="L139" s="136" t="s">
        <v>313</v>
      </c>
      <c r="M139" s="137" t="str">
        <f>Sheet3!AE51</f>
        <v/>
      </c>
      <c r="N139" s="133"/>
      <c r="O139" s="72"/>
      <c r="P139" s="72"/>
      <c r="Q139" s="72"/>
      <c r="R139" s="72"/>
    </row>
    <row r="140" spans="1:18" ht="30" customHeight="1">
      <c r="A140" s="72"/>
      <c r="B140" s="135" t="s">
        <v>322</v>
      </c>
      <c r="C140" s="136" t="s">
        <v>313</v>
      </c>
      <c r="D140" s="137" t="str">
        <f>Sheet3!F52</f>
        <v/>
      </c>
      <c r="E140" s="133"/>
      <c r="F140" s="72"/>
      <c r="G140" s="72"/>
      <c r="H140" s="72"/>
      <c r="I140" s="72"/>
      <c r="J140" s="72"/>
      <c r="K140" s="135" t="s">
        <v>322</v>
      </c>
      <c r="L140" s="136" t="s">
        <v>313</v>
      </c>
      <c r="M140" s="137" t="str">
        <f>Sheet3!AE52</f>
        <v/>
      </c>
      <c r="N140" s="133"/>
      <c r="O140" s="72"/>
      <c r="P140" s="72"/>
      <c r="Q140" s="72"/>
      <c r="R140" s="72"/>
    </row>
    <row r="141" spans="1:18" ht="30" customHeight="1">
      <c r="A141" s="72"/>
      <c r="B141" s="135" t="s">
        <v>323</v>
      </c>
      <c r="C141" s="136" t="s">
        <v>313</v>
      </c>
      <c r="D141" s="137" t="str">
        <f>Sheet3!F53</f>
        <v/>
      </c>
      <c r="E141" s="133"/>
      <c r="F141" s="72"/>
      <c r="G141" s="72"/>
      <c r="H141" s="72"/>
      <c r="I141" s="72"/>
      <c r="J141" s="72"/>
      <c r="K141" s="135" t="s">
        <v>323</v>
      </c>
      <c r="L141" s="136" t="s">
        <v>313</v>
      </c>
      <c r="M141" s="137" t="str">
        <f>Sheet3!AE53</f>
        <v/>
      </c>
      <c r="N141" s="133"/>
      <c r="O141" s="72"/>
      <c r="P141" s="72"/>
      <c r="Q141" s="72"/>
      <c r="R141" s="72"/>
    </row>
    <row r="142" spans="1:18" ht="30" customHeight="1">
      <c r="A142" s="72"/>
      <c r="B142" s="135" t="s">
        <v>324</v>
      </c>
      <c r="C142" s="136" t="s">
        <v>313</v>
      </c>
      <c r="D142" s="141" t="str">
        <f>Sheet3!F54</f>
        <v/>
      </c>
      <c r="E142" s="133"/>
      <c r="F142" s="72"/>
      <c r="G142" s="72"/>
      <c r="H142" s="72"/>
      <c r="I142" s="72"/>
      <c r="J142" s="72"/>
      <c r="K142" s="135" t="s">
        <v>324</v>
      </c>
      <c r="L142" s="136" t="s">
        <v>313</v>
      </c>
      <c r="M142" s="137" t="str">
        <f>Sheet3!AE54</f>
        <v/>
      </c>
      <c r="N142" s="133"/>
      <c r="O142" s="72"/>
      <c r="P142" s="72"/>
      <c r="Q142" s="72"/>
      <c r="R142" s="72"/>
    </row>
    <row r="143" spans="1:18" ht="30" customHeight="1">
      <c r="A143" s="72"/>
      <c r="B143" s="142" t="s">
        <v>325</v>
      </c>
      <c r="C143" s="136"/>
      <c r="D143" s="137" t="s">
        <v>326</v>
      </c>
      <c r="E143" s="133"/>
      <c r="F143" s="72"/>
      <c r="G143" s="72"/>
      <c r="H143" s="72"/>
      <c r="I143" s="72"/>
      <c r="J143" s="72"/>
      <c r="K143" s="142" t="s">
        <v>325</v>
      </c>
      <c r="L143" s="136"/>
      <c r="M143" s="137" t="s">
        <v>326</v>
      </c>
      <c r="N143" s="133"/>
      <c r="O143" s="72"/>
      <c r="P143" s="72"/>
      <c r="Q143" s="72"/>
      <c r="R143" s="72"/>
    </row>
    <row r="144" spans="1:18" ht="30" customHeight="1">
      <c r="A144" s="72"/>
      <c r="B144" s="135" t="s">
        <v>327</v>
      </c>
      <c r="C144" s="136" t="s">
        <v>313</v>
      </c>
      <c r="D144" s="137" t="str">
        <f>Sheet3!F56</f>
        <v/>
      </c>
      <c r="E144" s="133"/>
      <c r="F144" s="72"/>
      <c r="G144" s="72"/>
      <c r="H144" s="72"/>
      <c r="I144" s="72"/>
      <c r="J144" s="72"/>
      <c r="K144" s="135" t="s">
        <v>327</v>
      </c>
      <c r="L144" s="136" t="s">
        <v>313</v>
      </c>
      <c r="M144" s="137" t="str">
        <f>Sheet3!AE56</f>
        <v/>
      </c>
      <c r="N144" s="133"/>
      <c r="O144" s="72"/>
      <c r="P144" s="72"/>
      <c r="Q144" s="72"/>
      <c r="R144" s="72"/>
    </row>
    <row r="145" spans="1:18" ht="30" customHeight="1">
      <c r="A145" s="72"/>
      <c r="B145" s="135" t="s">
        <v>328</v>
      </c>
      <c r="C145" s="136" t="s">
        <v>313</v>
      </c>
      <c r="D145" s="137" t="str">
        <f>Sheet3!F57</f>
        <v/>
      </c>
      <c r="E145" s="133"/>
      <c r="F145" s="72"/>
      <c r="G145" s="72"/>
      <c r="H145" s="72"/>
      <c r="I145" s="72"/>
      <c r="J145" s="72"/>
      <c r="K145" s="135" t="s">
        <v>328</v>
      </c>
      <c r="L145" s="136" t="s">
        <v>313</v>
      </c>
      <c r="M145" s="137" t="str">
        <f>Sheet3!AE57</f>
        <v/>
      </c>
      <c r="N145" s="133"/>
      <c r="O145" s="72"/>
      <c r="P145" s="72"/>
      <c r="Q145" s="72"/>
      <c r="R145" s="72"/>
    </row>
    <row r="146" spans="1:18" ht="30" customHeight="1">
      <c r="A146" s="72"/>
      <c r="B146" s="135" t="s">
        <v>329</v>
      </c>
      <c r="C146" s="136" t="s">
        <v>313</v>
      </c>
      <c r="D146" s="137" t="str">
        <f>Sheet3!F58</f>
        <v/>
      </c>
      <c r="E146" s="133"/>
      <c r="F146" s="72"/>
      <c r="G146" s="72"/>
      <c r="H146" s="72"/>
      <c r="I146" s="72"/>
      <c r="J146" s="72"/>
      <c r="K146" s="135" t="s">
        <v>329</v>
      </c>
      <c r="L146" s="136" t="s">
        <v>313</v>
      </c>
      <c r="M146" s="137" t="str">
        <f>Sheet3!AE58</f>
        <v/>
      </c>
      <c r="N146" s="133"/>
      <c r="O146" s="72"/>
      <c r="P146" s="72"/>
      <c r="Q146" s="72"/>
      <c r="R146" s="72"/>
    </row>
    <row r="147" spans="1:18" ht="30" customHeight="1">
      <c r="A147" s="72"/>
      <c r="B147" s="72"/>
      <c r="C147" s="72"/>
      <c r="D147" s="72"/>
      <c r="E147" s="72"/>
      <c r="F147" s="72"/>
      <c r="G147" s="72"/>
      <c r="H147" s="72"/>
      <c r="I147" s="72"/>
      <c r="J147" s="72"/>
      <c r="K147" s="72"/>
      <c r="L147" s="72"/>
      <c r="M147" s="72"/>
      <c r="N147" s="72"/>
      <c r="O147" s="72"/>
      <c r="P147" s="72"/>
      <c r="Q147" s="72"/>
      <c r="R147" s="72"/>
    </row>
    <row r="148" spans="1:18" ht="30" customHeight="1">
      <c r="A148" s="367" t="s">
        <v>330</v>
      </c>
      <c r="B148" s="272"/>
      <c r="C148" s="143"/>
      <c r="D148" s="143"/>
      <c r="E148" s="143"/>
      <c r="F148" s="271" t="s">
        <v>331</v>
      </c>
      <c r="G148" s="272"/>
      <c r="H148" s="272"/>
      <c r="I148" s="272"/>
      <c r="J148" s="367" t="s">
        <v>330</v>
      </c>
      <c r="K148" s="272"/>
      <c r="L148" s="143"/>
      <c r="M148" s="143"/>
      <c r="N148" s="143"/>
      <c r="O148" s="271" t="s">
        <v>331</v>
      </c>
      <c r="P148" s="272"/>
      <c r="Q148" s="272"/>
      <c r="R148" s="272"/>
    </row>
    <row r="149" spans="1:18" ht="30" customHeight="1">
      <c r="A149" s="143"/>
      <c r="B149" s="143"/>
      <c r="C149" s="143"/>
      <c r="D149" s="143"/>
      <c r="E149" s="143"/>
      <c r="F149" s="143"/>
      <c r="G149" s="143"/>
      <c r="H149" s="143"/>
      <c r="I149" s="143"/>
      <c r="J149" s="143"/>
      <c r="K149" s="143"/>
      <c r="L149" s="143"/>
      <c r="M149" s="143"/>
      <c r="N149" s="143"/>
      <c r="O149" s="143"/>
      <c r="P149" s="143"/>
      <c r="Q149" s="143"/>
      <c r="R149" s="143"/>
    </row>
    <row r="150" spans="1:18" ht="30" customHeight="1">
      <c r="A150" s="143"/>
      <c r="B150" s="143"/>
      <c r="C150" s="367" t="s">
        <v>332</v>
      </c>
      <c r="D150" s="272"/>
      <c r="E150" s="143"/>
      <c r="F150" s="143"/>
      <c r="G150" s="143"/>
      <c r="H150" s="143"/>
      <c r="I150" s="143"/>
      <c r="J150" s="143"/>
      <c r="K150" s="143"/>
      <c r="L150" s="367" t="s">
        <v>332</v>
      </c>
      <c r="M150" s="272"/>
      <c r="N150" s="143"/>
      <c r="O150" s="143"/>
      <c r="P150" s="143"/>
      <c r="Q150" s="143"/>
      <c r="R150" s="143"/>
    </row>
    <row r="151" spans="1:18" ht="30" customHeight="1">
      <c r="A151" s="133"/>
      <c r="B151" s="144" t="s">
        <v>333</v>
      </c>
      <c r="C151" s="133"/>
      <c r="D151" s="133"/>
      <c r="E151" s="133"/>
      <c r="F151" s="133"/>
      <c r="G151" s="133"/>
      <c r="H151" s="133"/>
      <c r="I151" s="133"/>
      <c r="J151" s="133"/>
      <c r="K151" s="144" t="s">
        <v>333</v>
      </c>
      <c r="L151" s="133"/>
      <c r="M151" s="133"/>
      <c r="N151" s="133"/>
      <c r="O151" s="133"/>
      <c r="P151" s="133"/>
      <c r="Q151" s="133"/>
      <c r="R151" s="133"/>
    </row>
    <row r="152" spans="1:18" ht="30" customHeight="1"/>
    <row r="153" spans="1:18" ht="30" customHeight="1">
      <c r="A153" s="368" t="s">
        <v>311</v>
      </c>
      <c r="B153" s="272"/>
      <c r="C153" s="272"/>
      <c r="D153" s="272"/>
      <c r="E153" s="272"/>
      <c r="F153" s="272"/>
      <c r="G153" s="272"/>
      <c r="H153" s="272"/>
      <c r="I153" s="72"/>
      <c r="J153" s="368" t="s">
        <v>311</v>
      </c>
      <c r="K153" s="272"/>
      <c r="L153" s="272"/>
      <c r="M153" s="272"/>
      <c r="N153" s="272"/>
      <c r="O153" s="272"/>
      <c r="P153" s="272"/>
      <c r="Q153" s="272"/>
      <c r="R153" s="72"/>
    </row>
    <row r="154" spans="1:18" ht="30" customHeight="1">
      <c r="A154" s="369">
        <f>'IN - Stud_part'!H3</f>
        <v>0</v>
      </c>
      <c r="B154" s="272"/>
      <c r="C154" s="272"/>
      <c r="D154" s="272"/>
      <c r="E154" s="272"/>
      <c r="F154" s="272"/>
      <c r="G154" s="272"/>
      <c r="H154" s="272"/>
      <c r="I154" s="72"/>
      <c r="J154" s="369">
        <f>'IN - Stud_part'!H3</f>
        <v>0</v>
      </c>
      <c r="K154" s="272"/>
      <c r="L154" s="272"/>
      <c r="M154" s="272"/>
      <c r="N154" s="272"/>
      <c r="O154" s="272"/>
      <c r="P154" s="272"/>
      <c r="Q154" s="272"/>
      <c r="R154" s="72"/>
    </row>
    <row r="155" spans="1:18" ht="30" customHeight="1">
      <c r="A155" s="72"/>
      <c r="B155" s="72"/>
      <c r="C155" s="72"/>
      <c r="D155" s="72"/>
      <c r="E155" s="72"/>
      <c r="F155" s="72"/>
      <c r="G155" s="72"/>
      <c r="H155" s="72"/>
      <c r="I155" s="72"/>
      <c r="J155" s="72"/>
      <c r="K155" s="72"/>
      <c r="L155" s="72"/>
      <c r="M155" s="72"/>
      <c r="N155" s="72"/>
      <c r="O155" s="72"/>
      <c r="P155" s="72"/>
      <c r="Q155" s="72"/>
      <c r="R155" s="72"/>
    </row>
    <row r="156" spans="1:18" ht="30" customHeight="1">
      <c r="A156" s="72"/>
      <c r="B156" s="370" t="s">
        <v>312</v>
      </c>
      <c r="C156" s="371" t="s">
        <v>313</v>
      </c>
      <c r="D156" s="132">
        <f>'IN - Stud_part'!H4</f>
        <v>0</v>
      </c>
      <c r="E156" s="133"/>
      <c r="F156" s="72"/>
      <c r="G156" s="372" t="s">
        <v>314</v>
      </c>
      <c r="H156" s="284"/>
      <c r="I156" s="285"/>
      <c r="J156" s="72"/>
      <c r="K156" s="370" t="s">
        <v>312</v>
      </c>
      <c r="L156" s="371" t="s">
        <v>313</v>
      </c>
      <c r="M156" s="132">
        <f>'IN - Stud_part'!H4</f>
        <v>0</v>
      </c>
      <c r="N156" s="133"/>
      <c r="O156" s="72"/>
      <c r="P156" s="372" t="s">
        <v>314</v>
      </c>
      <c r="Q156" s="284"/>
      <c r="R156" s="285"/>
    </row>
    <row r="157" spans="1:18" ht="30" customHeight="1">
      <c r="A157" s="72"/>
      <c r="B157" s="286"/>
      <c r="C157" s="287"/>
      <c r="D157" s="134">
        <f>'IN - Stud_part'!H6</f>
        <v>0</v>
      </c>
      <c r="E157" s="133"/>
      <c r="F157" s="72"/>
      <c r="G157" s="302"/>
      <c r="H157" s="272"/>
      <c r="I157" s="303"/>
      <c r="J157" s="72"/>
      <c r="K157" s="286"/>
      <c r="L157" s="287"/>
      <c r="M157" s="134">
        <f>'IN - Stud_part'!H6</f>
        <v>0</v>
      </c>
      <c r="N157" s="133"/>
      <c r="O157" s="72"/>
      <c r="P157" s="302"/>
      <c r="Q157" s="272"/>
      <c r="R157" s="303"/>
    </row>
    <row r="158" spans="1:18" ht="30" customHeight="1">
      <c r="A158" s="72"/>
      <c r="B158" s="135" t="s">
        <v>315</v>
      </c>
      <c r="C158" s="136" t="s">
        <v>313</v>
      </c>
      <c r="D158" s="137" t="str">
        <f>Sheet3!G45</f>
        <v/>
      </c>
      <c r="E158" s="133"/>
      <c r="F158" s="72"/>
      <c r="G158" s="302"/>
      <c r="H158" s="272"/>
      <c r="I158" s="303"/>
      <c r="J158" s="72"/>
      <c r="K158" s="135" t="s">
        <v>315</v>
      </c>
      <c r="L158" s="136" t="s">
        <v>313</v>
      </c>
      <c r="M158" s="137" t="str">
        <f>Sheet3!AF45</f>
        <v/>
      </c>
      <c r="N158" s="133"/>
      <c r="O158" s="72"/>
      <c r="P158" s="302"/>
      <c r="Q158" s="272"/>
      <c r="R158" s="303"/>
    </row>
    <row r="159" spans="1:18" ht="30" customHeight="1">
      <c r="A159" s="72"/>
      <c r="B159" s="135" t="s">
        <v>316</v>
      </c>
      <c r="C159" s="136" t="s">
        <v>313</v>
      </c>
      <c r="D159" s="137" t="str">
        <f>Sheet3!G46</f>
        <v>0</v>
      </c>
      <c r="E159" s="133"/>
      <c r="F159" s="72"/>
      <c r="G159" s="286"/>
      <c r="H159" s="287"/>
      <c r="I159" s="288"/>
      <c r="J159" s="72"/>
      <c r="K159" s="135" t="s">
        <v>316</v>
      </c>
      <c r="L159" s="136" t="s">
        <v>313</v>
      </c>
      <c r="M159" s="137" t="str">
        <f>Sheet3!AF46</f>
        <v>0</v>
      </c>
      <c r="N159" s="133"/>
      <c r="O159" s="72"/>
      <c r="P159" s="286"/>
      <c r="Q159" s="287"/>
      <c r="R159" s="288"/>
    </row>
    <row r="160" spans="1:18" ht="30" customHeight="1">
      <c r="A160" s="72"/>
      <c r="B160" s="135" t="s">
        <v>317</v>
      </c>
      <c r="C160" s="136" t="s">
        <v>313</v>
      </c>
      <c r="D160" s="137" t="str">
        <f>Sheet3!G47</f>
        <v/>
      </c>
      <c r="E160" s="133"/>
      <c r="F160" s="72"/>
      <c r="G160" s="138"/>
      <c r="H160" s="138"/>
      <c r="I160" s="138"/>
      <c r="J160" s="72"/>
      <c r="K160" s="135" t="s">
        <v>317</v>
      </c>
      <c r="L160" s="136" t="s">
        <v>313</v>
      </c>
      <c r="M160" s="137" t="str">
        <f>Sheet3!AF47</f>
        <v/>
      </c>
      <c r="N160" s="133"/>
      <c r="O160" s="72"/>
      <c r="P160" s="138"/>
      <c r="Q160" s="138"/>
      <c r="R160" s="138"/>
    </row>
    <row r="161" spans="1:18" ht="30" customHeight="1">
      <c r="A161" s="72"/>
      <c r="B161" s="135" t="s">
        <v>318</v>
      </c>
      <c r="C161" s="136" t="s">
        <v>313</v>
      </c>
      <c r="D161" s="137" t="str">
        <f>Sheet3!G48</f>
        <v/>
      </c>
      <c r="E161" s="133"/>
      <c r="F161" s="72"/>
      <c r="G161" s="72"/>
      <c r="H161" s="72"/>
      <c r="I161" s="72"/>
      <c r="J161" s="72"/>
      <c r="K161" s="135" t="s">
        <v>318</v>
      </c>
      <c r="L161" s="136" t="s">
        <v>313</v>
      </c>
      <c r="M161" s="137" t="str">
        <f>Sheet3!AF48</f>
        <v/>
      </c>
      <c r="N161" s="133"/>
      <c r="O161" s="72"/>
      <c r="P161" s="72"/>
      <c r="Q161" s="72"/>
      <c r="R161" s="72"/>
    </row>
    <row r="162" spans="1:18" ht="30" customHeight="1">
      <c r="A162" s="72"/>
      <c r="B162" s="135" t="s">
        <v>319</v>
      </c>
      <c r="C162" s="136" t="s">
        <v>313</v>
      </c>
      <c r="D162" s="137" t="str">
        <f>Sheet3!G49</f>
        <v/>
      </c>
      <c r="E162" s="133"/>
      <c r="F162" s="72"/>
      <c r="G162" s="72"/>
      <c r="H162" s="72"/>
      <c r="I162" s="72"/>
      <c r="J162" s="72"/>
      <c r="K162" s="135" t="s">
        <v>319</v>
      </c>
      <c r="L162" s="136" t="s">
        <v>313</v>
      </c>
      <c r="M162" s="137" t="str">
        <f>Sheet3!AF49</f>
        <v/>
      </c>
      <c r="N162" s="133"/>
      <c r="O162" s="72"/>
      <c r="P162" s="72"/>
      <c r="Q162" s="72"/>
      <c r="R162" s="72"/>
    </row>
    <row r="163" spans="1:18" ht="30" customHeight="1">
      <c r="A163" s="72"/>
      <c r="B163" s="135" t="s">
        <v>320</v>
      </c>
      <c r="C163" s="136" t="s">
        <v>313</v>
      </c>
      <c r="D163" s="139" t="str">
        <f>Sheet3!G50</f>
        <v/>
      </c>
      <c r="E163" s="140"/>
      <c r="F163" s="72"/>
      <c r="G163" s="72"/>
      <c r="H163" s="72"/>
      <c r="I163" s="72"/>
      <c r="J163" s="72"/>
      <c r="K163" s="135" t="s">
        <v>320</v>
      </c>
      <c r="L163" s="136" t="s">
        <v>313</v>
      </c>
      <c r="M163" s="139" t="str">
        <f>Sheet3!AF50</f>
        <v/>
      </c>
      <c r="N163" s="140"/>
      <c r="O163" s="72"/>
      <c r="P163" s="72"/>
      <c r="Q163" s="72"/>
      <c r="R163" s="72"/>
    </row>
    <row r="164" spans="1:18" ht="30" customHeight="1">
      <c r="A164" s="72"/>
      <c r="B164" s="135" t="s">
        <v>321</v>
      </c>
      <c r="C164" s="136" t="s">
        <v>313</v>
      </c>
      <c r="D164" s="137" t="str">
        <f>Sheet3!G51</f>
        <v/>
      </c>
      <c r="E164" s="133"/>
      <c r="F164" s="72"/>
      <c r="G164" s="72"/>
      <c r="H164" s="72"/>
      <c r="I164" s="72"/>
      <c r="J164" s="72"/>
      <c r="K164" s="135" t="s">
        <v>321</v>
      </c>
      <c r="L164" s="136" t="s">
        <v>313</v>
      </c>
      <c r="M164" s="137" t="str">
        <f>Sheet3!AF51</f>
        <v/>
      </c>
      <c r="N164" s="133"/>
      <c r="O164" s="72"/>
      <c r="P164" s="72"/>
      <c r="Q164" s="72"/>
      <c r="R164" s="72"/>
    </row>
    <row r="165" spans="1:18" ht="30" customHeight="1">
      <c r="A165" s="72"/>
      <c r="B165" s="135" t="s">
        <v>322</v>
      </c>
      <c r="C165" s="136" t="s">
        <v>313</v>
      </c>
      <c r="D165" s="137" t="str">
        <f>Sheet3!G52</f>
        <v/>
      </c>
      <c r="E165" s="133"/>
      <c r="F165" s="72"/>
      <c r="G165" s="72"/>
      <c r="H165" s="72"/>
      <c r="I165" s="72"/>
      <c r="J165" s="72"/>
      <c r="K165" s="135" t="s">
        <v>322</v>
      </c>
      <c r="L165" s="136" t="s">
        <v>313</v>
      </c>
      <c r="M165" s="137" t="str">
        <f>Sheet3!AF52</f>
        <v/>
      </c>
      <c r="N165" s="133"/>
      <c r="O165" s="72"/>
      <c r="P165" s="72"/>
      <c r="Q165" s="72"/>
      <c r="R165" s="72"/>
    </row>
    <row r="166" spans="1:18" ht="30" customHeight="1">
      <c r="A166" s="72"/>
      <c r="B166" s="135" t="s">
        <v>323</v>
      </c>
      <c r="C166" s="136" t="s">
        <v>313</v>
      </c>
      <c r="D166" s="137" t="str">
        <f>Sheet3!G53</f>
        <v/>
      </c>
      <c r="E166" s="133"/>
      <c r="F166" s="72"/>
      <c r="G166" s="72"/>
      <c r="H166" s="72"/>
      <c r="I166" s="72"/>
      <c r="J166" s="72"/>
      <c r="K166" s="135" t="s">
        <v>323</v>
      </c>
      <c r="L166" s="136" t="s">
        <v>313</v>
      </c>
      <c r="M166" s="137" t="str">
        <f>Sheet3!AF53</f>
        <v/>
      </c>
      <c r="N166" s="133"/>
      <c r="O166" s="72"/>
      <c r="P166" s="72"/>
      <c r="Q166" s="72"/>
      <c r="R166" s="72"/>
    </row>
    <row r="167" spans="1:18" ht="30" customHeight="1">
      <c r="A167" s="72"/>
      <c r="B167" s="135" t="s">
        <v>324</v>
      </c>
      <c r="C167" s="136" t="s">
        <v>313</v>
      </c>
      <c r="D167" s="141" t="str">
        <f>Sheet3!G54</f>
        <v/>
      </c>
      <c r="E167" s="133"/>
      <c r="F167" s="72"/>
      <c r="G167" s="72"/>
      <c r="H167" s="72"/>
      <c r="I167" s="72"/>
      <c r="J167" s="72"/>
      <c r="K167" s="135" t="s">
        <v>324</v>
      </c>
      <c r="L167" s="136" t="s">
        <v>313</v>
      </c>
      <c r="M167" s="137" t="str">
        <f>Sheet3!AF54</f>
        <v/>
      </c>
      <c r="N167" s="133"/>
      <c r="O167" s="72"/>
      <c r="P167" s="72"/>
      <c r="Q167" s="72"/>
      <c r="R167" s="72"/>
    </row>
    <row r="168" spans="1:18" ht="30" customHeight="1">
      <c r="A168" s="72"/>
      <c r="B168" s="142" t="s">
        <v>325</v>
      </c>
      <c r="C168" s="136"/>
      <c r="D168" s="137" t="s">
        <v>326</v>
      </c>
      <c r="E168" s="133"/>
      <c r="F168" s="72"/>
      <c r="G168" s="72"/>
      <c r="H168" s="72"/>
      <c r="I168" s="72"/>
      <c r="J168" s="72"/>
      <c r="K168" s="142" t="s">
        <v>325</v>
      </c>
      <c r="L168" s="136"/>
      <c r="M168" s="137" t="s">
        <v>326</v>
      </c>
      <c r="N168" s="133"/>
      <c r="O168" s="72"/>
      <c r="P168" s="72"/>
      <c r="Q168" s="72"/>
      <c r="R168" s="72"/>
    </row>
    <row r="169" spans="1:18" ht="30" customHeight="1">
      <c r="A169" s="72"/>
      <c r="B169" s="135" t="s">
        <v>327</v>
      </c>
      <c r="C169" s="136" t="s">
        <v>313</v>
      </c>
      <c r="D169" s="137" t="str">
        <f>Sheet3!G56</f>
        <v/>
      </c>
      <c r="E169" s="133"/>
      <c r="F169" s="72"/>
      <c r="G169" s="72"/>
      <c r="H169" s="72"/>
      <c r="I169" s="72"/>
      <c r="J169" s="72"/>
      <c r="K169" s="135" t="s">
        <v>327</v>
      </c>
      <c r="L169" s="136" t="s">
        <v>313</v>
      </c>
      <c r="M169" s="137" t="str">
        <f>Sheet3!AF56</f>
        <v/>
      </c>
      <c r="N169" s="133"/>
      <c r="O169" s="72"/>
      <c r="P169" s="72"/>
      <c r="Q169" s="72"/>
      <c r="R169" s="72"/>
    </row>
    <row r="170" spans="1:18" ht="30" customHeight="1">
      <c r="A170" s="72"/>
      <c r="B170" s="135" t="s">
        <v>328</v>
      </c>
      <c r="C170" s="136" t="s">
        <v>313</v>
      </c>
      <c r="D170" s="137" t="str">
        <f>Sheet3!G57</f>
        <v/>
      </c>
      <c r="E170" s="133"/>
      <c r="F170" s="72"/>
      <c r="G170" s="72"/>
      <c r="H170" s="72"/>
      <c r="I170" s="72"/>
      <c r="J170" s="72"/>
      <c r="K170" s="135" t="s">
        <v>328</v>
      </c>
      <c r="L170" s="136" t="s">
        <v>313</v>
      </c>
      <c r="M170" s="137" t="str">
        <f>Sheet3!AF57</f>
        <v/>
      </c>
      <c r="N170" s="133"/>
      <c r="O170" s="72"/>
      <c r="P170" s="72"/>
      <c r="Q170" s="72"/>
      <c r="R170" s="72"/>
    </row>
    <row r="171" spans="1:18" ht="30" customHeight="1">
      <c r="A171" s="72"/>
      <c r="B171" s="135" t="s">
        <v>329</v>
      </c>
      <c r="C171" s="136" t="s">
        <v>313</v>
      </c>
      <c r="D171" s="137" t="str">
        <f>Sheet3!G58</f>
        <v/>
      </c>
      <c r="E171" s="133"/>
      <c r="F171" s="72"/>
      <c r="G171" s="72"/>
      <c r="H171" s="72"/>
      <c r="I171" s="72"/>
      <c r="J171" s="72"/>
      <c r="K171" s="135" t="s">
        <v>329</v>
      </c>
      <c r="L171" s="136" t="s">
        <v>313</v>
      </c>
      <c r="M171" s="137" t="str">
        <f>Sheet3!AF58</f>
        <v/>
      </c>
      <c r="N171" s="133"/>
      <c r="O171" s="72"/>
      <c r="P171" s="72"/>
      <c r="Q171" s="72"/>
      <c r="R171" s="72"/>
    </row>
    <row r="172" spans="1:18" ht="30" customHeight="1">
      <c r="A172" s="72"/>
      <c r="B172" s="72"/>
      <c r="C172" s="72"/>
      <c r="D172" s="72"/>
      <c r="E172" s="72"/>
      <c r="F172" s="72"/>
      <c r="G172" s="72"/>
      <c r="H172" s="72"/>
      <c r="I172" s="72"/>
      <c r="J172" s="72"/>
      <c r="K172" s="72"/>
      <c r="L172" s="72"/>
      <c r="M172" s="72"/>
      <c r="N172" s="72"/>
      <c r="O172" s="72"/>
      <c r="P172" s="72"/>
      <c r="Q172" s="72"/>
      <c r="R172" s="72"/>
    </row>
    <row r="173" spans="1:18" ht="30" customHeight="1">
      <c r="A173" s="367" t="s">
        <v>330</v>
      </c>
      <c r="B173" s="272"/>
      <c r="C173" s="143"/>
      <c r="D173" s="143"/>
      <c r="E173" s="143"/>
      <c r="F173" s="271" t="s">
        <v>331</v>
      </c>
      <c r="G173" s="272"/>
      <c r="H173" s="272"/>
      <c r="I173" s="272"/>
      <c r="J173" s="367" t="s">
        <v>330</v>
      </c>
      <c r="K173" s="272"/>
      <c r="L173" s="143"/>
      <c r="M173" s="143"/>
      <c r="N173" s="143"/>
      <c r="O173" s="271" t="s">
        <v>331</v>
      </c>
      <c r="P173" s="272"/>
      <c r="Q173" s="272"/>
      <c r="R173" s="272"/>
    </row>
    <row r="174" spans="1:18" ht="30" customHeight="1">
      <c r="A174" s="143"/>
      <c r="B174" s="143"/>
      <c r="C174" s="143"/>
      <c r="D174" s="143"/>
      <c r="E174" s="143"/>
      <c r="F174" s="143"/>
      <c r="G174" s="143"/>
      <c r="H174" s="143"/>
      <c r="I174" s="143"/>
      <c r="J174" s="143"/>
      <c r="K174" s="143"/>
      <c r="L174" s="143"/>
      <c r="M174" s="143"/>
      <c r="N174" s="143"/>
      <c r="O174" s="143"/>
      <c r="P174" s="143"/>
      <c r="Q174" s="143"/>
      <c r="R174" s="143"/>
    </row>
    <row r="175" spans="1:18" ht="30" customHeight="1">
      <c r="A175" s="143"/>
      <c r="B175" s="143"/>
      <c r="C175" s="367" t="s">
        <v>332</v>
      </c>
      <c r="D175" s="272"/>
      <c r="E175" s="143"/>
      <c r="F175" s="143"/>
      <c r="G175" s="143"/>
      <c r="H175" s="143"/>
      <c r="I175" s="143"/>
      <c r="J175" s="143"/>
      <c r="K175" s="143"/>
      <c r="L175" s="367" t="s">
        <v>332</v>
      </c>
      <c r="M175" s="272"/>
      <c r="N175" s="143"/>
      <c r="O175" s="143"/>
      <c r="P175" s="143"/>
      <c r="Q175" s="143"/>
      <c r="R175" s="143"/>
    </row>
    <row r="176" spans="1:18" ht="30" customHeight="1">
      <c r="A176" s="133"/>
      <c r="B176" s="144" t="s">
        <v>333</v>
      </c>
      <c r="C176" s="133"/>
      <c r="D176" s="133"/>
      <c r="E176" s="133"/>
      <c r="F176" s="133"/>
      <c r="G176" s="133"/>
      <c r="H176" s="133"/>
      <c r="I176" s="133"/>
      <c r="J176" s="133"/>
      <c r="K176" s="144" t="s">
        <v>333</v>
      </c>
      <c r="L176" s="133"/>
      <c r="M176" s="133"/>
      <c r="N176" s="133"/>
      <c r="O176" s="133"/>
      <c r="P176" s="133"/>
      <c r="Q176" s="133"/>
      <c r="R176" s="133"/>
    </row>
    <row r="177" spans="1:18" ht="30" customHeight="1"/>
    <row r="178" spans="1:18" ht="30" customHeight="1">
      <c r="A178" s="368" t="s">
        <v>311</v>
      </c>
      <c r="B178" s="272"/>
      <c r="C178" s="272"/>
      <c r="D178" s="272"/>
      <c r="E178" s="272"/>
      <c r="F178" s="272"/>
      <c r="G178" s="272"/>
      <c r="H178" s="272"/>
      <c r="I178" s="72"/>
      <c r="J178" s="368" t="s">
        <v>311</v>
      </c>
      <c r="K178" s="272"/>
      <c r="L178" s="272"/>
      <c r="M178" s="272"/>
      <c r="N178" s="272"/>
      <c r="O178" s="272"/>
      <c r="P178" s="272"/>
      <c r="Q178" s="272"/>
      <c r="R178" s="72"/>
    </row>
    <row r="179" spans="1:18" ht="30" customHeight="1">
      <c r="A179" s="369">
        <f>'IN - Stud_part'!H3</f>
        <v>0</v>
      </c>
      <c r="B179" s="272"/>
      <c r="C179" s="272"/>
      <c r="D179" s="272"/>
      <c r="E179" s="272"/>
      <c r="F179" s="272"/>
      <c r="G179" s="272"/>
      <c r="H179" s="272"/>
      <c r="I179" s="72"/>
      <c r="J179" s="369">
        <f>'IN - Stud_part'!H3</f>
        <v>0</v>
      </c>
      <c r="K179" s="272"/>
      <c r="L179" s="272"/>
      <c r="M179" s="272"/>
      <c r="N179" s="272"/>
      <c r="O179" s="272"/>
      <c r="P179" s="272"/>
      <c r="Q179" s="272"/>
      <c r="R179" s="72"/>
    </row>
    <row r="180" spans="1:18" ht="30" customHeight="1">
      <c r="A180" s="72"/>
      <c r="B180" s="72"/>
      <c r="C180" s="72"/>
      <c r="D180" s="72"/>
      <c r="E180" s="72"/>
      <c r="F180" s="72"/>
      <c r="G180" s="72"/>
      <c r="H180" s="72"/>
      <c r="I180" s="72"/>
      <c r="J180" s="72"/>
      <c r="K180" s="72"/>
      <c r="L180" s="72"/>
      <c r="M180" s="72"/>
      <c r="N180" s="72"/>
      <c r="O180" s="72"/>
      <c r="P180" s="72"/>
      <c r="Q180" s="72"/>
      <c r="R180" s="72"/>
    </row>
    <row r="181" spans="1:18" ht="30" customHeight="1">
      <c r="A181" s="72"/>
      <c r="B181" s="370" t="s">
        <v>312</v>
      </c>
      <c r="C181" s="371" t="s">
        <v>313</v>
      </c>
      <c r="D181" s="132">
        <f>'IN - Stud_part'!H4</f>
        <v>0</v>
      </c>
      <c r="E181" s="133"/>
      <c r="F181" s="72"/>
      <c r="G181" s="372" t="s">
        <v>314</v>
      </c>
      <c r="H181" s="284"/>
      <c r="I181" s="285"/>
      <c r="J181" s="72"/>
      <c r="K181" s="370" t="s">
        <v>312</v>
      </c>
      <c r="L181" s="371" t="s">
        <v>313</v>
      </c>
      <c r="M181" s="132">
        <f>'IN - Stud_part'!H4</f>
        <v>0</v>
      </c>
      <c r="N181" s="133"/>
      <c r="O181" s="72"/>
      <c r="P181" s="372" t="s">
        <v>314</v>
      </c>
      <c r="Q181" s="284"/>
      <c r="R181" s="285"/>
    </row>
    <row r="182" spans="1:18" ht="30" customHeight="1">
      <c r="A182" s="72"/>
      <c r="B182" s="286"/>
      <c r="C182" s="287"/>
      <c r="D182" s="134">
        <f>'IN - Stud_part'!H6</f>
        <v>0</v>
      </c>
      <c r="E182" s="133"/>
      <c r="F182" s="72"/>
      <c r="G182" s="302"/>
      <c r="H182" s="272"/>
      <c r="I182" s="303"/>
      <c r="J182" s="72"/>
      <c r="K182" s="286"/>
      <c r="L182" s="287"/>
      <c r="M182" s="134">
        <f>'IN - Stud_part'!H6</f>
        <v>0</v>
      </c>
      <c r="N182" s="133"/>
      <c r="O182" s="72"/>
      <c r="P182" s="302"/>
      <c r="Q182" s="272"/>
      <c r="R182" s="303"/>
    </row>
    <row r="183" spans="1:18" ht="30" customHeight="1">
      <c r="A183" s="72"/>
      <c r="B183" s="135" t="s">
        <v>315</v>
      </c>
      <c r="C183" s="136" t="s">
        <v>313</v>
      </c>
      <c r="D183" s="137" t="str">
        <f>Sheet3!H45</f>
        <v/>
      </c>
      <c r="E183" s="133"/>
      <c r="F183" s="72"/>
      <c r="G183" s="302"/>
      <c r="H183" s="272"/>
      <c r="I183" s="303"/>
      <c r="J183" s="72"/>
      <c r="K183" s="135" t="s">
        <v>315</v>
      </c>
      <c r="L183" s="136" t="s">
        <v>313</v>
      </c>
      <c r="M183" s="137" t="str">
        <f>Sheet3!AG45</f>
        <v/>
      </c>
      <c r="N183" s="133"/>
      <c r="O183" s="72"/>
      <c r="P183" s="302"/>
      <c r="Q183" s="272"/>
      <c r="R183" s="303"/>
    </row>
    <row r="184" spans="1:18" ht="30" customHeight="1">
      <c r="A184" s="72"/>
      <c r="B184" s="135" t="s">
        <v>316</v>
      </c>
      <c r="C184" s="136" t="s">
        <v>313</v>
      </c>
      <c r="D184" s="137" t="str">
        <f>Sheet3!H46</f>
        <v>0</v>
      </c>
      <c r="E184" s="133"/>
      <c r="F184" s="72"/>
      <c r="G184" s="286"/>
      <c r="H184" s="287"/>
      <c r="I184" s="288"/>
      <c r="J184" s="72"/>
      <c r="K184" s="135" t="s">
        <v>316</v>
      </c>
      <c r="L184" s="136" t="s">
        <v>313</v>
      </c>
      <c r="M184" s="137" t="str">
        <f>Sheet3!AG46</f>
        <v>0</v>
      </c>
      <c r="N184" s="133"/>
      <c r="O184" s="72"/>
      <c r="P184" s="286"/>
      <c r="Q184" s="287"/>
      <c r="R184" s="288"/>
    </row>
    <row r="185" spans="1:18" ht="30" customHeight="1">
      <c r="A185" s="72"/>
      <c r="B185" s="135" t="s">
        <v>317</v>
      </c>
      <c r="C185" s="136" t="s">
        <v>313</v>
      </c>
      <c r="D185" s="137" t="str">
        <f>Sheet3!H47</f>
        <v/>
      </c>
      <c r="E185" s="133"/>
      <c r="F185" s="72"/>
      <c r="G185" s="138"/>
      <c r="H185" s="138"/>
      <c r="I185" s="138"/>
      <c r="J185" s="72"/>
      <c r="K185" s="135" t="s">
        <v>317</v>
      </c>
      <c r="L185" s="136" t="s">
        <v>313</v>
      </c>
      <c r="M185" s="137" t="str">
        <f>Sheet3!AG47</f>
        <v/>
      </c>
      <c r="N185" s="133"/>
      <c r="O185" s="72"/>
      <c r="P185" s="138"/>
      <c r="Q185" s="138"/>
      <c r="R185" s="138"/>
    </row>
    <row r="186" spans="1:18" ht="30" customHeight="1">
      <c r="A186" s="72"/>
      <c r="B186" s="135" t="s">
        <v>318</v>
      </c>
      <c r="C186" s="136" t="s">
        <v>313</v>
      </c>
      <c r="D186" s="137" t="str">
        <f>Sheet3!H48</f>
        <v/>
      </c>
      <c r="E186" s="133"/>
      <c r="F186" s="72"/>
      <c r="G186" s="72"/>
      <c r="H186" s="72"/>
      <c r="I186" s="72"/>
      <c r="J186" s="72"/>
      <c r="K186" s="135" t="s">
        <v>318</v>
      </c>
      <c r="L186" s="136" t="s">
        <v>313</v>
      </c>
      <c r="M186" s="137" t="str">
        <f>Sheet3!AG48</f>
        <v/>
      </c>
      <c r="N186" s="133"/>
      <c r="O186" s="72"/>
      <c r="P186" s="72"/>
      <c r="Q186" s="72"/>
      <c r="R186" s="72"/>
    </row>
    <row r="187" spans="1:18" ht="30" customHeight="1">
      <c r="A187" s="72"/>
      <c r="B187" s="135" t="s">
        <v>319</v>
      </c>
      <c r="C187" s="136" t="s">
        <v>313</v>
      </c>
      <c r="D187" s="137" t="str">
        <f>Sheet3!H49</f>
        <v/>
      </c>
      <c r="E187" s="133"/>
      <c r="F187" s="72"/>
      <c r="G187" s="72"/>
      <c r="H187" s="72"/>
      <c r="I187" s="72"/>
      <c r="J187" s="72"/>
      <c r="K187" s="135" t="s">
        <v>319</v>
      </c>
      <c r="L187" s="136" t="s">
        <v>313</v>
      </c>
      <c r="M187" s="137" t="str">
        <f>Sheet3!AG49</f>
        <v/>
      </c>
      <c r="N187" s="133"/>
      <c r="O187" s="72"/>
      <c r="P187" s="72"/>
      <c r="Q187" s="72"/>
      <c r="R187" s="72"/>
    </row>
    <row r="188" spans="1:18" ht="30" customHeight="1">
      <c r="A188" s="72"/>
      <c r="B188" s="135" t="s">
        <v>320</v>
      </c>
      <c r="C188" s="136" t="s">
        <v>313</v>
      </c>
      <c r="D188" s="139" t="str">
        <f>Sheet3!H50</f>
        <v/>
      </c>
      <c r="E188" s="140"/>
      <c r="F188" s="72"/>
      <c r="G188" s="72"/>
      <c r="H188" s="72"/>
      <c r="I188" s="72"/>
      <c r="J188" s="72"/>
      <c r="K188" s="135" t="s">
        <v>320</v>
      </c>
      <c r="L188" s="136" t="s">
        <v>313</v>
      </c>
      <c r="M188" s="139" t="str">
        <f>Sheet3!AG50</f>
        <v/>
      </c>
      <c r="N188" s="140"/>
      <c r="O188" s="72"/>
      <c r="P188" s="72"/>
      <c r="Q188" s="72"/>
      <c r="R188" s="72"/>
    </row>
    <row r="189" spans="1:18" ht="30" customHeight="1">
      <c r="A189" s="72"/>
      <c r="B189" s="135" t="s">
        <v>321</v>
      </c>
      <c r="C189" s="136" t="s">
        <v>313</v>
      </c>
      <c r="D189" s="137" t="str">
        <f>Sheet3!H51</f>
        <v/>
      </c>
      <c r="E189" s="133"/>
      <c r="F189" s="72"/>
      <c r="G189" s="72"/>
      <c r="H189" s="72"/>
      <c r="I189" s="72"/>
      <c r="J189" s="72"/>
      <c r="K189" s="135" t="s">
        <v>321</v>
      </c>
      <c r="L189" s="136" t="s">
        <v>313</v>
      </c>
      <c r="M189" s="137" t="str">
        <f>Sheet3!AG51</f>
        <v/>
      </c>
      <c r="N189" s="133"/>
      <c r="O189" s="72"/>
      <c r="P189" s="72"/>
      <c r="Q189" s="72"/>
      <c r="R189" s="72"/>
    </row>
    <row r="190" spans="1:18" ht="30" customHeight="1">
      <c r="A190" s="72"/>
      <c r="B190" s="135" t="s">
        <v>322</v>
      </c>
      <c r="C190" s="136" t="s">
        <v>313</v>
      </c>
      <c r="D190" s="137" t="str">
        <f>Sheet3!H52</f>
        <v/>
      </c>
      <c r="E190" s="133"/>
      <c r="F190" s="72"/>
      <c r="G190" s="72"/>
      <c r="H190" s="72"/>
      <c r="I190" s="72"/>
      <c r="J190" s="72"/>
      <c r="K190" s="135" t="s">
        <v>322</v>
      </c>
      <c r="L190" s="136" t="s">
        <v>313</v>
      </c>
      <c r="M190" s="137" t="str">
        <f>Sheet3!AG52</f>
        <v/>
      </c>
      <c r="N190" s="133"/>
      <c r="O190" s="72"/>
      <c r="P190" s="72"/>
      <c r="Q190" s="72"/>
      <c r="R190" s="72"/>
    </row>
    <row r="191" spans="1:18" ht="30" customHeight="1">
      <c r="A191" s="72"/>
      <c r="B191" s="135" t="s">
        <v>323</v>
      </c>
      <c r="C191" s="136" t="s">
        <v>313</v>
      </c>
      <c r="D191" s="137" t="str">
        <f>Sheet3!H53</f>
        <v/>
      </c>
      <c r="E191" s="133"/>
      <c r="F191" s="72"/>
      <c r="G191" s="72"/>
      <c r="H191" s="72"/>
      <c r="I191" s="72"/>
      <c r="J191" s="72"/>
      <c r="K191" s="135" t="s">
        <v>323</v>
      </c>
      <c r="L191" s="136" t="s">
        <v>313</v>
      </c>
      <c r="M191" s="137" t="str">
        <f>Sheet3!AG53</f>
        <v/>
      </c>
      <c r="N191" s="133"/>
      <c r="O191" s="72"/>
      <c r="P191" s="72"/>
      <c r="Q191" s="72"/>
      <c r="R191" s="72"/>
    </row>
    <row r="192" spans="1:18" ht="30" customHeight="1">
      <c r="A192" s="72"/>
      <c r="B192" s="135" t="s">
        <v>324</v>
      </c>
      <c r="C192" s="136" t="s">
        <v>313</v>
      </c>
      <c r="D192" s="141" t="str">
        <f>Sheet3!H54</f>
        <v/>
      </c>
      <c r="E192" s="133"/>
      <c r="F192" s="72"/>
      <c r="G192" s="72"/>
      <c r="H192" s="72"/>
      <c r="I192" s="72"/>
      <c r="J192" s="72"/>
      <c r="K192" s="135" t="s">
        <v>324</v>
      </c>
      <c r="L192" s="136" t="s">
        <v>313</v>
      </c>
      <c r="M192" s="137" t="str">
        <f>Sheet3!AG54</f>
        <v/>
      </c>
      <c r="N192" s="133"/>
      <c r="O192" s="72"/>
      <c r="P192" s="72"/>
      <c r="Q192" s="72"/>
      <c r="R192" s="72"/>
    </row>
    <row r="193" spans="1:18" ht="30" customHeight="1">
      <c r="A193" s="72"/>
      <c r="B193" s="142" t="s">
        <v>325</v>
      </c>
      <c r="C193" s="136"/>
      <c r="D193" s="137" t="s">
        <v>326</v>
      </c>
      <c r="E193" s="133"/>
      <c r="F193" s="72"/>
      <c r="G193" s="72"/>
      <c r="H193" s="72"/>
      <c r="I193" s="72"/>
      <c r="J193" s="72"/>
      <c r="K193" s="142" t="s">
        <v>325</v>
      </c>
      <c r="L193" s="136"/>
      <c r="M193" s="137" t="s">
        <v>326</v>
      </c>
      <c r="N193" s="133"/>
      <c r="O193" s="72"/>
      <c r="P193" s="72"/>
      <c r="Q193" s="72"/>
      <c r="R193" s="72"/>
    </row>
    <row r="194" spans="1:18" ht="30" customHeight="1">
      <c r="A194" s="72"/>
      <c r="B194" s="135" t="s">
        <v>327</v>
      </c>
      <c r="C194" s="136" t="s">
        <v>313</v>
      </c>
      <c r="D194" s="137" t="str">
        <f>Sheet3!H56</f>
        <v/>
      </c>
      <c r="E194" s="133"/>
      <c r="F194" s="72"/>
      <c r="G194" s="72"/>
      <c r="H194" s="72"/>
      <c r="I194" s="72"/>
      <c r="J194" s="72"/>
      <c r="K194" s="135" t="s">
        <v>327</v>
      </c>
      <c r="L194" s="136" t="s">
        <v>313</v>
      </c>
      <c r="M194" s="137" t="str">
        <f>Sheet3!AG56</f>
        <v/>
      </c>
      <c r="N194" s="133"/>
      <c r="O194" s="72"/>
      <c r="P194" s="72"/>
      <c r="Q194" s="72"/>
      <c r="R194" s="72"/>
    </row>
    <row r="195" spans="1:18" ht="30" customHeight="1">
      <c r="A195" s="72"/>
      <c r="B195" s="135" t="s">
        <v>328</v>
      </c>
      <c r="C195" s="136" t="s">
        <v>313</v>
      </c>
      <c r="D195" s="137" t="str">
        <f>Sheet3!H57</f>
        <v/>
      </c>
      <c r="E195" s="133"/>
      <c r="F195" s="72"/>
      <c r="G195" s="72"/>
      <c r="H195" s="72"/>
      <c r="I195" s="72"/>
      <c r="J195" s="72"/>
      <c r="K195" s="135" t="s">
        <v>328</v>
      </c>
      <c r="L195" s="136" t="s">
        <v>313</v>
      </c>
      <c r="M195" s="137" t="str">
        <f>Sheet3!AG57</f>
        <v/>
      </c>
      <c r="N195" s="133"/>
      <c r="O195" s="72"/>
      <c r="P195" s="72"/>
      <c r="Q195" s="72"/>
      <c r="R195" s="72"/>
    </row>
    <row r="196" spans="1:18" ht="30" customHeight="1">
      <c r="A196" s="72"/>
      <c r="B196" s="135" t="s">
        <v>329</v>
      </c>
      <c r="C196" s="136" t="s">
        <v>313</v>
      </c>
      <c r="D196" s="137" t="str">
        <f>Sheet3!H58</f>
        <v/>
      </c>
      <c r="E196" s="133"/>
      <c r="F196" s="72"/>
      <c r="G196" s="72"/>
      <c r="H196" s="72"/>
      <c r="I196" s="72"/>
      <c r="J196" s="72"/>
      <c r="K196" s="135" t="s">
        <v>329</v>
      </c>
      <c r="L196" s="136" t="s">
        <v>313</v>
      </c>
      <c r="M196" s="137" t="str">
        <f>Sheet3!AG58</f>
        <v/>
      </c>
      <c r="N196" s="133"/>
      <c r="O196" s="72"/>
      <c r="P196" s="72"/>
      <c r="Q196" s="72"/>
      <c r="R196" s="72"/>
    </row>
    <row r="197" spans="1:18" ht="30" customHeight="1">
      <c r="A197" s="72"/>
      <c r="B197" s="72"/>
      <c r="C197" s="72"/>
      <c r="D197" s="72"/>
      <c r="E197" s="72"/>
      <c r="F197" s="72"/>
      <c r="G197" s="72"/>
      <c r="H197" s="72"/>
      <c r="I197" s="72"/>
      <c r="J197" s="72"/>
      <c r="K197" s="72"/>
      <c r="L197" s="72"/>
      <c r="M197" s="72"/>
      <c r="N197" s="72"/>
      <c r="O197" s="72"/>
      <c r="P197" s="72"/>
      <c r="Q197" s="72"/>
      <c r="R197" s="72"/>
    </row>
    <row r="198" spans="1:18" ht="30" customHeight="1">
      <c r="A198" s="367" t="s">
        <v>330</v>
      </c>
      <c r="B198" s="272"/>
      <c r="C198" s="143"/>
      <c r="D198" s="143"/>
      <c r="E198" s="143"/>
      <c r="F198" s="271" t="s">
        <v>331</v>
      </c>
      <c r="G198" s="272"/>
      <c r="H198" s="272"/>
      <c r="I198" s="272"/>
      <c r="J198" s="367" t="s">
        <v>330</v>
      </c>
      <c r="K198" s="272"/>
      <c r="L198" s="143"/>
      <c r="M198" s="143"/>
      <c r="N198" s="143"/>
      <c r="O198" s="271" t="s">
        <v>331</v>
      </c>
      <c r="P198" s="272"/>
      <c r="Q198" s="272"/>
      <c r="R198" s="272"/>
    </row>
    <row r="199" spans="1:18" ht="30" customHeight="1">
      <c r="A199" s="143"/>
      <c r="B199" s="143"/>
      <c r="C199" s="143"/>
      <c r="D199" s="143"/>
      <c r="E199" s="143"/>
      <c r="F199" s="143"/>
      <c r="G199" s="143"/>
      <c r="H199" s="143"/>
      <c r="I199" s="143"/>
      <c r="J199" s="143"/>
      <c r="K199" s="143"/>
      <c r="L199" s="143"/>
      <c r="M199" s="143"/>
      <c r="N199" s="143"/>
      <c r="O199" s="143"/>
      <c r="P199" s="143"/>
      <c r="Q199" s="143"/>
      <c r="R199" s="143"/>
    </row>
    <row r="200" spans="1:18" ht="30" customHeight="1">
      <c r="A200" s="143"/>
      <c r="B200" s="143"/>
      <c r="C200" s="367" t="s">
        <v>332</v>
      </c>
      <c r="D200" s="272"/>
      <c r="E200" s="143"/>
      <c r="F200" s="143"/>
      <c r="G200" s="143"/>
      <c r="H200" s="143"/>
      <c r="I200" s="143"/>
      <c r="J200" s="143"/>
      <c r="K200" s="143"/>
      <c r="L200" s="367" t="s">
        <v>332</v>
      </c>
      <c r="M200" s="272"/>
      <c r="N200" s="143"/>
      <c r="O200" s="143"/>
      <c r="P200" s="143"/>
      <c r="Q200" s="143"/>
      <c r="R200" s="143"/>
    </row>
    <row r="201" spans="1:18" ht="30" customHeight="1">
      <c r="A201" s="133"/>
      <c r="B201" s="144" t="s">
        <v>333</v>
      </c>
      <c r="C201" s="133"/>
      <c r="D201" s="133"/>
      <c r="E201" s="133"/>
      <c r="F201" s="133"/>
      <c r="G201" s="133"/>
      <c r="H201" s="133"/>
      <c r="I201" s="133"/>
      <c r="J201" s="133"/>
      <c r="K201" s="144" t="s">
        <v>333</v>
      </c>
      <c r="L201" s="133"/>
      <c r="M201" s="133"/>
      <c r="N201" s="133"/>
      <c r="O201" s="133"/>
      <c r="P201" s="133"/>
      <c r="Q201" s="133"/>
      <c r="R201" s="133"/>
    </row>
    <row r="202" spans="1:18" ht="30" customHeight="1"/>
    <row r="203" spans="1:18" ht="30" customHeight="1">
      <c r="A203" s="368" t="s">
        <v>311</v>
      </c>
      <c r="B203" s="272"/>
      <c r="C203" s="272"/>
      <c r="D203" s="272"/>
      <c r="E203" s="272"/>
      <c r="F203" s="272"/>
      <c r="G203" s="272"/>
      <c r="H203" s="272"/>
      <c r="I203" s="72"/>
      <c r="J203" s="368" t="s">
        <v>311</v>
      </c>
      <c r="K203" s="272"/>
      <c r="L203" s="272"/>
      <c r="M203" s="272"/>
      <c r="N203" s="272"/>
      <c r="O203" s="272"/>
      <c r="P203" s="272"/>
      <c r="Q203" s="272"/>
      <c r="R203" s="72"/>
    </row>
    <row r="204" spans="1:18" ht="30" customHeight="1">
      <c r="A204" s="369">
        <f>'IN - Stud_part'!H3</f>
        <v>0</v>
      </c>
      <c r="B204" s="272"/>
      <c r="C204" s="272"/>
      <c r="D204" s="272"/>
      <c r="E204" s="272"/>
      <c r="F204" s="272"/>
      <c r="G204" s="272"/>
      <c r="H204" s="272"/>
      <c r="I204" s="72"/>
      <c r="J204" s="369">
        <f>'IN - Stud_part'!H3</f>
        <v>0</v>
      </c>
      <c r="K204" s="272"/>
      <c r="L204" s="272"/>
      <c r="M204" s="272"/>
      <c r="N204" s="272"/>
      <c r="O204" s="272"/>
      <c r="P204" s="272"/>
      <c r="Q204" s="272"/>
      <c r="R204" s="72"/>
    </row>
    <row r="205" spans="1:18" ht="30" customHeight="1">
      <c r="A205" s="72"/>
      <c r="B205" s="72"/>
      <c r="C205" s="72"/>
      <c r="D205" s="72"/>
      <c r="E205" s="72"/>
      <c r="F205" s="72"/>
      <c r="G205" s="72"/>
      <c r="H205" s="72"/>
      <c r="I205" s="72"/>
      <c r="J205" s="72"/>
      <c r="K205" s="72"/>
      <c r="L205" s="72"/>
      <c r="M205" s="72"/>
      <c r="N205" s="72"/>
      <c r="O205" s="72"/>
      <c r="P205" s="72"/>
      <c r="Q205" s="72"/>
      <c r="R205" s="72"/>
    </row>
    <row r="206" spans="1:18" ht="30" customHeight="1">
      <c r="A206" s="72"/>
      <c r="B206" s="370" t="s">
        <v>312</v>
      </c>
      <c r="C206" s="371" t="s">
        <v>313</v>
      </c>
      <c r="D206" s="132">
        <f>'IN - Stud_part'!H4</f>
        <v>0</v>
      </c>
      <c r="E206" s="133"/>
      <c r="F206" s="72"/>
      <c r="G206" s="372" t="s">
        <v>314</v>
      </c>
      <c r="H206" s="284"/>
      <c r="I206" s="285"/>
      <c r="J206" s="72"/>
      <c r="K206" s="370" t="s">
        <v>312</v>
      </c>
      <c r="L206" s="371" t="s">
        <v>313</v>
      </c>
      <c r="M206" s="132">
        <f>'IN - Stud_part'!H4</f>
        <v>0</v>
      </c>
      <c r="N206" s="133"/>
      <c r="O206" s="72"/>
      <c r="P206" s="372" t="s">
        <v>314</v>
      </c>
      <c r="Q206" s="284"/>
      <c r="R206" s="285"/>
    </row>
    <row r="207" spans="1:18" ht="30" customHeight="1">
      <c r="A207" s="72"/>
      <c r="B207" s="286"/>
      <c r="C207" s="287"/>
      <c r="D207" s="134">
        <f>'IN - Stud_part'!H6</f>
        <v>0</v>
      </c>
      <c r="E207" s="133"/>
      <c r="F207" s="72"/>
      <c r="G207" s="302"/>
      <c r="H207" s="272"/>
      <c r="I207" s="303"/>
      <c r="J207" s="72"/>
      <c r="K207" s="286"/>
      <c r="L207" s="287"/>
      <c r="M207" s="134">
        <f>'IN - Stud_part'!H6</f>
        <v>0</v>
      </c>
      <c r="N207" s="133"/>
      <c r="O207" s="72"/>
      <c r="P207" s="302"/>
      <c r="Q207" s="272"/>
      <c r="R207" s="303"/>
    </row>
    <row r="208" spans="1:18" ht="30" customHeight="1">
      <c r="A208" s="72"/>
      <c r="B208" s="135" t="s">
        <v>315</v>
      </c>
      <c r="C208" s="136" t="s">
        <v>313</v>
      </c>
      <c r="D208" s="137" t="str">
        <f>Sheet3!I45</f>
        <v/>
      </c>
      <c r="E208" s="133"/>
      <c r="F208" s="72"/>
      <c r="G208" s="302"/>
      <c r="H208" s="272"/>
      <c r="I208" s="303"/>
      <c r="J208" s="72"/>
      <c r="K208" s="135" t="s">
        <v>315</v>
      </c>
      <c r="L208" s="136" t="s">
        <v>313</v>
      </c>
      <c r="M208" s="137" t="str">
        <f>Sheet3!AH45</f>
        <v/>
      </c>
      <c r="N208" s="133"/>
      <c r="O208" s="72"/>
      <c r="P208" s="302"/>
      <c r="Q208" s="272"/>
      <c r="R208" s="303"/>
    </row>
    <row r="209" spans="1:18" ht="30" customHeight="1">
      <c r="A209" s="72"/>
      <c r="B209" s="135" t="s">
        <v>316</v>
      </c>
      <c r="C209" s="136" t="s">
        <v>313</v>
      </c>
      <c r="D209" s="137" t="str">
        <f>Sheet3!I46</f>
        <v>0</v>
      </c>
      <c r="E209" s="133"/>
      <c r="F209" s="72"/>
      <c r="G209" s="286"/>
      <c r="H209" s="287"/>
      <c r="I209" s="288"/>
      <c r="J209" s="72"/>
      <c r="K209" s="135" t="s">
        <v>316</v>
      </c>
      <c r="L209" s="136" t="s">
        <v>313</v>
      </c>
      <c r="M209" s="137" t="str">
        <f>Sheet3!AH46</f>
        <v>0</v>
      </c>
      <c r="N209" s="133"/>
      <c r="O209" s="72"/>
      <c r="P209" s="286"/>
      <c r="Q209" s="287"/>
      <c r="R209" s="288"/>
    </row>
    <row r="210" spans="1:18" ht="30" customHeight="1">
      <c r="A210" s="72"/>
      <c r="B210" s="135" t="s">
        <v>317</v>
      </c>
      <c r="C210" s="136" t="s">
        <v>313</v>
      </c>
      <c r="D210" s="137" t="str">
        <f>Sheet3!I47</f>
        <v/>
      </c>
      <c r="E210" s="133"/>
      <c r="F210" s="72"/>
      <c r="G210" s="138"/>
      <c r="H210" s="138"/>
      <c r="I210" s="138"/>
      <c r="J210" s="72"/>
      <c r="K210" s="135" t="s">
        <v>317</v>
      </c>
      <c r="L210" s="136" t="s">
        <v>313</v>
      </c>
      <c r="M210" s="137" t="str">
        <f>Sheet3!AH47</f>
        <v/>
      </c>
      <c r="N210" s="133"/>
      <c r="O210" s="72"/>
      <c r="P210" s="138"/>
      <c r="Q210" s="138"/>
      <c r="R210" s="138"/>
    </row>
    <row r="211" spans="1:18" ht="30" customHeight="1">
      <c r="A211" s="72"/>
      <c r="B211" s="135" t="s">
        <v>318</v>
      </c>
      <c r="C211" s="136" t="s">
        <v>313</v>
      </c>
      <c r="D211" s="137" t="str">
        <f>Sheet3!I48</f>
        <v/>
      </c>
      <c r="E211" s="133"/>
      <c r="F211" s="72"/>
      <c r="G211" s="72"/>
      <c r="H211" s="72"/>
      <c r="I211" s="72"/>
      <c r="J211" s="72"/>
      <c r="K211" s="135" t="s">
        <v>318</v>
      </c>
      <c r="L211" s="136" t="s">
        <v>313</v>
      </c>
      <c r="M211" s="137" t="str">
        <f>Sheet3!AH48</f>
        <v/>
      </c>
      <c r="N211" s="133"/>
      <c r="O211" s="72"/>
      <c r="P211" s="72"/>
      <c r="Q211" s="72"/>
      <c r="R211" s="72"/>
    </row>
    <row r="212" spans="1:18" ht="30" customHeight="1">
      <c r="A212" s="72"/>
      <c r="B212" s="135" t="s">
        <v>319</v>
      </c>
      <c r="C212" s="136" t="s">
        <v>313</v>
      </c>
      <c r="D212" s="137" t="str">
        <f>Sheet3!I49</f>
        <v/>
      </c>
      <c r="E212" s="133"/>
      <c r="F212" s="72"/>
      <c r="G212" s="72"/>
      <c r="H212" s="72"/>
      <c r="I212" s="72"/>
      <c r="J212" s="72"/>
      <c r="K212" s="135" t="s">
        <v>319</v>
      </c>
      <c r="L212" s="136" t="s">
        <v>313</v>
      </c>
      <c r="M212" s="137" t="str">
        <f>Sheet3!AH49</f>
        <v/>
      </c>
      <c r="N212" s="133"/>
      <c r="O212" s="72"/>
      <c r="P212" s="72"/>
      <c r="Q212" s="72"/>
      <c r="R212" s="72"/>
    </row>
    <row r="213" spans="1:18" ht="30" customHeight="1">
      <c r="A213" s="72"/>
      <c r="B213" s="135" t="s">
        <v>320</v>
      </c>
      <c r="C213" s="136" t="s">
        <v>313</v>
      </c>
      <c r="D213" s="139" t="str">
        <f>Sheet3!I50</f>
        <v/>
      </c>
      <c r="E213" s="140"/>
      <c r="F213" s="72"/>
      <c r="G213" s="72"/>
      <c r="H213" s="72"/>
      <c r="I213" s="72"/>
      <c r="J213" s="72"/>
      <c r="K213" s="135" t="s">
        <v>320</v>
      </c>
      <c r="L213" s="136" t="s">
        <v>313</v>
      </c>
      <c r="M213" s="139" t="str">
        <f>Sheet3!AH50</f>
        <v/>
      </c>
      <c r="N213" s="140"/>
      <c r="O213" s="72"/>
      <c r="P213" s="72"/>
      <c r="Q213" s="72"/>
      <c r="R213" s="72"/>
    </row>
    <row r="214" spans="1:18" ht="30" customHeight="1">
      <c r="A214" s="72"/>
      <c r="B214" s="135" t="s">
        <v>321</v>
      </c>
      <c r="C214" s="136" t="s">
        <v>313</v>
      </c>
      <c r="D214" s="137" t="str">
        <f>Sheet3!I51</f>
        <v/>
      </c>
      <c r="E214" s="133"/>
      <c r="F214" s="72"/>
      <c r="G214" s="72"/>
      <c r="H214" s="72"/>
      <c r="I214" s="72"/>
      <c r="J214" s="72"/>
      <c r="K214" s="135" t="s">
        <v>321</v>
      </c>
      <c r="L214" s="136" t="s">
        <v>313</v>
      </c>
      <c r="M214" s="137" t="str">
        <f>Sheet3!AH51</f>
        <v/>
      </c>
      <c r="N214" s="133"/>
      <c r="O214" s="72"/>
      <c r="P214" s="72"/>
      <c r="Q214" s="72"/>
      <c r="R214" s="72"/>
    </row>
    <row r="215" spans="1:18" ht="30" customHeight="1">
      <c r="A215" s="72"/>
      <c r="B215" s="135" t="s">
        <v>322</v>
      </c>
      <c r="C215" s="136" t="s">
        <v>313</v>
      </c>
      <c r="D215" s="137" t="str">
        <f>Sheet3!I52</f>
        <v/>
      </c>
      <c r="E215" s="133"/>
      <c r="F215" s="72"/>
      <c r="G215" s="72"/>
      <c r="H215" s="72"/>
      <c r="I215" s="72"/>
      <c r="J215" s="72"/>
      <c r="K215" s="135" t="s">
        <v>322</v>
      </c>
      <c r="L215" s="136" t="s">
        <v>313</v>
      </c>
      <c r="M215" s="137" t="str">
        <f>Sheet3!AH52</f>
        <v/>
      </c>
      <c r="N215" s="133"/>
      <c r="O215" s="72"/>
      <c r="P215" s="72"/>
      <c r="Q215" s="72"/>
      <c r="R215" s="72"/>
    </row>
    <row r="216" spans="1:18" ht="30" customHeight="1">
      <c r="A216" s="72"/>
      <c r="B216" s="135" t="s">
        <v>323</v>
      </c>
      <c r="C216" s="136" t="s">
        <v>313</v>
      </c>
      <c r="D216" s="137" t="str">
        <f>Sheet3!I53</f>
        <v/>
      </c>
      <c r="E216" s="133"/>
      <c r="F216" s="72"/>
      <c r="G216" s="72"/>
      <c r="H216" s="72"/>
      <c r="I216" s="72"/>
      <c r="J216" s="72"/>
      <c r="K216" s="135" t="s">
        <v>323</v>
      </c>
      <c r="L216" s="136" t="s">
        <v>313</v>
      </c>
      <c r="M216" s="137" t="str">
        <f>Sheet3!AH53</f>
        <v/>
      </c>
      <c r="N216" s="133"/>
      <c r="O216" s="72"/>
      <c r="P216" s="72"/>
      <c r="Q216" s="72"/>
      <c r="R216" s="72"/>
    </row>
    <row r="217" spans="1:18" ht="30" customHeight="1">
      <c r="A217" s="72"/>
      <c r="B217" s="135" t="s">
        <v>324</v>
      </c>
      <c r="C217" s="136" t="s">
        <v>313</v>
      </c>
      <c r="D217" s="141" t="str">
        <f>Sheet3!I54</f>
        <v/>
      </c>
      <c r="E217" s="133"/>
      <c r="F217" s="72"/>
      <c r="G217" s="72"/>
      <c r="H217" s="72"/>
      <c r="I217" s="72"/>
      <c r="J217" s="72"/>
      <c r="K217" s="135" t="s">
        <v>324</v>
      </c>
      <c r="L217" s="136" t="s">
        <v>313</v>
      </c>
      <c r="M217" s="137" t="str">
        <f>Sheet3!AH54</f>
        <v/>
      </c>
      <c r="N217" s="133"/>
      <c r="O217" s="72"/>
      <c r="P217" s="72"/>
      <c r="Q217" s="72"/>
      <c r="R217" s="72"/>
    </row>
    <row r="218" spans="1:18" ht="30" customHeight="1">
      <c r="A218" s="72"/>
      <c r="B218" s="142" t="s">
        <v>325</v>
      </c>
      <c r="C218" s="136"/>
      <c r="D218" s="137" t="s">
        <v>326</v>
      </c>
      <c r="E218" s="133"/>
      <c r="F218" s="72"/>
      <c r="G218" s="72"/>
      <c r="H218" s="72"/>
      <c r="I218" s="72"/>
      <c r="J218" s="72"/>
      <c r="K218" s="142" t="s">
        <v>325</v>
      </c>
      <c r="L218" s="136"/>
      <c r="M218" s="137" t="s">
        <v>326</v>
      </c>
      <c r="N218" s="133"/>
      <c r="O218" s="72"/>
      <c r="P218" s="72"/>
      <c r="Q218" s="72"/>
      <c r="R218" s="72"/>
    </row>
    <row r="219" spans="1:18" ht="30" customHeight="1">
      <c r="A219" s="72"/>
      <c r="B219" s="135" t="s">
        <v>327</v>
      </c>
      <c r="C219" s="136" t="s">
        <v>313</v>
      </c>
      <c r="D219" s="137" t="str">
        <f>Sheet3!I56</f>
        <v/>
      </c>
      <c r="E219" s="133"/>
      <c r="F219" s="72"/>
      <c r="G219" s="72"/>
      <c r="H219" s="72"/>
      <c r="I219" s="72"/>
      <c r="J219" s="72"/>
      <c r="K219" s="135" t="s">
        <v>327</v>
      </c>
      <c r="L219" s="136" t="s">
        <v>313</v>
      </c>
      <c r="M219" s="137" t="str">
        <f>Sheet3!AH56</f>
        <v/>
      </c>
      <c r="N219" s="133"/>
      <c r="O219" s="72"/>
      <c r="P219" s="72"/>
      <c r="Q219" s="72"/>
      <c r="R219" s="72"/>
    </row>
    <row r="220" spans="1:18" ht="30" customHeight="1">
      <c r="A220" s="72"/>
      <c r="B220" s="135" t="s">
        <v>328</v>
      </c>
      <c r="C220" s="136" t="s">
        <v>313</v>
      </c>
      <c r="D220" s="137" t="str">
        <f>Sheet3!I57</f>
        <v/>
      </c>
      <c r="E220" s="133"/>
      <c r="F220" s="72"/>
      <c r="G220" s="72"/>
      <c r="H220" s="72"/>
      <c r="I220" s="72"/>
      <c r="J220" s="72"/>
      <c r="K220" s="135" t="s">
        <v>328</v>
      </c>
      <c r="L220" s="136" t="s">
        <v>313</v>
      </c>
      <c r="M220" s="137" t="str">
        <f>Sheet3!AH57</f>
        <v/>
      </c>
      <c r="N220" s="133"/>
      <c r="O220" s="72"/>
      <c r="P220" s="72"/>
      <c r="Q220" s="72"/>
      <c r="R220" s="72"/>
    </row>
    <row r="221" spans="1:18" ht="30" customHeight="1">
      <c r="A221" s="72"/>
      <c r="B221" s="135" t="s">
        <v>329</v>
      </c>
      <c r="C221" s="136" t="s">
        <v>313</v>
      </c>
      <c r="D221" s="137" t="str">
        <f>Sheet3!I58</f>
        <v/>
      </c>
      <c r="E221" s="133"/>
      <c r="F221" s="72"/>
      <c r="G221" s="72"/>
      <c r="H221" s="72"/>
      <c r="I221" s="72"/>
      <c r="J221" s="72"/>
      <c r="K221" s="135" t="s">
        <v>329</v>
      </c>
      <c r="L221" s="136" t="s">
        <v>313</v>
      </c>
      <c r="M221" s="137" t="str">
        <f>Sheet3!AH58</f>
        <v/>
      </c>
      <c r="N221" s="133"/>
      <c r="O221" s="72"/>
      <c r="P221" s="72"/>
      <c r="Q221" s="72"/>
      <c r="R221" s="72"/>
    </row>
    <row r="222" spans="1:18" ht="30" customHeight="1">
      <c r="A222" s="72"/>
      <c r="B222" s="72"/>
      <c r="C222" s="72"/>
      <c r="D222" s="72"/>
      <c r="E222" s="72"/>
      <c r="F222" s="72"/>
      <c r="G222" s="72"/>
      <c r="H222" s="72"/>
      <c r="I222" s="72"/>
      <c r="J222" s="72"/>
      <c r="K222" s="72"/>
      <c r="L222" s="72"/>
      <c r="M222" s="72"/>
      <c r="N222" s="72"/>
      <c r="O222" s="72"/>
      <c r="P222" s="72"/>
      <c r="Q222" s="72"/>
      <c r="R222" s="72"/>
    </row>
    <row r="223" spans="1:18" ht="30" customHeight="1">
      <c r="A223" s="367" t="s">
        <v>330</v>
      </c>
      <c r="B223" s="272"/>
      <c r="C223" s="143"/>
      <c r="D223" s="143"/>
      <c r="E223" s="143"/>
      <c r="F223" s="271" t="s">
        <v>331</v>
      </c>
      <c r="G223" s="272"/>
      <c r="H223" s="272"/>
      <c r="I223" s="272"/>
      <c r="J223" s="367" t="s">
        <v>330</v>
      </c>
      <c r="K223" s="272"/>
      <c r="L223" s="143"/>
      <c r="M223" s="143"/>
      <c r="N223" s="143"/>
      <c r="O223" s="271" t="s">
        <v>331</v>
      </c>
      <c r="P223" s="272"/>
      <c r="Q223" s="272"/>
      <c r="R223" s="272"/>
    </row>
    <row r="224" spans="1:18" ht="30" customHeight="1">
      <c r="A224" s="143"/>
      <c r="B224" s="143"/>
      <c r="C224" s="143"/>
      <c r="D224" s="143"/>
      <c r="E224" s="143"/>
      <c r="F224" s="143"/>
      <c r="G224" s="143"/>
      <c r="H224" s="143"/>
      <c r="I224" s="143"/>
      <c r="J224" s="143"/>
      <c r="K224" s="143"/>
      <c r="L224" s="143"/>
      <c r="M224" s="143"/>
      <c r="N224" s="143"/>
      <c r="O224" s="143"/>
      <c r="P224" s="143"/>
      <c r="Q224" s="143"/>
      <c r="R224" s="143"/>
    </row>
    <row r="225" spans="1:18" ht="30" customHeight="1">
      <c r="A225" s="143"/>
      <c r="B225" s="143"/>
      <c r="C225" s="367" t="s">
        <v>332</v>
      </c>
      <c r="D225" s="272"/>
      <c r="E225" s="143"/>
      <c r="F225" s="143"/>
      <c r="G225" s="143"/>
      <c r="H225" s="143"/>
      <c r="I225" s="143"/>
      <c r="J225" s="143"/>
      <c r="K225" s="143"/>
      <c r="L225" s="367" t="s">
        <v>332</v>
      </c>
      <c r="M225" s="272"/>
      <c r="N225" s="143"/>
      <c r="O225" s="143"/>
      <c r="P225" s="143"/>
      <c r="Q225" s="143"/>
      <c r="R225" s="143"/>
    </row>
    <row r="226" spans="1:18" ht="30" customHeight="1">
      <c r="A226" s="133"/>
      <c r="B226" s="144" t="s">
        <v>333</v>
      </c>
      <c r="C226" s="133"/>
      <c r="D226" s="133"/>
      <c r="E226" s="133"/>
      <c r="F226" s="133"/>
      <c r="G226" s="133"/>
      <c r="H226" s="133"/>
      <c r="I226" s="133"/>
      <c r="J226" s="133"/>
      <c r="K226" s="144" t="s">
        <v>333</v>
      </c>
      <c r="L226" s="133"/>
      <c r="M226" s="133"/>
      <c r="N226" s="133"/>
      <c r="O226" s="133"/>
      <c r="P226" s="133"/>
      <c r="Q226" s="133"/>
      <c r="R226" s="133"/>
    </row>
    <row r="227" spans="1:18" ht="30" customHeight="1"/>
    <row r="228" spans="1:18" ht="30" customHeight="1">
      <c r="A228" s="368" t="s">
        <v>311</v>
      </c>
      <c r="B228" s="272"/>
      <c r="C228" s="272"/>
      <c r="D228" s="272"/>
      <c r="E228" s="272"/>
      <c r="F228" s="272"/>
      <c r="G228" s="272"/>
      <c r="H228" s="272"/>
      <c r="I228" s="72"/>
      <c r="J228" s="368" t="s">
        <v>311</v>
      </c>
      <c r="K228" s="272"/>
      <c r="L228" s="272"/>
      <c r="M228" s="272"/>
      <c r="N228" s="272"/>
      <c r="O228" s="272"/>
      <c r="P228" s="272"/>
      <c r="Q228" s="272"/>
      <c r="R228" s="72"/>
    </row>
    <row r="229" spans="1:18" ht="30" customHeight="1">
      <c r="A229" s="369">
        <f>'IN - Stud_part'!H3</f>
        <v>0</v>
      </c>
      <c r="B229" s="272"/>
      <c r="C229" s="272"/>
      <c r="D229" s="272"/>
      <c r="E229" s="272"/>
      <c r="F229" s="272"/>
      <c r="G229" s="272"/>
      <c r="H229" s="272"/>
      <c r="I229" s="72"/>
      <c r="J229" s="369">
        <f>'IN - Stud_part'!H3</f>
        <v>0</v>
      </c>
      <c r="K229" s="272"/>
      <c r="L229" s="272"/>
      <c r="M229" s="272"/>
      <c r="N229" s="272"/>
      <c r="O229" s="272"/>
      <c r="P229" s="272"/>
      <c r="Q229" s="272"/>
      <c r="R229" s="72"/>
    </row>
    <row r="230" spans="1:18" ht="30" customHeight="1">
      <c r="A230" s="72"/>
      <c r="B230" s="72"/>
      <c r="C230" s="72"/>
      <c r="D230" s="72"/>
      <c r="E230" s="72"/>
      <c r="F230" s="72"/>
      <c r="G230" s="72"/>
      <c r="H230" s="72"/>
      <c r="I230" s="72"/>
      <c r="J230" s="72"/>
      <c r="K230" s="72"/>
      <c r="L230" s="72"/>
      <c r="M230" s="72"/>
      <c r="N230" s="72"/>
      <c r="O230" s="72"/>
      <c r="P230" s="72"/>
      <c r="Q230" s="72"/>
      <c r="R230" s="72"/>
    </row>
    <row r="231" spans="1:18" ht="30" customHeight="1">
      <c r="A231" s="72"/>
      <c r="B231" s="370" t="s">
        <v>312</v>
      </c>
      <c r="C231" s="371" t="s">
        <v>313</v>
      </c>
      <c r="D231" s="132">
        <f>'IN - Stud_part'!H4</f>
        <v>0</v>
      </c>
      <c r="E231" s="133"/>
      <c r="F231" s="72"/>
      <c r="G231" s="372" t="s">
        <v>314</v>
      </c>
      <c r="H231" s="284"/>
      <c r="I231" s="285"/>
      <c r="J231" s="72"/>
      <c r="K231" s="370" t="s">
        <v>312</v>
      </c>
      <c r="L231" s="371" t="s">
        <v>313</v>
      </c>
      <c r="M231" s="132">
        <f>'IN - Stud_part'!H4</f>
        <v>0</v>
      </c>
      <c r="N231" s="133"/>
      <c r="O231" s="72"/>
      <c r="P231" s="372" t="s">
        <v>314</v>
      </c>
      <c r="Q231" s="284"/>
      <c r="R231" s="285"/>
    </row>
    <row r="232" spans="1:18" ht="30" customHeight="1">
      <c r="A232" s="72"/>
      <c r="B232" s="286"/>
      <c r="C232" s="287"/>
      <c r="D232" s="134">
        <f>'IN - Stud_part'!H6</f>
        <v>0</v>
      </c>
      <c r="E232" s="133"/>
      <c r="F232" s="72"/>
      <c r="G232" s="302"/>
      <c r="H232" s="272"/>
      <c r="I232" s="303"/>
      <c r="J232" s="72"/>
      <c r="K232" s="286"/>
      <c r="L232" s="287"/>
      <c r="M232" s="134">
        <f>'IN - Stud_part'!H6</f>
        <v>0</v>
      </c>
      <c r="N232" s="133"/>
      <c r="O232" s="72"/>
      <c r="P232" s="302"/>
      <c r="Q232" s="272"/>
      <c r="R232" s="303"/>
    </row>
    <row r="233" spans="1:18" ht="30" customHeight="1">
      <c r="A233" s="72"/>
      <c r="B233" s="135" t="s">
        <v>315</v>
      </c>
      <c r="C233" s="136" t="s">
        <v>313</v>
      </c>
      <c r="D233" s="137" t="str">
        <f>Sheet3!J45</f>
        <v/>
      </c>
      <c r="E233" s="133"/>
      <c r="F233" s="72"/>
      <c r="G233" s="302"/>
      <c r="H233" s="272"/>
      <c r="I233" s="303"/>
      <c r="J233" s="72"/>
      <c r="K233" s="135" t="s">
        <v>315</v>
      </c>
      <c r="L233" s="136" t="s">
        <v>313</v>
      </c>
      <c r="M233" s="137" t="str">
        <f>Sheet3!AI45</f>
        <v/>
      </c>
      <c r="N233" s="133"/>
      <c r="O233" s="72"/>
      <c r="P233" s="302"/>
      <c r="Q233" s="272"/>
      <c r="R233" s="303"/>
    </row>
    <row r="234" spans="1:18" ht="30" customHeight="1">
      <c r="A234" s="72"/>
      <c r="B234" s="135" t="s">
        <v>316</v>
      </c>
      <c r="C234" s="136" t="s">
        <v>313</v>
      </c>
      <c r="D234" s="137" t="str">
        <f>Sheet3!J46</f>
        <v>0</v>
      </c>
      <c r="E234" s="133"/>
      <c r="F234" s="72"/>
      <c r="G234" s="286"/>
      <c r="H234" s="287"/>
      <c r="I234" s="288"/>
      <c r="J234" s="72"/>
      <c r="K234" s="135" t="s">
        <v>316</v>
      </c>
      <c r="L234" s="136" t="s">
        <v>313</v>
      </c>
      <c r="M234" s="137" t="str">
        <f>Sheet3!AI46</f>
        <v>0</v>
      </c>
      <c r="N234" s="133"/>
      <c r="O234" s="72"/>
      <c r="P234" s="286"/>
      <c r="Q234" s="287"/>
      <c r="R234" s="288"/>
    </row>
    <row r="235" spans="1:18" ht="30" customHeight="1">
      <c r="A235" s="72"/>
      <c r="B235" s="135" t="s">
        <v>317</v>
      </c>
      <c r="C235" s="136" t="s">
        <v>313</v>
      </c>
      <c r="D235" s="137" t="str">
        <f>Sheet3!J47</f>
        <v/>
      </c>
      <c r="E235" s="133"/>
      <c r="F235" s="72"/>
      <c r="G235" s="138"/>
      <c r="H235" s="138"/>
      <c r="I235" s="138"/>
      <c r="J235" s="72"/>
      <c r="K235" s="135" t="s">
        <v>317</v>
      </c>
      <c r="L235" s="136" t="s">
        <v>313</v>
      </c>
      <c r="M235" s="137" t="str">
        <f>Sheet3!AI47</f>
        <v/>
      </c>
      <c r="N235" s="133"/>
      <c r="O235" s="72"/>
      <c r="P235" s="138"/>
      <c r="Q235" s="138"/>
      <c r="R235" s="138"/>
    </row>
    <row r="236" spans="1:18" ht="30" customHeight="1">
      <c r="A236" s="72"/>
      <c r="B236" s="135" t="s">
        <v>318</v>
      </c>
      <c r="C236" s="136" t="s">
        <v>313</v>
      </c>
      <c r="D236" s="137" t="str">
        <f>Sheet3!J48</f>
        <v/>
      </c>
      <c r="E236" s="133"/>
      <c r="F236" s="72"/>
      <c r="G236" s="72"/>
      <c r="H236" s="72"/>
      <c r="I236" s="72"/>
      <c r="J236" s="72"/>
      <c r="K236" s="135" t="s">
        <v>318</v>
      </c>
      <c r="L236" s="136" t="s">
        <v>313</v>
      </c>
      <c r="M236" s="137" t="str">
        <f>Sheet3!AI48</f>
        <v/>
      </c>
      <c r="N236" s="133"/>
      <c r="O236" s="72"/>
      <c r="P236" s="72"/>
      <c r="Q236" s="72"/>
      <c r="R236" s="72"/>
    </row>
    <row r="237" spans="1:18" ht="30" customHeight="1">
      <c r="A237" s="72"/>
      <c r="B237" s="135" t="s">
        <v>319</v>
      </c>
      <c r="C237" s="136" t="s">
        <v>313</v>
      </c>
      <c r="D237" s="137" t="str">
        <f>Sheet3!J49</f>
        <v/>
      </c>
      <c r="E237" s="133"/>
      <c r="F237" s="72"/>
      <c r="G237" s="72"/>
      <c r="H237" s="72"/>
      <c r="I237" s="72"/>
      <c r="J237" s="72"/>
      <c r="K237" s="135" t="s">
        <v>319</v>
      </c>
      <c r="L237" s="136" t="s">
        <v>313</v>
      </c>
      <c r="M237" s="137" t="str">
        <f>Sheet3!AI49</f>
        <v/>
      </c>
      <c r="N237" s="133"/>
      <c r="O237" s="72"/>
      <c r="P237" s="72"/>
      <c r="Q237" s="72"/>
      <c r="R237" s="72"/>
    </row>
    <row r="238" spans="1:18" ht="30" customHeight="1">
      <c r="A238" s="72"/>
      <c r="B238" s="135" t="s">
        <v>320</v>
      </c>
      <c r="C238" s="136" t="s">
        <v>313</v>
      </c>
      <c r="D238" s="139" t="str">
        <f>Sheet3!J50</f>
        <v/>
      </c>
      <c r="E238" s="140"/>
      <c r="F238" s="72"/>
      <c r="G238" s="72"/>
      <c r="H238" s="72"/>
      <c r="I238" s="72"/>
      <c r="J238" s="72"/>
      <c r="K238" s="135" t="s">
        <v>320</v>
      </c>
      <c r="L238" s="136" t="s">
        <v>313</v>
      </c>
      <c r="M238" s="139" t="str">
        <f>Sheet3!AI50</f>
        <v/>
      </c>
      <c r="N238" s="140"/>
      <c r="O238" s="72"/>
      <c r="P238" s="72"/>
      <c r="Q238" s="72"/>
      <c r="R238" s="72"/>
    </row>
    <row r="239" spans="1:18" ht="30" customHeight="1">
      <c r="A239" s="72"/>
      <c r="B239" s="135" t="s">
        <v>321</v>
      </c>
      <c r="C239" s="136" t="s">
        <v>313</v>
      </c>
      <c r="D239" s="137" t="str">
        <f>Sheet3!J51</f>
        <v/>
      </c>
      <c r="E239" s="133"/>
      <c r="F239" s="72"/>
      <c r="G239" s="72"/>
      <c r="H239" s="72"/>
      <c r="I239" s="72"/>
      <c r="J239" s="72"/>
      <c r="K239" s="135" t="s">
        <v>321</v>
      </c>
      <c r="L239" s="136" t="s">
        <v>313</v>
      </c>
      <c r="M239" s="137" t="str">
        <f>Sheet3!AI51</f>
        <v/>
      </c>
      <c r="N239" s="133"/>
      <c r="O239" s="72"/>
      <c r="P239" s="72"/>
      <c r="Q239" s="72"/>
      <c r="R239" s="72"/>
    </row>
    <row r="240" spans="1:18" ht="30" customHeight="1">
      <c r="A240" s="72"/>
      <c r="B240" s="135" t="s">
        <v>322</v>
      </c>
      <c r="C240" s="136" t="s">
        <v>313</v>
      </c>
      <c r="D240" s="137" t="str">
        <f>Sheet3!J52</f>
        <v/>
      </c>
      <c r="E240" s="133"/>
      <c r="F240" s="72"/>
      <c r="G240" s="72"/>
      <c r="H240" s="72"/>
      <c r="I240" s="72"/>
      <c r="J240" s="72"/>
      <c r="K240" s="135" t="s">
        <v>322</v>
      </c>
      <c r="L240" s="136" t="s">
        <v>313</v>
      </c>
      <c r="M240" s="137" t="str">
        <f>Sheet3!AI52</f>
        <v/>
      </c>
      <c r="N240" s="133"/>
      <c r="O240" s="72"/>
      <c r="P240" s="72"/>
      <c r="Q240" s="72"/>
      <c r="R240" s="72"/>
    </row>
    <row r="241" spans="1:18" ht="30" customHeight="1">
      <c r="A241" s="72"/>
      <c r="B241" s="135" t="s">
        <v>323</v>
      </c>
      <c r="C241" s="136" t="s">
        <v>313</v>
      </c>
      <c r="D241" s="137" t="str">
        <f>Sheet3!J53</f>
        <v/>
      </c>
      <c r="E241" s="133"/>
      <c r="F241" s="72"/>
      <c r="G241" s="72"/>
      <c r="H241" s="72"/>
      <c r="I241" s="72"/>
      <c r="J241" s="72"/>
      <c r="K241" s="135" t="s">
        <v>323</v>
      </c>
      <c r="L241" s="136" t="s">
        <v>313</v>
      </c>
      <c r="M241" s="137" t="str">
        <f>Sheet3!AI53</f>
        <v/>
      </c>
      <c r="N241" s="133"/>
      <c r="O241" s="72"/>
      <c r="P241" s="72"/>
      <c r="Q241" s="72"/>
      <c r="R241" s="72"/>
    </row>
    <row r="242" spans="1:18" ht="30" customHeight="1">
      <c r="A242" s="72"/>
      <c r="B242" s="135" t="s">
        <v>324</v>
      </c>
      <c r="C242" s="136" t="s">
        <v>313</v>
      </c>
      <c r="D242" s="141" t="str">
        <f>Sheet3!J54</f>
        <v/>
      </c>
      <c r="E242" s="133"/>
      <c r="F242" s="72"/>
      <c r="G242" s="72"/>
      <c r="H242" s="72"/>
      <c r="I242" s="72"/>
      <c r="J242" s="72"/>
      <c r="K242" s="135" t="s">
        <v>324</v>
      </c>
      <c r="L242" s="136" t="s">
        <v>313</v>
      </c>
      <c r="M242" s="137" t="str">
        <f>Sheet3!AI54</f>
        <v/>
      </c>
      <c r="N242" s="133"/>
      <c r="O242" s="72"/>
      <c r="P242" s="72"/>
      <c r="Q242" s="72"/>
      <c r="R242" s="72"/>
    </row>
    <row r="243" spans="1:18" ht="30" customHeight="1">
      <c r="A243" s="72"/>
      <c r="B243" s="142" t="s">
        <v>325</v>
      </c>
      <c r="C243" s="136"/>
      <c r="D243" s="137" t="s">
        <v>326</v>
      </c>
      <c r="E243" s="133"/>
      <c r="F243" s="72"/>
      <c r="G243" s="72"/>
      <c r="H243" s="72"/>
      <c r="I243" s="72"/>
      <c r="J243" s="72"/>
      <c r="K243" s="142" t="s">
        <v>325</v>
      </c>
      <c r="L243" s="136"/>
      <c r="M243" s="137" t="s">
        <v>326</v>
      </c>
      <c r="N243" s="133"/>
      <c r="O243" s="72"/>
      <c r="P243" s="72"/>
      <c r="Q243" s="72"/>
      <c r="R243" s="72"/>
    </row>
    <row r="244" spans="1:18" ht="30" customHeight="1">
      <c r="A244" s="72"/>
      <c r="B244" s="135" t="s">
        <v>327</v>
      </c>
      <c r="C244" s="136" t="s">
        <v>313</v>
      </c>
      <c r="D244" s="137" t="str">
        <f>Sheet3!J56</f>
        <v/>
      </c>
      <c r="E244" s="133"/>
      <c r="F244" s="72"/>
      <c r="G244" s="72"/>
      <c r="H244" s="72"/>
      <c r="I244" s="72"/>
      <c r="J244" s="72"/>
      <c r="K244" s="135" t="s">
        <v>327</v>
      </c>
      <c r="L244" s="136" t="s">
        <v>313</v>
      </c>
      <c r="M244" s="137" t="str">
        <f>Sheet3!AI56</f>
        <v/>
      </c>
      <c r="N244" s="133"/>
      <c r="O244" s="72"/>
      <c r="P244" s="72"/>
      <c r="Q244" s="72"/>
      <c r="R244" s="72"/>
    </row>
    <row r="245" spans="1:18" ht="30" customHeight="1">
      <c r="A245" s="72"/>
      <c r="B245" s="135" t="s">
        <v>328</v>
      </c>
      <c r="C245" s="136" t="s">
        <v>313</v>
      </c>
      <c r="D245" s="137" t="str">
        <f>Sheet3!J57</f>
        <v/>
      </c>
      <c r="E245" s="133"/>
      <c r="F245" s="72"/>
      <c r="G245" s="72"/>
      <c r="H245" s="72"/>
      <c r="I245" s="72"/>
      <c r="J245" s="72"/>
      <c r="K245" s="135" t="s">
        <v>328</v>
      </c>
      <c r="L245" s="136" t="s">
        <v>313</v>
      </c>
      <c r="M245" s="137" t="str">
        <f>Sheet3!AI57</f>
        <v/>
      </c>
      <c r="N245" s="133"/>
      <c r="O245" s="72"/>
      <c r="P245" s="72"/>
      <c r="Q245" s="72"/>
      <c r="R245" s="72"/>
    </row>
    <row r="246" spans="1:18" ht="30" customHeight="1">
      <c r="A246" s="72"/>
      <c r="B246" s="135" t="s">
        <v>329</v>
      </c>
      <c r="C246" s="136" t="s">
        <v>313</v>
      </c>
      <c r="D246" s="137" t="str">
        <f>Sheet3!J58</f>
        <v/>
      </c>
      <c r="E246" s="133"/>
      <c r="F246" s="72"/>
      <c r="G246" s="72"/>
      <c r="H246" s="72"/>
      <c r="I246" s="72"/>
      <c r="J246" s="72"/>
      <c r="K246" s="135" t="s">
        <v>329</v>
      </c>
      <c r="L246" s="136" t="s">
        <v>313</v>
      </c>
      <c r="M246" s="137" t="str">
        <f>Sheet3!AI58</f>
        <v/>
      </c>
      <c r="N246" s="133"/>
      <c r="O246" s="72"/>
      <c r="P246" s="72"/>
      <c r="Q246" s="72"/>
      <c r="R246" s="72"/>
    </row>
    <row r="247" spans="1:18" ht="30" customHeight="1">
      <c r="A247" s="72"/>
      <c r="B247" s="72"/>
      <c r="C247" s="72"/>
      <c r="D247" s="72"/>
      <c r="E247" s="72"/>
      <c r="F247" s="72"/>
      <c r="G247" s="72"/>
      <c r="H247" s="72"/>
      <c r="I247" s="72"/>
      <c r="J247" s="72"/>
      <c r="K247" s="72"/>
      <c r="L247" s="72"/>
      <c r="M247" s="72"/>
      <c r="N247" s="72"/>
      <c r="O247" s="72"/>
      <c r="P247" s="72"/>
      <c r="Q247" s="72"/>
      <c r="R247" s="72"/>
    </row>
    <row r="248" spans="1:18" ht="30" customHeight="1">
      <c r="A248" s="367" t="s">
        <v>330</v>
      </c>
      <c r="B248" s="272"/>
      <c r="C248" s="143"/>
      <c r="D248" s="143"/>
      <c r="E248" s="143"/>
      <c r="F248" s="271" t="s">
        <v>331</v>
      </c>
      <c r="G248" s="272"/>
      <c r="H248" s="272"/>
      <c r="I248" s="272"/>
      <c r="J248" s="367" t="s">
        <v>330</v>
      </c>
      <c r="K248" s="272"/>
      <c r="L248" s="143"/>
      <c r="M248" s="143"/>
      <c r="N248" s="143"/>
      <c r="O248" s="271" t="s">
        <v>331</v>
      </c>
      <c r="P248" s="272"/>
      <c r="Q248" s="272"/>
      <c r="R248" s="272"/>
    </row>
    <row r="249" spans="1:18" ht="30" customHeight="1">
      <c r="A249" s="143"/>
      <c r="B249" s="143"/>
      <c r="C249" s="143"/>
      <c r="D249" s="143"/>
      <c r="E249" s="143"/>
      <c r="F249" s="143"/>
      <c r="G249" s="143"/>
      <c r="H249" s="143"/>
      <c r="I249" s="143"/>
      <c r="J249" s="143"/>
      <c r="K249" s="143"/>
      <c r="L249" s="143"/>
      <c r="M249" s="143"/>
      <c r="N249" s="143"/>
      <c r="O249" s="143"/>
      <c r="P249" s="143"/>
      <c r="Q249" s="143"/>
      <c r="R249" s="143"/>
    </row>
    <row r="250" spans="1:18" ht="30" customHeight="1">
      <c r="A250" s="143"/>
      <c r="B250" s="143"/>
      <c r="C250" s="367" t="s">
        <v>332</v>
      </c>
      <c r="D250" s="272"/>
      <c r="E250" s="143"/>
      <c r="F250" s="143"/>
      <c r="G250" s="143"/>
      <c r="H250" s="143"/>
      <c r="I250" s="143"/>
      <c r="J250" s="143"/>
      <c r="K250" s="143"/>
      <c r="L250" s="367" t="s">
        <v>332</v>
      </c>
      <c r="M250" s="272"/>
      <c r="N250" s="143"/>
      <c r="O250" s="143"/>
      <c r="P250" s="143"/>
      <c r="Q250" s="143"/>
      <c r="R250" s="143"/>
    </row>
    <row r="251" spans="1:18" ht="30" customHeight="1">
      <c r="A251" s="133"/>
      <c r="B251" s="144" t="s">
        <v>333</v>
      </c>
      <c r="C251" s="133"/>
      <c r="D251" s="133"/>
      <c r="E251" s="133"/>
      <c r="F251" s="133"/>
      <c r="G251" s="133"/>
      <c r="H251" s="133"/>
      <c r="I251" s="133"/>
      <c r="J251" s="133"/>
      <c r="K251" s="144" t="s">
        <v>333</v>
      </c>
      <c r="L251" s="133"/>
      <c r="M251" s="133"/>
      <c r="N251" s="133"/>
      <c r="O251" s="133"/>
      <c r="P251" s="133"/>
      <c r="Q251" s="133"/>
      <c r="R251" s="133"/>
    </row>
    <row r="252" spans="1:18" ht="30" customHeight="1"/>
    <row r="253" spans="1:18" ht="30" customHeight="1">
      <c r="A253" s="368" t="s">
        <v>311</v>
      </c>
      <c r="B253" s="272"/>
      <c r="C253" s="272"/>
      <c r="D253" s="272"/>
      <c r="E253" s="272"/>
      <c r="F253" s="272"/>
      <c r="G253" s="272"/>
      <c r="H253" s="272"/>
      <c r="I253" s="72"/>
      <c r="J253" s="368" t="s">
        <v>311</v>
      </c>
      <c r="K253" s="272"/>
      <c r="L253" s="272"/>
      <c r="M253" s="272"/>
      <c r="N253" s="272"/>
      <c r="O253" s="272"/>
      <c r="P253" s="272"/>
      <c r="Q253" s="272"/>
      <c r="R253" s="72"/>
    </row>
    <row r="254" spans="1:18" ht="30" customHeight="1">
      <c r="A254" s="369">
        <f>'IN - Stud_part'!H3</f>
        <v>0</v>
      </c>
      <c r="B254" s="272"/>
      <c r="C254" s="272"/>
      <c r="D254" s="272"/>
      <c r="E254" s="272"/>
      <c r="F254" s="272"/>
      <c r="G254" s="272"/>
      <c r="H254" s="272"/>
      <c r="I254" s="72"/>
      <c r="J254" s="369">
        <f>'IN - Stud_part'!H3</f>
        <v>0</v>
      </c>
      <c r="K254" s="272"/>
      <c r="L254" s="272"/>
      <c r="M254" s="272"/>
      <c r="N254" s="272"/>
      <c r="O254" s="272"/>
      <c r="P254" s="272"/>
      <c r="Q254" s="272"/>
      <c r="R254" s="72"/>
    </row>
    <row r="255" spans="1:18" ht="30" customHeight="1">
      <c r="A255" s="72"/>
      <c r="B255" s="72"/>
      <c r="C255" s="72"/>
      <c r="D255" s="72"/>
      <c r="E255" s="72"/>
      <c r="F255" s="72"/>
      <c r="G255" s="72"/>
      <c r="H255" s="72"/>
      <c r="I255" s="72"/>
      <c r="J255" s="72"/>
      <c r="K255" s="72"/>
      <c r="L255" s="72"/>
      <c r="M255" s="72"/>
      <c r="N255" s="72"/>
      <c r="O255" s="72"/>
      <c r="P255" s="72"/>
      <c r="Q255" s="72"/>
      <c r="R255" s="72"/>
    </row>
    <row r="256" spans="1:18" ht="30" customHeight="1">
      <c r="A256" s="72"/>
      <c r="B256" s="370" t="s">
        <v>312</v>
      </c>
      <c r="C256" s="371" t="s">
        <v>313</v>
      </c>
      <c r="D256" s="132">
        <f>'IN - Stud_part'!H4</f>
        <v>0</v>
      </c>
      <c r="E256" s="133"/>
      <c r="F256" s="72"/>
      <c r="G256" s="372" t="s">
        <v>314</v>
      </c>
      <c r="H256" s="284"/>
      <c r="I256" s="285"/>
      <c r="J256" s="72"/>
      <c r="K256" s="370" t="s">
        <v>312</v>
      </c>
      <c r="L256" s="371" t="s">
        <v>313</v>
      </c>
      <c r="M256" s="132">
        <f>'IN - Stud_part'!H4</f>
        <v>0</v>
      </c>
      <c r="N256" s="133"/>
      <c r="O256" s="72"/>
      <c r="P256" s="372" t="s">
        <v>314</v>
      </c>
      <c r="Q256" s="284"/>
      <c r="R256" s="285"/>
    </row>
    <row r="257" spans="1:18" ht="30" customHeight="1">
      <c r="A257" s="72"/>
      <c r="B257" s="286"/>
      <c r="C257" s="287"/>
      <c r="D257" s="134">
        <f>'IN - Stud_part'!H6</f>
        <v>0</v>
      </c>
      <c r="E257" s="133"/>
      <c r="F257" s="72"/>
      <c r="G257" s="302"/>
      <c r="H257" s="272"/>
      <c r="I257" s="303"/>
      <c r="J257" s="72"/>
      <c r="K257" s="286"/>
      <c r="L257" s="287"/>
      <c r="M257" s="134">
        <f>'IN - Stud_part'!H6</f>
        <v>0</v>
      </c>
      <c r="N257" s="133"/>
      <c r="O257" s="72"/>
      <c r="P257" s="302"/>
      <c r="Q257" s="272"/>
      <c r="R257" s="303"/>
    </row>
    <row r="258" spans="1:18" ht="30" customHeight="1">
      <c r="A258" s="72"/>
      <c r="B258" s="135" t="s">
        <v>315</v>
      </c>
      <c r="C258" s="136" t="s">
        <v>313</v>
      </c>
      <c r="D258" s="137" t="str">
        <f>Sheet3!K45</f>
        <v/>
      </c>
      <c r="E258" s="133"/>
      <c r="F258" s="72"/>
      <c r="G258" s="302"/>
      <c r="H258" s="272"/>
      <c r="I258" s="303"/>
      <c r="J258" s="72"/>
      <c r="K258" s="135" t="s">
        <v>315</v>
      </c>
      <c r="L258" s="136" t="s">
        <v>313</v>
      </c>
      <c r="M258" s="137" t="str">
        <f>Sheet3!AJ45</f>
        <v/>
      </c>
      <c r="N258" s="133"/>
      <c r="O258" s="72"/>
      <c r="P258" s="302"/>
      <c r="Q258" s="272"/>
      <c r="R258" s="303"/>
    </row>
    <row r="259" spans="1:18" ht="30" customHeight="1">
      <c r="A259" s="72"/>
      <c r="B259" s="135" t="s">
        <v>316</v>
      </c>
      <c r="C259" s="136" t="s">
        <v>313</v>
      </c>
      <c r="D259" s="137" t="str">
        <f>Sheet3!K46</f>
        <v>0</v>
      </c>
      <c r="E259" s="133"/>
      <c r="F259" s="72"/>
      <c r="G259" s="286"/>
      <c r="H259" s="287"/>
      <c r="I259" s="288"/>
      <c r="J259" s="72"/>
      <c r="K259" s="135" t="s">
        <v>316</v>
      </c>
      <c r="L259" s="136" t="s">
        <v>313</v>
      </c>
      <c r="M259" s="137" t="str">
        <f>Sheet3!AJ46</f>
        <v>0</v>
      </c>
      <c r="N259" s="133"/>
      <c r="O259" s="72"/>
      <c r="P259" s="286"/>
      <c r="Q259" s="287"/>
      <c r="R259" s="288"/>
    </row>
    <row r="260" spans="1:18" ht="30" customHeight="1">
      <c r="A260" s="72"/>
      <c r="B260" s="135" t="s">
        <v>317</v>
      </c>
      <c r="C260" s="136" t="s">
        <v>313</v>
      </c>
      <c r="D260" s="137" t="str">
        <f>Sheet3!K47</f>
        <v/>
      </c>
      <c r="E260" s="133"/>
      <c r="F260" s="72"/>
      <c r="G260" s="138"/>
      <c r="H260" s="138"/>
      <c r="I260" s="138"/>
      <c r="J260" s="72"/>
      <c r="K260" s="135" t="s">
        <v>317</v>
      </c>
      <c r="L260" s="136" t="s">
        <v>313</v>
      </c>
      <c r="M260" s="137" t="str">
        <f>Sheet3!AJ47</f>
        <v/>
      </c>
      <c r="N260" s="133"/>
      <c r="O260" s="72"/>
      <c r="P260" s="138"/>
      <c r="Q260" s="138"/>
      <c r="R260" s="138"/>
    </row>
    <row r="261" spans="1:18" ht="30" customHeight="1">
      <c r="A261" s="72"/>
      <c r="B261" s="135" t="s">
        <v>318</v>
      </c>
      <c r="C261" s="136" t="s">
        <v>313</v>
      </c>
      <c r="D261" s="137" t="str">
        <f>Sheet3!K48</f>
        <v/>
      </c>
      <c r="E261" s="133"/>
      <c r="F261" s="72"/>
      <c r="G261" s="72"/>
      <c r="H261" s="72"/>
      <c r="I261" s="72"/>
      <c r="J261" s="72"/>
      <c r="K261" s="135" t="s">
        <v>318</v>
      </c>
      <c r="L261" s="136" t="s">
        <v>313</v>
      </c>
      <c r="M261" s="137" t="str">
        <f>Sheet3!AJ48</f>
        <v/>
      </c>
      <c r="N261" s="133"/>
      <c r="O261" s="72"/>
      <c r="P261" s="72"/>
      <c r="Q261" s="72"/>
      <c r="R261" s="72"/>
    </row>
    <row r="262" spans="1:18" ht="30" customHeight="1">
      <c r="A262" s="72"/>
      <c r="B262" s="135" t="s">
        <v>319</v>
      </c>
      <c r="C262" s="136" t="s">
        <v>313</v>
      </c>
      <c r="D262" s="137" t="str">
        <f>Sheet3!K49</f>
        <v/>
      </c>
      <c r="E262" s="133"/>
      <c r="F262" s="72"/>
      <c r="G262" s="72"/>
      <c r="H262" s="72"/>
      <c r="I262" s="72"/>
      <c r="J262" s="72"/>
      <c r="K262" s="135" t="s">
        <v>319</v>
      </c>
      <c r="L262" s="136" t="s">
        <v>313</v>
      </c>
      <c r="M262" s="137" t="str">
        <f>Sheet3!AJ49</f>
        <v/>
      </c>
      <c r="N262" s="133"/>
      <c r="O262" s="72"/>
      <c r="P262" s="72"/>
      <c r="Q262" s="72"/>
      <c r="R262" s="72"/>
    </row>
    <row r="263" spans="1:18" ht="30" customHeight="1">
      <c r="A263" s="72"/>
      <c r="B263" s="135" t="s">
        <v>320</v>
      </c>
      <c r="C263" s="136" t="s">
        <v>313</v>
      </c>
      <c r="D263" s="139" t="str">
        <f>Sheet3!K50</f>
        <v/>
      </c>
      <c r="E263" s="140"/>
      <c r="F263" s="72"/>
      <c r="G263" s="72"/>
      <c r="H263" s="72"/>
      <c r="I263" s="72"/>
      <c r="J263" s="72"/>
      <c r="K263" s="135" t="s">
        <v>320</v>
      </c>
      <c r="L263" s="136" t="s">
        <v>313</v>
      </c>
      <c r="M263" s="139" t="str">
        <f>Sheet3!AJ50</f>
        <v/>
      </c>
      <c r="N263" s="140"/>
      <c r="O263" s="72"/>
      <c r="P263" s="72"/>
      <c r="Q263" s="72"/>
      <c r="R263" s="72"/>
    </row>
    <row r="264" spans="1:18" ht="30" customHeight="1">
      <c r="A264" s="72"/>
      <c r="B264" s="135" t="s">
        <v>321</v>
      </c>
      <c r="C264" s="136" t="s">
        <v>313</v>
      </c>
      <c r="D264" s="137" t="str">
        <f>Sheet3!K51</f>
        <v/>
      </c>
      <c r="E264" s="133"/>
      <c r="F264" s="72"/>
      <c r="G264" s="72"/>
      <c r="H264" s="72"/>
      <c r="I264" s="72"/>
      <c r="J264" s="72"/>
      <c r="K264" s="135" t="s">
        <v>321</v>
      </c>
      <c r="L264" s="136" t="s">
        <v>313</v>
      </c>
      <c r="M264" s="137" t="str">
        <f>Sheet3!AJ51</f>
        <v/>
      </c>
      <c r="N264" s="133"/>
      <c r="O264" s="72"/>
      <c r="P264" s="72"/>
      <c r="Q264" s="72"/>
      <c r="R264" s="72"/>
    </row>
    <row r="265" spans="1:18" ht="30" customHeight="1">
      <c r="A265" s="72"/>
      <c r="B265" s="135" t="s">
        <v>322</v>
      </c>
      <c r="C265" s="136" t="s">
        <v>313</v>
      </c>
      <c r="D265" s="137" t="str">
        <f>Sheet3!K52</f>
        <v/>
      </c>
      <c r="E265" s="133"/>
      <c r="F265" s="72"/>
      <c r="G265" s="72"/>
      <c r="H265" s="72"/>
      <c r="I265" s="72"/>
      <c r="J265" s="72"/>
      <c r="K265" s="135" t="s">
        <v>322</v>
      </c>
      <c r="L265" s="136" t="s">
        <v>313</v>
      </c>
      <c r="M265" s="137" t="str">
        <f>Sheet3!AJ52</f>
        <v/>
      </c>
      <c r="N265" s="133"/>
      <c r="O265" s="72"/>
      <c r="P265" s="72"/>
      <c r="Q265" s="72"/>
      <c r="R265" s="72"/>
    </row>
    <row r="266" spans="1:18" ht="30" customHeight="1">
      <c r="A266" s="72"/>
      <c r="B266" s="135" t="s">
        <v>323</v>
      </c>
      <c r="C266" s="136" t="s">
        <v>313</v>
      </c>
      <c r="D266" s="137" t="str">
        <f>Sheet3!K53</f>
        <v/>
      </c>
      <c r="E266" s="133"/>
      <c r="F266" s="72"/>
      <c r="G266" s="72"/>
      <c r="H266" s="72"/>
      <c r="I266" s="72"/>
      <c r="J266" s="72"/>
      <c r="K266" s="135" t="s">
        <v>323</v>
      </c>
      <c r="L266" s="136" t="s">
        <v>313</v>
      </c>
      <c r="M266" s="137" t="str">
        <f>Sheet3!AJ53</f>
        <v/>
      </c>
      <c r="N266" s="133"/>
      <c r="O266" s="72"/>
      <c r="P266" s="72"/>
      <c r="Q266" s="72"/>
      <c r="R266" s="72"/>
    </row>
    <row r="267" spans="1:18" ht="30" customHeight="1">
      <c r="A267" s="72"/>
      <c r="B267" s="135" t="s">
        <v>324</v>
      </c>
      <c r="C267" s="136" t="s">
        <v>313</v>
      </c>
      <c r="D267" s="141" t="str">
        <f>Sheet3!K54</f>
        <v/>
      </c>
      <c r="E267" s="133"/>
      <c r="F267" s="72"/>
      <c r="G267" s="72"/>
      <c r="H267" s="72"/>
      <c r="I267" s="72"/>
      <c r="J267" s="72"/>
      <c r="K267" s="135" t="s">
        <v>324</v>
      </c>
      <c r="L267" s="136" t="s">
        <v>313</v>
      </c>
      <c r="M267" s="137" t="str">
        <f>Sheet3!AJ54</f>
        <v/>
      </c>
      <c r="N267" s="133"/>
      <c r="O267" s="72"/>
      <c r="P267" s="72"/>
      <c r="Q267" s="72"/>
      <c r="R267" s="72"/>
    </row>
    <row r="268" spans="1:18" ht="30" customHeight="1">
      <c r="A268" s="72"/>
      <c r="B268" s="142" t="s">
        <v>325</v>
      </c>
      <c r="C268" s="136"/>
      <c r="D268" s="137" t="s">
        <v>326</v>
      </c>
      <c r="E268" s="133"/>
      <c r="F268" s="72"/>
      <c r="G268" s="72"/>
      <c r="H268" s="72"/>
      <c r="I268" s="72"/>
      <c r="J268" s="72"/>
      <c r="K268" s="142" t="s">
        <v>325</v>
      </c>
      <c r="L268" s="136"/>
      <c r="M268" s="137" t="s">
        <v>326</v>
      </c>
      <c r="N268" s="133"/>
      <c r="O268" s="72"/>
      <c r="P268" s="72"/>
      <c r="Q268" s="72"/>
      <c r="R268" s="72"/>
    </row>
    <row r="269" spans="1:18" ht="30" customHeight="1">
      <c r="A269" s="72"/>
      <c r="B269" s="135" t="s">
        <v>327</v>
      </c>
      <c r="C269" s="136" t="s">
        <v>313</v>
      </c>
      <c r="D269" s="137" t="str">
        <f>Sheet3!K56</f>
        <v/>
      </c>
      <c r="E269" s="133"/>
      <c r="F269" s="72"/>
      <c r="G269" s="72"/>
      <c r="H269" s="72"/>
      <c r="I269" s="72"/>
      <c r="J269" s="72"/>
      <c r="K269" s="135" t="s">
        <v>327</v>
      </c>
      <c r="L269" s="136" t="s">
        <v>313</v>
      </c>
      <c r="M269" s="137" t="str">
        <f>Sheet3!AJ56</f>
        <v/>
      </c>
      <c r="N269" s="133"/>
      <c r="O269" s="72"/>
      <c r="P269" s="72"/>
      <c r="Q269" s="72"/>
      <c r="R269" s="72"/>
    </row>
    <row r="270" spans="1:18" ht="30" customHeight="1">
      <c r="A270" s="72"/>
      <c r="B270" s="135" t="s">
        <v>328</v>
      </c>
      <c r="C270" s="136" t="s">
        <v>313</v>
      </c>
      <c r="D270" s="137" t="str">
        <f>Sheet3!K57</f>
        <v/>
      </c>
      <c r="E270" s="133"/>
      <c r="F270" s="72"/>
      <c r="G270" s="72"/>
      <c r="H270" s="72"/>
      <c r="I270" s="72"/>
      <c r="J270" s="72"/>
      <c r="K270" s="135" t="s">
        <v>328</v>
      </c>
      <c r="L270" s="136" t="s">
        <v>313</v>
      </c>
      <c r="M270" s="137" t="str">
        <f>Sheet3!AJ57</f>
        <v/>
      </c>
      <c r="N270" s="133"/>
      <c r="O270" s="72"/>
      <c r="P270" s="72"/>
      <c r="Q270" s="72"/>
      <c r="R270" s="72"/>
    </row>
    <row r="271" spans="1:18" ht="30" customHeight="1">
      <c r="A271" s="72"/>
      <c r="B271" s="135" t="s">
        <v>329</v>
      </c>
      <c r="C271" s="136" t="s">
        <v>313</v>
      </c>
      <c r="D271" s="137" t="str">
        <f>Sheet3!K58</f>
        <v/>
      </c>
      <c r="E271" s="133"/>
      <c r="F271" s="72"/>
      <c r="G271" s="72"/>
      <c r="H271" s="72"/>
      <c r="I271" s="72"/>
      <c r="J271" s="72"/>
      <c r="K271" s="135" t="s">
        <v>329</v>
      </c>
      <c r="L271" s="136" t="s">
        <v>313</v>
      </c>
      <c r="M271" s="137" t="str">
        <f>Sheet3!AJ58</f>
        <v/>
      </c>
      <c r="N271" s="133"/>
      <c r="O271" s="72"/>
      <c r="P271" s="72"/>
      <c r="Q271" s="72"/>
      <c r="R271" s="72"/>
    </row>
    <row r="272" spans="1:18" ht="30" customHeight="1">
      <c r="A272" s="72"/>
      <c r="B272" s="72"/>
      <c r="C272" s="72"/>
      <c r="D272" s="72"/>
      <c r="E272" s="72"/>
      <c r="F272" s="72"/>
      <c r="G272" s="72"/>
      <c r="H272" s="72"/>
      <c r="I272" s="72"/>
      <c r="J272" s="72"/>
      <c r="K272" s="72"/>
      <c r="L272" s="72"/>
      <c r="M272" s="72"/>
      <c r="N272" s="72"/>
      <c r="O272" s="72"/>
      <c r="P272" s="72"/>
      <c r="Q272" s="72"/>
      <c r="R272" s="72"/>
    </row>
    <row r="273" spans="1:18" ht="30" customHeight="1">
      <c r="A273" s="367" t="s">
        <v>330</v>
      </c>
      <c r="B273" s="272"/>
      <c r="C273" s="143"/>
      <c r="D273" s="143"/>
      <c r="E273" s="143"/>
      <c r="F273" s="271" t="s">
        <v>331</v>
      </c>
      <c r="G273" s="272"/>
      <c r="H273" s="272"/>
      <c r="I273" s="272"/>
      <c r="J273" s="367" t="s">
        <v>330</v>
      </c>
      <c r="K273" s="272"/>
      <c r="L273" s="143"/>
      <c r="M273" s="143"/>
      <c r="N273" s="143"/>
      <c r="O273" s="271" t="s">
        <v>331</v>
      </c>
      <c r="P273" s="272"/>
      <c r="Q273" s="272"/>
      <c r="R273" s="272"/>
    </row>
    <row r="274" spans="1:18" ht="30" customHeight="1">
      <c r="A274" s="143"/>
      <c r="B274" s="143"/>
      <c r="C274" s="143"/>
      <c r="D274" s="143"/>
      <c r="E274" s="143"/>
      <c r="F274" s="143"/>
      <c r="G274" s="143"/>
      <c r="H274" s="143"/>
      <c r="I274" s="143"/>
      <c r="J274" s="143"/>
      <c r="K274" s="143"/>
      <c r="L274" s="143"/>
      <c r="M274" s="143"/>
      <c r="N274" s="143"/>
      <c r="O274" s="143"/>
      <c r="P274" s="143"/>
      <c r="Q274" s="143"/>
      <c r="R274" s="143"/>
    </row>
    <row r="275" spans="1:18" ht="30" customHeight="1">
      <c r="A275" s="143"/>
      <c r="B275" s="143"/>
      <c r="C275" s="367" t="s">
        <v>332</v>
      </c>
      <c r="D275" s="272"/>
      <c r="E275" s="143"/>
      <c r="F275" s="143"/>
      <c r="G275" s="143"/>
      <c r="H275" s="143"/>
      <c r="I275" s="143"/>
      <c r="J275" s="143"/>
      <c r="K275" s="143"/>
      <c r="L275" s="367" t="s">
        <v>332</v>
      </c>
      <c r="M275" s="272"/>
      <c r="N275" s="143"/>
      <c r="O275" s="143"/>
      <c r="P275" s="143"/>
      <c r="Q275" s="143"/>
      <c r="R275" s="143"/>
    </row>
    <row r="276" spans="1:18" ht="30" customHeight="1">
      <c r="A276" s="133"/>
      <c r="B276" s="144" t="s">
        <v>333</v>
      </c>
      <c r="C276" s="133"/>
      <c r="D276" s="133"/>
      <c r="E276" s="133"/>
      <c r="F276" s="133"/>
      <c r="G276" s="133"/>
      <c r="H276" s="133"/>
      <c r="I276" s="133"/>
      <c r="J276" s="133"/>
      <c r="K276" s="144" t="s">
        <v>333</v>
      </c>
      <c r="L276" s="133"/>
      <c r="M276" s="133"/>
      <c r="N276" s="133"/>
      <c r="O276" s="133"/>
      <c r="P276" s="133"/>
      <c r="Q276" s="133"/>
      <c r="R276" s="133"/>
    </row>
    <row r="277" spans="1:18" ht="30" customHeight="1"/>
    <row r="278" spans="1:18" ht="30" customHeight="1">
      <c r="A278" s="368" t="s">
        <v>311</v>
      </c>
      <c r="B278" s="272"/>
      <c r="C278" s="272"/>
      <c r="D278" s="272"/>
      <c r="E278" s="272"/>
      <c r="F278" s="272"/>
      <c r="G278" s="272"/>
      <c r="H278" s="272"/>
      <c r="I278" s="72"/>
      <c r="J278" s="368" t="s">
        <v>311</v>
      </c>
      <c r="K278" s="272"/>
      <c r="L278" s="272"/>
      <c r="M278" s="272"/>
      <c r="N278" s="272"/>
      <c r="O278" s="272"/>
      <c r="P278" s="272"/>
      <c r="Q278" s="272"/>
      <c r="R278" s="72"/>
    </row>
    <row r="279" spans="1:18" ht="30" customHeight="1">
      <c r="A279" s="369">
        <f>'IN - Stud_part'!H3</f>
        <v>0</v>
      </c>
      <c r="B279" s="272"/>
      <c r="C279" s="272"/>
      <c r="D279" s="272"/>
      <c r="E279" s="272"/>
      <c r="F279" s="272"/>
      <c r="G279" s="272"/>
      <c r="H279" s="272"/>
      <c r="I279" s="72"/>
      <c r="J279" s="369">
        <f>'IN - Stud_part'!H3</f>
        <v>0</v>
      </c>
      <c r="K279" s="272"/>
      <c r="L279" s="272"/>
      <c r="M279" s="272"/>
      <c r="N279" s="272"/>
      <c r="O279" s="272"/>
      <c r="P279" s="272"/>
      <c r="Q279" s="272"/>
      <c r="R279" s="72"/>
    </row>
    <row r="280" spans="1:18" ht="30" customHeight="1">
      <c r="A280" s="72"/>
      <c r="B280" s="72"/>
      <c r="C280" s="72"/>
      <c r="D280" s="72"/>
      <c r="E280" s="72"/>
      <c r="F280" s="72"/>
      <c r="G280" s="72"/>
      <c r="H280" s="72"/>
      <c r="I280" s="72"/>
      <c r="J280" s="72"/>
      <c r="K280" s="72"/>
      <c r="L280" s="72"/>
      <c r="M280" s="72"/>
      <c r="N280" s="72"/>
      <c r="O280" s="72"/>
      <c r="P280" s="72"/>
      <c r="Q280" s="72"/>
      <c r="R280" s="72"/>
    </row>
    <row r="281" spans="1:18" ht="30" customHeight="1">
      <c r="A281" s="72"/>
      <c r="B281" s="370" t="s">
        <v>312</v>
      </c>
      <c r="C281" s="371" t="s">
        <v>313</v>
      </c>
      <c r="D281" s="132">
        <f>'IN - Stud_part'!H4</f>
        <v>0</v>
      </c>
      <c r="E281" s="133"/>
      <c r="F281" s="72"/>
      <c r="G281" s="372" t="s">
        <v>314</v>
      </c>
      <c r="H281" s="284"/>
      <c r="I281" s="285"/>
      <c r="J281" s="72"/>
      <c r="K281" s="370" t="s">
        <v>312</v>
      </c>
      <c r="L281" s="371" t="s">
        <v>313</v>
      </c>
      <c r="M281" s="132">
        <f>'IN - Stud_part'!H4</f>
        <v>0</v>
      </c>
      <c r="N281" s="133"/>
      <c r="O281" s="72"/>
      <c r="P281" s="372" t="s">
        <v>314</v>
      </c>
      <c r="Q281" s="284"/>
      <c r="R281" s="285"/>
    </row>
    <row r="282" spans="1:18" ht="30" customHeight="1">
      <c r="A282" s="72"/>
      <c r="B282" s="286"/>
      <c r="C282" s="287"/>
      <c r="D282" s="134">
        <f>'IN - Stud_part'!H6</f>
        <v>0</v>
      </c>
      <c r="E282" s="133"/>
      <c r="F282" s="72"/>
      <c r="G282" s="302"/>
      <c r="H282" s="272"/>
      <c r="I282" s="303"/>
      <c r="J282" s="72"/>
      <c r="K282" s="286"/>
      <c r="L282" s="287"/>
      <c r="M282" s="134">
        <f>'IN - Stud_part'!H6</f>
        <v>0</v>
      </c>
      <c r="N282" s="133"/>
      <c r="O282" s="72"/>
      <c r="P282" s="302"/>
      <c r="Q282" s="272"/>
      <c r="R282" s="303"/>
    </row>
    <row r="283" spans="1:18" ht="30" customHeight="1">
      <c r="A283" s="72"/>
      <c r="B283" s="135" t="s">
        <v>315</v>
      </c>
      <c r="C283" s="136" t="s">
        <v>313</v>
      </c>
      <c r="D283" s="137" t="str">
        <f>Sheet3!L45</f>
        <v/>
      </c>
      <c r="E283" s="133"/>
      <c r="F283" s="72"/>
      <c r="G283" s="302"/>
      <c r="H283" s="272"/>
      <c r="I283" s="303"/>
      <c r="J283" s="72"/>
      <c r="K283" s="135" t="s">
        <v>315</v>
      </c>
      <c r="L283" s="136" t="s">
        <v>313</v>
      </c>
      <c r="M283" s="137" t="str">
        <f>Sheet3!AK45</f>
        <v/>
      </c>
      <c r="N283" s="133"/>
      <c r="O283" s="72"/>
      <c r="P283" s="302"/>
      <c r="Q283" s="272"/>
      <c r="R283" s="303"/>
    </row>
    <row r="284" spans="1:18" ht="30" customHeight="1">
      <c r="A284" s="72"/>
      <c r="B284" s="135" t="s">
        <v>316</v>
      </c>
      <c r="C284" s="136" t="s">
        <v>313</v>
      </c>
      <c r="D284" s="137" t="str">
        <f>Sheet3!L46</f>
        <v>0</v>
      </c>
      <c r="E284" s="133"/>
      <c r="F284" s="72"/>
      <c r="G284" s="286"/>
      <c r="H284" s="287"/>
      <c r="I284" s="288"/>
      <c r="J284" s="72"/>
      <c r="K284" s="135" t="s">
        <v>316</v>
      </c>
      <c r="L284" s="136" t="s">
        <v>313</v>
      </c>
      <c r="M284" s="137" t="str">
        <f>Sheet3!AK46</f>
        <v>0</v>
      </c>
      <c r="N284" s="133"/>
      <c r="O284" s="72"/>
      <c r="P284" s="286"/>
      <c r="Q284" s="287"/>
      <c r="R284" s="288"/>
    </row>
    <row r="285" spans="1:18" ht="30" customHeight="1">
      <c r="A285" s="72"/>
      <c r="B285" s="135" t="s">
        <v>317</v>
      </c>
      <c r="C285" s="136" t="s">
        <v>313</v>
      </c>
      <c r="D285" s="137" t="str">
        <f>Sheet3!L47</f>
        <v/>
      </c>
      <c r="E285" s="133"/>
      <c r="F285" s="72"/>
      <c r="G285" s="138"/>
      <c r="H285" s="138"/>
      <c r="I285" s="138"/>
      <c r="J285" s="72"/>
      <c r="K285" s="135" t="s">
        <v>317</v>
      </c>
      <c r="L285" s="136" t="s">
        <v>313</v>
      </c>
      <c r="M285" s="137" t="str">
        <f>Sheet3!AK47</f>
        <v/>
      </c>
      <c r="N285" s="133"/>
      <c r="O285" s="72"/>
      <c r="P285" s="138"/>
      <c r="Q285" s="138"/>
      <c r="R285" s="138"/>
    </row>
    <row r="286" spans="1:18" ht="30" customHeight="1">
      <c r="A286" s="72"/>
      <c r="B286" s="135" t="s">
        <v>318</v>
      </c>
      <c r="C286" s="136" t="s">
        <v>313</v>
      </c>
      <c r="D286" s="137" t="str">
        <f>Sheet3!L48</f>
        <v/>
      </c>
      <c r="E286" s="133"/>
      <c r="F286" s="72"/>
      <c r="G286" s="72"/>
      <c r="H286" s="72"/>
      <c r="I286" s="72"/>
      <c r="J286" s="72"/>
      <c r="K286" s="135" t="s">
        <v>318</v>
      </c>
      <c r="L286" s="136" t="s">
        <v>313</v>
      </c>
      <c r="M286" s="137" t="str">
        <f>Sheet3!AK48</f>
        <v/>
      </c>
      <c r="N286" s="133"/>
      <c r="O286" s="72"/>
      <c r="P286" s="72"/>
      <c r="Q286" s="72"/>
      <c r="R286" s="72"/>
    </row>
    <row r="287" spans="1:18" ht="30" customHeight="1">
      <c r="A287" s="72"/>
      <c r="B287" s="135" t="s">
        <v>319</v>
      </c>
      <c r="C287" s="136" t="s">
        <v>313</v>
      </c>
      <c r="D287" s="137" t="str">
        <f>Sheet3!L49</f>
        <v/>
      </c>
      <c r="E287" s="133"/>
      <c r="F287" s="72"/>
      <c r="G287" s="72"/>
      <c r="H287" s="72"/>
      <c r="I287" s="72"/>
      <c r="J287" s="72"/>
      <c r="K287" s="135" t="s">
        <v>319</v>
      </c>
      <c r="L287" s="136" t="s">
        <v>313</v>
      </c>
      <c r="M287" s="137" t="str">
        <f>Sheet3!AK49</f>
        <v/>
      </c>
      <c r="N287" s="133"/>
      <c r="O287" s="72"/>
      <c r="P287" s="72"/>
      <c r="Q287" s="72"/>
      <c r="R287" s="72"/>
    </row>
    <row r="288" spans="1:18" ht="30" customHeight="1">
      <c r="A288" s="72"/>
      <c r="B288" s="135" t="s">
        <v>320</v>
      </c>
      <c r="C288" s="136" t="s">
        <v>313</v>
      </c>
      <c r="D288" s="139" t="str">
        <f>Sheet3!L50</f>
        <v/>
      </c>
      <c r="E288" s="140"/>
      <c r="F288" s="72"/>
      <c r="G288" s="72"/>
      <c r="H288" s="72"/>
      <c r="I288" s="72"/>
      <c r="J288" s="72"/>
      <c r="K288" s="135" t="s">
        <v>320</v>
      </c>
      <c r="L288" s="136" t="s">
        <v>313</v>
      </c>
      <c r="M288" s="139" t="str">
        <f>Sheet3!AK50</f>
        <v/>
      </c>
      <c r="N288" s="140"/>
      <c r="O288" s="72"/>
      <c r="P288" s="72"/>
      <c r="Q288" s="72"/>
      <c r="R288" s="72"/>
    </row>
    <row r="289" spans="1:18" ht="30" customHeight="1">
      <c r="A289" s="72"/>
      <c r="B289" s="135" t="s">
        <v>321</v>
      </c>
      <c r="C289" s="136" t="s">
        <v>313</v>
      </c>
      <c r="D289" s="137" t="str">
        <f>Sheet3!L51</f>
        <v/>
      </c>
      <c r="E289" s="133"/>
      <c r="F289" s="72"/>
      <c r="G289" s="72"/>
      <c r="H289" s="72"/>
      <c r="I289" s="72"/>
      <c r="J289" s="72"/>
      <c r="K289" s="135" t="s">
        <v>321</v>
      </c>
      <c r="L289" s="136" t="s">
        <v>313</v>
      </c>
      <c r="M289" s="137" t="str">
        <f>Sheet3!AK51</f>
        <v/>
      </c>
      <c r="N289" s="133"/>
      <c r="O289" s="72"/>
      <c r="P289" s="72"/>
      <c r="Q289" s="72"/>
      <c r="R289" s="72"/>
    </row>
    <row r="290" spans="1:18" ht="30" customHeight="1">
      <c r="A290" s="72"/>
      <c r="B290" s="135" t="s">
        <v>322</v>
      </c>
      <c r="C290" s="136" t="s">
        <v>313</v>
      </c>
      <c r="D290" s="137" t="str">
        <f>Sheet3!L52</f>
        <v/>
      </c>
      <c r="E290" s="133"/>
      <c r="F290" s="72"/>
      <c r="G290" s="72"/>
      <c r="H290" s="72"/>
      <c r="I290" s="72"/>
      <c r="J290" s="72"/>
      <c r="K290" s="135" t="s">
        <v>322</v>
      </c>
      <c r="L290" s="136" t="s">
        <v>313</v>
      </c>
      <c r="M290" s="137" t="str">
        <f>Sheet3!AK52</f>
        <v/>
      </c>
      <c r="N290" s="133"/>
      <c r="O290" s="72"/>
      <c r="P290" s="72"/>
      <c r="Q290" s="72"/>
      <c r="R290" s="72"/>
    </row>
    <row r="291" spans="1:18" ht="30" customHeight="1">
      <c r="A291" s="72"/>
      <c r="B291" s="135" t="s">
        <v>323</v>
      </c>
      <c r="C291" s="136" t="s">
        <v>313</v>
      </c>
      <c r="D291" s="137" t="str">
        <f>Sheet3!L53</f>
        <v/>
      </c>
      <c r="E291" s="133"/>
      <c r="F291" s="72"/>
      <c r="G291" s="72"/>
      <c r="H291" s="72"/>
      <c r="I291" s="72"/>
      <c r="J291" s="72"/>
      <c r="K291" s="135" t="s">
        <v>323</v>
      </c>
      <c r="L291" s="136" t="s">
        <v>313</v>
      </c>
      <c r="M291" s="137" t="str">
        <f>Sheet3!AK53</f>
        <v/>
      </c>
      <c r="N291" s="133"/>
      <c r="O291" s="72"/>
      <c r="P291" s="72"/>
      <c r="Q291" s="72"/>
      <c r="R291" s="72"/>
    </row>
    <row r="292" spans="1:18" ht="30" customHeight="1">
      <c r="A292" s="72"/>
      <c r="B292" s="135" t="s">
        <v>324</v>
      </c>
      <c r="C292" s="136" t="s">
        <v>313</v>
      </c>
      <c r="D292" s="141" t="str">
        <f>Sheet3!L54</f>
        <v/>
      </c>
      <c r="E292" s="133"/>
      <c r="F292" s="72"/>
      <c r="G292" s="72"/>
      <c r="H292" s="72"/>
      <c r="I292" s="72"/>
      <c r="J292" s="72"/>
      <c r="K292" s="135" t="s">
        <v>324</v>
      </c>
      <c r="L292" s="136" t="s">
        <v>313</v>
      </c>
      <c r="M292" s="137" t="str">
        <f>Sheet3!AK54</f>
        <v/>
      </c>
      <c r="N292" s="133"/>
      <c r="O292" s="72"/>
      <c r="P292" s="72"/>
      <c r="Q292" s="72"/>
      <c r="R292" s="72"/>
    </row>
    <row r="293" spans="1:18" ht="30" customHeight="1">
      <c r="A293" s="72"/>
      <c r="B293" s="142" t="s">
        <v>325</v>
      </c>
      <c r="C293" s="136"/>
      <c r="D293" s="137" t="s">
        <v>326</v>
      </c>
      <c r="E293" s="133"/>
      <c r="F293" s="72"/>
      <c r="G293" s="72"/>
      <c r="H293" s="72"/>
      <c r="I293" s="72"/>
      <c r="J293" s="72"/>
      <c r="K293" s="142" t="s">
        <v>325</v>
      </c>
      <c r="L293" s="136"/>
      <c r="M293" s="137" t="s">
        <v>326</v>
      </c>
      <c r="N293" s="133"/>
      <c r="O293" s="72"/>
      <c r="P293" s="72"/>
      <c r="Q293" s="72"/>
      <c r="R293" s="72"/>
    </row>
    <row r="294" spans="1:18" ht="30" customHeight="1">
      <c r="A294" s="72"/>
      <c r="B294" s="135" t="s">
        <v>327</v>
      </c>
      <c r="C294" s="136" t="s">
        <v>313</v>
      </c>
      <c r="D294" s="137" t="str">
        <f>Sheet3!L56</f>
        <v/>
      </c>
      <c r="E294" s="133"/>
      <c r="F294" s="72"/>
      <c r="G294" s="72"/>
      <c r="H294" s="72"/>
      <c r="I294" s="72"/>
      <c r="J294" s="72"/>
      <c r="K294" s="135" t="s">
        <v>327</v>
      </c>
      <c r="L294" s="136" t="s">
        <v>313</v>
      </c>
      <c r="M294" s="137" t="str">
        <f>Sheet3!AK56</f>
        <v/>
      </c>
      <c r="N294" s="133"/>
      <c r="O294" s="72"/>
      <c r="P294" s="72"/>
      <c r="Q294" s="72"/>
      <c r="R294" s="72"/>
    </row>
    <row r="295" spans="1:18" ht="30" customHeight="1">
      <c r="A295" s="72"/>
      <c r="B295" s="135" t="s">
        <v>328</v>
      </c>
      <c r="C295" s="136" t="s">
        <v>313</v>
      </c>
      <c r="D295" s="137" t="str">
        <f>Sheet3!L57</f>
        <v/>
      </c>
      <c r="E295" s="133"/>
      <c r="F295" s="72"/>
      <c r="G295" s="72"/>
      <c r="H295" s="72"/>
      <c r="I295" s="72"/>
      <c r="J295" s="72"/>
      <c r="K295" s="135" t="s">
        <v>328</v>
      </c>
      <c r="L295" s="136" t="s">
        <v>313</v>
      </c>
      <c r="M295" s="137" t="str">
        <f>Sheet3!AK57</f>
        <v/>
      </c>
      <c r="N295" s="133"/>
      <c r="O295" s="72"/>
      <c r="P295" s="72"/>
      <c r="Q295" s="72"/>
      <c r="R295" s="72"/>
    </row>
    <row r="296" spans="1:18" ht="30" customHeight="1">
      <c r="A296" s="72"/>
      <c r="B296" s="135" t="s">
        <v>329</v>
      </c>
      <c r="C296" s="136" t="s">
        <v>313</v>
      </c>
      <c r="D296" s="137" t="str">
        <f>Sheet3!L58</f>
        <v/>
      </c>
      <c r="E296" s="133"/>
      <c r="F296" s="72"/>
      <c r="G296" s="72"/>
      <c r="H296" s="72"/>
      <c r="I296" s="72"/>
      <c r="J296" s="72"/>
      <c r="K296" s="135" t="s">
        <v>329</v>
      </c>
      <c r="L296" s="136" t="s">
        <v>313</v>
      </c>
      <c r="M296" s="137" t="str">
        <f>Sheet3!AK58</f>
        <v/>
      </c>
      <c r="N296" s="133"/>
      <c r="O296" s="72"/>
      <c r="P296" s="72"/>
      <c r="Q296" s="72"/>
      <c r="R296" s="72"/>
    </row>
    <row r="297" spans="1:18" ht="30" customHeight="1">
      <c r="A297" s="72"/>
      <c r="B297" s="72"/>
      <c r="C297" s="72"/>
      <c r="D297" s="72"/>
      <c r="E297" s="72"/>
      <c r="F297" s="72"/>
      <c r="G297" s="72"/>
      <c r="H297" s="72"/>
      <c r="I297" s="72"/>
      <c r="J297" s="72"/>
      <c r="K297" s="72"/>
      <c r="L297" s="72"/>
      <c r="M297" s="72"/>
      <c r="N297" s="72"/>
      <c r="O297" s="72"/>
      <c r="P297" s="72"/>
      <c r="Q297" s="72"/>
      <c r="R297" s="72"/>
    </row>
    <row r="298" spans="1:18" ht="30" customHeight="1">
      <c r="A298" s="367" t="s">
        <v>330</v>
      </c>
      <c r="B298" s="272"/>
      <c r="C298" s="143"/>
      <c r="D298" s="143"/>
      <c r="E298" s="143"/>
      <c r="F298" s="271" t="s">
        <v>331</v>
      </c>
      <c r="G298" s="272"/>
      <c r="H298" s="272"/>
      <c r="I298" s="272"/>
      <c r="J298" s="367" t="s">
        <v>330</v>
      </c>
      <c r="K298" s="272"/>
      <c r="L298" s="143"/>
      <c r="M298" s="143"/>
      <c r="N298" s="143"/>
      <c r="O298" s="271" t="s">
        <v>331</v>
      </c>
      <c r="P298" s="272"/>
      <c r="Q298" s="272"/>
      <c r="R298" s="272"/>
    </row>
    <row r="299" spans="1:18" ht="30" customHeight="1">
      <c r="A299" s="143"/>
      <c r="B299" s="143"/>
      <c r="C299" s="143"/>
      <c r="D299" s="143"/>
      <c r="E299" s="143"/>
      <c r="F299" s="143"/>
      <c r="G299" s="143"/>
      <c r="H299" s="143"/>
      <c r="I299" s="143"/>
      <c r="J299" s="143"/>
      <c r="K299" s="143"/>
      <c r="L299" s="143"/>
      <c r="M299" s="143"/>
      <c r="N299" s="143"/>
      <c r="O299" s="143"/>
      <c r="P299" s="143"/>
      <c r="Q299" s="143"/>
      <c r="R299" s="143"/>
    </row>
    <row r="300" spans="1:18" ht="30" customHeight="1">
      <c r="A300" s="143"/>
      <c r="B300" s="143"/>
      <c r="C300" s="367" t="s">
        <v>332</v>
      </c>
      <c r="D300" s="272"/>
      <c r="E300" s="143"/>
      <c r="F300" s="143"/>
      <c r="G300" s="143"/>
      <c r="H300" s="143"/>
      <c r="I300" s="143"/>
      <c r="J300" s="143"/>
      <c r="K300" s="143"/>
      <c r="L300" s="367" t="s">
        <v>332</v>
      </c>
      <c r="M300" s="272"/>
      <c r="N300" s="143"/>
      <c r="O300" s="143"/>
      <c r="P300" s="143"/>
      <c r="Q300" s="143"/>
      <c r="R300" s="143"/>
    </row>
    <row r="301" spans="1:18" ht="30" customHeight="1">
      <c r="A301" s="133"/>
      <c r="B301" s="144" t="s">
        <v>333</v>
      </c>
      <c r="C301" s="133"/>
      <c r="D301" s="133"/>
      <c r="E301" s="133"/>
      <c r="F301" s="133"/>
      <c r="G301" s="133"/>
      <c r="H301" s="133"/>
      <c r="I301" s="133"/>
      <c r="J301" s="133"/>
      <c r="K301" s="144" t="s">
        <v>333</v>
      </c>
      <c r="L301" s="133"/>
      <c r="M301" s="133"/>
      <c r="N301" s="133"/>
      <c r="O301" s="133"/>
      <c r="P301" s="133"/>
      <c r="Q301" s="133"/>
      <c r="R301" s="133"/>
    </row>
    <row r="302" spans="1:18" ht="30" customHeight="1"/>
    <row r="303" spans="1:18" ht="30" customHeight="1">
      <c r="A303" s="368" t="s">
        <v>311</v>
      </c>
      <c r="B303" s="272"/>
      <c r="C303" s="272"/>
      <c r="D303" s="272"/>
      <c r="E303" s="272"/>
      <c r="F303" s="272"/>
      <c r="G303" s="272"/>
      <c r="H303" s="272"/>
      <c r="I303" s="72"/>
      <c r="J303" s="368" t="s">
        <v>311</v>
      </c>
      <c r="K303" s="272"/>
      <c r="L303" s="272"/>
      <c r="M303" s="272"/>
      <c r="N303" s="272"/>
      <c r="O303" s="272"/>
      <c r="P303" s="272"/>
      <c r="Q303" s="272"/>
      <c r="R303" s="72"/>
    </row>
    <row r="304" spans="1:18" ht="30" customHeight="1">
      <c r="A304" s="369">
        <f>'IN - Stud_part'!H3</f>
        <v>0</v>
      </c>
      <c r="B304" s="272"/>
      <c r="C304" s="272"/>
      <c r="D304" s="272"/>
      <c r="E304" s="272"/>
      <c r="F304" s="272"/>
      <c r="G304" s="272"/>
      <c r="H304" s="272"/>
      <c r="I304" s="72"/>
      <c r="J304" s="369">
        <f>'IN - Stud_part'!H3</f>
        <v>0</v>
      </c>
      <c r="K304" s="272"/>
      <c r="L304" s="272"/>
      <c r="M304" s="272"/>
      <c r="N304" s="272"/>
      <c r="O304" s="272"/>
      <c r="P304" s="272"/>
      <c r="Q304" s="272"/>
      <c r="R304" s="72"/>
    </row>
    <row r="305" spans="1:18" ht="30" customHeight="1">
      <c r="A305" s="72"/>
      <c r="B305" s="72"/>
      <c r="C305" s="72"/>
      <c r="D305" s="72"/>
      <c r="E305" s="72"/>
      <c r="F305" s="72"/>
      <c r="G305" s="72"/>
      <c r="H305" s="72"/>
      <c r="I305" s="72"/>
      <c r="J305" s="72"/>
      <c r="K305" s="72"/>
      <c r="L305" s="72"/>
      <c r="M305" s="72"/>
      <c r="N305" s="72"/>
      <c r="O305" s="72"/>
      <c r="P305" s="72"/>
      <c r="Q305" s="72"/>
      <c r="R305" s="72"/>
    </row>
    <row r="306" spans="1:18" ht="30" customHeight="1">
      <c r="A306" s="72"/>
      <c r="B306" s="370" t="s">
        <v>312</v>
      </c>
      <c r="C306" s="371" t="s">
        <v>313</v>
      </c>
      <c r="D306" s="132">
        <f>'IN - Stud_part'!H4</f>
        <v>0</v>
      </c>
      <c r="E306" s="133"/>
      <c r="F306" s="72"/>
      <c r="G306" s="372" t="s">
        <v>314</v>
      </c>
      <c r="H306" s="284"/>
      <c r="I306" s="285"/>
      <c r="J306" s="72"/>
      <c r="K306" s="370" t="s">
        <v>312</v>
      </c>
      <c r="L306" s="371" t="s">
        <v>313</v>
      </c>
      <c r="M306" s="132">
        <f>'IN - Stud_part'!H4</f>
        <v>0</v>
      </c>
      <c r="N306" s="133"/>
      <c r="O306" s="72"/>
      <c r="P306" s="372" t="s">
        <v>314</v>
      </c>
      <c r="Q306" s="284"/>
      <c r="R306" s="285"/>
    </row>
    <row r="307" spans="1:18" ht="30" customHeight="1">
      <c r="A307" s="72"/>
      <c r="B307" s="286"/>
      <c r="C307" s="287"/>
      <c r="D307" s="134">
        <f>'IN - Stud_part'!H6</f>
        <v>0</v>
      </c>
      <c r="E307" s="133"/>
      <c r="F307" s="72"/>
      <c r="G307" s="302"/>
      <c r="H307" s="272"/>
      <c r="I307" s="303"/>
      <c r="J307" s="72"/>
      <c r="K307" s="286"/>
      <c r="L307" s="287"/>
      <c r="M307" s="134">
        <f>'IN - Stud_part'!H6</f>
        <v>0</v>
      </c>
      <c r="N307" s="133"/>
      <c r="O307" s="72"/>
      <c r="P307" s="302"/>
      <c r="Q307" s="272"/>
      <c r="R307" s="303"/>
    </row>
    <row r="308" spans="1:18" ht="30" customHeight="1">
      <c r="A308" s="72"/>
      <c r="B308" s="135" t="s">
        <v>315</v>
      </c>
      <c r="C308" s="136" t="s">
        <v>313</v>
      </c>
      <c r="D308" s="137" t="str">
        <f>Sheet3!M45</f>
        <v/>
      </c>
      <c r="E308" s="133"/>
      <c r="F308" s="72"/>
      <c r="G308" s="302"/>
      <c r="H308" s="272"/>
      <c r="I308" s="303"/>
      <c r="J308" s="72"/>
      <c r="K308" s="135" t="s">
        <v>315</v>
      </c>
      <c r="L308" s="136" t="s">
        <v>313</v>
      </c>
      <c r="M308" s="137" t="str">
        <f>Sheet3!AL45</f>
        <v/>
      </c>
      <c r="N308" s="133"/>
      <c r="O308" s="72"/>
      <c r="P308" s="302"/>
      <c r="Q308" s="272"/>
      <c r="R308" s="303"/>
    </row>
    <row r="309" spans="1:18" ht="30" customHeight="1">
      <c r="A309" s="72"/>
      <c r="B309" s="135" t="s">
        <v>316</v>
      </c>
      <c r="C309" s="136" t="s">
        <v>313</v>
      </c>
      <c r="D309" s="137" t="str">
        <f>Sheet3!M46</f>
        <v>0</v>
      </c>
      <c r="E309" s="133"/>
      <c r="F309" s="72"/>
      <c r="G309" s="286"/>
      <c r="H309" s="287"/>
      <c r="I309" s="288"/>
      <c r="J309" s="72"/>
      <c r="K309" s="135" t="s">
        <v>316</v>
      </c>
      <c r="L309" s="136" t="s">
        <v>313</v>
      </c>
      <c r="M309" s="137" t="str">
        <f>Sheet3!AL46</f>
        <v>0</v>
      </c>
      <c r="N309" s="133"/>
      <c r="O309" s="72"/>
      <c r="P309" s="286"/>
      <c r="Q309" s="287"/>
      <c r="R309" s="288"/>
    </row>
    <row r="310" spans="1:18" ht="30" customHeight="1">
      <c r="A310" s="72"/>
      <c r="B310" s="135" t="s">
        <v>317</v>
      </c>
      <c r="C310" s="136" t="s">
        <v>313</v>
      </c>
      <c r="D310" s="137" t="str">
        <f>Sheet3!M47</f>
        <v/>
      </c>
      <c r="E310" s="133"/>
      <c r="F310" s="72"/>
      <c r="G310" s="138"/>
      <c r="H310" s="138"/>
      <c r="I310" s="138"/>
      <c r="J310" s="72"/>
      <c r="K310" s="135" t="s">
        <v>317</v>
      </c>
      <c r="L310" s="136" t="s">
        <v>313</v>
      </c>
      <c r="M310" s="137" t="str">
        <f>Sheet3!AL47</f>
        <v/>
      </c>
      <c r="N310" s="133"/>
      <c r="O310" s="72"/>
      <c r="P310" s="138"/>
      <c r="Q310" s="138"/>
      <c r="R310" s="138"/>
    </row>
    <row r="311" spans="1:18" ht="30" customHeight="1">
      <c r="A311" s="72"/>
      <c r="B311" s="135" t="s">
        <v>318</v>
      </c>
      <c r="C311" s="136" t="s">
        <v>313</v>
      </c>
      <c r="D311" s="137" t="str">
        <f>Sheet3!M48</f>
        <v/>
      </c>
      <c r="E311" s="133"/>
      <c r="F311" s="72"/>
      <c r="G311" s="72"/>
      <c r="H311" s="72"/>
      <c r="I311" s="72"/>
      <c r="J311" s="72"/>
      <c r="K311" s="135" t="s">
        <v>318</v>
      </c>
      <c r="L311" s="136" t="s">
        <v>313</v>
      </c>
      <c r="M311" s="137" t="str">
        <f>Sheet3!AL48</f>
        <v/>
      </c>
      <c r="N311" s="133"/>
      <c r="O311" s="72"/>
      <c r="P311" s="72"/>
      <c r="Q311" s="72"/>
      <c r="R311" s="72"/>
    </row>
    <row r="312" spans="1:18" ht="30" customHeight="1">
      <c r="A312" s="72"/>
      <c r="B312" s="135" t="s">
        <v>319</v>
      </c>
      <c r="C312" s="136" t="s">
        <v>313</v>
      </c>
      <c r="D312" s="137" t="str">
        <f>Sheet3!M49</f>
        <v/>
      </c>
      <c r="E312" s="133"/>
      <c r="F312" s="72"/>
      <c r="G312" s="72"/>
      <c r="H312" s="72"/>
      <c r="I312" s="72"/>
      <c r="J312" s="72"/>
      <c r="K312" s="135" t="s">
        <v>319</v>
      </c>
      <c r="L312" s="136" t="s">
        <v>313</v>
      </c>
      <c r="M312" s="137" t="str">
        <f>Sheet3!AL49</f>
        <v/>
      </c>
      <c r="N312" s="133"/>
      <c r="O312" s="72"/>
      <c r="P312" s="72"/>
      <c r="Q312" s="72"/>
      <c r="R312" s="72"/>
    </row>
    <row r="313" spans="1:18" ht="30" customHeight="1">
      <c r="A313" s="72"/>
      <c r="B313" s="135" t="s">
        <v>320</v>
      </c>
      <c r="C313" s="136" t="s">
        <v>313</v>
      </c>
      <c r="D313" s="139" t="str">
        <f>Sheet3!M50</f>
        <v/>
      </c>
      <c r="E313" s="140"/>
      <c r="F313" s="72"/>
      <c r="G313" s="72"/>
      <c r="H313" s="72"/>
      <c r="I313" s="72"/>
      <c r="J313" s="72"/>
      <c r="K313" s="135" t="s">
        <v>320</v>
      </c>
      <c r="L313" s="136" t="s">
        <v>313</v>
      </c>
      <c r="M313" s="139" t="str">
        <f>Sheet3!AL50</f>
        <v/>
      </c>
      <c r="N313" s="140"/>
      <c r="O313" s="72"/>
      <c r="P313" s="72"/>
      <c r="Q313" s="72"/>
      <c r="R313" s="72"/>
    </row>
    <row r="314" spans="1:18" ht="30" customHeight="1">
      <c r="A314" s="72"/>
      <c r="B314" s="135" t="s">
        <v>321</v>
      </c>
      <c r="C314" s="136" t="s">
        <v>313</v>
      </c>
      <c r="D314" s="137" t="str">
        <f>Sheet3!M51</f>
        <v/>
      </c>
      <c r="E314" s="133"/>
      <c r="F314" s="72"/>
      <c r="G314" s="72"/>
      <c r="H314" s="72"/>
      <c r="I314" s="72"/>
      <c r="J314" s="72"/>
      <c r="K314" s="135" t="s">
        <v>321</v>
      </c>
      <c r="L314" s="136" t="s">
        <v>313</v>
      </c>
      <c r="M314" s="137" t="str">
        <f>Sheet3!AL51</f>
        <v/>
      </c>
      <c r="N314" s="133"/>
      <c r="O314" s="72"/>
      <c r="P314" s="72"/>
      <c r="Q314" s="72"/>
      <c r="R314" s="72"/>
    </row>
    <row r="315" spans="1:18" ht="30" customHeight="1">
      <c r="A315" s="72"/>
      <c r="B315" s="135" t="s">
        <v>322</v>
      </c>
      <c r="C315" s="136" t="s">
        <v>313</v>
      </c>
      <c r="D315" s="137" t="str">
        <f>Sheet3!M52</f>
        <v/>
      </c>
      <c r="E315" s="133"/>
      <c r="F315" s="72"/>
      <c r="G315" s="72"/>
      <c r="H315" s="72"/>
      <c r="I315" s="72"/>
      <c r="J315" s="72"/>
      <c r="K315" s="135" t="s">
        <v>322</v>
      </c>
      <c r="L315" s="136" t="s">
        <v>313</v>
      </c>
      <c r="M315" s="137" t="str">
        <f>Sheet3!AL52</f>
        <v/>
      </c>
      <c r="N315" s="133"/>
      <c r="O315" s="72"/>
      <c r="P315" s="72"/>
      <c r="Q315" s="72"/>
      <c r="R315" s="72"/>
    </row>
    <row r="316" spans="1:18" ht="30" customHeight="1">
      <c r="A316" s="72"/>
      <c r="B316" s="135" t="s">
        <v>323</v>
      </c>
      <c r="C316" s="136" t="s">
        <v>313</v>
      </c>
      <c r="D316" s="137" t="str">
        <f>Sheet3!M53</f>
        <v/>
      </c>
      <c r="E316" s="133"/>
      <c r="F316" s="72"/>
      <c r="G316" s="72"/>
      <c r="H316" s="72"/>
      <c r="I316" s="72"/>
      <c r="J316" s="72"/>
      <c r="K316" s="135" t="s">
        <v>323</v>
      </c>
      <c r="L316" s="136" t="s">
        <v>313</v>
      </c>
      <c r="M316" s="137" t="str">
        <f>Sheet3!AL53</f>
        <v/>
      </c>
      <c r="N316" s="133"/>
      <c r="O316" s="72"/>
      <c r="P316" s="72"/>
      <c r="Q316" s="72"/>
      <c r="R316" s="72"/>
    </row>
    <row r="317" spans="1:18" ht="30" customHeight="1">
      <c r="A317" s="72"/>
      <c r="B317" s="135" t="s">
        <v>324</v>
      </c>
      <c r="C317" s="136" t="s">
        <v>313</v>
      </c>
      <c r="D317" s="141" t="str">
        <f>Sheet3!M54</f>
        <v/>
      </c>
      <c r="E317" s="133"/>
      <c r="F317" s="72"/>
      <c r="G317" s="72"/>
      <c r="H317" s="72"/>
      <c r="I317" s="72"/>
      <c r="J317" s="72"/>
      <c r="K317" s="135" t="s">
        <v>324</v>
      </c>
      <c r="L317" s="136" t="s">
        <v>313</v>
      </c>
      <c r="M317" s="137" t="str">
        <f>Sheet3!AL54</f>
        <v/>
      </c>
      <c r="N317" s="133"/>
      <c r="O317" s="72"/>
      <c r="P317" s="72"/>
      <c r="Q317" s="72"/>
      <c r="R317" s="72"/>
    </row>
    <row r="318" spans="1:18" ht="30" customHeight="1">
      <c r="A318" s="72"/>
      <c r="B318" s="142" t="s">
        <v>325</v>
      </c>
      <c r="C318" s="136"/>
      <c r="D318" s="137" t="s">
        <v>326</v>
      </c>
      <c r="E318" s="133"/>
      <c r="F318" s="72"/>
      <c r="G318" s="72"/>
      <c r="H318" s="72"/>
      <c r="I318" s="72"/>
      <c r="J318" s="72"/>
      <c r="K318" s="142" t="s">
        <v>325</v>
      </c>
      <c r="L318" s="136"/>
      <c r="M318" s="137" t="s">
        <v>326</v>
      </c>
      <c r="N318" s="133"/>
      <c r="O318" s="72"/>
      <c r="P318" s="72"/>
      <c r="Q318" s="72"/>
      <c r="R318" s="72"/>
    </row>
    <row r="319" spans="1:18" ht="30" customHeight="1">
      <c r="A319" s="72"/>
      <c r="B319" s="135" t="s">
        <v>327</v>
      </c>
      <c r="C319" s="136" t="s">
        <v>313</v>
      </c>
      <c r="D319" s="137" t="str">
        <f>Sheet3!M56</f>
        <v/>
      </c>
      <c r="E319" s="133"/>
      <c r="F319" s="72"/>
      <c r="G319" s="72"/>
      <c r="H319" s="72"/>
      <c r="I319" s="72"/>
      <c r="J319" s="72"/>
      <c r="K319" s="135" t="s">
        <v>327</v>
      </c>
      <c r="L319" s="136" t="s">
        <v>313</v>
      </c>
      <c r="M319" s="137" t="str">
        <f>Sheet3!AL56</f>
        <v/>
      </c>
      <c r="N319" s="133"/>
      <c r="O319" s="72"/>
      <c r="P319" s="72"/>
      <c r="Q319" s="72"/>
      <c r="R319" s="72"/>
    </row>
    <row r="320" spans="1:18" ht="30" customHeight="1">
      <c r="A320" s="72"/>
      <c r="B320" s="135" t="s">
        <v>328</v>
      </c>
      <c r="C320" s="136" t="s">
        <v>313</v>
      </c>
      <c r="D320" s="137" t="str">
        <f>Sheet3!M57</f>
        <v/>
      </c>
      <c r="E320" s="133"/>
      <c r="F320" s="72"/>
      <c r="G320" s="72"/>
      <c r="H320" s="72"/>
      <c r="I320" s="72"/>
      <c r="J320" s="72"/>
      <c r="K320" s="135" t="s">
        <v>328</v>
      </c>
      <c r="L320" s="136" t="s">
        <v>313</v>
      </c>
      <c r="M320" s="137" t="str">
        <f>Sheet3!AL57</f>
        <v/>
      </c>
      <c r="N320" s="133"/>
      <c r="O320" s="72"/>
      <c r="P320" s="72"/>
      <c r="Q320" s="72"/>
      <c r="R320" s="72"/>
    </row>
    <row r="321" spans="1:18" ht="30" customHeight="1">
      <c r="A321" s="72"/>
      <c r="B321" s="135" t="s">
        <v>329</v>
      </c>
      <c r="C321" s="136" t="s">
        <v>313</v>
      </c>
      <c r="D321" s="137" t="str">
        <f>Sheet3!M58</f>
        <v/>
      </c>
      <c r="E321" s="133"/>
      <c r="F321" s="72"/>
      <c r="G321" s="72"/>
      <c r="H321" s="72"/>
      <c r="I321" s="72"/>
      <c r="J321" s="72"/>
      <c r="K321" s="135" t="s">
        <v>329</v>
      </c>
      <c r="L321" s="136" t="s">
        <v>313</v>
      </c>
      <c r="M321" s="137" t="str">
        <f>Sheet3!AL58</f>
        <v/>
      </c>
      <c r="N321" s="133"/>
      <c r="O321" s="72"/>
      <c r="P321" s="72"/>
      <c r="Q321" s="72"/>
      <c r="R321" s="72"/>
    </row>
    <row r="322" spans="1:18" ht="30" customHeight="1">
      <c r="A322" s="72"/>
      <c r="B322" s="72"/>
      <c r="C322" s="72"/>
      <c r="D322" s="72"/>
      <c r="E322" s="72"/>
      <c r="F322" s="72"/>
      <c r="G322" s="72"/>
      <c r="H322" s="72"/>
      <c r="I322" s="72"/>
      <c r="J322" s="72"/>
      <c r="K322" s="72"/>
      <c r="L322" s="72"/>
      <c r="M322" s="72"/>
      <c r="N322" s="72"/>
      <c r="O322" s="72"/>
      <c r="P322" s="72"/>
      <c r="Q322" s="72"/>
      <c r="R322" s="72"/>
    </row>
    <row r="323" spans="1:18" ht="30" customHeight="1">
      <c r="A323" s="367" t="s">
        <v>330</v>
      </c>
      <c r="B323" s="272"/>
      <c r="C323" s="143"/>
      <c r="D323" s="143"/>
      <c r="E323" s="143"/>
      <c r="F323" s="271" t="s">
        <v>331</v>
      </c>
      <c r="G323" s="272"/>
      <c r="H323" s="272"/>
      <c r="I323" s="272"/>
      <c r="J323" s="367" t="s">
        <v>330</v>
      </c>
      <c r="K323" s="272"/>
      <c r="L323" s="143"/>
      <c r="M323" s="143"/>
      <c r="N323" s="143"/>
      <c r="O323" s="271" t="s">
        <v>331</v>
      </c>
      <c r="P323" s="272"/>
      <c r="Q323" s="272"/>
      <c r="R323" s="272"/>
    </row>
    <row r="324" spans="1:18" ht="30" customHeight="1">
      <c r="A324" s="143"/>
      <c r="B324" s="143"/>
      <c r="C324" s="143"/>
      <c r="D324" s="143"/>
      <c r="E324" s="143"/>
      <c r="F324" s="143"/>
      <c r="G324" s="143"/>
      <c r="H324" s="143"/>
      <c r="I324" s="143"/>
      <c r="J324" s="143"/>
      <c r="K324" s="143"/>
      <c r="L324" s="143"/>
      <c r="M324" s="143"/>
      <c r="N324" s="143"/>
      <c r="O324" s="143"/>
      <c r="P324" s="143"/>
      <c r="Q324" s="143"/>
      <c r="R324" s="143"/>
    </row>
    <row r="325" spans="1:18" ht="30" customHeight="1">
      <c r="A325" s="143"/>
      <c r="B325" s="143"/>
      <c r="C325" s="367" t="s">
        <v>332</v>
      </c>
      <c r="D325" s="272"/>
      <c r="E325" s="143"/>
      <c r="F325" s="143"/>
      <c r="G325" s="143"/>
      <c r="H325" s="143"/>
      <c r="I325" s="143"/>
      <c r="J325" s="143"/>
      <c r="K325" s="143"/>
      <c r="L325" s="367" t="s">
        <v>332</v>
      </c>
      <c r="M325" s="272"/>
      <c r="N325" s="143"/>
      <c r="O325" s="143"/>
      <c r="P325" s="143"/>
      <c r="Q325" s="143"/>
      <c r="R325" s="143"/>
    </row>
    <row r="326" spans="1:18" ht="30" customHeight="1">
      <c r="A326" s="133"/>
      <c r="B326" s="144" t="s">
        <v>333</v>
      </c>
      <c r="C326" s="133"/>
      <c r="D326" s="133"/>
      <c r="E326" s="133"/>
      <c r="F326" s="133"/>
      <c r="G326" s="133"/>
      <c r="H326" s="133"/>
      <c r="I326" s="133"/>
      <c r="J326" s="133"/>
      <c r="K326" s="144" t="s">
        <v>333</v>
      </c>
      <c r="L326" s="133"/>
      <c r="M326" s="133"/>
      <c r="N326" s="133"/>
      <c r="O326" s="133"/>
      <c r="P326" s="133"/>
      <c r="Q326" s="133"/>
      <c r="R326" s="133"/>
    </row>
    <row r="327" spans="1:18" ht="30" customHeight="1"/>
    <row r="328" spans="1:18" ht="30" customHeight="1">
      <c r="A328" s="368" t="s">
        <v>311</v>
      </c>
      <c r="B328" s="272"/>
      <c r="C328" s="272"/>
      <c r="D328" s="272"/>
      <c r="E328" s="272"/>
      <c r="F328" s="272"/>
      <c r="G328" s="272"/>
      <c r="H328" s="272"/>
      <c r="I328" s="72"/>
      <c r="J328" s="368" t="s">
        <v>311</v>
      </c>
      <c r="K328" s="272"/>
      <c r="L328" s="272"/>
      <c r="M328" s="272"/>
      <c r="N328" s="272"/>
      <c r="O328" s="272"/>
      <c r="P328" s="272"/>
      <c r="Q328" s="272"/>
      <c r="R328" s="72"/>
    </row>
    <row r="329" spans="1:18" ht="30" customHeight="1">
      <c r="A329" s="369">
        <f>'IN - Stud_part'!H3</f>
        <v>0</v>
      </c>
      <c r="B329" s="272"/>
      <c r="C329" s="272"/>
      <c r="D329" s="272"/>
      <c r="E329" s="272"/>
      <c r="F329" s="272"/>
      <c r="G329" s="272"/>
      <c r="H329" s="272"/>
      <c r="I329" s="72"/>
      <c r="J329" s="369">
        <f>'IN - Stud_part'!H3</f>
        <v>0</v>
      </c>
      <c r="K329" s="272"/>
      <c r="L329" s="272"/>
      <c r="M329" s="272"/>
      <c r="N329" s="272"/>
      <c r="O329" s="272"/>
      <c r="P329" s="272"/>
      <c r="Q329" s="272"/>
      <c r="R329" s="72"/>
    </row>
    <row r="330" spans="1:18" ht="30" customHeight="1">
      <c r="A330" s="72"/>
      <c r="B330" s="72"/>
      <c r="C330" s="72"/>
      <c r="D330" s="72"/>
      <c r="E330" s="72"/>
      <c r="F330" s="72"/>
      <c r="G330" s="72"/>
      <c r="H330" s="72"/>
      <c r="I330" s="72"/>
      <c r="J330" s="72"/>
      <c r="K330" s="72"/>
      <c r="L330" s="72"/>
      <c r="M330" s="72"/>
      <c r="N330" s="72"/>
      <c r="O330" s="72"/>
      <c r="P330" s="72"/>
      <c r="Q330" s="72"/>
      <c r="R330" s="72"/>
    </row>
    <row r="331" spans="1:18" ht="30" customHeight="1">
      <c r="A331" s="72"/>
      <c r="B331" s="370" t="s">
        <v>312</v>
      </c>
      <c r="C331" s="371" t="s">
        <v>313</v>
      </c>
      <c r="D331" s="132">
        <f>'IN - Stud_part'!H4</f>
        <v>0</v>
      </c>
      <c r="E331" s="133"/>
      <c r="F331" s="72"/>
      <c r="G331" s="372" t="s">
        <v>314</v>
      </c>
      <c r="H331" s="284"/>
      <c r="I331" s="285"/>
      <c r="J331" s="72"/>
      <c r="K331" s="370" t="s">
        <v>312</v>
      </c>
      <c r="L331" s="371" t="s">
        <v>313</v>
      </c>
      <c r="M331" s="132">
        <f>'IN - Stud_part'!H4</f>
        <v>0</v>
      </c>
      <c r="N331" s="133"/>
      <c r="O331" s="72"/>
      <c r="P331" s="372" t="s">
        <v>314</v>
      </c>
      <c r="Q331" s="284"/>
      <c r="R331" s="285"/>
    </row>
    <row r="332" spans="1:18" ht="30" customHeight="1">
      <c r="A332" s="72"/>
      <c r="B332" s="286"/>
      <c r="C332" s="287"/>
      <c r="D332" s="134">
        <f>'IN - Stud_part'!H6</f>
        <v>0</v>
      </c>
      <c r="E332" s="133"/>
      <c r="F332" s="72"/>
      <c r="G332" s="302"/>
      <c r="H332" s="272"/>
      <c r="I332" s="303"/>
      <c r="J332" s="72"/>
      <c r="K332" s="286"/>
      <c r="L332" s="287"/>
      <c r="M332" s="134">
        <f>'IN - Stud_part'!H6</f>
        <v>0</v>
      </c>
      <c r="N332" s="133"/>
      <c r="O332" s="72"/>
      <c r="P332" s="302"/>
      <c r="Q332" s="272"/>
      <c r="R332" s="303"/>
    </row>
    <row r="333" spans="1:18" ht="30" customHeight="1">
      <c r="A333" s="72"/>
      <c r="B333" s="135" t="s">
        <v>315</v>
      </c>
      <c r="C333" s="136" t="s">
        <v>313</v>
      </c>
      <c r="D333" s="137" t="str">
        <f>Sheet3!N45</f>
        <v/>
      </c>
      <c r="E333" s="133"/>
      <c r="F333" s="72"/>
      <c r="G333" s="302"/>
      <c r="H333" s="272"/>
      <c r="I333" s="303"/>
      <c r="J333" s="72"/>
      <c r="K333" s="135" t="s">
        <v>315</v>
      </c>
      <c r="L333" s="136" t="s">
        <v>313</v>
      </c>
      <c r="M333" s="137" t="str">
        <f>Sheet3!AM45</f>
        <v/>
      </c>
      <c r="N333" s="133"/>
      <c r="O333" s="72"/>
      <c r="P333" s="302"/>
      <c r="Q333" s="272"/>
      <c r="R333" s="303"/>
    </row>
    <row r="334" spans="1:18" ht="30" customHeight="1">
      <c r="A334" s="72"/>
      <c r="B334" s="135" t="s">
        <v>316</v>
      </c>
      <c r="C334" s="136" t="s">
        <v>313</v>
      </c>
      <c r="D334" s="137" t="str">
        <f>Sheet3!N46</f>
        <v>0</v>
      </c>
      <c r="E334" s="133"/>
      <c r="F334" s="72"/>
      <c r="G334" s="286"/>
      <c r="H334" s="287"/>
      <c r="I334" s="288"/>
      <c r="J334" s="72"/>
      <c r="K334" s="135" t="s">
        <v>316</v>
      </c>
      <c r="L334" s="136" t="s">
        <v>313</v>
      </c>
      <c r="M334" s="137" t="str">
        <f>Sheet3!AM46</f>
        <v>0</v>
      </c>
      <c r="N334" s="133"/>
      <c r="O334" s="72"/>
      <c r="P334" s="286"/>
      <c r="Q334" s="287"/>
      <c r="R334" s="288"/>
    </row>
    <row r="335" spans="1:18" ht="30" customHeight="1">
      <c r="A335" s="72"/>
      <c r="B335" s="135" t="s">
        <v>317</v>
      </c>
      <c r="C335" s="136" t="s">
        <v>313</v>
      </c>
      <c r="D335" s="137" t="str">
        <f>Sheet3!N47</f>
        <v/>
      </c>
      <c r="E335" s="133"/>
      <c r="F335" s="72"/>
      <c r="G335" s="138"/>
      <c r="H335" s="138"/>
      <c r="I335" s="138"/>
      <c r="J335" s="72"/>
      <c r="K335" s="135" t="s">
        <v>317</v>
      </c>
      <c r="L335" s="136" t="s">
        <v>313</v>
      </c>
      <c r="M335" s="137" t="str">
        <f>Sheet3!AM47</f>
        <v/>
      </c>
      <c r="N335" s="133"/>
      <c r="O335" s="72"/>
      <c r="P335" s="138"/>
      <c r="Q335" s="138"/>
      <c r="R335" s="138"/>
    </row>
    <row r="336" spans="1:18" ht="30" customHeight="1">
      <c r="A336" s="72"/>
      <c r="B336" s="135" t="s">
        <v>318</v>
      </c>
      <c r="C336" s="136" t="s">
        <v>313</v>
      </c>
      <c r="D336" s="137" t="str">
        <f>Sheet3!N48</f>
        <v/>
      </c>
      <c r="E336" s="133"/>
      <c r="F336" s="72"/>
      <c r="G336" s="72"/>
      <c r="H336" s="72"/>
      <c r="I336" s="72"/>
      <c r="J336" s="72"/>
      <c r="K336" s="135" t="s">
        <v>318</v>
      </c>
      <c r="L336" s="136" t="s">
        <v>313</v>
      </c>
      <c r="M336" s="137" t="str">
        <f>Sheet3!AM48</f>
        <v/>
      </c>
      <c r="N336" s="133"/>
      <c r="O336" s="72"/>
      <c r="P336" s="72"/>
      <c r="Q336" s="72"/>
      <c r="R336" s="72"/>
    </row>
    <row r="337" spans="1:18" ht="30" customHeight="1">
      <c r="A337" s="72"/>
      <c r="B337" s="135" t="s">
        <v>319</v>
      </c>
      <c r="C337" s="136" t="s">
        <v>313</v>
      </c>
      <c r="D337" s="137" t="str">
        <f>Sheet3!N49</f>
        <v/>
      </c>
      <c r="E337" s="133"/>
      <c r="F337" s="72"/>
      <c r="G337" s="72"/>
      <c r="H337" s="72"/>
      <c r="I337" s="72"/>
      <c r="J337" s="72"/>
      <c r="K337" s="135" t="s">
        <v>319</v>
      </c>
      <c r="L337" s="136" t="s">
        <v>313</v>
      </c>
      <c r="M337" s="137" t="str">
        <f>Sheet3!AM49</f>
        <v/>
      </c>
      <c r="N337" s="133"/>
      <c r="O337" s="72"/>
      <c r="P337" s="72"/>
      <c r="Q337" s="72"/>
      <c r="R337" s="72"/>
    </row>
    <row r="338" spans="1:18" ht="30" customHeight="1">
      <c r="A338" s="72"/>
      <c r="B338" s="135" t="s">
        <v>320</v>
      </c>
      <c r="C338" s="136" t="s">
        <v>313</v>
      </c>
      <c r="D338" s="139" t="str">
        <f>Sheet3!N50</f>
        <v/>
      </c>
      <c r="E338" s="140"/>
      <c r="F338" s="72"/>
      <c r="G338" s="72"/>
      <c r="H338" s="72"/>
      <c r="I338" s="72"/>
      <c r="J338" s="72"/>
      <c r="K338" s="135" t="s">
        <v>320</v>
      </c>
      <c r="L338" s="136" t="s">
        <v>313</v>
      </c>
      <c r="M338" s="139" t="str">
        <f>Sheet3!AM50</f>
        <v/>
      </c>
      <c r="N338" s="140"/>
      <c r="O338" s="72"/>
      <c r="P338" s="72"/>
      <c r="Q338" s="72"/>
      <c r="R338" s="72"/>
    </row>
    <row r="339" spans="1:18" ht="30" customHeight="1">
      <c r="A339" s="72"/>
      <c r="B339" s="135" t="s">
        <v>321</v>
      </c>
      <c r="C339" s="136" t="s">
        <v>313</v>
      </c>
      <c r="D339" s="137" t="str">
        <f>Sheet3!N51</f>
        <v/>
      </c>
      <c r="E339" s="133"/>
      <c r="F339" s="72"/>
      <c r="G339" s="72"/>
      <c r="H339" s="72"/>
      <c r="I339" s="72"/>
      <c r="J339" s="72"/>
      <c r="K339" s="135" t="s">
        <v>321</v>
      </c>
      <c r="L339" s="136" t="s">
        <v>313</v>
      </c>
      <c r="M339" s="137" t="str">
        <f>Sheet3!AM51</f>
        <v/>
      </c>
      <c r="N339" s="133"/>
      <c r="O339" s="72"/>
      <c r="P339" s="72"/>
      <c r="Q339" s="72"/>
      <c r="R339" s="72"/>
    </row>
    <row r="340" spans="1:18" ht="30" customHeight="1">
      <c r="A340" s="72"/>
      <c r="B340" s="135" t="s">
        <v>322</v>
      </c>
      <c r="C340" s="136" t="s">
        <v>313</v>
      </c>
      <c r="D340" s="137" t="str">
        <f>Sheet3!N52</f>
        <v/>
      </c>
      <c r="E340" s="133"/>
      <c r="F340" s="72"/>
      <c r="G340" s="72"/>
      <c r="H340" s="72"/>
      <c r="I340" s="72"/>
      <c r="J340" s="72"/>
      <c r="K340" s="135" t="s">
        <v>322</v>
      </c>
      <c r="L340" s="136" t="s">
        <v>313</v>
      </c>
      <c r="M340" s="137" t="str">
        <f>Sheet3!AM52</f>
        <v/>
      </c>
      <c r="N340" s="133"/>
      <c r="O340" s="72"/>
      <c r="P340" s="72"/>
      <c r="Q340" s="72"/>
      <c r="R340" s="72"/>
    </row>
    <row r="341" spans="1:18" ht="30" customHeight="1">
      <c r="A341" s="72"/>
      <c r="B341" s="135" t="s">
        <v>323</v>
      </c>
      <c r="C341" s="136" t="s">
        <v>313</v>
      </c>
      <c r="D341" s="137" t="str">
        <f>Sheet3!N53</f>
        <v/>
      </c>
      <c r="E341" s="133"/>
      <c r="F341" s="72"/>
      <c r="G341" s="72"/>
      <c r="H341" s="72"/>
      <c r="I341" s="72"/>
      <c r="J341" s="72"/>
      <c r="K341" s="135" t="s">
        <v>323</v>
      </c>
      <c r="L341" s="136" t="s">
        <v>313</v>
      </c>
      <c r="M341" s="137" t="str">
        <f>Sheet3!AM53</f>
        <v/>
      </c>
      <c r="N341" s="133"/>
      <c r="O341" s="72"/>
      <c r="P341" s="72"/>
      <c r="Q341" s="72"/>
      <c r="R341" s="72"/>
    </row>
    <row r="342" spans="1:18" ht="30" customHeight="1">
      <c r="A342" s="72"/>
      <c r="B342" s="135" t="s">
        <v>324</v>
      </c>
      <c r="C342" s="136" t="s">
        <v>313</v>
      </c>
      <c r="D342" s="137" t="str">
        <f>Sheet3!N54</f>
        <v/>
      </c>
      <c r="E342" s="133"/>
      <c r="F342" s="72"/>
      <c r="G342" s="72"/>
      <c r="H342" s="72"/>
      <c r="I342" s="72"/>
      <c r="J342" s="72"/>
      <c r="K342" s="135" t="s">
        <v>324</v>
      </c>
      <c r="L342" s="136" t="s">
        <v>313</v>
      </c>
      <c r="M342" s="137" t="str">
        <f>Sheet3!AM54</f>
        <v/>
      </c>
      <c r="N342" s="133"/>
      <c r="O342" s="72"/>
      <c r="P342" s="72"/>
      <c r="Q342" s="72"/>
      <c r="R342" s="72"/>
    </row>
    <row r="343" spans="1:18" ht="30" customHeight="1">
      <c r="A343" s="72"/>
      <c r="B343" s="142" t="s">
        <v>325</v>
      </c>
      <c r="C343" s="136"/>
      <c r="D343" s="137" t="s">
        <v>326</v>
      </c>
      <c r="E343" s="133"/>
      <c r="F343" s="72"/>
      <c r="G343" s="72"/>
      <c r="H343" s="72"/>
      <c r="I343" s="72"/>
      <c r="J343" s="72"/>
      <c r="K343" s="142" t="s">
        <v>325</v>
      </c>
      <c r="L343" s="136"/>
      <c r="M343" s="137" t="s">
        <v>326</v>
      </c>
      <c r="N343" s="133"/>
      <c r="O343" s="72"/>
      <c r="P343" s="72"/>
      <c r="Q343" s="72"/>
      <c r="R343" s="72"/>
    </row>
    <row r="344" spans="1:18" ht="30" customHeight="1">
      <c r="A344" s="72"/>
      <c r="B344" s="135" t="s">
        <v>327</v>
      </c>
      <c r="C344" s="136" t="s">
        <v>313</v>
      </c>
      <c r="D344" s="137" t="str">
        <f>Sheet3!N56</f>
        <v/>
      </c>
      <c r="E344" s="133"/>
      <c r="F344" s="72"/>
      <c r="G344" s="72"/>
      <c r="H344" s="72"/>
      <c r="I344" s="72"/>
      <c r="J344" s="72"/>
      <c r="K344" s="135" t="s">
        <v>327</v>
      </c>
      <c r="L344" s="136" t="s">
        <v>313</v>
      </c>
      <c r="M344" s="137" t="str">
        <f>Sheet3!AM56</f>
        <v/>
      </c>
      <c r="N344" s="133"/>
      <c r="O344" s="72"/>
      <c r="P344" s="72"/>
      <c r="Q344" s="72"/>
      <c r="R344" s="72"/>
    </row>
    <row r="345" spans="1:18" ht="30" customHeight="1">
      <c r="A345" s="72"/>
      <c r="B345" s="135" t="s">
        <v>328</v>
      </c>
      <c r="C345" s="136" t="s">
        <v>313</v>
      </c>
      <c r="D345" s="137" t="str">
        <f>Sheet3!N57</f>
        <v/>
      </c>
      <c r="E345" s="133"/>
      <c r="F345" s="72"/>
      <c r="G345" s="72"/>
      <c r="H345" s="72"/>
      <c r="I345" s="72"/>
      <c r="J345" s="72"/>
      <c r="K345" s="135" t="s">
        <v>328</v>
      </c>
      <c r="L345" s="136" t="s">
        <v>313</v>
      </c>
      <c r="M345" s="137" t="str">
        <f>Sheet3!AM57</f>
        <v/>
      </c>
      <c r="N345" s="133"/>
      <c r="O345" s="72"/>
      <c r="P345" s="72"/>
      <c r="Q345" s="72"/>
      <c r="R345" s="72"/>
    </row>
    <row r="346" spans="1:18" ht="30" customHeight="1">
      <c r="A346" s="72"/>
      <c r="B346" s="135" t="s">
        <v>329</v>
      </c>
      <c r="C346" s="136" t="s">
        <v>313</v>
      </c>
      <c r="D346" s="137" t="str">
        <f>Sheet3!N58</f>
        <v/>
      </c>
      <c r="E346" s="133"/>
      <c r="F346" s="72"/>
      <c r="G346" s="72"/>
      <c r="H346" s="72"/>
      <c r="I346" s="72"/>
      <c r="J346" s="72"/>
      <c r="K346" s="135" t="s">
        <v>329</v>
      </c>
      <c r="L346" s="136" t="s">
        <v>313</v>
      </c>
      <c r="M346" s="137" t="str">
        <f>Sheet3!AM58</f>
        <v/>
      </c>
      <c r="N346" s="133"/>
      <c r="O346" s="72"/>
      <c r="P346" s="72"/>
      <c r="Q346" s="72"/>
      <c r="R346" s="72"/>
    </row>
    <row r="347" spans="1:18" ht="30" customHeight="1">
      <c r="A347" s="72"/>
      <c r="B347" s="72"/>
      <c r="C347" s="72"/>
      <c r="D347" s="72"/>
      <c r="E347" s="72"/>
      <c r="F347" s="72"/>
      <c r="G347" s="72"/>
      <c r="H347" s="72"/>
      <c r="I347" s="72"/>
      <c r="J347" s="72"/>
      <c r="K347" s="72"/>
      <c r="L347" s="72"/>
      <c r="M347" s="72"/>
      <c r="N347" s="72"/>
      <c r="O347" s="72"/>
      <c r="P347" s="72"/>
      <c r="Q347" s="72"/>
      <c r="R347" s="72"/>
    </row>
    <row r="348" spans="1:18" ht="30" customHeight="1">
      <c r="A348" s="367" t="s">
        <v>330</v>
      </c>
      <c r="B348" s="272"/>
      <c r="C348" s="143"/>
      <c r="D348" s="143"/>
      <c r="E348" s="143"/>
      <c r="F348" s="271" t="s">
        <v>331</v>
      </c>
      <c r="G348" s="272"/>
      <c r="H348" s="272"/>
      <c r="I348" s="272"/>
      <c r="J348" s="367" t="s">
        <v>330</v>
      </c>
      <c r="K348" s="272"/>
      <c r="L348" s="143"/>
      <c r="M348" s="143"/>
      <c r="N348" s="143"/>
      <c r="O348" s="271" t="s">
        <v>331</v>
      </c>
      <c r="P348" s="272"/>
      <c r="Q348" s="272"/>
      <c r="R348" s="272"/>
    </row>
    <row r="349" spans="1:18" ht="30" customHeight="1">
      <c r="A349" s="143"/>
      <c r="B349" s="143"/>
      <c r="C349" s="143"/>
      <c r="D349" s="143"/>
      <c r="E349" s="143"/>
      <c r="F349" s="143"/>
      <c r="G349" s="143"/>
      <c r="H349" s="143"/>
      <c r="I349" s="143"/>
      <c r="J349" s="143"/>
      <c r="K349" s="143"/>
      <c r="L349" s="143"/>
      <c r="M349" s="143"/>
      <c r="N349" s="143"/>
      <c r="O349" s="143"/>
      <c r="P349" s="143"/>
      <c r="Q349" s="143"/>
      <c r="R349" s="143"/>
    </row>
    <row r="350" spans="1:18" ht="30" customHeight="1">
      <c r="A350" s="143"/>
      <c r="B350" s="143"/>
      <c r="C350" s="367" t="s">
        <v>332</v>
      </c>
      <c r="D350" s="272"/>
      <c r="E350" s="143"/>
      <c r="F350" s="143"/>
      <c r="G350" s="143"/>
      <c r="H350" s="143"/>
      <c r="I350" s="143"/>
      <c r="J350" s="143"/>
      <c r="K350" s="143"/>
      <c r="L350" s="367" t="s">
        <v>332</v>
      </c>
      <c r="M350" s="272"/>
      <c r="N350" s="143"/>
      <c r="O350" s="143"/>
      <c r="P350" s="143"/>
      <c r="Q350" s="143"/>
      <c r="R350" s="143"/>
    </row>
    <row r="351" spans="1:18" ht="30" customHeight="1">
      <c r="A351" s="133"/>
      <c r="B351" s="144" t="s">
        <v>333</v>
      </c>
      <c r="C351" s="133"/>
      <c r="D351" s="133"/>
      <c r="E351" s="133"/>
      <c r="F351" s="133"/>
      <c r="G351" s="133"/>
      <c r="H351" s="133"/>
      <c r="I351" s="133"/>
      <c r="J351" s="133"/>
      <c r="K351" s="144" t="s">
        <v>333</v>
      </c>
      <c r="L351" s="133"/>
      <c r="M351" s="133"/>
      <c r="N351" s="133"/>
      <c r="O351" s="133"/>
      <c r="P351" s="133"/>
      <c r="Q351" s="133"/>
      <c r="R351" s="133"/>
    </row>
    <row r="352" spans="1:18" ht="30" customHeight="1"/>
    <row r="353" spans="1:18" ht="30" customHeight="1">
      <c r="A353" s="368" t="s">
        <v>311</v>
      </c>
      <c r="B353" s="272"/>
      <c r="C353" s="272"/>
      <c r="D353" s="272"/>
      <c r="E353" s="272"/>
      <c r="F353" s="272"/>
      <c r="G353" s="272"/>
      <c r="H353" s="272"/>
      <c r="I353" s="72"/>
      <c r="J353" s="368" t="s">
        <v>311</v>
      </c>
      <c r="K353" s="272"/>
      <c r="L353" s="272"/>
      <c r="M353" s="272"/>
      <c r="N353" s="272"/>
      <c r="O353" s="272"/>
      <c r="P353" s="272"/>
      <c r="Q353" s="272"/>
      <c r="R353" s="72"/>
    </row>
    <row r="354" spans="1:18" ht="30" customHeight="1">
      <c r="A354" s="369">
        <f>'IN - Stud_part'!H3</f>
        <v>0</v>
      </c>
      <c r="B354" s="272"/>
      <c r="C354" s="272"/>
      <c r="D354" s="272"/>
      <c r="E354" s="272"/>
      <c r="F354" s="272"/>
      <c r="G354" s="272"/>
      <c r="H354" s="272"/>
      <c r="I354" s="72"/>
      <c r="J354" s="369">
        <f>'IN - Stud_part'!H3</f>
        <v>0</v>
      </c>
      <c r="K354" s="272"/>
      <c r="L354" s="272"/>
      <c r="M354" s="272"/>
      <c r="N354" s="272"/>
      <c r="O354" s="272"/>
      <c r="P354" s="272"/>
      <c r="Q354" s="272"/>
      <c r="R354" s="72"/>
    </row>
    <row r="355" spans="1:18" ht="30" customHeight="1">
      <c r="A355" s="72"/>
      <c r="B355" s="72"/>
      <c r="C355" s="72"/>
      <c r="D355" s="72"/>
      <c r="E355" s="72"/>
      <c r="F355" s="72"/>
      <c r="G355" s="72"/>
      <c r="H355" s="72"/>
      <c r="I355" s="72"/>
      <c r="J355" s="72"/>
      <c r="K355" s="72"/>
      <c r="L355" s="72"/>
      <c r="M355" s="72"/>
      <c r="N355" s="72"/>
      <c r="O355" s="72"/>
      <c r="P355" s="72"/>
      <c r="Q355" s="72"/>
      <c r="R355" s="72"/>
    </row>
    <row r="356" spans="1:18" ht="30" customHeight="1">
      <c r="A356" s="72"/>
      <c r="B356" s="370" t="s">
        <v>312</v>
      </c>
      <c r="C356" s="371" t="s">
        <v>313</v>
      </c>
      <c r="D356" s="132">
        <f>'IN - Stud_part'!H4</f>
        <v>0</v>
      </c>
      <c r="E356" s="133"/>
      <c r="F356" s="72"/>
      <c r="G356" s="372" t="s">
        <v>314</v>
      </c>
      <c r="H356" s="284"/>
      <c r="I356" s="285"/>
      <c r="J356" s="72"/>
      <c r="K356" s="370" t="s">
        <v>312</v>
      </c>
      <c r="L356" s="371" t="s">
        <v>313</v>
      </c>
      <c r="M356" s="132">
        <f>'IN - Stud_part'!H4</f>
        <v>0</v>
      </c>
      <c r="N356" s="133"/>
      <c r="O356" s="72"/>
      <c r="P356" s="372" t="s">
        <v>314</v>
      </c>
      <c r="Q356" s="284"/>
      <c r="R356" s="285"/>
    </row>
    <row r="357" spans="1:18" ht="30" customHeight="1">
      <c r="A357" s="72"/>
      <c r="B357" s="286"/>
      <c r="C357" s="287"/>
      <c r="D357" s="134">
        <f>'IN - Stud_part'!H6</f>
        <v>0</v>
      </c>
      <c r="E357" s="133"/>
      <c r="F357" s="72"/>
      <c r="G357" s="302"/>
      <c r="H357" s="272"/>
      <c r="I357" s="303"/>
      <c r="J357" s="72"/>
      <c r="K357" s="286"/>
      <c r="L357" s="287"/>
      <c r="M357" s="134">
        <f>'IN - Stud_part'!H6</f>
        <v>0</v>
      </c>
      <c r="N357" s="133"/>
      <c r="O357" s="72"/>
      <c r="P357" s="302"/>
      <c r="Q357" s="272"/>
      <c r="R357" s="303"/>
    </row>
    <row r="358" spans="1:18" ht="30" customHeight="1">
      <c r="A358" s="72"/>
      <c r="B358" s="135" t="s">
        <v>315</v>
      </c>
      <c r="C358" s="136" t="s">
        <v>313</v>
      </c>
      <c r="D358" s="137" t="str">
        <f>Sheet3!O45</f>
        <v/>
      </c>
      <c r="E358" s="133"/>
      <c r="F358" s="72"/>
      <c r="G358" s="302"/>
      <c r="H358" s="272"/>
      <c r="I358" s="303"/>
      <c r="J358" s="72"/>
      <c r="K358" s="135" t="s">
        <v>315</v>
      </c>
      <c r="L358" s="136" t="s">
        <v>313</v>
      </c>
      <c r="M358" s="137" t="str">
        <f>Sheet3!AN45</f>
        <v/>
      </c>
      <c r="N358" s="133"/>
      <c r="O358" s="72"/>
      <c r="P358" s="302"/>
      <c r="Q358" s="272"/>
      <c r="R358" s="303"/>
    </row>
    <row r="359" spans="1:18" ht="30" customHeight="1">
      <c r="A359" s="72"/>
      <c r="B359" s="135" t="s">
        <v>316</v>
      </c>
      <c r="C359" s="136" t="s">
        <v>313</v>
      </c>
      <c r="D359" s="137" t="str">
        <f>Sheet3!O46</f>
        <v>0</v>
      </c>
      <c r="E359" s="133"/>
      <c r="F359" s="72"/>
      <c r="G359" s="286"/>
      <c r="H359" s="287"/>
      <c r="I359" s="288"/>
      <c r="J359" s="72"/>
      <c r="K359" s="135" t="s">
        <v>316</v>
      </c>
      <c r="L359" s="136" t="s">
        <v>313</v>
      </c>
      <c r="M359" s="137" t="str">
        <f>Sheet3!AN46</f>
        <v>0</v>
      </c>
      <c r="N359" s="133"/>
      <c r="O359" s="72"/>
      <c r="P359" s="286"/>
      <c r="Q359" s="287"/>
      <c r="R359" s="288"/>
    </row>
    <row r="360" spans="1:18" ht="30" customHeight="1">
      <c r="A360" s="72"/>
      <c r="B360" s="135" t="s">
        <v>317</v>
      </c>
      <c r="C360" s="136" t="s">
        <v>313</v>
      </c>
      <c r="D360" s="137" t="str">
        <f>Sheet3!O47</f>
        <v/>
      </c>
      <c r="E360" s="133"/>
      <c r="F360" s="72"/>
      <c r="G360" s="138"/>
      <c r="H360" s="138"/>
      <c r="I360" s="138"/>
      <c r="J360" s="72"/>
      <c r="K360" s="135" t="s">
        <v>317</v>
      </c>
      <c r="L360" s="136" t="s">
        <v>313</v>
      </c>
      <c r="M360" s="137" t="str">
        <f>Sheet3!AN47</f>
        <v/>
      </c>
      <c r="N360" s="133"/>
      <c r="O360" s="72"/>
      <c r="P360" s="138"/>
      <c r="Q360" s="138"/>
      <c r="R360" s="138"/>
    </row>
    <row r="361" spans="1:18" ht="30" customHeight="1">
      <c r="A361" s="72"/>
      <c r="B361" s="135" t="s">
        <v>318</v>
      </c>
      <c r="C361" s="136" t="s">
        <v>313</v>
      </c>
      <c r="D361" s="137" t="str">
        <f>Sheet3!O48</f>
        <v/>
      </c>
      <c r="E361" s="133"/>
      <c r="F361" s="72"/>
      <c r="G361" s="72"/>
      <c r="H361" s="72"/>
      <c r="I361" s="72"/>
      <c r="J361" s="72"/>
      <c r="K361" s="135" t="s">
        <v>318</v>
      </c>
      <c r="L361" s="136" t="s">
        <v>313</v>
      </c>
      <c r="M361" s="137" t="str">
        <f>Sheet3!AN48</f>
        <v/>
      </c>
      <c r="N361" s="133"/>
      <c r="O361" s="72"/>
      <c r="P361" s="72"/>
      <c r="Q361" s="72"/>
      <c r="R361" s="72"/>
    </row>
    <row r="362" spans="1:18" ht="30" customHeight="1">
      <c r="A362" s="72"/>
      <c r="B362" s="135" t="s">
        <v>319</v>
      </c>
      <c r="C362" s="136" t="s">
        <v>313</v>
      </c>
      <c r="D362" s="137" t="str">
        <f>Sheet3!O49</f>
        <v/>
      </c>
      <c r="E362" s="133"/>
      <c r="F362" s="72"/>
      <c r="G362" s="72"/>
      <c r="H362" s="72"/>
      <c r="I362" s="72"/>
      <c r="J362" s="72"/>
      <c r="K362" s="135" t="s">
        <v>319</v>
      </c>
      <c r="L362" s="136" t="s">
        <v>313</v>
      </c>
      <c r="M362" s="137" t="str">
        <f>Sheet3!AN49</f>
        <v/>
      </c>
      <c r="N362" s="133"/>
      <c r="O362" s="72"/>
      <c r="P362" s="72"/>
      <c r="Q362" s="72"/>
      <c r="R362" s="72"/>
    </row>
    <row r="363" spans="1:18" ht="30" customHeight="1">
      <c r="A363" s="72"/>
      <c r="B363" s="135" t="s">
        <v>320</v>
      </c>
      <c r="C363" s="136" t="s">
        <v>313</v>
      </c>
      <c r="D363" s="139" t="str">
        <f>Sheet3!O50</f>
        <v/>
      </c>
      <c r="E363" s="140"/>
      <c r="F363" s="72"/>
      <c r="G363" s="72"/>
      <c r="H363" s="72"/>
      <c r="I363" s="72"/>
      <c r="J363" s="72"/>
      <c r="K363" s="135" t="s">
        <v>320</v>
      </c>
      <c r="L363" s="136" t="s">
        <v>313</v>
      </c>
      <c r="M363" s="139" t="str">
        <f>Sheet3!AN50</f>
        <v/>
      </c>
      <c r="N363" s="140"/>
      <c r="O363" s="72"/>
      <c r="P363" s="72"/>
      <c r="Q363" s="72"/>
      <c r="R363" s="72"/>
    </row>
    <row r="364" spans="1:18" ht="30" customHeight="1">
      <c r="A364" s="72"/>
      <c r="B364" s="135" t="s">
        <v>321</v>
      </c>
      <c r="C364" s="136" t="s">
        <v>313</v>
      </c>
      <c r="D364" s="137" t="str">
        <f>Sheet3!O51</f>
        <v/>
      </c>
      <c r="E364" s="133"/>
      <c r="F364" s="72"/>
      <c r="G364" s="72"/>
      <c r="H364" s="72"/>
      <c r="I364" s="72"/>
      <c r="J364" s="72"/>
      <c r="K364" s="135" t="s">
        <v>321</v>
      </c>
      <c r="L364" s="136" t="s">
        <v>313</v>
      </c>
      <c r="M364" s="137" t="str">
        <f>Sheet3!AN51</f>
        <v/>
      </c>
      <c r="N364" s="133"/>
      <c r="O364" s="72"/>
      <c r="P364" s="72"/>
      <c r="Q364" s="72"/>
      <c r="R364" s="72"/>
    </row>
    <row r="365" spans="1:18" ht="30" customHeight="1">
      <c r="A365" s="72"/>
      <c r="B365" s="135" t="s">
        <v>322</v>
      </c>
      <c r="C365" s="136" t="s">
        <v>313</v>
      </c>
      <c r="D365" s="137" t="str">
        <f>Sheet3!O52</f>
        <v/>
      </c>
      <c r="E365" s="133"/>
      <c r="F365" s="72"/>
      <c r="G365" s="72"/>
      <c r="H365" s="72"/>
      <c r="I365" s="72"/>
      <c r="J365" s="72"/>
      <c r="K365" s="135" t="s">
        <v>322</v>
      </c>
      <c r="L365" s="136" t="s">
        <v>313</v>
      </c>
      <c r="M365" s="137" t="str">
        <f>Sheet3!AN52</f>
        <v/>
      </c>
      <c r="N365" s="133"/>
      <c r="O365" s="72"/>
      <c r="P365" s="72"/>
      <c r="Q365" s="72"/>
      <c r="R365" s="72"/>
    </row>
    <row r="366" spans="1:18" ht="30" customHeight="1">
      <c r="A366" s="72"/>
      <c r="B366" s="135" t="s">
        <v>323</v>
      </c>
      <c r="C366" s="136" t="s">
        <v>313</v>
      </c>
      <c r="D366" s="137" t="str">
        <f>Sheet3!O53</f>
        <v/>
      </c>
      <c r="E366" s="133"/>
      <c r="F366" s="72"/>
      <c r="G366" s="72"/>
      <c r="H366" s="72"/>
      <c r="I366" s="72"/>
      <c r="J366" s="72"/>
      <c r="K366" s="135" t="s">
        <v>323</v>
      </c>
      <c r="L366" s="136" t="s">
        <v>313</v>
      </c>
      <c r="M366" s="137" t="str">
        <f>Sheet3!AN53</f>
        <v/>
      </c>
      <c r="N366" s="133"/>
      <c r="O366" s="72"/>
      <c r="P366" s="72"/>
      <c r="Q366" s="72"/>
      <c r="R366" s="72"/>
    </row>
    <row r="367" spans="1:18" ht="30" customHeight="1">
      <c r="A367" s="72"/>
      <c r="B367" s="135" t="s">
        <v>324</v>
      </c>
      <c r="C367" s="136" t="s">
        <v>313</v>
      </c>
      <c r="D367" s="137" t="str">
        <f>Sheet3!O54</f>
        <v/>
      </c>
      <c r="E367" s="133"/>
      <c r="F367" s="72"/>
      <c r="G367" s="72"/>
      <c r="H367" s="72"/>
      <c r="I367" s="72"/>
      <c r="J367" s="72"/>
      <c r="K367" s="135" t="s">
        <v>324</v>
      </c>
      <c r="L367" s="136" t="s">
        <v>313</v>
      </c>
      <c r="M367" s="137" t="str">
        <f>Sheet3!AN54</f>
        <v/>
      </c>
      <c r="N367" s="133"/>
      <c r="O367" s="72"/>
      <c r="P367" s="72"/>
      <c r="Q367" s="72"/>
      <c r="R367" s="72"/>
    </row>
    <row r="368" spans="1:18" ht="30" customHeight="1">
      <c r="A368" s="72"/>
      <c r="B368" s="142" t="s">
        <v>325</v>
      </c>
      <c r="C368" s="136"/>
      <c r="D368" s="137" t="s">
        <v>326</v>
      </c>
      <c r="E368" s="133"/>
      <c r="F368" s="72"/>
      <c r="G368" s="72"/>
      <c r="H368" s="72"/>
      <c r="I368" s="72"/>
      <c r="J368" s="72"/>
      <c r="K368" s="142" t="s">
        <v>325</v>
      </c>
      <c r="L368" s="136"/>
      <c r="M368" s="137" t="s">
        <v>326</v>
      </c>
      <c r="N368" s="133"/>
      <c r="O368" s="72"/>
      <c r="P368" s="72"/>
      <c r="Q368" s="72"/>
      <c r="R368" s="72"/>
    </row>
    <row r="369" spans="1:18" ht="30" customHeight="1">
      <c r="A369" s="72"/>
      <c r="B369" s="135" t="s">
        <v>327</v>
      </c>
      <c r="C369" s="136" t="s">
        <v>313</v>
      </c>
      <c r="D369" s="137" t="str">
        <f>Sheet3!O56</f>
        <v/>
      </c>
      <c r="E369" s="133"/>
      <c r="F369" s="72"/>
      <c r="G369" s="72"/>
      <c r="H369" s="72"/>
      <c r="I369" s="72"/>
      <c r="J369" s="72"/>
      <c r="K369" s="135" t="s">
        <v>327</v>
      </c>
      <c r="L369" s="136" t="s">
        <v>313</v>
      </c>
      <c r="M369" s="137" t="str">
        <f>Sheet3!AN56</f>
        <v/>
      </c>
      <c r="N369" s="133"/>
      <c r="O369" s="72"/>
      <c r="P369" s="72"/>
      <c r="Q369" s="72"/>
      <c r="R369" s="72"/>
    </row>
    <row r="370" spans="1:18" ht="30" customHeight="1">
      <c r="A370" s="72"/>
      <c r="B370" s="135" t="s">
        <v>328</v>
      </c>
      <c r="C370" s="136" t="s">
        <v>313</v>
      </c>
      <c r="D370" s="137" t="str">
        <f>Sheet3!O57</f>
        <v/>
      </c>
      <c r="E370" s="133"/>
      <c r="F370" s="72"/>
      <c r="G370" s="72"/>
      <c r="H370" s="72"/>
      <c r="I370" s="72"/>
      <c r="J370" s="72"/>
      <c r="K370" s="135" t="s">
        <v>328</v>
      </c>
      <c r="L370" s="136" t="s">
        <v>313</v>
      </c>
      <c r="M370" s="137" t="str">
        <f>Sheet3!AN57</f>
        <v/>
      </c>
      <c r="N370" s="133"/>
      <c r="O370" s="72"/>
      <c r="P370" s="72"/>
      <c r="Q370" s="72"/>
      <c r="R370" s="72"/>
    </row>
    <row r="371" spans="1:18" ht="30" customHeight="1">
      <c r="A371" s="72"/>
      <c r="B371" s="135" t="s">
        <v>329</v>
      </c>
      <c r="C371" s="136" t="s">
        <v>313</v>
      </c>
      <c r="D371" s="137" t="str">
        <f>Sheet3!O58</f>
        <v/>
      </c>
      <c r="E371" s="133"/>
      <c r="F371" s="72"/>
      <c r="G371" s="72"/>
      <c r="H371" s="72"/>
      <c r="I371" s="72"/>
      <c r="J371" s="72"/>
      <c r="K371" s="135" t="s">
        <v>329</v>
      </c>
      <c r="L371" s="136" t="s">
        <v>313</v>
      </c>
      <c r="M371" s="137" t="str">
        <f>Sheet3!AN58</f>
        <v/>
      </c>
      <c r="N371" s="133"/>
      <c r="O371" s="72"/>
      <c r="P371" s="72"/>
      <c r="Q371" s="72"/>
      <c r="R371" s="72"/>
    </row>
    <row r="372" spans="1:18" ht="30" customHeight="1">
      <c r="A372" s="72"/>
      <c r="B372" s="72"/>
      <c r="C372" s="72"/>
      <c r="D372" s="72"/>
      <c r="E372" s="72"/>
      <c r="F372" s="72"/>
      <c r="G372" s="72"/>
      <c r="H372" s="72"/>
      <c r="I372" s="72"/>
      <c r="J372" s="72"/>
      <c r="K372" s="72"/>
      <c r="L372" s="72"/>
      <c r="M372" s="72"/>
      <c r="N372" s="72"/>
      <c r="O372" s="72"/>
      <c r="P372" s="72"/>
      <c r="Q372" s="72"/>
      <c r="R372" s="72"/>
    </row>
    <row r="373" spans="1:18" ht="30" customHeight="1">
      <c r="A373" s="367" t="s">
        <v>330</v>
      </c>
      <c r="B373" s="272"/>
      <c r="C373" s="143"/>
      <c r="D373" s="143"/>
      <c r="E373" s="143"/>
      <c r="F373" s="271" t="s">
        <v>331</v>
      </c>
      <c r="G373" s="272"/>
      <c r="H373" s="272"/>
      <c r="I373" s="272"/>
      <c r="J373" s="367" t="s">
        <v>330</v>
      </c>
      <c r="K373" s="272"/>
      <c r="L373" s="143"/>
      <c r="M373" s="143"/>
      <c r="N373" s="143"/>
      <c r="O373" s="271" t="s">
        <v>331</v>
      </c>
      <c r="P373" s="272"/>
      <c r="Q373" s="272"/>
      <c r="R373" s="272"/>
    </row>
    <row r="374" spans="1:18" ht="30" customHeight="1">
      <c r="A374" s="143"/>
      <c r="B374" s="143"/>
      <c r="C374" s="143"/>
      <c r="D374" s="143"/>
      <c r="E374" s="143"/>
      <c r="F374" s="143"/>
      <c r="G374" s="143"/>
      <c r="H374" s="143"/>
      <c r="I374" s="143"/>
      <c r="J374" s="143"/>
      <c r="K374" s="143"/>
      <c r="L374" s="143"/>
      <c r="M374" s="143"/>
      <c r="N374" s="143"/>
      <c r="O374" s="143"/>
      <c r="P374" s="143"/>
      <c r="Q374" s="143"/>
      <c r="R374" s="143"/>
    </row>
    <row r="375" spans="1:18" ht="30" customHeight="1">
      <c r="A375" s="143"/>
      <c r="B375" s="143"/>
      <c r="C375" s="367" t="s">
        <v>332</v>
      </c>
      <c r="D375" s="272"/>
      <c r="E375" s="143"/>
      <c r="F375" s="143"/>
      <c r="G375" s="143"/>
      <c r="H375" s="143"/>
      <c r="I375" s="143"/>
      <c r="J375" s="143"/>
      <c r="K375" s="143"/>
      <c r="L375" s="367" t="s">
        <v>332</v>
      </c>
      <c r="M375" s="272"/>
      <c r="N375" s="143"/>
      <c r="O375" s="143"/>
      <c r="P375" s="143"/>
      <c r="Q375" s="143"/>
      <c r="R375" s="143"/>
    </row>
    <row r="376" spans="1:18" ht="30" customHeight="1">
      <c r="A376" s="133"/>
      <c r="B376" s="144" t="s">
        <v>333</v>
      </c>
      <c r="C376" s="133"/>
      <c r="D376" s="133"/>
      <c r="E376" s="133"/>
      <c r="F376" s="133"/>
      <c r="G376" s="133"/>
      <c r="H376" s="133"/>
      <c r="I376" s="133"/>
      <c r="J376" s="133"/>
      <c r="K376" s="144" t="s">
        <v>333</v>
      </c>
      <c r="L376" s="133"/>
      <c r="M376" s="133"/>
      <c r="N376" s="133"/>
      <c r="O376" s="133"/>
      <c r="P376" s="133"/>
      <c r="Q376" s="133"/>
      <c r="R376" s="133"/>
    </row>
    <row r="377" spans="1:18" ht="30" customHeight="1"/>
    <row r="378" spans="1:18" ht="30" customHeight="1">
      <c r="A378" s="368" t="s">
        <v>311</v>
      </c>
      <c r="B378" s="272"/>
      <c r="C378" s="272"/>
      <c r="D378" s="272"/>
      <c r="E378" s="272"/>
      <c r="F378" s="272"/>
      <c r="G378" s="272"/>
      <c r="H378" s="272"/>
      <c r="I378" s="72"/>
      <c r="J378" s="368" t="s">
        <v>311</v>
      </c>
      <c r="K378" s="272"/>
      <c r="L378" s="272"/>
      <c r="M378" s="272"/>
      <c r="N378" s="272"/>
      <c r="O378" s="272"/>
      <c r="P378" s="272"/>
      <c r="Q378" s="272"/>
      <c r="R378" s="72"/>
    </row>
    <row r="379" spans="1:18" ht="30" customHeight="1">
      <c r="A379" s="369">
        <f>'IN - Stud_part'!H3</f>
        <v>0</v>
      </c>
      <c r="B379" s="272"/>
      <c r="C379" s="272"/>
      <c r="D379" s="272"/>
      <c r="E379" s="272"/>
      <c r="F379" s="272"/>
      <c r="G379" s="272"/>
      <c r="H379" s="272"/>
      <c r="I379" s="72"/>
      <c r="J379" s="369">
        <f>'IN - Stud_part'!H3</f>
        <v>0</v>
      </c>
      <c r="K379" s="272"/>
      <c r="L379" s="272"/>
      <c r="M379" s="272"/>
      <c r="N379" s="272"/>
      <c r="O379" s="272"/>
      <c r="P379" s="272"/>
      <c r="Q379" s="272"/>
      <c r="R379" s="72"/>
    </row>
    <row r="380" spans="1:18" ht="30" customHeight="1">
      <c r="A380" s="72"/>
      <c r="B380" s="72"/>
      <c r="C380" s="72"/>
      <c r="D380" s="72"/>
      <c r="E380" s="72"/>
      <c r="F380" s="72"/>
      <c r="G380" s="72"/>
      <c r="H380" s="72"/>
      <c r="I380" s="72"/>
      <c r="J380" s="72"/>
      <c r="K380" s="72"/>
      <c r="L380" s="72"/>
      <c r="M380" s="72"/>
      <c r="N380" s="72"/>
      <c r="O380" s="72"/>
      <c r="P380" s="72"/>
      <c r="Q380" s="72"/>
      <c r="R380" s="72"/>
    </row>
    <row r="381" spans="1:18" ht="30" customHeight="1">
      <c r="A381" s="72"/>
      <c r="B381" s="370" t="s">
        <v>312</v>
      </c>
      <c r="C381" s="371" t="s">
        <v>313</v>
      </c>
      <c r="D381" s="132">
        <f>'IN - Stud_part'!H4</f>
        <v>0</v>
      </c>
      <c r="E381" s="133"/>
      <c r="F381" s="72"/>
      <c r="G381" s="372" t="s">
        <v>314</v>
      </c>
      <c r="H381" s="284"/>
      <c r="I381" s="285"/>
      <c r="J381" s="72"/>
      <c r="K381" s="370" t="s">
        <v>312</v>
      </c>
      <c r="L381" s="371" t="s">
        <v>313</v>
      </c>
      <c r="M381" s="132">
        <f>'IN - Stud_part'!H4</f>
        <v>0</v>
      </c>
      <c r="N381" s="133"/>
      <c r="O381" s="72"/>
      <c r="P381" s="372" t="s">
        <v>314</v>
      </c>
      <c r="Q381" s="284"/>
      <c r="R381" s="285"/>
    </row>
    <row r="382" spans="1:18" ht="30" customHeight="1">
      <c r="A382" s="72"/>
      <c r="B382" s="286"/>
      <c r="C382" s="287"/>
      <c r="D382" s="134">
        <f>'IN - Stud_part'!H6</f>
        <v>0</v>
      </c>
      <c r="E382" s="133"/>
      <c r="F382" s="72"/>
      <c r="G382" s="302"/>
      <c r="H382" s="272"/>
      <c r="I382" s="303"/>
      <c r="J382" s="72"/>
      <c r="K382" s="286"/>
      <c r="L382" s="287"/>
      <c r="M382" s="134">
        <f>'IN - Stud_part'!H6</f>
        <v>0</v>
      </c>
      <c r="N382" s="133"/>
      <c r="O382" s="72"/>
      <c r="P382" s="302"/>
      <c r="Q382" s="272"/>
      <c r="R382" s="303"/>
    </row>
    <row r="383" spans="1:18" ht="30" customHeight="1">
      <c r="A383" s="72"/>
      <c r="B383" s="135" t="s">
        <v>315</v>
      </c>
      <c r="C383" s="136" t="s">
        <v>313</v>
      </c>
      <c r="D383" s="137" t="str">
        <f>Sheet3!P45</f>
        <v/>
      </c>
      <c r="E383" s="133"/>
      <c r="F383" s="72"/>
      <c r="G383" s="302"/>
      <c r="H383" s="272"/>
      <c r="I383" s="303"/>
      <c r="J383" s="72"/>
      <c r="K383" s="135" t="s">
        <v>315</v>
      </c>
      <c r="L383" s="136" t="s">
        <v>313</v>
      </c>
      <c r="M383" s="137" t="str">
        <f>Sheet3!AO45</f>
        <v/>
      </c>
      <c r="N383" s="133"/>
      <c r="O383" s="72"/>
      <c r="P383" s="302"/>
      <c r="Q383" s="272"/>
      <c r="R383" s="303"/>
    </row>
    <row r="384" spans="1:18" ht="30" customHeight="1">
      <c r="A384" s="72"/>
      <c r="B384" s="135" t="s">
        <v>316</v>
      </c>
      <c r="C384" s="136" t="s">
        <v>313</v>
      </c>
      <c r="D384" s="137" t="str">
        <f>Sheet3!P46</f>
        <v>0</v>
      </c>
      <c r="E384" s="133"/>
      <c r="F384" s="72"/>
      <c r="G384" s="286"/>
      <c r="H384" s="287"/>
      <c r="I384" s="288"/>
      <c r="J384" s="72"/>
      <c r="K384" s="135" t="s">
        <v>316</v>
      </c>
      <c r="L384" s="136" t="s">
        <v>313</v>
      </c>
      <c r="M384" s="137" t="str">
        <f>Sheet3!AO46</f>
        <v>0</v>
      </c>
      <c r="N384" s="133"/>
      <c r="O384" s="72"/>
      <c r="P384" s="286"/>
      <c r="Q384" s="287"/>
      <c r="R384" s="288"/>
    </row>
    <row r="385" spans="1:18" ht="30" customHeight="1">
      <c r="A385" s="72"/>
      <c r="B385" s="135" t="s">
        <v>317</v>
      </c>
      <c r="C385" s="136" t="s">
        <v>313</v>
      </c>
      <c r="D385" s="137" t="str">
        <f>Sheet3!P47</f>
        <v/>
      </c>
      <c r="E385" s="133"/>
      <c r="F385" s="72"/>
      <c r="G385" s="138"/>
      <c r="H385" s="138"/>
      <c r="I385" s="138"/>
      <c r="J385" s="72"/>
      <c r="K385" s="135" t="s">
        <v>317</v>
      </c>
      <c r="L385" s="136" t="s">
        <v>313</v>
      </c>
      <c r="M385" s="137" t="str">
        <f>Sheet3!AO47</f>
        <v/>
      </c>
      <c r="N385" s="133"/>
      <c r="O385" s="72"/>
      <c r="P385" s="138"/>
      <c r="Q385" s="138"/>
      <c r="R385" s="138"/>
    </row>
    <row r="386" spans="1:18" ht="30" customHeight="1">
      <c r="A386" s="72"/>
      <c r="B386" s="135" t="s">
        <v>318</v>
      </c>
      <c r="C386" s="136" t="s">
        <v>313</v>
      </c>
      <c r="D386" s="137" t="str">
        <f>Sheet3!P48</f>
        <v/>
      </c>
      <c r="E386" s="133"/>
      <c r="F386" s="72"/>
      <c r="G386" s="72"/>
      <c r="H386" s="72"/>
      <c r="I386" s="72"/>
      <c r="J386" s="72"/>
      <c r="K386" s="135" t="s">
        <v>318</v>
      </c>
      <c r="L386" s="136" t="s">
        <v>313</v>
      </c>
      <c r="M386" s="137" t="str">
        <f>Sheet3!AO48</f>
        <v/>
      </c>
      <c r="N386" s="133"/>
      <c r="O386" s="72"/>
      <c r="P386" s="72"/>
      <c r="Q386" s="72"/>
      <c r="R386" s="72"/>
    </row>
    <row r="387" spans="1:18" ht="30" customHeight="1">
      <c r="A387" s="72"/>
      <c r="B387" s="135" t="s">
        <v>319</v>
      </c>
      <c r="C387" s="136" t="s">
        <v>313</v>
      </c>
      <c r="D387" s="137" t="str">
        <f>Sheet3!P49</f>
        <v/>
      </c>
      <c r="E387" s="133"/>
      <c r="F387" s="72"/>
      <c r="G387" s="72"/>
      <c r="H387" s="72"/>
      <c r="I387" s="72"/>
      <c r="J387" s="72"/>
      <c r="K387" s="135" t="s">
        <v>319</v>
      </c>
      <c r="L387" s="136" t="s">
        <v>313</v>
      </c>
      <c r="M387" s="137" t="str">
        <f>Sheet3!AO49</f>
        <v/>
      </c>
      <c r="N387" s="133"/>
      <c r="O387" s="72"/>
      <c r="P387" s="72"/>
      <c r="Q387" s="72"/>
      <c r="R387" s="72"/>
    </row>
    <row r="388" spans="1:18" ht="30" customHeight="1">
      <c r="A388" s="72"/>
      <c r="B388" s="135" t="s">
        <v>320</v>
      </c>
      <c r="C388" s="136" t="s">
        <v>313</v>
      </c>
      <c r="D388" s="139" t="str">
        <f>Sheet3!P50</f>
        <v/>
      </c>
      <c r="E388" s="140"/>
      <c r="F388" s="72"/>
      <c r="G388" s="72"/>
      <c r="H388" s="72"/>
      <c r="I388" s="72"/>
      <c r="J388" s="72"/>
      <c r="K388" s="135" t="s">
        <v>320</v>
      </c>
      <c r="L388" s="136" t="s">
        <v>313</v>
      </c>
      <c r="M388" s="139" t="str">
        <f>Sheet3!AO50</f>
        <v/>
      </c>
      <c r="N388" s="140"/>
      <c r="O388" s="72"/>
      <c r="P388" s="72"/>
      <c r="Q388" s="72"/>
      <c r="R388" s="72"/>
    </row>
    <row r="389" spans="1:18" ht="30" customHeight="1">
      <c r="A389" s="72"/>
      <c r="B389" s="135" t="s">
        <v>321</v>
      </c>
      <c r="C389" s="136" t="s">
        <v>313</v>
      </c>
      <c r="D389" s="137" t="str">
        <f>Sheet3!P51</f>
        <v/>
      </c>
      <c r="E389" s="133"/>
      <c r="F389" s="72"/>
      <c r="G389" s="72"/>
      <c r="H389" s="72"/>
      <c r="I389" s="72"/>
      <c r="J389" s="72"/>
      <c r="K389" s="135" t="s">
        <v>321</v>
      </c>
      <c r="L389" s="136" t="s">
        <v>313</v>
      </c>
      <c r="M389" s="137" t="str">
        <f>Sheet3!AO51</f>
        <v/>
      </c>
      <c r="N389" s="133"/>
      <c r="O389" s="72"/>
      <c r="P389" s="72"/>
      <c r="Q389" s="72"/>
      <c r="R389" s="72"/>
    </row>
    <row r="390" spans="1:18" ht="30" customHeight="1">
      <c r="A390" s="72"/>
      <c r="B390" s="135" t="s">
        <v>322</v>
      </c>
      <c r="C390" s="136" t="s">
        <v>313</v>
      </c>
      <c r="D390" s="137" t="str">
        <f>Sheet3!P52</f>
        <v/>
      </c>
      <c r="E390" s="133"/>
      <c r="F390" s="72"/>
      <c r="G390" s="72"/>
      <c r="H390" s="72"/>
      <c r="I390" s="72"/>
      <c r="J390" s="72"/>
      <c r="K390" s="135" t="s">
        <v>322</v>
      </c>
      <c r="L390" s="136" t="s">
        <v>313</v>
      </c>
      <c r="M390" s="137" t="str">
        <f>Sheet3!AO52</f>
        <v/>
      </c>
      <c r="N390" s="133"/>
      <c r="O390" s="72"/>
      <c r="P390" s="72"/>
      <c r="Q390" s="72"/>
      <c r="R390" s="72"/>
    </row>
    <row r="391" spans="1:18" ht="30" customHeight="1">
      <c r="A391" s="72"/>
      <c r="B391" s="135" t="s">
        <v>323</v>
      </c>
      <c r="C391" s="136" t="s">
        <v>313</v>
      </c>
      <c r="D391" s="137" t="str">
        <f>Sheet3!P53</f>
        <v/>
      </c>
      <c r="E391" s="133"/>
      <c r="F391" s="72"/>
      <c r="G391" s="72"/>
      <c r="H391" s="72"/>
      <c r="I391" s="72"/>
      <c r="J391" s="72"/>
      <c r="K391" s="135" t="s">
        <v>323</v>
      </c>
      <c r="L391" s="136" t="s">
        <v>313</v>
      </c>
      <c r="M391" s="137" t="str">
        <f>Sheet3!AO53</f>
        <v/>
      </c>
      <c r="N391" s="133"/>
      <c r="O391" s="72"/>
      <c r="P391" s="72"/>
      <c r="Q391" s="72"/>
      <c r="R391" s="72"/>
    </row>
    <row r="392" spans="1:18" ht="30" customHeight="1">
      <c r="A392" s="72"/>
      <c r="B392" s="135" t="s">
        <v>324</v>
      </c>
      <c r="C392" s="136" t="s">
        <v>313</v>
      </c>
      <c r="D392" s="137" t="str">
        <f>Sheet3!P54</f>
        <v/>
      </c>
      <c r="E392" s="133"/>
      <c r="F392" s="72"/>
      <c r="G392" s="72"/>
      <c r="H392" s="72"/>
      <c r="I392" s="72"/>
      <c r="J392" s="72"/>
      <c r="K392" s="135" t="s">
        <v>324</v>
      </c>
      <c r="L392" s="136" t="s">
        <v>313</v>
      </c>
      <c r="M392" s="137" t="str">
        <f>Sheet3!AO54</f>
        <v/>
      </c>
      <c r="N392" s="133"/>
      <c r="O392" s="72"/>
      <c r="P392" s="72"/>
      <c r="Q392" s="72"/>
      <c r="R392" s="72"/>
    </row>
    <row r="393" spans="1:18" ht="30" customHeight="1">
      <c r="A393" s="72"/>
      <c r="B393" s="142" t="s">
        <v>325</v>
      </c>
      <c r="C393" s="136"/>
      <c r="D393" s="137" t="s">
        <v>326</v>
      </c>
      <c r="E393" s="133"/>
      <c r="F393" s="72"/>
      <c r="G393" s="72"/>
      <c r="H393" s="72"/>
      <c r="I393" s="72"/>
      <c r="J393" s="72"/>
      <c r="K393" s="142" t="s">
        <v>325</v>
      </c>
      <c r="L393" s="136"/>
      <c r="M393" s="137" t="s">
        <v>326</v>
      </c>
      <c r="N393" s="133"/>
      <c r="O393" s="72"/>
      <c r="P393" s="72"/>
      <c r="Q393" s="72"/>
      <c r="R393" s="72"/>
    </row>
    <row r="394" spans="1:18" ht="30" customHeight="1">
      <c r="A394" s="72"/>
      <c r="B394" s="135" t="s">
        <v>327</v>
      </c>
      <c r="C394" s="136" t="s">
        <v>313</v>
      </c>
      <c r="D394" s="137" t="str">
        <f>Sheet3!P56</f>
        <v/>
      </c>
      <c r="E394" s="133"/>
      <c r="F394" s="72"/>
      <c r="G394" s="72"/>
      <c r="H394" s="72"/>
      <c r="I394" s="72"/>
      <c r="J394" s="72"/>
      <c r="K394" s="135" t="s">
        <v>327</v>
      </c>
      <c r="L394" s="136" t="s">
        <v>313</v>
      </c>
      <c r="M394" s="137" t="str">
        <f>Sheet3!AO56</f>
        <v/>
      </c>
      <c r="N394" s="133"/>
      <c r="O394" s="72"/>
      <c r="P394" s="72"/>
      <c r="Q394" s="72"/>
      <c r="R394" s="72"/>
    </row>
    <row r="395" spans="1:18" ht="30" customHeight="1">
      <c r="A395" s="72"/>
      <c r="B395" s="135" t="s">
        <v>328</v>
      </c>
      <c r="C395" s="136" t="s">
        <v>313</v>
      </c>
      <c r="D395" s="137" t="str">
        <f>Sheet3!P57</f>
        <v/>
      </c>
      <c r="E395" s="133"/>
      <c r="F395" s="72"/>
      <c r="G395" s="72"/>
      <c r="H395" s="72"/>
      <c r="I395" s="72"/>
      <c r="J395" s="72"/>
      <c r="K395" s="135" t="s">
        <v>328</v>
      </c>
      <c r="L395" s="136" t="s">
        <v>313</v>
      </c>
      <c r="M395" s="137" t="str">
        <f>Sheet3!AO57</f>
        <v/>
      </c>
      <c r="N395" s="133"/>
      <c r="O395" s="72"/>
      <c r="P395" s="72"/>
      <c r="Q395" s="72"/>
      <c r="R395" s="72"/>
    </row>
    <row r="396" spans="1:18" ht="30" customHeight="1">
      <c r="A396" s="72"/>
      <c r="B396" s="135" t="s">
        <v>329</v>
      </c>
      <c r="C396" s="136" t="s">
        <v>313</v>
      </c>
      <c r="D396" s="137" t="str">
        <f>Sheet3!P58</f>
        <v/>
      </c>
      <c r="E396" s="133"/>
      <c r="F396" s="72"/>
      <c r="G396" s="72"/>
      <c r="H396" s="72"/>
      <c r="I396" s="72"/>
      <c r="J396" s="72"/>
      <c r="K396" s="135" t="s">
        <v>329</v>
      </c>
      <c r="L396" s="136" t="s">
        <v>313</v>
      </c>
      <c r="M396" s="137" t="str">
        <f>Sheet3!AO58</f>
        <v/>
      </c>
      <c r="N396" s="133"/>
      <c r="O396" s="72"/>
      <c r="P396" s="72"/>
      <c r="Q396" s="72"/>
      <c r="R396" s="72"/>
    </row>
    <row r="397" spans="1:18" ht="30" customHeight="1">
      <c r="A397" s="72"/>
      <c r="B397" s="72"/>
      <c r="C397" s="72"/>
      <c r="D397" s="72"/>
      <c r="E397" s="72"/>
      <c r="F397" s="72"/>
      <c r="G397" s="72"/>
      <c r="H397" s="72"/>
      <c r="I397" s="72"/>
      <c r="J397" s="72"/>
      <c r="K397" s="72"/>
      <c r="L397" s="72"/>
      <c r="M397" s="72"/>
      <c r="N397" s="72"/>
      <c r="O397" s="72"/>
      <c r="P397" s="72"/>
      <c r="Q397" s="72"/>
      <c r="R397" s="72"/>
    </row>
    <row r="398" spans="1:18" ht="30" customHeight="1">
      <c r="A398" s="367" t="s">
        <v>330</v>
      </c>
      <c r="B398" s="272"/>
      <c r="C398" s="143"/>
      <c r="D398" s="143"/>
      <c r="E398" s="143"/>
      <c r="F398" s="271" t="s">
        <v>331</v>
      </c>
      <c r="G398" s="272"/>
      <c r="H398" s="272"/>
      <c r="I398" s="272"/>
      <c r="J398" s="367" t="s">
        <v>330</v>
      </c>
      <c r="K398" s="272"/>
      <c r="L398" s="143"/>
      <c r="M398" s="143"/>
      <c r="N398" s="143"/>
      <c r="O398" s="271" t="s">
        <v>331</v>
      </c>
      <c r="P398" s="272"/>
      <c r="Q398" s="272"/>
      <c r="R398" s="272"/>
    </row>
    <row r="399" spans="1:18" ht="30" customHeight="1">
      <c r="A399" s="143"/>
      <c r="B399" s="143"/>
      <c r="C399" s="143"/>
      <c r="D399" s="143"/>
      <c r="E399" s="143"/>
      <c r="F399" s="143"/>
      <c r="G399" s="143"/>
      <c r="H399" s="143"/>
      <c r="I399" s="143"/>
      <c r="J399" s="143"/>
      <c r="K399" s="143"/>
      <c r="L399" s="143"/>
      <c r="M399" s="143"/>
      <c r="N399" s="143"/>
      <c r="O399" s="143"/>
      <c r="P399" s="143"/>
      <c r="Q399" s="143"/>
      <c r="R399" s="143"/>
    </row>
    <row r="400" spans="1:18" ht="30" customHeight="1">
      <c r="A400" s="143"/>
      <c r="B400" s="143"/>
      <c r="C400" s="367" t="s">
        <v>332</v>
      </c>
      <c r="D400" s="272"/>
      <c r="E400" s="143"/>
      <c r="F400" s="143"/>
      <c r="G400" s="143"/>
      <c r="H400" s="143"/>
      <c r="I400" s="143"/>
      <c r="J400" s="143"/>
      <c r="K400" s="143"/>
      <c r="L400" s="367" t="s">
        <v>332</v>
      </c>
      <c r="M400" s="272"/>
      <c r="N400" s="143"/>
      <c r="O400" s="143"/>
      <c r="P400" s="143"/>
      <c r="Q400" s="143"/>
      <c r="R400" s="143"/>
    </row>
    <row r="401" spans="1:18" ht="30" customHeight="1">
      <c r="A401" s="133"/>
      <c r="B401" s="144" t="s">
        <v>333</v>
      </c>
      <c r="C401" s="133"/>
      <c r="D401" s="133"/>
      <c r="E401" s="133"/>
      <c r="F401" s="133"/>
      <c r="G401" s="133"/>
      <c r="H401" s="133"/>
      <c r="I401" s="133"/>
      <c r="J401" s="133"/>
      <c r="K401" s="144" t="s">
        <v>333</v>
      </c>
      <c r="L401" s="133"/>
      <c r="M401" s="133"/>
      <c r="N401" s="133"/>
      <c r="O401" s="133"/>
      <c r="P401" s="133"/>
      <c r="Q401" s="133"/>
      <c r="R401" s="133"/>
    </row>
    <row r="402" spans="1:18" ht="30" customHeight="1"/>
    <row r="403" spans="1:18" ht="30" customHeight="1">
      <c r="A403" s="368" t="s">
        <v>311</v>
      </c>
      <c r="B403" s="272"/>
      <c r="C403" s="272"/>
      <c r="D403" s="272"/>
      <c r="E403" s="272"/>
      <c r="F403" s="272"/>
      <c r="G403" s="272"/>
      <c r="H403" s="272"/>
      <c r="I403" s="72"/>
      <c r="J403" s="368" t="s">
        <v>311</v>
      </c>
      <c r="K403" s="272"/>
      <c r="L403" s="272"/>
      <c r="M403" s="272"/>
      <c r="N403" s="272"/>
      <c r="O403" s="272"/>
      <c r="P403" s="272"/>
      <c r="Q403" s="272"/>
      <c r="R403" s="72"/>
    </row>
    <row r="404" spans="1:18" ht="30" customHeight="1">
      <c r="A404" s="369">
        <f>'IN - Stud_part'!H3</f>
        <v>0</v>
      </c>
      <c r="B404" s="272"/>
      <c r="C404" s="272"/>
      <c r="D404" s="272"/>
      <c r="E404" s="272"/>
      <c r="F404" s="272"/>
      <c r="G404" s="272"/>
      <c r="H404" s="272"/>
      <c r="I404" s="72"/>
      <c r="J404" s="369">
        <f>'IN - Stud_part'!H3</f>
        <v>0</v>
      </c>
      <c r="K404" s="272"/>
      <c r="L404" s="272"/>
      <c r="M404" s="272"/>
      <c r="N404" s="272"/>
      <c r="O404" s="272"/>
      <c r="P404" s="272"/>
      <c r="Q404" s="272"/>
      <c r="R404" s="72"/>
    </row>
    <row r="405" spans="1:18" ht="30" customHeight="1">
      <c r="A405" s="72"/>
      <c r="B405" s="72"/>
      <c r="C405" s="72"/>
      <c r="D405" s="72"/>
      <c r="E405" s="72"/>
      <c r="F405" s="72"/>
      <c r="G405" s="72"/>
      <c r="H405" s="72"/>
      <c r="I405" s="72"/>
      <c r="J405" s="72"/>
      <c r="K405" s="72"/>
      <c r="L405" s="72"/>
      <c r="M405" s="72"/>
      <c r="N405" s="72"/>
      <c r="O405" s="72"/>
      <c r="P405" s="72"/>
      <c r="Q405" s="72"/>
      <c r="R405" s="72"/>
    </row>
    <row r="406" spans="1:18" ht="30" customHeight="1">
      <c r="A406" s="72"/>
      <c r="B406" s="370" t="s">
        <v>312</v>
      </c>
      <c r="C406" s="371" t="s">
        <v>313</v>
      </c>
      <c r="D406" s="132">
        <f>'IN - Stud_part'!H4</f>
        <v>0</v>
      </c>
      <c r="E406" s="133"/>
      <c r="F406" s="72"/>
      <c r="G406" s="372" t="s">
        <v>314</v>
      </c>
      <c r="H406" s="284"/>
      <c r="I406" s="285"/>
      <c r="J406" s="72"/>
      <c r="K406" s="370" t="s">
        <v>312</v>
      </c>
      <c r="L406" s="371" t="s">
        <v>313</v>
      </c>
      <c r="M406" s="132">
        <f>'IN - Stud_part'!H4</f>
        <v>0</v>
      </c>
      <c r="N406" s="133"/>
      <c r="O406" s="72"/>
      <c r="P406" s="372" t="s">
        <v>314</v>
      </c>
      <c r="Q406" s="284"/>
      <c r="R406" s="285"/>
    </row>
    <row r="407" spans="1:18" ht="30" customHeight="1">
      <c r="A407" s="72"/>
      <c r="B407" s="286"/>
      <c r="C407" s="287"/>
      <c r="D407" s="134">
        <f>'IN - Stud_part'!H6</f>
        <v>0</v>
      </c>
      <c r="E407" s="133"/>
      <c r="F407" s="72"/>
      <c r="G407" s="302"/>
      <c r="H407" s="272"/>
      <c r="I407" s="303"/>
      <c r="J407" s="72"/>
      <c r="K407" s="286"/>
      <c r="L407" s="287"/>
      <c r="M407" s="134">
        <f>'IN - Stud_part'!H6</f>
        <v>0</v>
      </c>
      <c r="N407" s="133"/>
      <c r="O407" s="72"/>
      <c r="P407" s="302"/>
      <c r="Q407" s="272"/>
      <c r="R407" s="303"/>
    </row>
    <row r="408" spans="1:18" ht="30" customHeight="1">
      <c r="A408" s="72"/>
      <c r="B408" s="135" t="s">
        <v>315</v>
      </c>
      <c r="C408" s="136" t="s">
        <v>313</v>
      </c>
      <c r="D408" s="137" t="str">
        <f>Sheet3!Q45</f>
        <v/>
      </c>
      <c r="E408" s="133"/>
      <c r="F408" s="72"/>
      <c r="G408" s="302"/>
      <c r="H408" s="272"/>
      <c r="I408" s="303"/>
      <c r="J408" s="72"/>
      <c r="K408" s="135" t="s">
        <v>315</v>
      </c>
      <c r="L408" s="136" t="s">
        <v>313</v>
      </c>
      <c r="M408" s="137" t="str">
        <f>Sheet3!AP45</f>
        <v/>
      </c>
      <c r="N408" s="133"/>
      <c r="O408" s="72"/>
      <c r="P408" s="302"/>
      <c r="Q408" s="272"/>
      <c r="R408" s="303"/>
    </row>
    <row r="409" spans="1:18" ht="30" customHeight="1">
      <c r="A409" s="72"/>
      <c r="B409" s="135" t="s">
        <v>316</v>
      </c>
      <c r="C409" s="136" t="s">
        <v>313</v>
      </c>
      <c r="D409" s="137" t="str">
        <f>Sheet3!Q46</f>
        <v>0</v>
      </c>
      <c r="E409" s="133"/>
      <c r="F409" s="72"/>
      <c r="G409" s="286"/>
      <c r="H409" s="287"/>
      <c r="I409" s="288"/>
      <c r="J409" s="72"/>
      <c r="K409" s="135" t="s">
        <v>316</v>
      </c>
      <c r="L409" s="136" t="s">
        <v>313</v>
      </c>
      <c r="M409" s="137" t="str">
        <f>Sheet3!AP46</f>
        <v>0</v>
      </c>
      <c r="N409" s="133"/>
      <c r="O409" s="72"/>
      <c r="P409" s="286"/>
      <c r="Q409" s="287"/>
      <c r="R409" s="288"/>
    </row>
    <row r="410" spans="1:18" ht="30" customHeight="1">
      <c r="A410" s="72"/>
      <c r="B410" s="135" t="s">
        <v>317</v>
      </c>
      <c r="C410" s="136" t="s">
        <v>313</v>
      </c>
      <c r="D410" s="137" t="str">
        <f>Sheet3!Q47</f>
        <v/>
      </c>
      <c r="E410" s="133"/>
      <c r="F410" s="72"/>
      <c r="G410" s="138"/>
      <c r="H410" s="138"/>
      <c r="I410" s="138"/>
      <c r="J410" s="72"/>
      <c r="K410" s="135" t="s">
        <v>317</v>
      </c>
      <c r="L410" s="136" t="s">
        <v>313</v>
      </c>
      <c r="M410" s="137" t="str">
        <f>Sheet3!AP47</f>
        <v/>
      </c>
      <c r="N410" s="133"/>
      <c r="O410" s="72"/>
      <c r="P410" s="138"/>
      <c r="Q410" s="138"/>
      <c r="R410" s="138"/>
    </row>
    <row r="411" spans="1:18" ht="30" customHeight="1">
      <c r="A411" s="72"/>
      <c r="B411" s="135" t="s">
        <v>318</v>
      </c>
      <c r="C411" s="136" t="s">
        <v>313</v>
      </c>
      <c r="D411" s="137" t="str">
        <f>Sheet3!Q48</f>
        <v/>
      </c>
      <c r="E411" s="133"/>
      <c r="F411" s="72"/>
      <c r="G411" s="72"/>
      <c r="H411" s="72"/>
      <c r="I411" s="72"/>
      <c r="J411" s="72"/>
      <c r="K411" s="135" t="s">
        <v>318</v>
      </c>
      <c r="L411" s="136" t="s">
        <v>313</v>
      </c>
      <c r="M411" s="137" t="str">
        <f>Sheet3!AP48</f>
        <v/>
      </c>
      <c r="N411" s="133"/>
      <c r="O411" s="72"/>
      <c r="P411" s="72"/>
      <c r="Q411" s="72"/>
      <c r="R411" s="72"/>
    </row>
    <row r="412" spans="1:18" ht="30" customHeight="1">
      <c r="A412" s="72"/>
      <c r="B412" s="135" t="s">
        <v>319</v>
      </c>
      <c r="C412" s="136" t="s">
        <v>313</v>
      </c>
      <c r="D412" s="137" t="str">
        <f>Sheet3!Q49</f>
        <v/>
      </c>
      <c r="E412" s="133"/>
      <c r="F412" s="72"/>
      <c r="G412" s="72"/>
      <c r="H412" s="72"/>
      <c r="I412" s="72"/>
      <c r="J412" s="72"/>
      <c r="K412" s="135" t="s">
        <v>319</v>
      </c>
      <c r="L412" s="136" t="s">
        <v>313</v>
      </c>
      <c r="M412" s="137" t="str">
        <f>Sheet3!AP49</f>
        <v/>
      </c>
      <c r="N412" s="133"/>
      <c r="O412" s="72"/>
      <c r="P412" s="72"/>
      <c r="Q412" s="72"/>
      <c r="R412" s="72"/>
    </row>
    <row r="413" spans="1:18" ht="30" customHeight="1">
      <c r="A413" s="72"/>
      <c r="B413" s="135" t="s">
        <v>320</v>
      </c>
      <c r="C413" s="136" t="s">
        <v>313</v>
      </c>
      <c r="D413" s="139" t="str">
        <f>Sheet3!Q50</f>
        <v/>
      </c>
      <c r="E413" s="140"/>
      <c r="F413" s="72"/>
      <c r="G413" s="72"/>
      <c r="H413" s="72"/>
      <c r="I413" s="72"/>
      <c r="J413" s="72"/>
      <c r="K413" s="135" t="s">
        <v>320</v>
      </c>
      <c r="L413" s="136" t="s">
        <v>313</v>
      </c>
      <c r="M413" s="139" t="str">
        <f>Sheet3!AP50</f>
        <v/>
      </c>
      <c r="N413" s="140"/>
      <c r="O413" s="72"/>
      <c r="P413" s="72"/>
      <c r="Q413" s="72"/>
      <c r="R413" s="72"/>
    </row>
    <row r="414" spans="1:18" ht="30" customHeight="1">
      <c r="A414" s="72"/>
      <c r="B414" s="135" t="s">
        <v>321</v>
      </c>
      <c r="C414" s="136" t="s">
        <v>313</v>
      </c>
      <c r="D414" s="137" t="str">
        <f>Sheet3!Q51</f>
        <v/>
      </c>
      <c r="E414" s="133"/>
      <c r="F414" s="72"/>
      <c r="G414" s="72"/>
      <c r="H414" s="72"/>
      <c r="I414" s="72"/>
      <c r="J414" s="72"/>
      <c r="K414" s="135" t="s">
        <v>321</v>
      </c>
      <c r="L414" s="136" t="s">
        <v>313</v>
      </c>
      <c r="M414" s="137" t="str">
        <f>Sheet3!AP51</f>
        <v/>
      </c>
      <c r="N414" s="133"/>
      <c r="O414" s="72"/>
      <c r="P414" s="72"/>
      <c r="Q414" s="72"/>
      <c r="R414" s="72"/>
    </row>
    <row r="415" spans="1:18" ht="30" customHeight="1">
      <c r="A415" s="72"/>
      <c r="B415" s="135" t="s">
        <v>322</v>
      </c>
      <c r="C415" s="136" t="s">
        <v>313</v>
      </c>
      <c r="D415" s="137" t="str">
        <f>Sheet3!Q52</f>
        <v/>
      </c>
      <c r="E415" s="133"/>
      <c r="F415" s="72"/>
      <c r="G415" s="72"/>
      <c r="H415" s="72"/>
      <c r="I415" s="72"/>
      <c r="J415" s="72"/>
      <c r="K415" s="135" t="s">
        <v>322</v>
      </c>
      <c r="L415" s="136" t="s">
        <v>313</v>
      </c>
      <c r="M415" s="137" t="str">
        <f>Sheet3!AP52</f>
        <v/>
      </c>
      <c r="N415" s="133"/>
      <c r="O415" s="72"/>
      <c r="P415" s="72"/>
      <c r="Q415" s="72"/>
      <c r="R415" s="72"/>
    </row>
    <row r="416" spans="1:18" ht="30" customHeight="1">
      <c r="A416" s="72"/>
      <c r="B416" s="135" t="s">
        <v>323</v>
      </c>
      <c r="C416" s="136" t="s">
        <v>313</v>
      </c>
      <c r="D416" s="137" t="str">
        <f>Sheet3!Q53</f>
        <v/>
      </c>
      <c r="E416" s="133"/>
      <c r="F416" s="72"/>
      <c r="G416" s="72"/>
      <c r="H416" s="72"/>
      <c r="I416" s="72"/>
      <c r="J416" s="72"/>
      <c r="K416" s="135" t="s">
        <v>323</v>
      </c>
      <c r="L416" s="136" t="s">
        <v>313</v>
      </c>
      <c r="M416" s="137" t="str">
        <f>Sheet3!AP53</f>
        <v/>
      </c>
      <c r="N416" s="133"/>
      <c r="O416" s="72"/>
      <c r="P416" s="72"/>
      <c r="Q416" s="72"/>
      <c r="R416" s="72"/>
    </row>
    <row r="417" spans="1:18" ht="30" customHeight="1">
      <c r="A417" s="72"/>
      <c r="B417" s="135" t="s">
        <v>324</v>
      </c>
      <c r="C417" s="136" t="s">
        <v>313</v>
      </c>
      <c r="D417" s="137" t="str">
        <f>Sheet3!Q54</f>
        <v/>
      </c>
      <c r="E417" s="133"/>
      <c r="F417" s="72"/>
      <c r="G417" s="72"/>
      <c r="H417" s="72"/>
      <c r="I417" s="72"/>
      <c r="J417" s="72"/>
      <c r="K417" s="135" t="s">
        <v>324</v>
      </c>
      <c r="L417" s="136" t="s">
        <v>313</v>
      </c>
      <c r="M417" s="137" t="str">
        <f>Sheet3!AP54</f>
        <v/>
      </c>
      <c r="N417" s="133"/>
      <c r="O417" s="72"/>
      <c r="P417" s="72"/>
      <c r="Q417" s="72"/>
      <c r="R417" s="72"/>
    </row>
    <row r="418" spans="1:18" ht="30" customHeight="1">
      <c r="A418" s="72"/>
      <c r="B418" s="142" t="s">
        <v>325</v>
      </c>
      <c r="C418" s="136"/>
      <c r="D418" s="137" t="s">
        <v>326</v>
      </c>
      <c r="E418" s="133"/>
      <c r="F418" s="72"/>
      <c r="G418" s="72"/>
      <c r="H418" s="72"/>
      <c r="I418" s="72"/>
      <c r="J418" s="72"/>
      <c r="K418" s="142" t="s">
        <v>325</v>
      </c>
      <c r="L418" s="136"/>
      <c r="M418" s="137" t="s">
        <v>326</v>
      </c>
      <c r="N418" s="133"/>
      <c r="O418" s="72"/>
      <c r="P418" s="72"/>
      <c r="Q418" s="72"/>
      <c r="R418" s="72"/>
    </row>
    <row r="419" spans="1:18" ht="30" customHeight="1">
      <c r="A419" s="72"/>
      <c r="B419" s="135" t="s">
        <v>327</v>
      </c>
      <c r="C419" s="136" t="s">
        <v>313</v>
      </c>
      <c r="D419" s="137" t="str">
        <f>Sheet3!Q56</f>
        <v/>
      </c>
      <c r="E419" s="133"/>
      <c r="F419" s="72"/>
      <c r="G419" s="72"/>
      <c r="H419" s="72"/>
      <c r="I419" s="72"/>
      <c r="J419" s="72"/>
      <c r="K419" s="135" t="s">
        <v>327</v>
      </c>
      <c r="L419" s="136" t="s">
        <v>313</v>
      </c>
      <c r="M419" s="137" t="str">
        <f>Sheet3!AP56</f>
        <v/>
      </c>
      <c r="N419" s="133"/>
      <c r="O419" s="72"/>
      <c r="P419" s="72"/>
      <c r="Q419" s="72"/>
      <c r="R419" s="72"/>
    </row>
    <row r="420" spans="1:18" ht="30" customHeight="1">
      <c r="A420" s="72"/>
      <c r="B420" s="135" t="s">
        <v>328</v>
      </c>
      <c r="C420" s="136" t="s">
        <v>313</v>
      </c>
      <c r="D420" s="137" t="str">
        <f>Sheet3!Q57</f>
        <v/>
      </c>
      <c r="E420" s="133"/>
      <c r="F420" s="72"/>
      <c r="G420" s="72"/>
      <c r="H420" s="72"/>
      <c r="I420" s="72"/>
      <c r="J420" s="72"/>
      <c r="K420" s="135" t="s">
        <v>328</v>
      </c>
      <c r="L420" s="136" t="s">
        <v>313</v>
      </c>
      <c r="M420" s="137" t="str">
        <f>Sheet3!AP57</f>
        <v/>
      </c>
      <c r="N420" s="133"/>
      <c r="O420" s="72"/>
      <c r="P420" s="72"/>
      <c r="Q420" s="72"/>
      <c r="R420" s="72"/>
    </row>
    <row r="421" spans="1:18" ht="30" customHeight="1">
      <c r="A421" s="72"/>
      <c r="B421" s="135" t="s">
        <v>329</v>
      </c>
      <c r="C421" s="136" t="s">
        <v>313</v>
      </c>
      <c r="D421" s="137" t="str">
        <f>Sheet3!Q58</f>
        <v/>
      </c>
      <c r="E421" s="133"/>
      <c r="F421" s="72"/>
      <c r="G421" s="72"/>
      <c r="H421" s="72"/>
      <c r="I421" s="72"/>
      <c r="J421" s="72"/>
      <c r="K421" s="135" t="s">
        <v>329</v>
      </c>
      <c r="L421" s="136" t="s">
        <v>313</v>
      </c>
      <c r="M421" s="137" t="str">
        <f>Sheet3!AP58</f>
        <v/>
      </c>
      <c r="N421" s="133"/>
      <c r="O421" s="72"/>
      <c r="P421" s="72"/>
      <c r="Q421" s="72"/>
      <c r="R421" s="72"/>
    </row>
    <row r="422" spans="1:18" ht="30" customHeight="1">
      <c r="A422" s="72"/>
      <c r="B422" s="72"/>
      <c r="C422" s="72"/>
      <c r="D422" s="72"/>
      <c r="E422" s="72"/>
      <c r="F422" s="72"/>
      <c r="G422" s="72"/>
      <c r="H422" s="72"/>
      <c r="I422" s="72"/>
      <c r="J422" s="72"/>
      <c r="K422" s="72"/>
      <c r="L422" s="72"/>
      <c r="M422" s="72"/>
      <c r="N422" s="72"/>
      <c r="O422" s="72"/>
      <c r="P422" s="72"/>
      <c r="Q422" s="72"/>
      <c r="R422" s="72"/>
    </row>
    <row r="423" spans="1:18" ht="30" customHeight="1">
      <c r="A423" s="367" t="s">
        <v>330</v>
      </c>
      <c r="B423" s="272"/>
      <c r="C423" s="143"/>
      <c r="D423" s="143"/>
      <c r="E423" s="143"/>
      <c r="F423" s="271" t="s">
        <v>331</v>
      </c>
      <c r="G423" s="272"/>
      <c r="H423" s="272"/>
      <c r="I423" s="272"/>
      <c r="J423" s="367" t="s">
        <v>330</v>
      </c>
      <c r="K423" s="272"/>
      <c r="L423" s="143"/>
      <c r="M423" s="143"/>
      <c r="N423" s="143"/>
      <c r="O423" s="271" t="s">
        <v>331</v>
      </c>
      <c r="P423" s="272"/>
      <c r="Q423" s="272"/>
      <c r="R423" s="272"/>
    </row>
    <row r="424" spans="1:18" ht="30" customHeight="1">
      <c r="A424" s="143"/>
      <c r="B424" s="143"/>
      <c r="C424" s="143"/>
      <c r="D424" s="143"/>
      <c r="E424" s="143"/>
      <c r="F424" s="143"/>
      <c r="G424" s="143"/>
      <c r="H424" s="143"/>
      <c r="I424" s="143"/>
      <c r="J424" s="143"/>
      <c r="K424" s="143"/>
      <c r="L424" s="143"/>
      <c r="M424" s="143"/>
      <c r="N424" s="143"/>
      <c r="O424" s="143"/>
      <c r="P424" s="143"/>
      <c r="Q424" s="143"/>
      <c r="R424" s="143"/>
    </row>
    <row r="425" spans="1:18" ht="30" customHeight="1">
      <c r="A425" s="143"/>
      <c r="B425" s="143"/>
      <c r="C425" s="367" t="s">
        <v>332</v>
      </c>
      <c r="D425" s="272"/>
      <c r="E425" s="143"/>
      <c r="F425" s="143"/>
      <c r="G425" s="143"/>
      <c r="H425" s="143"/>
      <c r="I425" s="143"/>
      <c r="J425" s="143"/>
      <c r="K425" s="143"/>
      <c r="L425" s="367" t="s">
        <v>332</v>
      </c>
      <c r="M425" s="272"/>
      <c r="N425" s="143"/>
      <c r="O425" s="143"/>
      <c r="P425" s="143"/>
      <c r="Q425" s="143"/>
      <c r="R425" s="143"/>
    </row>
    <row r="426" spans="1:18" ht="30" customHeight="1">
      <c r="A426" s="133"/>
      <c r="B426" s="144" t="s">
        <v>333</v>
      </c>
      <c r="C426" s="133"/>
      <c r="D426" s="133"/>
      <c r="E426" s="133"/>
      <c r="F426" s="133"/>
      <c r="G426" s="133"/>
      <c r="H426" s="133"/>
      <c r="I426" s="133"/>
      <c r="J426" s="133"/>
      <c r="K426" s="144" t="s">
        <v>333</v>
      </c>
      <c r="L426" s="133"/>
      <c r="M426" s="133"/>
      <c r="N426" s="133"/>
      <c r="O426" s="133"/>
      <c r="P426" s="133"/>
      <c r="Q426" s="133"/>
      <c r="R426" s="133"/>
    </row>
    <row r="427" spans="1:18" ht="30" customHeight="1"/>
    <row r="428" spans="1:18" ht="30" customHeight="1">
      <c r="A428" s="368" t="s">
        <v>311</v>
      </c>
      <c r="B428" s="272"/>
      <c r="C428" s="272"/>
      <c r="D428" s="272"/>
      <c r="E428" s="272"/>
      <c r="F428" s="272"/>
      <c r="G428" s="272"/>
      <c r="H428" s="272"/>
      <c r="I428" s="72"/>
      <c r="J428" s="368" t="s">
        <v>311</v>
      </c>
      <c r="K428" s="272"/>
      <c r="L428" s="272"/>
      <c r="M428" s="272"/>
      <c r="N428" s="272"/>
      <c r="O428" s="272"/>
      <c r="P428" s="272"/>
      <c r="Q428" s="272"/>
      <c r="R428" s="72"/>
    </row>
    <row r="429" spans="1:18" ht="30" customHeight="1">
      <c r="A429" s="369">
        <f>'IN - Stud_part'!H3</f>
        <v>0</v>
      </c>
      <c r="B429" s="272"/>
      <c r="C429" s="272"/>
      <c r="D429" s="272"/>
      <c r="E429" s="272"/>
      <c r="F429" s="272"/>
      <c r="G429" s="272"/>
      <c r="H429" s="272"/>
      <c r="I429" s="72"/>
      <c r="J429" s="369">
        <f>'IN - Stud_part'!H3</f>
        <v>0</v>
      </c>
      <c r="K429" s="272"/>
      <c r="L429" s="272"/>
      <c r="M429" s="272"/>
      <c r="N429" s="272"/>
      <c r="O429" s="272"/>
      <c r="P429" s="272"/>
      <c r="Q429" s="272"/>
      <c r="R429" s="72"/>
    </row>
    <row r="430" spans="1:18" ht="30" customHeight="1">
      <c r="A430" s="72"/>
      <c r="B430" s="72"/>
      <c r="C430" s="72"/>
      <c r="D430" s="72"/>
      <c r="E430" s="72"/>
      <c r="F430" s="72"/>
      <c r="G430" s="72"/>
      <c r="H430" s="72"/>
      <c r="I430" s="72"/>
      <c r="J430" s="72"/>
      <c r="K430" s="72"/>
      <c r="L430" s="72"/>
      <c r="M430" s="72"/>
      <c r="N430" s="72"/>
      <c r="O430" s="72"/>
      <c r="P430" s="72"/>
      <c r="Q430" s="72"/>
      <c r="R430" s="72"/>
    </row>
    <row r="431" spans="1:18" ht="30" customHeight="1">
      <c r="A431" s="72"/>
      <c r="B431" s="370" t="s">
        <v>312</v>
      </c>
      <c r="C431" s="371" t="s">
        <v>313</v>
      </c>
      <c r="D431" s="132">
        <f>'IN - Stud_part'!H4</f>
        <v>0</v>
      </c>
      <c r="E431" s="133"/>
      <c r="F431" s="72"/>
      <c r="G431" s="372" t="s">
        <v>314</v>
      </c>
      <c r="H431" s="284"/>
      <c r="I431" s="285"/>
      <c r="J431" s="72"/>
      <c r="K431" s="370" t="s">
        <v>312</v>
      </c>
      <c r="L431" s="371" t="s">
        <v>313</v>
      </c>
      <c r="M431" s="132">
        <f>'IN - Stud_part'!H4</f>
        <v>0</v>
      </c>
      <c r="N431" s="133"/>
      <c r="O431" s="72"/>
      <c r="P431" s="372" t="s">
        <v>314</v>
      </c>
      <c r="Q431" s="284"/>
      <c r="R431" s="285"/>
    </row>
    <row r="432" spans="1:18" ht="30" customHeight="1">
      <c r="A432" s="72"/>
      <c r="B432" s="286"/>
      <c r="C432" s="287"/>
      <c r="D432" s="134">
        <f>'IN - Stud_part'!H6</f>
        <v>0</v>
      </c>
      <c r="E432" s="133"/>
      <c r="F432" s="72"/>
      <c r="G432" s="302"/>
      <c r="H432" s="272"/>
      <c r="I432" s="303"/>
      <c r="J432" s="72"/>
      <c r="K432" s="286"/>
      <c r="L432" s="287"/>
      <c r="M432" s="134">
        <f>'IN - Stud_part'!H6</f>
        <v>0</v>
      </c>
      <c r="N432" s="133"/>
      <c r="O432" s="72"/>
      <c r="P432" s="302"/>
      <c r="Q432" s="272"/>
      <c r="R432" s="303"/>
    </row>
    <row r="433" spans="1:18" ht="30" customHeight="1">
      <c r="A433" s="72"/>
      <c r="B433" s="135" t="s">
        <v>315</v>
      </c>
      <c r="C433" s="136" t="s">
        <v>313</v>
      </c>
      <c r="D433" s="137" t="str">
        <f>Sheet3!R45</f>
        <v/>
      </c>
      <c r="E433" s="133"/>
      <c r="F433" s="72"/>
      <c r="G433" s="302"/>
      <c r="H433" s="272"/>
      <c r="I433" s="303"/>
      <c r="J433" s="72"/>
      <c r="K433" s="135" t="s">
        <v>315</v>
      </c>
      <c r="L433" s="136" t="s">
        <v>313</v>
      </c>
      <c r="M433" s="137" t="str">
        <f>Sheet3!AQ45</f>
        <v/>
      </c>
      <c r="N433" s="133"/>
      <c r="O433" s="72"/>
      <c r="P433" s="302"/>
      <c r="Q433" s="272"/>
      <c r="R433" s="303"/>
    </row>
    <row r="434" spans="1:18" ht="30" customHeight="1">
      <c r="A434" s="72"/>
      <c r="B434" s="135" t="s">
        <v>316</v>
      </c>
      <c r="C434" s="136" t="s">
        <v>313</v>
      </c>
      <c r="D434" s="137" t="str">
        <f>Sheet3!R46</f>
        <v>0</v>
      </c>
      <c r="E434" s="133"/>
      <c r="F434" s="72"/>
      <c r="G434" s="286"/>
      <c r="H434" s="287"/>
      <c r="I434" s="288"/>
      <c r="J434" s="72"/>
      <c r="K434" s="135" t="s">
        <v>316</v>
      </c>
      <c r="L434" s="136" t="s">
        <v>313</v>
      </c>
      <c r="M434" s="137" t="str">
        <f>Sheet3!AQ46</f>
        <v>0</v>
      </c>
      <c r="N434" s="133"/>
      <c r="O434" s="72"/>
      <c r="P434" s="286"/>
      <c r="Q434" s="287"/>
      <c r="R434" s="288"/>
    </row>
    <row r="435" spans="1:18" ht="30" customHeight="1">
      <c r="A435" s="72"/>
      <c r="B435" s="135" t="s">
        <v>317</v>
      </c>
      <c r="C435" s="136" t="s">
        <v>313</v>
      </c>
      <c r="D435" s="137" t="str">
        <f>Sheet3!R47</f>
        <v/>
      </c>
      <c r="E435" s="133"/>
      <c r="F435" s="72"/>
      <c r="G435" s="138"/>
      <c r="H435" s="138"/>
      <c r="I435" s="138"/>
      <c r="J435" s="72"/>
      <c r="K435" s="135" t="s">
        <v>317</v>
      </c>
      <c r="L435" s="136" t="s">
        <v>313</v>
      </c>
      <c r="M435" s="137" t="str">
        <f>Sheet3!AQ47</f>
        <v/>
      </c>
      <c r="N435" s="133"/>
      <c r="O435" s="72"/>
      <c r="P435" s="138"/>
      <c r="Q435" s="138"/>
      <c r="R435" s="138"/>
    </row>
    <row r="436" spans="1:18" ht="30" customHeight="1">
      <c r="A436" s="72"/>
      <c r="B436" s="135" t="s">
        <v>318</v>
      </c>
      <c r="C436" s="136" t="s">
        <v>313</v>
      </c>
      <c r="D436" s="137" t="str">
        <f>Sheet3!R48</f>
        <v/>
      </c>
      <c r="E436" s="133"/>
      <c r="F436" s="72"/>
      <c r="G436" s="72"/>
      <c r="H436" s="72"/>
      <c r="I436" s="72"/>
      <c r="J436" s="72"/>
      <c r="K436" s="135" t="s">
        <v>318</v>
      </c>
      <c r="L436" s="136" t="s">
        <v>313</v>
      </c>
      <c r="M436" s="137" t="str">
        <f>Sheet3!AQ48</f>
        <v/>
      </c>
      <c r="N436" s="133"/>
      <c r="O436" s="72"/>
      <c r="P436" s="72"/>
      <c r="Q436" s="72"/>
      <c r="R436" s="72"/>
    </row>
    <row r="437" spans="1:18" ht="30" customHeight="1">
      <c r="A437" s="72"/>
      <c r="B437" s="135" t="s">
        <v>319</v>
      </c>
      <c r="C437" s="136" t="s">
        <v>313</v>
      </c>
      <c r="D437" s="137" t="str">
        <f>Sheet3!R49</f>
        <v/>
      </c>
      <c r="E437" s="133"/>
      <c r="F437" s="72"/>
      <c r="G437" s="72"/>
      <c r="H437" s="72"/>
      <c r="I437" s="72"/>
      <c r="J437" s="72"/>
      <c r="K437" s="135" t="s">
        <v>319</v>
      </c>
      <c r="L437" s="136" t="s">
        <v>313</v>
      </c>
      <c r="M437" s="137" t="str">
        <f>Sheet3!AQ49</f>
        <v/>
      </c>
      <c r="N437" s="133"/>
      <c r="O437" s="72"/>
      <c r="P437" s="72"/>
      <c r="Q437" s="72"/>
      <c r="R437" s="72"/>
    </row>
    <row r="438" spans="1:18" ht="30" customHeight="1">
      <c r="A438" s="72"/>
      <c r="B438" s="135" t="s">
        <v>320</v>
      </c>
      <c r="C438" s="136" t="s">
        <v>313</v>
      </c>
      <c r="D438" s="139" t="str">
        <f>Sheet3!R50</f>
        <v/>
      </c>
      <c r="E438" s="140"/>
      <c r="F438" s="72"/>
      <c r="G438" s="72"/>
      <c r="H438" s="72"/>
      <c r="I438" s="72"/>
      <c r="J438" s="72"/>
      <c r="K438" s="135" t="s">
        <v>320</v>
      </c>
      <c r="L438" s="136" t="s">
        <v>313</v>
      </c>
      <c r="M438" s="139" t="str">
        <f>Sheet3!AQ50</f>
        <v/>
      </c>
      <c r="N438" s="140"/>
      <c r="O438" s="72"/>
      <c r="P438" s="72"/>
      <c r="Q438" s="72"/>
      <c r="R438" s="72"/>
    </row>
    <row r="439" spans="1:18" ht="30" customHeight="1">
      <c r="A439" s="72"/>
      <c r="B439" s="135" t="s">
        <v>321</v>
      </c>
      <c r="C439" s="136" t="s">
        <v>313</v>
      </c>
      <c r="D439" s="137" t="str">
        <f>Sheet3!R51</f>
        <v/>
      </c>
      <c r="E439" s="133"/>
      <c r="F439" s="72"/>
      <c r="G439" s="72"/>
      <c r="H439" s="72"/>
      <c r="I439" s="72"/>
      <c r="J439" s="72"/>
      <c r="K439" s="135" t="s">
        <v>321</v>
      </c>
      <c r="L439" s="136" t="s">
        <v>313</v>
      </c>
      <c r="M439" s="137" t="str">
        <f>Sheet3!AQ51</f>
        <v/>
      </c>
      <c r="N439" s="133"/>
      <c r="O439" s="72"/>
      <c r="P439" s="72"/>
      <c r="Q439" s="72"/>
      <c r="R439" s="72"/>
    </row>
    <row r="440" spans="1:18" ht="30" customHeight="1">
      <c r="A440" s="72"/>
      <c r="B440" s="135" t="s">
        <v>322</v>
      </c>
      <c r="C440" s="136" t="s">
        <v>313</v>
      </c>
      <c r="D440" s="137" t="str">
        <f>Sheet3!R52</f>
        <v/>
      </c>
      <c r="E440" s="133"/>
      <c r="F440" s="72"/>
      <c r="G440" s="72"/>
      <c r="H440" s="72"/>
      <c r="I440" s="72"/>
      <c r="J440" s="72"/>
      <c r="K440" s="135" t="s">
        <v>322</v>
      </c>
      <c r="L440" s="136" t="s">
        <v>313</v>
      </c>
      <c r="M440" s="137" t="str">
        <f>Sheet3!AQ52</f>
        <v/>
      </c>
      <c r="N440" s="133"/>
      <c r="O440" s="72"/>
      <c r="P440" s="72"/>
      <c r="Q440" s="72"/>
      <c r="R440" s="72"/>
    </row>
    <row r="441" spans="1:18" ht="30" customHeight="1">
      <c r="A441" s="72"/>
      <c r="B441" s="135" t="s">
        <v>323</v>
      </c>
      <c r="C441" s="136" t="s">
        <v>313</v>
      </c>
      <c r="D441" s="137" t="str">
        <f>Sheet3!R53</f>
        <v/>
      </c>
      <c r="E441" s="133"/>
      <c r="F441" s="72"/>
      <c r="G441" s="72"/>
      <c r="H441" s="72"/>
      <c r="I441" s="72"/>
      <c r="J441" s="72"/>
      <c r="K441" s="135" t="s">
        <v>323</v>
      </c>
      <c r="L441" s="136" t="s">
        <v>313</v>
      </c>
      <c r="M441" s="137" t="str">
        <f>Sheet3!AQ53</f>
        <v/>
      </c>
      <c r="N441" s="133"/>
      <c r="O441" s="72"/>
      <c r="P441" s="72"/>
      <c r="Q441" s="72"/>
      <c r="R441" s="72"/>
    </row>
    <row r="442" spans="1:18" ht="30" customHeight="1">
      <c r="A442" s="72"/>
      <c r="B442" s="135" t="s">
        <v>324</v>
      </c>
      <c r="C442" s="136" t="s">
        <v>313</v>
      </c>
      <c r="D442" s="137" t="str">
        <f>Sheet3!R54</f>
        <v/>
      </c>
      <c r="E442" s="133"/>
      <c r="F442" s="72"/>
      <c r="G442" s="72"/>
      <c r="H442" s="72"/>
      <c r="I442" s="72"/>
      <c r="J442" s="72"/>
      <c r="K442" s="135" t="s">
        <v>324</v>
      </c>
      <c r="L442" s="136" t="s">
        <v>313</v>
      </c>
      <c r="M442" s="137" t="str">
        <f>Sheet3!AQ54</f>
        <v/>
      </c>
      <c r="N442" s="133"/>
      <c r="O442" s="72"/>
      <c r="P442" s="72"/>
      <c r="Q442" s="72"/>
      <c r="R442" s="72"/>
    </row>
    <row r="443" spans="1:18" ht="30" customHeight="1">
      <c r="A443" s="72"/>
      <c r="B443" s="142" t="s">
        <v>325</v>
      </c>
      <c r="C443" s="136"/>
      <c r="D443" s="137" t="s">
        <v>326</v>
      </c>
      <c r="E443" s="133"/>
      <c r="F443" s="72"/>
      <c r="G443" s="72"/>
      <c r="H443" s="72"/>
      <c r="I443" s="72"/>
      <c r="J443" s="72"/>
      <c r="K443" s="142" t="s">
        <v>325</v>
      </c>
      <c r="L443" s="136"/>
      <c r="M443" s="137" t="s">
        <v>326</v>
      </c>
      <c r="N443" s="133"/>
      <c r="O443" s="72"/>
      <c r="P443" s="72"/>
      <c r="Q443" s="72"/>
      <c r="R443" s="72"/>
    </row>
    <row r="444" spans="1:18" ht="30" customHeight="1">
      <c r="A444" s="72"/>
      <c r="B444" s="135" t="s">
        <v>327</v>
      </c>
      <c r="C444" s="136" t="s">
        <v>313</v>
      </c>
      <c r="D444" s="137" t="str">
        <f>Sheet3!R56</f>
        <v/>
      </c>
      <c r="E444" s="133"/>
      <c r="F444" s="72"/>
      <c r="G444" s="72"/>
      <c r="H444" s="72"/>
      <c r="I444" s="72"/>
      <c r="J444" s="72"/>
      <c r="K444" s="135" t="s">
        <v>327</v>
      </c>
      <c r="L444" s="136" t="s">
        <v>313</v>
      </c>
      <c r="M444" s="137" t="str">
        <f>Sheet3!AQ56</f>
        <v/>
      </c>
      <c r="N444" s="133"/>
      <c r="O444" s="72"/>
      <c r="P444" s="72"/>
      <c r="Q444" s="72"/>
      <c r="R444" s="72"/>
    </row>
    <row r="445" spans="1:18" ht="30" customHeight="1">
      <c r="A445" s="72"/>
      <c r="B445" s="135" t="s">
        <v>328</v>
      </c>
      <c r="C445" s="136" t="s">
        <v>313</v>
      </c>
      <c r="D445" s="137" t="str">
        <f>Sheet3!R57</f>
        <v/>
      </c>
      <c r="E445" s="133"/>
      <c r="F445" s="72"/>
      <c r="G445" s="72"/>
      <c r="H445" s="72"/>
      <c r="I445" s="72"/>
      <c r="J445" s="72"/>
      <c r="K445" s="135" t="s">
        <v>328</v>
      </c>
      <c r="L445" s="136" t="s">
        <v>313</v>
      </c>
      <c r="M445" s="137" t="str">
        <f>Sheet3!AQ57</f>
        <v/>
      </c>
      <c r="N445" s="133"/>
      <c r="O445" s="72"/>
      <c r="P445" s="72"/>
      <c r="Q445" s="72"/>
      <c r="R445" s="72"/>
    </row>
    <row r="446" spans="1:18" ht="30" customHeight="1">
      <c r="A446" s="72"/>
      <c r="B446" s="135" t="s">
        <v>329</v>
      </c>
      <c r="C446" s="136" t="s">
        <v>313</v>
      </c>
      <c r="D446" s="137" t="str">
        <f>Sheet3!R58</f>
        <v/>
      </c>
      <c r="E446" s="133"/>
      <c r="F446" s="72"/>
      <c r="G446" s="72"/>
      <c r="H446" s="72"/>
      <c r="I446" s="72"/>
      <c r="J446" s="72"/>
      <c r="K446" s="135" t="s">
        <v>329</v>
      </c>
      <c r="L446" s="136" t="s">
        <v>313</v>
      </c>
      <c r="M446" s="137" t="str">
        <f>Sheet3!AQ58</f>
        <v/>
      </c>
      <c r="N446" s="133"/>
      <c r="O446" s="72"/>
      <c r="P446" s="72"/>
      <c r="Q446" s="72"/>
      <c r="R446" s="72"/>
    </row>
    <row r="447" spans="1:18" ht="30" customHeight="1">
      <c r="A447" s="72"/>
      <c r="B447" s="72"/>
      <c r="C447" s="72"/>
      <c r="D447" s="72"/>
      <c r="E447" s="72"/>
      <c r="F447" s="72"/>
      <c r="G447" s="72"/>
      <c r="H447" s="72"/>
      <c r="I447" s="72"/>
      <c r="J447" s="72"/>
      <c r="K447" s="72"/>
      <c r="L447" s="72"/>
      <c r="M447" s="72"/>
      <c r="N447" s="72"/>
      <c r="O447" s="72"/>
      <c r="P447" s="72"/>
      <c r="Q447" s="72"/>
      <c r="R447" s="72"/>
    </row>
    <row r="448" spans="1:18" ht="30" customHeight="1">
      <c r="A448" s="367" t="s">
        <v>330</v>
      </c>
      <c r="B448" s="272"/>
      <c r="C448" s="143"/>
      <c r="D448" s="143"/>
      <c r="E448" s="143"/>
      <c r="F448" s="271" t="s">
        <v>331</v>
      </c>
      <c r="G448" s="272"/>
      <c r="H448" s="272"/>
      <c r="I448" s="272"/>
      <c r="J448" s="367" t="s">
        <v>330</v>
      </c>
      <c r="K448" s="272"/>
      <c r="L448" s="143"/>
      <c r="M448" s="143"/>
      <c r="N448" s="143"/>
      <c r="O448" s="271" t="s">
        <v>331</v>
      </c>
      <c r="P448" s="272"/>
      <c r="Q448" s="272"/>
      <c r="R448" s="272"/>
    </row>
    <row r="449" spans="1:18" ht="30" customHeight="1">
      <c r="A449" s="143"/>
      <c r="B449" s="143"/>
      <c r="C449" s="143"/>
      <c r="D449" s="143"/>
      <c r="E449" s="143"/>
      <c r="F449" s="143"/>
      <c r="G449" s="143"/>
      <c r="H449" s="143"/>
      <c r="I449" s="143"/>
      <c r="J449" s="143"/>
      <c r="K449" s="143"/>
      <c r="L449" s="143"/>
      <c r="M449" s="143"/>
      <c r="N449" s="143"/>
      <c r="O449" s="143"/>
      <c r="P449" s="143"/>
      <c r="Q449" s="143"/>
      <c r="R449" s="143"/>
    </row>
    <row r="450" spans="1:18" ht="30" customHeight="1">
      <c r="A450" s="143"/>
      <c r="B450" s="143"/>
      <c r="C450" s="367" t="s">
        <v>332</v>
      </c>
      <c r="D450" s="272"/>
      <c r="E450" s="143"/>
      <c r="F450" s="143"/>
      <c r="G450" s="143"/>
      <c r="H450" s="143"/>
      <c r="I450" s="143"/>
      <c r="J450" s="143"/>
      <c r="K450" s="143"/>
      <c r="L450" s="367" t="s">
        <v>332</v>
      </c>
      <c r="M450" s="272"/>
      <c r="N450" s="143"/>
      <c r="O450" s="143"/>
      <c r="P450" s="143"/>
      <c r="Q450" s="143"/>
      <c r="R450" s="143"/>
    </row>
    <row r="451" spans="1:18" ht="30" customHeight="1">
      <c r="A451" s="133"/>
      <c r="B451" s="144" t="s">
        <v>333</v>
      </c>
      <c r="C451" s="133"/>
      <c r="D451" s="133"/>
      <c r="E451" s="133"/>
      <c r="F451" s="133"/>
      <c r="G451" s="133"/>
      <c r="H451" s="133"/>
      <c r="I451" s="133"/>
      <c r="J451" s="133"/>
      <c r="K451" s="144" t="s">
        <v>333</v>
      </c>
      <c r="L451" s="133"/>
      <c r="M451" s="133"/>
      <c r="N451" s="133"/>
      <c r="O451" s="133"/>
      <c r="P451" s="133"/>
      <c r="Q451" s="133"/>
      <c r="R451" s="133"/>
    </row>
    <row r="452" spans="1:18" ht="30" customHeight="1"/>
    <row r="453" spans="1:18" ht="30" customHeight="1">
      <c r="A453" s="368" t="s">
        <v>311</v>
      </c>
      <c r="B453" s="272"/>
      <c r="C453" s="272"/>
      <c r="D453" s="272"/>
      <c r="E453" s="272"/>
      <c r="F453" s="272"/>
      <c r="G453" s="272"/>
      <c r="H453" s="272"/>
      <c r="I453" s="72"/>
      <c r="J453" s="368" t="s">
        <v>311</v>
      </c>
      <c r="K453" s="272"/>
      <c r="L453" s="272"/>
      <c r="M453" s="272"/>
      <c r="N453" s="272"/>
      <c r="O453" s="272"/>
      <c r="P453" s="272"/>
      <c r="Q453" s="272"/>
      <c r="R453" s="72"/>
    </row>
    <row r="454" spans="1:18" ht="30" customHeight="1">
      <c r="A454" s="369">
        <f>'IN - Stud_part'!H3</f>
        <v>0</v>
      </c>
      <c r="B454" s="272"/>
      <c r="C454" s="272"/>
      <c r="D454" s="272"/>
      <c r="E454" s="272"/>
      <c r="F454" s="272"/>
      <c r="G454" s="272"/>
      <c r="H454" s="272"/>
      <c r="I454" s="72"/>
      <c r="J454" s="369">
        <f>'IN - Stud_part'!H3</f>
        <v>0</v>
      </c>
      <c r="K454" s="272"/>
      <c r="L454" s="272"/>
      <c r="M454" s="272"/>
      <c r="N454" s="272"/>
      <c r="O454" s="272"/>
      <c r="P454" s="272"/>
      <c r="Q454" s="272"/>
      <c r="R454" s="72"/>
    </row>
    <row r="455" spans="1:18" ht="30" customHeight="1">
      <c r="A455" s="72"/>
      <c r="B455" s="72"/>
      <c r="C455" s="72"/>
      <c r="D455" s="72"/>
      <c r="E455" s="72"/>
      <c r="F455" s="72"/>
      <c r="G455" s="72"/>
      <c r="H455" s="72"/>
      <c r="I455" s="72"/>
      <c r="J455" s="72"/>
      <c r="K455" s="72"/>
      <c r="L455" s="72"/>
      <c r="M455" s="72"/>
      <c r="N455" s="72"/>
      <c r="O455" s="72"/>
      <c r="P455" s="72"/>
      <c r="Q455" s="72"/>
      <c r="R455" s="72"/>
    </row>
    <row r="456" spans="1:18" ht="30" customHeight="1">
      <c r="A456" s="72"/>
      <c r="B456" s="370" t="s">
        <v>312</v>
      </c>
      <c r="C456" s="371" t="s">
        <v>313</v>
      </c>
      <c r="D456" s="132">
        <f>'IN - Stud_part'!H4</f>
        <v>0</v>
      </c>
      <c r="E456" s="133"/>
      <c r="F456" s="72"/>
      <c r="G456" s="372" t="s">
        <v>314</v>
      </c>
      <c r="H456" s="284"/>
      <c r="I456" s="285"/>
      <c r="J456" s="72"/>
      <c r="K456" s="370" t="s">
        <v>312</v>
      </c>
      <c r="L456" s="371" t="s">
        <v>313</v>
      </c>
      <c r="M456" s="132">
        <f>'IN - Stud_part'!H4</f>
        <v>0</v>
      </c>
      <c r="N456" s="133"/>
      <c r="O456" s="72"/>
      <c r="P456" s="372" t="s">
        <v>314</v>
      </c>
      <c r="Q456" s="284"/>
      <c r="R456" s="285"/>
    </row>
    <row r="457" spans="1:18" ht="30" customHeight="1">
      <c r="A457" s="72"/>
      <c r="B457" s="286"/>
      <c r="C457" s="287"/>
      <c r="D457" s="134">
        <f>'IN - Stud_part'!H6</f>
        <v>0</v>
      </c>
      <c r="E457" s="133"/>
      <c r="F457" s="72"/>
      <c r="G457" s="302"/>
      <c r="H457" s="272"/>
      <c r="I457" s="303"/>
      <c r="J457" s="72"/>
      <c r="K457" s="286"/>
      <c r="L457" s="287"/>
      <c r="M457" s="134">
        <f>'IN - Stud_part'!H6</f>
        <v>0</v>
      </c>
      <c r="N457" s="133"/>
      <c r="O457" s="72"/>
      <c r="P457" s="302"/>
      <c r="Q457" s="272"/>
      <c r="R457" s="303"/>
    </row>
    <row r="458" spans="1:18" ht="30" customHeight="1">
      <c r="A458" s="72"/>
      <c r="B458" s="135" t="s">
        <v>315</v>
      </c>
      <c r="C458" s="136" t="s">
        <v>313</v>
      </c>
      <c r="D458" s="137" t="str">
        <f>Sheet3!S45</f>
        <v/>
      </c>
      <c r="E458" s="133"/>
      <c r="F458" s="72"/>
      <c r="G458" s="302"/>
      <c r="H458" s="272"/>
      <c r="I458" s="303"/>
      <c r="J458" s="72"/>
      <c r="K458" s="135" t="s">
        <v>315</v>
      </c>
      <c r="L458" s="136" t="s">
        <v>313</v>
      </c>
      <c r="M458" s="137" t="str">
        <f>Sheet3!AR45</f>
        <v/>
      </c>
      <c r="N458" s="133"/>
      <c r="O458" s="72"/>
      <c r="P458" s="302"/>
      <c r="Q458" s="272"/>
      <c r="R458" s="303"/>
    </row>
    <row r="459" spans="1:18" ht="30" customHeight="1">
      <c r="A459" s="72"/>
      <c r="B459" s="135" t="s">
        <v>316</v>
      </c>
      <c r="C459" s="136" t="s">
        <v>313</v>
      </c>
      <c r="D459" s="137" t="str">
        <f>Sheet3!S46</f>
        <v>0</v>
      </c>
      <c r="E459" s="133"/>
      <c r="F459" s="72"/>
      <c r="G459" s="286"/>
      <c r="H459" s="287"/>
      <c r="I459" s="288"/>
      <c r="J459" s="72"/>
      <c r="K459" s="135" t="s">
        <v>316</v>
      </c>
      <c r="L459" s="136" t="s">
        <v>313</v>
      </c>
      <c r="M459" s="137" t="str">
        <f>Sheet3!AR46</f>
        <v>0</v>
      </c>
      <c r="N459" s="133"/>
      <c r="O459" s="72"/>
      <c r="P459" s="286"/>
      <c r="Q459" s="287"/>
      <c r="R459" s="288"/>
    </row>
    <row r="460" spans="1:18" ht="30" customHeight="1">
      <c r="A460" s="72"/>
      <c r="B460" s="135" t="s">
        <v>317</v>
      </c>
      <c r="C460" s="136" t="s">
        <v>313</v>
      </c>
      <c r="D460" s="137" t="str">
        <f>Sheet3!S47</f>
        <v/>
      </c>
      <c r="E460" s="133"/>
      <c r="F460" s="72"/>
      <c r="G460" s="138"/>
      <c r="H460" s="138"/>
      <c r="I460" s="138"/>
      <c r="J460" s="72"/>
      <c r="K460" s="135" t="s">
        <v>317</v>
      </c>
      <c r="L460" s="136" t="s">
        <v>313</v>
      </c>
      <c r="M460" s="137" t="str">
        <f>Sheet3!AR47</f>
        <v/>
      </c>
      <c r="N460" s="133"/>
      <c r="O460" s="72"/>
      <c r="P460" s="138"/>
      <c r="Q460" s="138"/>
      <c r="R460" s="138"/>
    </row>
    <row r="461" spans="1:18" ht="30" customHeight="1">
      <c r="A461" s="72"/>
      <c r="B461" s="135" t="s">
        <v>318</v>
      </c>
      <c r="C461" s="136" t="s">
        <v>313</v>
      </c>
      <c r="D461" s="137" t="str">
        <f>Sheet3!S48</f>
        <v/>
      </c>
      <c r="E461" s="133"/>
      <c r="F461" s="72"/>
      <c r="G461" s="72"/>
      <c r="H461" s="72"/>
      <c r="I461" s="72"/>
      <c r="J461" s="72"/>
      <c r="K461" s="135" t="s">
        <v>318</v>
      </c>
      <c r="L461" s="136" t="s">
        <v>313</v>
      </c>
      <c r="M461" s="137" t="str">
        <f>Sheet3!AR48</f>
        <v/>
      </c>
      <c r="N461" s="133"/>
      <c r="O461" s="72"/>
      <c r="P461" s="72"/>
      <c r="Q461" s="72"/>
      <c r="R461" s="72"/>
    </row>
    <row r="462" spans="1:18" ht="30" customHeight="1">
      <c r="A462" s="72"/>
      <c r="B462" s="135" t="s">
        <v>319</v>
      </c>
      <c r="C462" s="136" t="s">
        <v>313</v>
      </c>
      <c r="D462" s="137" t="str">
        <f>Sheet3!S49</f>
        <v/>
      </c>
      <c r="E462" s="133"/>
      <c r="F462" s="72"/>
      <c r="G462" s="72"/>
      <c r="H462" s="72"/>
      <c r="I462" s="72"/>
      <c r="J462" s="72"/>
      <c r="K462" s="135" t="s">
        <v>319</v>
      </c>
      <c r="L462" s="136" t="s">
        <v>313</v>
      </c>
      <c r="M462" s="137" t="str">
        <f>Sheet3!AR49</f>
        <v/>
      </c>
      <c r="N462" s="133"/>
      <c r="O462" s="72"/>
      <c r="P462" s="72"/>
      <c r="Q462" s="72"/>
      <c r="R462" s="72"/>
    </row>
    <row r="463" spans="1:18" ht="30" customHeight="1">
      <c r="A463" s="72"/>
      <c r="B463" s="135" t="s">
        <v>320</v>
      </c>
      <c r="C463" s="136" t="s">
        <v>313</v>
      </c>
      <c r="D463" s="139" t="str">
        <f>Sheet3!S50</f>
        <v/>
      </c>
      <c r="E463" s="140"/>
      <c r="F463" s="72"/>
      <c r="G463" s="72"/>
      <c r="H463" s="72"/>
      <c r="I463" s="72"/>
      <c r="J463" s="72"/>
      <c r="K463" s="135" t="s">
        <v>320</v>
      </c>
      <c r="L463" s="136" t="s">
        <v>313</v>
      </c>
      <c r="M463" s="139" t="str">
        <f>Sheet3!AR50</f>
        <v/>
      </c>
      <c r="N463" s="140"/>
      <c r="O463" s="72"/>
      <c r="P463" s="72"/>
      <c r="Q463" s="72"/>
      <c r="R463" s="72"/>
    </row>
    <row r="464" spans="1:18" ht="30" customHeight="1">
      <c r="A464" s="72"/>
      <c r="B464" s="135" t="s">
        <v>321</v>
      </c>
      <c r="C464" s="136" t="s">
        <v>313</v>
      </c>
      <c r="D464" s="137" t="str">
        <f>Sheet3!S51</f>
        <v/>
      </c>
      <c r="E464" s="133"/>
      <c r="F464" s="72"/>
      <c r="G464" s="72"/>
      <c r="H464" s="72"/>
      <c r="I464" s="72"/>
      <c r="J464" s="72"/>
      <c r="K464" s="135" t="s">
        <v>321</v>
      </c>
      <c r="L464" s="136" t="s">
        <v>313</v>
      </c>
      <c r="M464" s="137" t="str">
        <f>Sheet3!AR51</f>
        <v/>
      </c>
      <c r="N464" s="133"/>
      <c r="O464" s="72"/>
      <c r="P464" s="72"/>
      <c r="Q464" s="72"/>
      <c r="R464" s="72"/>
    </row>
    <row r="465" spans="1:18" ht="30" customHeight="1">
      <c r="A465" s="72"/>
      <c r="B465" s="135" t="s">
        <v>322</v>
      </c>
      <c r="C465" s="136" t="s">
        <v>313</v>
      </c>
      <c r="D465" s="137" t="str">
        <f>Sheet3!S52</f>
        <v/>
      </c>
      <c r="E465" s="133"/>
      <c r="F465" s="72"/>
      <c r="G465" s="72"/>
      <c r="H465" s="72"/>
      <c r="I465" s="72"/>
      <c r="J465" s="72"/>
      <c r="K465" s="135" t="s">
        <v>322</v>
      </c>
      <c r="L465" s="136" t="s">
        <v>313</v>
      </c>
      <c r="M465" s="137" t="str">
        <f>Sheet3!AR52</f>
        <v/>
      </c>
      <c r="N465" s="133"/>
      <c r="O465" s="72"/>
      <c r="P465" s="72"/>
      <c r="Q465" s="72"/>
      <c r="R465" s="72"/>
    </row>
    <row r="466" spans="1:18" ht="30" customHeight="1">
      <c r="A466" s="72"/>
      <c r="B466" s="135" t="s">
        <v>323</v>
      </c>
      <c r="C466" s="136" t="s">
        <v>313</v>
      </c>
      <c r="D466" s="137" t="str">
        <f>Sheet3!S53</f>
        <v/>
      </c>
      <c r="E466" s="133"/>
      <c r="F466" s="72"/>
      <c r="G466" s="72"/>
      <c r="H466" s="72"/>
      <c r="I466" s="72"/>
      <c r="J466" s="72"/>
      <c r="K466" s="135" t="s">
        <v>323</v>
      </c>
      <c r="L466" s="136" t="s">
        <v>313</v>
      </c>
      <c r="M466" s="137" t="str">
        <f>Sheet3!AR53</f>
        <v/>
      </c>
      <c r="N466" s="133"/>
      <c r="O466" s="72"/>
      <c r="P466" s="72"/>
      <c r="Q466" s="72"/>
      <c r="R466" s="72"/>
    </row>
    <row r="467" spans="1:18" ht="30" customHeight="1">
      <c r="A467" s="72"/>
      <c r="B467" s="135" t="s">
        <v>324</v>
      </c>
      <c r="C467" s="136" t="s">
        <v>313</v>
      </c>
      <c r="D467" s="137" t="str">
        <f>Sheet3!S54</f>
        <v/>
      </c>
      <c r="E467" s="133"/>
      <c r="F467" s="72"/>
      <c r="G467" s="72"/>
      <c r="H467" s="72"/>
      <c r="I467" s="72"/>
      <c r="J467" s="72"/>
      <c r="K467" s="135" t="s">
        <v>324</v>
      </c>
      <c r="L467" s="136" t="s">
        <v>313</v>
      </c>
      <c r="M467" s="137" t="str">
        <f>Sheet3!AR54</f>
        <v/>
      </c>
      <c r="N467" s="133"/>
      <c r="O467" s="72"/>
      <c r="P467" s="72"/>
      <c r="Q467" s="72"/>
      <c r="R467" s="72"/>
    </row>
    <row r="468" spans="1:18" ht="30" customHeight="1">
      <c r="A468" s="72"/>
      <c r="B468" s="142" t="s">
        <v>325</v>
      </c>
      <c r="C468" s="136"/>
      <c r="D468" s="137" t="s">
        <v>326</v>
      </c>
      <c r="E468" s="133"/>
      <c r="F468" s="72"/>
      <c r="G468" s="72"/>
      <c r="H468" s="72"/>
      <c r="I468" s="72"/>
      <c r="J468" s="72"/>
      <c r="K468" s="142" t="s">
        <v>325</v>
      </c>
      <c r="L468" s="136"/>
      <c r="M468" s="137" t="s">
        <v>326</v>
      </c>
      <c r="N468" s="133"/>
      <c r="O468" s="72"/>
      <c r="P468" s="72"/>
      <c r="Q468" s="72"/>
      <c r="R468" s="72"/>
    </row>
    <row r="469" spans="1:18" ht="30" customHeight="1">
      <c r="A469" s="72"/>
      <c r="B469" s="135" t="s">
        <v>327</v>
      </c>
      <c r="C469" s="136" t="s">
        <v>313</v>
      </c>
      <c r="D469" s="137" t="str">
        <f>Sheet3!S56</f>
        <v/>
      </c>
      <c r="E469" s="133"/>
      <c r="F469" s="72"/>
      <c r="G469" s="72"/>
      <c r="H469" s="72"/>
      <c r="I469" s="72"/>
      <c r="J469" s="72"/>
      <c r="K469" s="135" t="s">
        <v>327</v>
      </c>
      <c r="L469" s="136" t="s">
        <v>313</v>
      </c>
      <c r="M469" s="137" t="str">
        <f>Sheet3!AR56</f>
        <v/>
      </c>
      <c r="N469" s="133"/>
      <c r="O469" s="72"/>
      <c r="P469" s="72"/>
      <c r="Q469" s="72"/>
      <c r="R469" s="72"/>
    </row>
    <row r="470" spans="1:18" ht="30" customHeight="1">
      <c r="A470" s="72"/>
      <c r="B470" s="135" t="s">
        <v>328</v>
      </c>
      <c r="C470" s="136" t="s">
        <v>313</v>
      </c>
      <c r="D470" s="137" t="str">
        <f>Sheet3!S57</f>
        <v/>
      </c>
      <c r="E470" s="133"/>
      <c r="F470" s="72"/>
      <c r="G470" s="72"/>
      <c r="H470" s="72"/>
      <c r="I470" s="72"/>
      <c r="J470" s="72"/>
      <c r="K470" s="135" t="s">
        <v>328</v>
      </c>
      <c r="L470" s="136" t="s">
        <v>313</v>
      </c>
      <c r="M470" s="137" t="str">
        <f>Sheet3!AR57</f>
        <v/>
      </c>
      <c r="N470" s="133"/>
      <c r="O470" s="72"/>
      <c r="P470" s="72"/>
      <c r="Q470" s="72"/>
      <c r="R470" s="72"/>
    </row>
    <row r="471" spans="1:18" ht="30" customHeight="1">
      <c r="A471" s="72"/>
      <c r="B471" s="135" t="s">
        <v>329</v>
      </c>
      <c r="C471" s="136" t="s">
        <v>313</v>
      </c>
      <c r="D471" s="137" t="str">
        <f>Sheet3!S58</f>
        <v/>
      </c>
      <c r="E471" s="133"/>
      <c r="F471" s="72"/>
      <c r="G471" s="72"/>
      <c r="H471" s="72"/>
      <c r="I471" s="72"/>
      <c r="J471" s="72"/>
      <c r="K471" s="135" t="s">
        <v>329</v>
      </c>
      <c r="L471" s="136" t="s">
        <v>313</v>
      </c>
      <c r="M471" s="137" t="str">
        <f>Sheet3!AR58</f>
        <v/>
      </c>
      <c r="N471" s="133"/>
      <c r="O471" s="72"/>
      <c r="P471" s="72"/>
      <c r="Q471" s="72"/>
      <c r="R471" s="72"/>
    </row>
    <row r="472" spans="1:18" ht="30" customHeight="1">
      <c r="A472" s="72"/>
      <c r="B472" s="72"/>
      <c r="C472" s="72"/>
      <c r="D472" s="72"/>
      <c r="E472" s="72"/>
      <c r="F472" s="72"/>
      <c r="G472" s="72"/>
      <c r="H472" s="72"/>
      <c r="I472" s="72"/>
      <c r="J472" s="72"/>
      <c r="K472" s="72"/>
      <c r="L472" s="72"/>
      <c r="M472" s="72"/>
      <c r="N472" s="72"/>
      <c r="O472" s="72"/>
      <c r="P472" s="72"/>
      <c r="Q472" s="72"/>
      <c r="R472" s="72"/>
    </row>
    <row r="473" spans="1:18" ht="30" customHeight="1">
      <c r="A473" s="367" t="s">
        <v>330</v>
      </c>
      <c r="B473" s="272"/>
      <c r="C473" s="143"/>
      <c r="D473" s="143"/>
      <c r="E473" s="143"/>
      <c r="F473" s="271" t="s">
        <v>331</v>
      </c>
      <c r="G473" s="272"/>
      <c r="H473" s="272"/>
      <c r="I473" s="272"/>
      <c r="J473" s="367" t="s">
        <v>330</v>
      </c>
      <c r="K473" s="272"/>
      <c r="L473" s="143"/>
      <c r="M473" s="143"/>
      <c r="N473" s="143"/>
      <c r="O473" s="271" t="s">
        <v>331</v>
      </c>
      <c r="P473" s="272"/>
      <c r="Q473" s="272"/>
      <c r="R473" s="272"/>
    </row>
    <row r="474" spans="1:18" ht="30" customHeight="1">
      <c r="A474" s="143"/>
      <c r="B474" s="143"/>
      <c r="C474" s="143"/>
      <c r="D474" s="143"/>
      <c r="E474" s="143"/>
      <c r="F474" s="143"/>
      <c r="G474" s="143"/>
      <c r="H474" s="143"/>
      <c r="I474" s="143"/>
      <c r="J474" s="143"/>
      <c r="K474" s="143"/>
      <c r="L474" s="143"/>
      <c r="M474" s="143"/>
      <c r="N474" s="143"/>
      <c r="O474" s="143"/>
      <c r="P474" s="143"/>
      <c r="Q474" s="143"/>
      <c r="R474" s="143"/>
    </row>
    <row r="475" spans="1:18" ht="30" customHeight="1">
      <c r="A475" s="143"/>
      <c r="B475" s="143"/>
      <c r="C475" s="367" t="s">
        <v>332</v>
      </c>
      <c r="D475" s="272"/>
      <c r="E475" s="143"/>
      <c r="F475" s="143"/>
      <c r="G475" s="143"/>
      <c r="H475" s="143"/>
      <c r="I475" s="143"/>
      <c r="J475" s="143"/>
      <c r="K475" s="143"/>
      <c r="L475" s="367" t="s">
        <v>332</v>
      </c>
      <c r="M475" s="272"/>
      <c r="N475" s="143"/>
      <c r="O475" s="143"/>
      <c r="P475" s="143"/>
      <c r="Q475" s="143"/>
      <c r="R475" s="143"/>
    </row>
    <row r="476" spans="1:18" ht="30" customHeight="1">
      <c r="A476" s="133"/>
      <c r="B476" s="144" t="s">
        <v>333</v>
      </c>
      <c r="C476" s="133"/>
      <c r="D476" s="133"/>
      <c r="E476" s="133"/>
      <c r="F476" s="133"/>
      <c r="G476" s="133"/>
      <c r="H476" s="133"/>
      <c r="I476" s="133"/>
      <c r="J476" s="133"/>
      <c r="K476" s="144" t="s">
        <v>333</v>
      </c>
      <c r="L476" s="133"/>
      <c r="M476" s="133"/>
      <c r="N476" s="133"/>
      <c r="O476" s="133"/>
      <c r="P476" s="133"/>
      <c r="Q476" s="133"/>
      <c r="R476" s="133"/>
    </row>
    <row r="477" spans="1:18" ht="30" customHeight="1"/>
    <row r="478" spans="1:18" ht="30" customHeight="1">
      <c r="A478" s="368" t="s">
        <v>311</v>
      </c>
      <c r="B478" s="272"/>
      <c r="C478" s="272"/>
      <c r="D478" s="272"/>
      <c r="E478" s="272"/>
      <c r="F478" s="272"/>
      <c r="G478" s="272"/>
      <c r="H478" s="272"/>
      <c r="I478" s="72"/>
      <c r="J478" s="368" t="s">
        <v>311</v>
      </c>
      <c r="K478" s="272"/>
      <c r="L478" s="272"/>
      <c r="M478" s="272"/>
      <c r="N478" s="272"/>
      <c r="O478" s="272"/>
      <c r="P478" s="272"/>
      <c r="Q478" s="272"/>
      <c r="R478" s="72"/>
    </row>
    <row r="479" spans="1:18" ht="30" customHeight="1">
      <c r="A479" s="369">
        <f>'IN - Stud_part'!H3</f>
        <v>0</v>
      </c>
      <c r="B479" s="272"/>
      <c r="C479" s="272"/>
      <c r="D479" s="272"/>
      <c r="E479" s="272"/>
      <c r="F479" s="272"/>
      <c r="G479" s="272"/>
      <c r="H479" s="272"/>
      <c r="I479" s="72"/>
      <c r="J479" s="369">
        <f>'IN - Stud_part'!H3</f>
        <v>0</v>
      </c>
      <c r="K479" s="272"/>
      <c r="L479" s="272"/>
      <c r="M479" s="272"/>
      <c r="N479" s="272"/>
      <c r="O479" s="272"/>
      <c r="P479" s="272"/>
      <c r="Q479" s="272"/>
      <c r="R479" s="72"/>
    </row>
    <row r="480" spans="1:18" ht="30" customHeight="1">
      <c r="A480" s="72"/>
      <c r="B480" s="72"/>
      <c r="C480" s="72"/>
      <c r="D480" s="72"/>
      <c r="E480" s="72"/>
      <c r="F480" s="72"/>
      <c r="G480" s="72"/>
      <c r="H480" s="72"/>
      <c r="I480" s="72"/>
      <c r="J480" s="72"/>
      <c r="K480" s="72"/>
      <c r="L480" s="72"/>
      <c r="M480" s="72"/>
      <c r="N480" s="72"/>
      <c r="O480" s="72"/>
      <c r="P480" s="72"/>
      <c r="Q480" s="72"/>
      <c r="R480" s="72"/>
    </row>
    <row r="481" spans="1:18" ht="30" customHeight="1">
      <c r="A481" s="72"/>
      <c r="B481" s="370" t="s">
        <v>312</v>
      </c>
      <c r="C481" s="371" t="s">
        <v>313</v>
      </c>
      <c r="D481" s="132">
        <f>'IN - Stud_part'!H4</f>
        <v>0</v>
      </c>
      <c r="E481" s="133"/>
      <c r="F481" s="72"/>
      <c r="G481" s="372" t="s">
        <v>314</v>
      </c>
      <c r="H481" s="284"/>
      <c r="I481" s="285"/>
      <c r="J481" s="72"/>
      <c r="K481" s="370" t="s">
        <v>312</v>
      </c>
      <c r="L481" s="371" t="s">
        <v>313</v>
      </c>
      <c r="M481" s="132">
        <f>'IN - Stud_part'!H4</f>
        <v>0</v>
      </c>
      <c r="N481" s="133"/>
      <c r="O481" s="72"/>
      <c r="P481" s="372" t="s">
        <v>314</v>
      </c>
      <c r="Q481" s="284"/>
      <c r="R481" s="285"/>
    </row>
    <row r="482" spans="1:18" ht="30" customHeight="1">
      <c r="A482" s="72"/>
      <c r="B482" s="286"/>
      <c r="C482" s="287"/>
      <c r="D482" s="134">
        <f>'IN - Stud_part'!H6</f>
        <v>0</v>
      </c>
      <c r="E482" s="133"/>
      <c r="F482" s="72"/>
      <c r="G482" s="302"/>
      <c r="H482" s="272"/>
      <c r="I482" s="303"/>
      <c r="J482" s="72"/>
      <c r="K482" s="286"/>
      <c r="L482" s="287"/>
      <c r="M482" s="134">
        <f>'IN - Stud_part'!H6</f>
        <v>0</v>
      </c>
      <c r="N482" s="133"/>
      <c r="O482" s="72"/>
      <c r="P482" s="302"/>
      <c r="Q482" s="272"/>
      <c r="R482" s="303"/>
    </row>
    <row r="483" spans="1:18" ht="30" customHeight="1">
      <c r="A483" s="72"/>
      <c r="B483" s="135" t="s">
        <v>315</v>
      </c>
      <c r="C483" s="136" t="s">
        <v>313</v>
      </c>
      <c r="D483" s="137" t="str">
        <f>Sheet3!T45</f>
        <v/>
      </c>
      <c r="E483" s="133"/>
      <c r="F483" s="72"/>
      <c r="G483" s="302"/>
      <c r="H483" s="272"/>
      <c r="I483" s="303"/>
      <c r="J483" s="72"/>
      <c r="K483" s="135" t="s">
        <v>315</v>
      </c>
      <c r="L483" s="136" t="s">
        <v>313</v>
      </c>
      <c r="M483" s="137" t="str">
        <f>Sheet3!AS45</f>
        <v/>
      </c>
      <c r="N483" s="133"/>
      <c r="O483" s="72"/>
      <c r="P483" s="302"/>
      <c r="Q483" s="272"/>
      <c r="R483" s="303"/>
    </row>
    <row r="484" spans="1:18" ht="30" customHeight="1">
      <c r="A484" s="72"/>
      <c r="B484" s="135" t="s">
        <v>316</v>
      </c>
      <c r="C484" s="136" t="s">
        <v>313</v>
      </c>
      <c r="D484" s="137" t="str">
        <f>Sheet3!T46</f>
        <v>0</v>
      </c>
      <c r="E484" s="133"/>
      <c r="F484" s="72"/>
      <c r="G484" s="286"/>
      <c r="H484" s="287"/>
      <c r="I484" s="288"/>
      <c r="J484" s="72"/>
      <c r="K484" s="135" t="s">
        <v>316</v>
      </c>
      <c r="L484" s="136" t="s">
        <v>313</v>
      </c>
      <c r="M484" s="137" t="str">
        <f>Sheet3!AS46</f>
        <v>0</v>
      </c>
      <c r="N484" s="133"/>
      <c r="O484" s="72"/>
      <c r="P484" s="286"/>
      <c r="Q484" s="287"/>
      <c r="R484" s="288"/>
    </row>
    <row r="485" spans="1:18" ht="30" customHeight="1">
      <c r="A485" s="72"/>
      <c r="B485" s="135" t="s">
        <v>317</v>
      </c>
      <c r="C485" s="136" t="s">
        <v>313</v>
      </c>
      <c r="D485" s="137" t="str">
        <f>Sheet3!T47</f>
        <v/>
      </c>
      <c r="E485" s="133"/>
      <c r="F485" s="72"/>
      <c r="G485" s="138"/>
      <c r="H485" s="138"/>
      <c r="I485" s="138"/>
      <c r="J485" s="72"/>
      <c r="K485" s="135" t="s">
        <v>317</v>
      </c>
      <c r="L485" s="136" t="s">
        <v>313</v>
      </c>
      <c r="M485" s="137" t="str">
        <f>Sheet3!AS47</f>
        <v/>
      </c>
      <c r="N485" s="133"/>
      <c r="O485" s="72"/>
      <c r="P485" s="138"/>
      <c r="Q485" s="138"/>
      <c r="R485" s="138"/>
    </row>
    <row r="486" spans="1:18" ht="30" customHeight="1">
      <c r="A486" s="72"/>
      <c r="B486" s="135" t="s">
        <v>318</v>
      </c>
      <c r="C486" s="136" t="s">
        <v>313</v>
      </c>
      <c r="D486" s="137" t="str">
        <f>Sheet3!T48</f>
        <v/>
      </c>
      <c r="E486" s="133"/>
      <c r="F486" s="72"/>
      <c r="G486" s="72"/>
      <c r="H486" s="72"/>
      <c r="I486" s="72"/>
      <c r="J486" s="72"/>
      <c r="K486" s="135" t="s">
        <v>318</v>
      </c>
      <c r="L486" s="136" t="s">
        <v>313</v>
      </c>
      <c r="M486" s="137" t="str">
        <f>Sheet3!AS48</f>
        <v/>
      </c>
      <c r="N486" s="133"/>
      <c r="O486" s="72"/>
      <c r="P486" s="72"/>
      <c r="Q486" s="72"/>
      <c r="R486" s="72"/>
    </row>
    <row r="487" spans="1:18" ht="30" customHeight="1">
      <c r="A487" s="72"/>
      <c r="B487" s="135" t="s">
        <v>319</v>
      </c>
      <c r="C487" s="136" t="s">
        <v>313</v>
      </c>
      <c r="D487" s="137" t="str">
        <f>Sheet3!T49</f>
        <v/>
      </c>
      <c r="E487" s="133"/>
      <c r="F487" s="72"/>
      <c r="G487" s="72"/>
      <c r="H487" s="72"/>
      <c r="I487" s="72"/>
      <c r="J487" s="72"/>
      <c r="K487" s="135" t="s">
        <v>319</v>
      </c>
      <c r="L487" s="136" t="s">
        <v>313</v>
      </c>
      <c r="M487" s="137" t="str">
        <f>Sheet3!AS49</f>
        <v/>
      </c>
      <c r="N487" s="133"/>
      <c r="O487" s="72"/>
      <c r="P487" s="72"/>
      <c r="Q487" s="72"/>
      <c r="R487" s="72"/>
    </row>
    <row r="488" spans="1:18" ht="30" customHeight="1">
      <c r="A488" s="72"/>
      <c r="B488" s="135" t="s">
        <v>320</v>
      </c>
      <c r="C488" s="136" t="s">
        <v>313</v>
      </c>
      <c r="D488" s="139" t="str">
        <f>Sheet3!T50</f>
        <v/>
      </c>
      <c r="E488" s="140"/>
      <c r="F488" s="72"/>
      <c r="G488" s="72"/>
      <c r="H488" s="72"/>
      <c r="I488" s="72"/>
      <c r="J488" s="72"/>
      <c r="K488" s="135" t="s">
        <v>320</v>
      </c>
      <c r="L488" s="136" t="s">
        <v>313</v>
      </c>
      <c r="M488" s="139" t="str">
        <f>Sheet3!AS50</f>
        <v/>
      </c>
      <c r="N488" s="140"/>
      <c r="O488" s="72"/>
      <c r="P488" s="72"/>
      <c r="Q488" s="72"/>
      <c r="R488" s="72"/>
    </row>
    <row r="489" spans="1:18" ht="30" customHeight="1">
      <c r="A489" s="72"/>
      <c r="B489" s="135" t="s">
        <v>321</v>
      </c>
      <c r="C489" s="136" t="s">
        <v>313</v>
      </c>
      <c r="D489" s="137" t="str">
        <f>Sheet3!T51</f>
        <v/>
      </c>
      <c r="E489" s="133"/>
      <c r="F489" s="72"/>
      <c r="G489" s="72"/>
      <c r="H489" s="72"/>
      <c r="I489" s="72"/>
      <c r="J489" s="72"/>
      <c r="K489" s="135" t="s">
        <v>321</v>
      </c>
      <c r="L489" s="136" t="s">
        <v>313</v>
      </c>
      <c r="M489" s="137" t="str">
        <f>Sheet3!AS51</f>
        <v/>
      </c>
      <c r="N489" s="133"/>
      <c r="O489" s="72"/>
      <c r="P489" s="72"/>
      <c r="Q489" s="72"/>
      <c r="R489" s="72"/>
    </row>
    <row r="490" spans="1:18" ht="30" customHeight="1">
      <c r="A490" s="72"/>
      <c r="B490" s="135" t="s">
        <v>322</v>
      </c>
      <c r="C490" s="136" t="s">
        <v>313</v>
      </c>
      <c r="D490" s="137" t="str">
        <f>Sheet3!T52</f>
        <v/>
      </c>
      <c r="E490" s="133"/>
      <c r="F490" s="72"/>
      <c r="G490" s="72"/>
      <c r="H490" s="72"/>
      <c r="I490" s="72"/>
      <c r="J490" s="72"/>
      <c r="K490" s="135" t="s">
        <v>322</v>
      </c>
      <c r="L490" s="136" t="s">
        <v>313</v>
      </c>
      <c r="M490" s="137" t="str">
        <f>Sheet3!AS52</f>
        <v/>
      </c>
      <c r="N490" s="133"/>
      <c r="O490" s="72"/>
      <c r="P490" s="72"/>
      <c r="Q490" s="72"/>
      <c r="R490" s="72"/>
    </row>
    <row r="491" spans="1:18" ht="30" customHeight="1">
      <c r="A491" s="72"/>
      <c r="B491" s="135" t="s">
        <v>323</v>
      </c>
      <c r="C491" s="136" t="s">
        <v>313</v>
      </c>
      <c r="D491" s="137" t="str">
        <f>Sheet3!T53</f>
        <v/>
      </c>
      <c r="E491" s="133"/>
      <c r="F491" s="72"/>
      <c r="G491" s="72"/>
      <c r="H491" s="72"/>
      <c r="I491" s="72"/>
      <c r="J491" s="72"/>
      <c r="K491" s="135" t="s">
        <v>323</v>
      </c>
      <c r="L491" s="136" t="s">
        <v>313</v>
      </c>
      <c r="M491" s="137" t="str">
        <f>Sheet3!AS53</f>
        <v/>
      </c>
      <c r="N491" s="133"/>
      <c r="O491" s="72"/>
      <c r="P491" s="72"/>
      <c r="Q491" s="72"/>
      <c r="R491" s="72"/>
    </row>
    <row r="492" spans="1:18" ht="30" customHeight="1">
      <c r="A492" s="72"/>
      <c r="B492" s="135" t="s">
        <v>324</v>
      </c>
      <c r="C492" s="136" t="s">
        <v>313</v>
      </c>
      <c r="D492" s="137" t="str">
        <f>Sheet3!T54</f>
        <v/>
      </c>
      <c r="E492" s="133"/>
      <c r="F492" s="72"/>
      <c r="G492" s="72"/>
      <c r="H492" s="72"/>
      <c r="I492" s="72"/>
      <c r="J492" s="72"/>
      <c r="K492" s="135" t="s">
        <v>324</v>
      </c>
      <c r="L492" s="136" t="s">
        <v>313</v>
      </c>
      <c r="M492" s="137" t="str">
        <f>Sheet3!AS54</f>
        <v/>
      </c>
      <c r="N492" s="133"/>
      <c r="O492" s="72"/>
      <c r="P492" s="72"/>
      <c r="Q492" s="72"/>
      <c r="R492" s="72"/>
    </row>
    <row r="493" spans="1:18" ht="30" customHeight="1">
      <c r="A493" s="72"/>
      <c r="B493" s="142" t="s">
        <v>325</v>
      </c>
      <c r="C493" s="136"/>
      <c r="D493" s="137" t="s">
        <v>326</v>
      </c>
      <c r="E493" s="133"/>
      <c r="F493" s="72"/>
      <c r="G493" s="72"/>
      <c r="H493" s="72"/>
      <c r="I493" s="72"/>
      <c r="J493" s="72"/>
      <c r="K493" s="142" t="s">
        <v>325</v>
      </c>
      <c r="L493" s="136"/>
      <c r="M493" s="137" t="s">
        <v>326</v>
      </c>
      <c r="N493" s="133"/>
      <c r="O493" s="72"/>
      <c r="P493" s="72"/>
      <c r="Q493" s="72"/>
      <c r="R493" s="72"/>
    </row>
    <row r="494" spans="1:18" ht="30" customHeight="1">
      <c r="A494" s="72"/>
      <c r="B494" s="135" t="s">
        <v>327</v>
      </c>
      <c r="C494" s="136" t="s">
        <v>313</v>
      </c>
      <c r="D494" s="137" t="str">
        <f>Sheet3!T56</f>
        <v/>
      </c>
      <c r="E494" s="133"/>
      <c r="F494" s="72"/>
      <c r="G494" s="72"/>
      <c r="H494" s="72"/>
      <c r="I494" s="72"/>
      <c r="J494" s="72"/>
      <c r="K494" s="135" t="s">
        <v>327</v>
      </c>
      <c r="L494" s="136" t="s">
        <v>313</v>
      </c>
      <c r="M494" s="137" t="str">
        <f>Sheet3!AS56</f>
        <v/>
      </c>
      <c r="N494" s="133"/>
      <c r="O494" s="72"/>
      <c r="P494" s="72"/>
      <c r="Q494" s="72"/>
      <c r="R494" s="72"/>
    </row>
    <row r="495" spans="1:18" ht="30" customHeight="1">
      <c r="A495" s="72"/>
      <c r="B495" s="135" t="s">
        <v>328</v>
      </c>
      <c r="C495" s="136" t="s">
        <v>313</v>
      </c>
      <c r="D495" s="137" t="str">
        <f>Sheet3!T57</f>
        <v/>
      </c>
      <c r="E495" s="133"/>
      <c r="F495" s="72"/>
      <c r="G495" s="72"/>
      <c r="H495" s="72"/>
      <c r="I495" s="72"/>
      <c r="J495" s="72"/>
      <c r="K495" s="135" t="s">
        <v>328</v>
      </c>
      <c r="L495" s="136" t="s">
        <v>313</v>
      </c>
      <c r="M495" s="137" t="str">
        <f>Sheet3!AS57</f>
        <v/>
      </c>
      <c r="N495" s="133"/>
      <c r="O495" s="72"/>
      <c r="P495" s="72"/>
      <c r="Q495" s="72"/>
      <c r="R495" s="72"/>
    </row>
    <row r="496" spans="1:18" ht="30" customHeight="1">
      <c r="A496" s="72"/>
      <c r="B496" s="135" t="s">
        <v>329</v>
      </c>
      <c r="C496" s="136" t="s">
        <v>313</v>
      </c>
      <c r="D496" s="137" t="str">
        <f>Sheet3!T58</f>
        <v/>
      </c>
      <c r="E496" s="133"/>
      <c r="F496" s="72"/>
      <c r="G496" s="72"/>
      <c r="H496" s="72"/>
      <c r="I496" s="72"/>
      <c r="J496" s="72"/>
      <c r="K496" s="135" t="s">
        <v>329</v>
      </c>
      <c r="L496" s="136" t="s">
        <v>313</v>
      </c>
      <c r="M496" s="137" t="str">
        <f>Sheet3!AS58</f>
        <v/>
      </c>
      <c r="N496" s="133"/>
      <c r="O496" s="72"/>
      <c r="P496" s="72"/>
      <c r="Q496" s="72"/>
      <c r="R496" s="72"/>
    </row>
    <row r="497" spans="1:18" ht="30" customHeight="1">
      <c r="A497" s="72"/>
      <c r="B497" s="72"/>
      <c r="C497" s="72"/>
      <c r="D497" s="72"/>
      <c r="E497" s="72"/>
      <c r="F497" s="72"/>
      <c r="G497" s="72"/>
      <c r="H497" s="72"/>
      <c r="I497" s="72"/>
      <c r="J497" s="72"/>
      <c r="K497" s="72"/>
      <c r="L497" s="72"/>
      <c r="M497" s="72"/>
      <c r="N497" s="72"/>
      <c r="O497" s="72"/>
      <c r="P497" s="72"/>
      <c r="Q497" s="72"/>
      <c r="R497" s="72"/>
    </row>
    <row r="498" spans="1:18" ht="30" customHeight="1">
      <c r="A498" s="367" t="s">
        <v>330</v>
      </c>
      <c r="B498" s="272"/>
      <c r="C498" s="143"/>
      <c r="D498" s="143"/>
      <c r="E498" s="143"/>
      <c r="F498" s="271" t="s">
        <v>331</v>
      </c>
      <c r="G498" s="272"/>
      <c r="H498" s="272"/>
      <c r="I498" s="272"/>
      <c r="J498" s="367" t="s">
        <v>330</v>
      </c>
      <c r="K498" s="272"/>
      <c r="L498" s="143"/>
      <c r="M498" s="143"/>
      <c r="N498" s="143"/>
      <c r="O498" s="271" t="s">
        <v>331</v>
      </c>
      <c r="P498" s="272"/>
      <c r="Q498" s="272"/>
      <c r="R498" s="272"/>
    </row>
    <row r="499" spans="1:18" ht="30" customHeight="1">
      <c r="A499" s="143"/>
      <c r="B499" s="143"/>
      <c r="C499" s="143"/>
      <c r="D499" s="143"/>
      <c r="E499" s="143"/>
      <c r="F499" s="143"/>
      <c r="G499" s="143"/>
      <c r="H499" s="143"/>
      <c r="I499" s="143"/>
      <c r="J499" s="143"/>
      <c r="K499" s="143"/>
      <c r="L499" s="143"/>
      <c r="M499" s="143"/>
      <c r="N499" s="143"/>
      <c r="O499" s="143"/>
      <c r="P499" s="143"/>
      <c r="Q499" s="143"/>
      <c r="R499" s="143"/>
    </row>
    <row r="500" spans="1:18" ht="30" customHeight="1">
      <c r="A500" s="143"/>
      <c r="B500" s="143"/>
      <c r="C500" s="367" t="s">
        <v>332</v>
      </c>
      <c r="D500" s="272"/>
      <c r="E500" s="143"/>
      <c r="F500" s="143"/>
      <c r="G500" s="143"/>
      <c r="H500" s="143"/>
      <c r="I500" s="143"/>
      <c r="J500" s="143"/>
      <c r="K500" s="143"/>
      <c r="L500" s="367" t="s">
        <v>332</v>
      </c>
      <c r="M500" s="272"/>
      <c r="N500" s="143"/>
      <c r="O500" s="143"/>
      <c r="P500" s="143"/>
      <c r="Q500" s="143"/>
      <c r="R500" s="143"/>
    </row>
    <row r="501" spans="1:18" ht="30" customHeight="1">
      <c r="A501" s="133"/>
      <c r="B501" s="144" t="s">
        <v>333</v>
      </c>
      <c r="C501" s="133"/>
      <c r="D501" s="133"/>
      <c r="E501" s="133"/>
      <c r="F501" s="133"/>
      <c r="G501" s="133"/>
      <c r="H501" s="133"/>
      <c r="I501" s="133"/>
      <c r="J501" s="133"/>
      <c r="K501" s="144" t="s">
        <v>333</v>
      </c>
      <c r="L501" s="133"/>
      <c r="M501" s="133"/>
      <c r="N501" s="133"/>
      <c r="O501" s="133"/>
      <c r="P501" s="133"/>
      <c r="Q501" s="133"/>
      <c r="R501" s="133"/>
    </row>
    <row r="502" spans="1:18" ht="30" customHeight="1"/>
    <row r="503" spans="1:18" ht="30" customHeight="1">
      <c r="A503" s="368" t="s">
        <v>311</v>
      </c>
      <c r="B503" s="272"/>
      <c r="C503" s="272"/>
      <c r="D503" s="272"/>
      <c r="E503" s="272"/>
      <c r="F503" s="272"/>
      <c r="G503" s="272"/>
      <c r="H503" s="272"/>
      <c r="I503" s="72"/>
      <c r="J503" s="368" t="s">
        <v>311</v>
      </c>
      <c r="K503" s="272"/>
      <c r="L503" s="272"/>
      <c r="M503" s="272"/>
      <c r="N503" s="272"/>
      <c r="O503" s="272"/>
      <c r="P503" s="272"/>
      <c r="Q503" s="272"/>
      <c r="R503" s="72"/>
    </row>
    <row r="504" spans="1:18" ht="30" customHeight="1">
      <c r="A504" s="369">
        <f>'IN - Stud_part'!H3</f>
        <v>0</v>
      </c>
      <c r="B504" s="272"/>
      <c r="C504" s="272"/>
      <c r="D504" s="272"/>
      <c r="E504" s="272"/>
      <c r="F504" s="272"/>
      <c r="G504" s="272"/>
      <c r="H504" s="272"/>
      <c r="I504" s="72"/>
      <c r="J504" s="369">
        <f>'IN - Stud_part'!H3</f>
        <v>0</v>
      </c>
      <c r="K504" s="272"/>
      <c r="L504" s="272"/>
      <c r="M504" s="272"/>
      <c r="N504" s="272"/>
      <c r="O504" s="272"/>
      <c r="P504" s="272"/>
      <c r="Q504" s="272"/>
      <c r="R504" s="72"/>
    </row>
    <row r="505" spans="1:18" ht="30" customHeight="1">
      <c r="A505" s="72"/>
      <c r="B505" s="72"/>
      <c r="C505" s="72"/>
      <c r="D505" s="72"/>
      <c r="E505" s="72"/>
      <c r="F505" s="72"/>
      <c r="G505" s="72"/>
      <c r="H505" s="72"/>
      <c r="I505" s="72"/>
      <c r="J505" s="72"/>
      <c r="K505" s="72"/>
      <c r="L505" s="72"/>
      <c r="M505" s="72"/>
      <c r="N505" s="72"/>
      <c r="O505" s="72"/>
      <c r="P505" s="72"/>
      <c r="Q505" s="72"/>
      <c r="R505" s="72"/>
    </row>
    <row r="506" spans="1:18" ht="30" customHeight="1">
      <c r="A506" s="72"/>
      <c r="B506" s="370" t="s">
        <v>312</v>
      </c>
      <c r="C506" s="371" t="s">
        <v>313</v>
      </c>
      <c r="D506" s="132">
        <f>'IN - Stud_part'!H4</f>
        <v>0</v>
      </c>
      <c r="E506" s="133"/>
      <c r="F506" s="72"/>
      <c r="G506" s="372" t="s">
        <v>314</v>
      </c>
      <c r="H506" s="284"/>
      <c r="I506" s="285"/>
      <c r="J506" s="72"/>
      <c r="K506" s="370" t="s">
        <v>312</v>
      </c>
      <c r="L506" s="371" t="s">
        <v>313</v>
      </c>
      <c r="M506" s="132">
        <f>'IN - Stud_part'!H4</f>
        <v>0</v>
      </c>
      <c r="N506" s="133"/>
      <c r="O506" s="72"/>
      <c r="P506" s="372" t="s">
        <v>314</v>
      </c>
      <c r="Q506" s="284"/>
      <c r="R506" s="285"/>
    </row>
    <row r="507" spans="1:18" ht="30" customHeight="1">
      <c r="A507" s="72"/>
      <c r="B507" s="286"/>
      <c r="C507" s="287"/>
      <c r="D507" s="134">
        <f>'IN - Stud_part'!H6</f>
        <v>0</v>
      </c>
      <c r="E507" s="133"/>
      <c r="F507" s="72"/>
      <c r="G507" s="302"/>
      <c r="H507" s="272"/>
      <c r="I507" s="303"/>
      <c r="J507" s="72"/>
      <c r="K507" s="286"/>
      <c r="L507" s="287"/>
      <c r="M507" s="134">
        <f>'IN - Stud_part'!H6</f>
        <v>0</v>
      </c>
      <c r="N507" s="133"/>
      <c r="O507" s="72"/>
      <c r="P507" s="302"/>
      <c r="Q507" s="272"/>
      <c r="R507" s="303"/>
    </row>
    <row r="508" spans="1:18" ht="30" customHeight="1">
      <c r="A508" s="72"/>
      <c r="B508" s="135" t="s">
        <v>315</v>
      </c>
      <c r="C508" s="136" t="s">
        <v>313</v>
      </c>
      <c r="D508" s="137" t="str">
        <f>Sheet3!U45</f>
        <v/>
      </c>
      <c r="E508" s="133"/>
      <c r="F508" s="72"/>
      <c r="G508" s="302"/>
      <c r="H508" s="272"/>
      <c r="I508" s="303"/>
      <c r="J508" s="72"/>
      <c r="K508" s="135" t="s">
        <v>315</v>
      </c>
      <c r="L508" s="136" t="s">
        <v>313</v>
      </c>
      <c r="M508" s="137" t="str">
        <f>Sheet3!AT45</f>
        <v/>
      </c>
      <c r="N508" s="133"/>
      <c r="O508" s="72"/>
      <c r="P508" s="302"/>
      <c r="Q508" s="272"/>
      <c r="R508" s="303"/>
    </row>
    <row r="509" spans="1:18" ht="30" customHeight="1">
      <c r="A509" s="72"/>
      <c r="B509" s="135" t="s">
        <v>316</v>
      </c>
      <c r="C509" s="136" t="s">
        <v>313</v>
      </c>
      <c r="D509" s="137" t="str">
        <f>Sheet3!U46</f>
        <v>0</v>
      </c>
      <c r="E509" s="133"/>
      <c r="F509" s="72"/>
      <c r="G509" s="286"/>
      <c r="H509" s="287"/>
      <c r="I509" s="288"/>
      <c r="J509" s="72"/>
      <c r="K509" s="135" t="s">
        <v>316</v>
      </c>
      <c r="L509" s="136" t="s">
        <v>313</v>
      </c>
      <c r="M509" s="137" t="str">
        <f>Sheet3!AT46</f>
        <v>0</v>
      </c>
      <c r="N509" s="133"/>
      <c r="O509" s="72"/>
      <c r="P509" s="286"/>
      <c r="Q509" s="287"/>
      <c r="R509" s="288"/>
    </row>
    <row r="510" spans="1:18" ht="30" customHeight="1">
      <c r="A510" s="72"/>
      <c r="B510" s="135" t="s">
        <v>317</v>
      </c>
      <c r="C510" s="136" t="s">
        <v>313</v>
      </c>
      <c r="D510" s="137" t="str">
        <f>Sheet3!U47</f>
        <v/>
      </c>
      <c r="E510" s="133"/>
      <c r="F510" s="72"/>
      <c r="G510" s="138"/>
      <c r="H510" s="138"/>
      <c r="I510" s="138"/>
      <c r="J510" s="72"/>
      <c r="K510" s="135" t="s">
        <v>317</v>
      </c>
      <c r="L510" s="136" t="s">
        <v>313</v>
      </c>
      <c r="M510" s="137" t="str">
        <f>Sheet3!AT47</f>
        <v/>
      </c>
      <c r="N510" s="133"/>
      <c r="O510" s="72"/>
      <c r="P510" s="138"/>
      <c r="Q510" s="138"/>
      <c r="R510" s="138"/>
    </row>
    <row r="511" spans="1:18" ht="30" customHeight="1">
      <c r="A511" s="72"/>
      <c r="B511" s="135" t="s">
        <v>318</v>
      </c>
      <c r="C511" s="136" t="s">
        <v>313</v>
      </c>
      <c r="D511" s="137" t="str">
        <f>Sheet3!U48</f>
        <v/>
      </c>
      <c r="E511" s="133"/>
      <c r="F511" s="72"/>
      <c r="G511" s="72"/>
      <c r="H511" s="72"/>
      <c r="I511" s="72"/>
      <c r="J511" s="72"/>
      <c r="K511" s="135" t="s">
        <v>318</v>
      </c>
      <c r="L511" s="136" t="s">
        <v>313</v>
      </c>
      <c r="M511" s="137" t="str">
        <f>Sheet3!AT48</f>
        <v/>
      </c>
      <c r="N511" s="133"/>
      <c r="O511" s="72"/>
      <c r="P511" s="72"/>
      <c r="Q511" s="72"/>
      <c r="R511" s="72"/>
    </row>
    <row r="512" spans="1:18" ht="30" customHeight="1">
      <c r="A512" s="72"/>
      <c r="B512" s="135" t="s">
        <v>319</v>
      </c>
      <c r="C512" s="136" t="s">
        <v>313</v>
      </c>
      <c r="D512" s="137" t="str">
        <f>Sheet3!U49</f>
        <v/>
      </c>
      <c r="E512" s="133"/>
      <c r="F512" s="72"/>
      <c r="G512" s="72"/>
      <c r="H512" s="72"/>
      <c r="I512" s="72"/>
      <c r="J512" s="72"/>
      <c r="K512" s="135" t="s">
        <v>319</v>
      </c>
      <c r="L512" s="136" t="s">
        <v>313</v>
      </c>
      <c r="M512" s="137" t="str">
        <f>Sheet3!AT49</f>
        <v/>
      </c>
      <c r="N512" s="133"/>
      <c r="O512" s="72"/>
      <c r="P512" s="72"/>
      <c r="Q512" s="72"/>
      <c r="R512" s="72"/>
    </row>
    <row r="513" spans="1:18" ht="30" customHeight="1">
      <c r="A513" s="72"/>
      <c r="B513" s="135" t="s">
        <v>320</v>
      </c>
      <c r="C513" s="136" t="s">
        <v>313</v>
      </c>
      <c r="D513" s="139" t="str">
        <f>Sheet3!U50</f>
        <v/>
      </c>
      <c r="E513" s="140"/>
      <c r="F513" s="72"/>
      <c r="G513" s="72"/>
      <c r="H513" s="72"/>
      <c r="I513" s="72"/>
      <c r="J513" s="72"/>
      <c r="K513" s="135" t="s">
        <v>320</v>
      </c>
      <c r="L513" s="136" t="s">
        <v>313</v>
      </c>
      <c r="M513" s="139" t="str">
        <f>Sheet3!AT50</f>
        <v/>
      </c>
      <c r="N513" s="140"/>
      <c r="O513" s="72"/>
      <c r="P513" s="72"/>
      <c r="Q513" s="72"/>
      <c r="R513" s="72"/>
    </row>
    <row r="514" spans="1:18" ht="30" customHeight="1">
      <c r="A514" s="72"/>
      <c r="B514" s="135" t="s">
        <v>321</v>
      </c>
      <c r="C514" s="136" t="s">
        <v>313</v>
      </c>
      <c r="D514" s="137" t="str">
        <f>Sheet3!U51</f>
        <v/>
      </c>
      <c r="E514" s="133"/>
      <c r="F514" s="72"/>
      <c r="G514" s="72"/>
      <c r="H514" s="72"/>
      <c r="I514" s="72"/>
      <c r="J514" s="72"/>
      <c r="K514" s="135" t="s">
        <v>321</v>
      </c>
      <c r="L514" s="136" t="s">
        <v>313</v>
      </c>
      <c r="M514" s="137" t="str">
        <f>Sheet3!AT51</f>
        <v/>
      </c>
      <c r="N514" s="133"/>
      <c r="O514" s="72"/>
      <c r="P514" s="72"/>
      <c r="Q514" s="72"/>
      <c r="R514" s="72"/>
    </row>
    <row r="515" spans="1:18" ht="30" customHeight="1">
      <c r="A515" s="72"/>
      <c r="B515" s="135" t="s">
        <v>322</v>
      </c>
      <c r="C515" s="136" t="s">
        <v>313</v>
      </c>
      <c r="D515" s="137" t="str">
        <f>Sheet3!U52</f>
        <v/>
      </c>
      <c r="E515" s="133"/>
      <c r="F515" s="72"/>
      <c r="G515" s="72"/>
      <c r="H515" s="72"/>
      <c r="I515" s="72"/>
      <c r="J515" s="72"/>
      <c r="K515" s="135" t="s">
        <v>322</v>
      </c>
      <c r="L515" s="136" t="s">
        <v>313</v>
      </c>
      <c r="M515" s="137" t="str">
        <f>Sheet3!AT52</f>
        <v/>
      </c>
      <c r="N515" s="133"/>
      <c r="O515" s="72"/>
      <c r="P515" s="72"/>
      <c r="Q515" s="72"/>
      <c r="R515" s="72"/>
    </row>
    <row r="516" spans="1:18" ht="30" customHeight="1">
      <c r="A516" s="72"/>
      <c r="B516" s="135" t="s">
        <v>323</v>
      </c>
      <c r="C516" s="136" t="s">
        <v>313</v>
      </c>
      <c r="D516" s="137" t="str">
        <f>Sheet3!U53</f>
        <v/>
      </c>
      <c r="E516" s="133"/>
      <c r="F516" s="72"/>
      <c r="G516" s="72"/>
      <c r="H516" s="72"/>
      <c r="I516" s="72"/>
      <c r="J516" s="72"/>
      <c r="K516" s="135" t="s">
        <v>323</v>
      </c>
      <c r="L516" s="136" t="s">
        <v>313</v>
      </c>
      <c r="M516" s="137" t="str">
        <f>Sheet3!AT53</f>
        <v/>
      </c>
      <c r="N516" s="133"/>
      <c r="O516" s="72"/>
      <c r="P516" s="72"/>
      <c r="Q516" s="72"/>
      <c r="R516" s="72"/>
    </row>
    <row r="517" spans="1:18" ht="30" customHeight="1">
      <c r="A517" s="72"/>
      <c r="B517" s="135" t="s">
        <v>324</v>
      </c>
      <c r="C517" s="136" t="s">
        <v>313</v>
      </c>
      <c r="D517" s="137" t="str">
        <f>Sheet3!U54</f>
        <v/>
      </c>
      <c r="E517" s="133"/>
      <c r="F517" s="72"/>
      <c r="G517" s="72"/>
      <c r="H517" s="72"/>
      <c r="I517" s="72"/>
      <c r="J517" s="72"/>
      <c r="K517" s="135" t="s">
        <v>324</v>
      </c>
      <c r="L517" s="136" t="s">
        <v>313</v>
      </c>
      <c r="M517" s="137" t="str">
        <f>Sheet3!AT54</f>
        <v/>
      </c>
      <c r="N517" s="133"/>
      <c r="O517" s="72"/>
      <c r="P517" s="72"/>
      <c r="Q517" s="72"/>
      <c r="R517" s="72"/>
    </row>
    <row r="518" spans="1:18" ht="30" customHeight="1">
      <c r="A518" s="72"/>
      <c r="B518" s="142" t="s">
        <v>325</v>
      </c>
      <c r="C518" s="136"/>
      <c r="D518" s="137" t="s">
        <v>326</v>
      </c>
      <c r="E518" s="133"/>
      <c r="F518" s="72"/>
      <c r="G518" s="72"/>
      <c r="H518" s="72"/>
      <c r="I518" s="72"/>
      <c r="J518" s="72"/>
      <c r="K518" s="142" t="s">
        <v>325</v>
      </c>
      <c r="L518" s="136"/>
      <c r="M518" s="137" t="s">
        <v>326</v>
      </c>
      <c r="N518" s="133"/>
      <c r="O518" s="72"/>
      <c r="P518" s="72"/>
      <c r="Q518" s="72"/>
      <c r="R518" s="72"/>
    </row>
    <row r="519" spans="1:18" ht="30" customHeight="1">
      <c r="A519" s="72"/>
      <c r="B519" s="135" t="s">
        <v>327</v>
      </c>
      <c r="C519" s="136" t="s">
        <v>313</v>
      </c>
      <c r="D519" s="137" t="str">
        <f>Sheet3!U56</f>
        <v/>
      </c>
      <c r="E519" s="133"/>
      <c r="F519" s="72"/>
      <c r="G519" s="72"/>
      <c r="H519" s="72"/>
      <c r="I519" s="72"/>
      <c r="J519" s="72"/>
      <c r="K519" s="135" t="s">
        <v>327</v>
      </c>
      <c r="L519" s="136" t="s">
        <v>313</v>
      </c>
      <c r="M519" s="137" t="str">
        <f>Sheet3!AT56</f>
        <v/>
      </c>
      <c r="N519" s="133"/>
      <c r="O519" s="72"/>
      <c r="P519" s="72"/>
      <c r="Q519" s="72"/>
      <c r="R519" s="72"/>
    </row>
    <row r="520" spans="1:18" ht="30" customHeight="1">
      <c r="A520" s="72"/>
      <c r="B520" s="135" t="s">
        <v>328</v>
      </c>
      <c r="C520" s="136" t="s">
        <v>313</v>
      </c>
      <c r="D520" s="137" t="str">
        <f>Sheet3!U57</f>
        <v/>
      </c>
      <c r="E520" s="133"/>
      <c r="F520" s="72"/>
      <c r="G520" s="72"/>
      <c r="H520" s="72"/>
      <c r="I520" s="72"/>
      <c r="J520" s="72"/>
      <c r="K520" s="135" t="s">
        <v>328</v>
      </c>
      <c r="L520" s="136" t="s">
        <v>313</v>
      </c>
      <c r="M520" s="137" t="str">
        <f>Sheet3!AT57</f>
        <v/>
      </c>
      <c r="N520" s="133"/>
      <c r="O520" s="72"/>
      <c r="P520" s="72"/>
      <c r="Q520" s="72"/>
      <c r="R520" s="72"/>
    </row>
    <row r="521" spans="1:18" ht="30" customHeight="1">
      <c r="A521" s="72"/>
      <c r="B521" s="135" t="s">
        <v>329</v>
      </c>
      <c r="C521" s="136" t="s">
        <v>313</v>
      </c>
      <c r="D521" s="137" t="str">
        <f>Sheet3!U58</f>
        <v/>
      </c>
      <c r="E521" s="133"/>
      <c r="F521" s="72"/>
      <c r="G521" s="72"/>
      <c r="H521" s="72"/>
      <c r="I521" s="72"/>
      <c r="J521" s="72"/>
      <c r="K521" s="135" t="s">
        <v>329</v>
      </c>
      <c r="L521" s="136" t="s">
        <v>313</v>
      </c>
      <c r="M521" s="137" t="str">
        <f>Sheet3!AT58</f>
        <v/>
      </c>
      <c r="N521" s="133"/>
      <c r="O521" s="72"/>
      <c r="P521" s="72"/>
      <c r="Q521" s="72"/>
      <c r="R521" s="72"/>
    </row>
    <row r="522" spans="1:18" ht="30" customHeight="1">
      <c r="A522" s="72"/>
      <c r="B522" s="72"/>
      <c r="C522" s="72"/>
      <c r="D522" s="72"/>
      <c r="E522" s="72"/>
      <c r="F522" s="72"/>
      <c r="G522" s="72"/>
      <c r="H522" s="72"/>
      <c r="I522" s="72"/>
      <c r="J522" s="72"/>
      <c r="K522" s="72"/>
      <c r="L522" s="72"/>
      <c r="M522" s="72"/>
      <c r="N522" s="72"/>
      <c r="O522" s="72"/>
      <c r="P522" s="72"/>
      <c r="Q522" s="72"/>
      <c r="R522" s="72"/>
    </row>
    <row r="523" spans="1:18" ht="30" customHeight="1">
      <c r="A523" s="367" t="s">
        <v>330</v>
      </c>
      <c r="B523" s="272"/>
      <c r="C523" s="143"/>
      <c r="D523" s="143"/>
      <c r="E523" s="143"/>
      <c r="F523" s="271" t="s">
        <v>331</v>
      </c>
      <c r="G523" s="272"/>
      <c r="H523" s="272"/>
      <c r="I523" s="272"/>
      <c r="J523" s="367" t="s">
        <v>330</v>
      </c>
      <c r="K523" s="272"/>
      <c r="L523" s="143"/>
      <c r="M523" s="143"/>
      <c r="N523" s="143"/>
      <c r="O523" s="271" t="s">
        <v>331</v>
      </c>
      <c r="P523" s="272"/>
      <c r="Q523" s="272"/>
      <c r="R523" s="272"/>
    </row>
    <row r="524" spans="1:18" ht="30" customHeight="1">
      <c r="A524" s="143"/>
      <c r="B524" s="143"/>
      <c r="C524" s="143"/>
      <c r="D524" s="143"/>
      <c r="E524" s="143"/>
      <c r="F524" s="143"/>
      <c r="G524" s="143"/>
      <c r="H524" s="143"/>
      <c r="I524" s="143"/>
      <c r="J524" s="143"/>
      <c r="K524" s="143"/>
      <c r="L524" s="143"/>
      <c r="M524" s="143"/>
      <c r="N524" s="143"/>
      <c r="O524" s="143"/>
      <c r="P524" s="143"/>
      <c r="Q524" s="143"/>
      <c r="R524" s="143"/>
    </row>
    <row r="525" spans="1:18" ht="30" customHeight="1">
      <c r="A525" s="143"/>
      <c r="B525" s="143"/>
      <c r="C525" s="367" t="s">
        <v>332</v>
      </c>
      <c r="D525" s="272"/>
      <c r="E525" s="143"/>
      <c r="F525" s="143"/>
      <c r="G525" s="143"/>
      <c r="H525" s="143"/>
      <c r="I525" s="143"/>
      <c r="J525" s="143"/>
      <c r="K525" s="143"/>
      <c r="L525" s="367" t="s">
        <v>332</v>
      </c>
      <c r="M525" s="272"/>
      <c r="N525" s="143"/>
      <c r="O525" s="143"/>
      <c r="P525" s="143"/>
      <c r="Q525" s="143"/>
      <c r="R525" s="143"/>
    </row>
    <row r="526" spans="1:18" ht="30" customHeight="1">
      <c r="A526" s="133"/>
      <c r="B526" s="144" t="s">
        <v>333</v>
      </c>
      <c r="C526" s="133"/>
      <c r="D526" s="133"/>
      <c r="E526" s="133"/>
      <c r="F526" s="133"/>
      <c r="G526" s="133"/>
      <c r="H526" s="133"/>
      <c r="I526" s="133"/>
      <c r="J526" s="133"/>
      <c r="K526" s="144" t="s">
        <v>333</v>
      </c>
      <c r="L526" s="133"/>
      <c r="M526" s="133"/>
      <c r="N526" s="133"/>
      <c r="O526" s="133"/>
      <c r="P526" s="133"/>
      <c r="Q526" s="133"/>
      <c r="R526" s="133"/>
    </row>
    <row r="527" spans="1:18" ht="30" customHeight="1"/>
    <row r="528" spans="1:18" ht="30" customHeight="1">
      <c r="A528" s="368" t="s">
        <v>311</v>
      </c>
      <c r="B528" s="272"/>
      <c r="C528" s="272"/>
      <c r="D528" s="272"/>
      <c r="E528" s="272"/>
      <c r="F528" s="272"/>
      <c r="G528" s="272"/>
      <c r="H528" s="272"/>
      <c r="I528" s="72"/>
      <c r="J528" s="368" t="s">
        <v>311</v>
      </c>
      <c r="K528" s="272"/>
      <c r="L528" s="272"/>
      <c r="M528" s="272"/>
      <c r="N528" s="272"/>
      <c r="O528" s="272"/>
      <c r="P528" s="272"/>
      <c r="Q528" s="272"/>
      <c r="R528" s="72"/>
    </row>
    <row r="529" spans="1:18" ht="30" customHeight="1">
      <c r="A529" s="369">
        <f>'IN - Stud_part'!H3</f>
        <v>0</v>
      </c>
      <c r="B529" s="272"/>
      <c r="C529" s="272"/>
      <c r="D529" s="272"/>
      <c r="E529" s="272"/>
      <c r="F529" s="272"/>
      <c r="G529" s="272"/>
      <c r="H529" s="272"/>
      <c r="I529" s="72"/>
      <c r="J529" s="369">
        <f>'IN - Stud_part'!H3</f>
        <v>0</v>
      </c>
      <c r="K529" s="272"/>
      <c r="L529" s="272"/>
      <c r="M529" s="272"/>
      <c r="N529" s="272"/>
      <c r="O529" s="272"/>
      <c r="P529" s="272"/>
      <c r="Q529" s="272"/>
      <c r="R529" s="72"/>
    </row>
    <row r="530" spans="1:18" ht="30" customHeight="1">
      <c r="A530" s="72"/>
      <c r="B530" s="72"/>
      <c r="C530" s="72"/>
      <c r="D530" s="72"/>
      <c r="E530" s="72"/>
      <c r="F530" s="72"/>
      <c r="G530" s="72"/>
      <c r="H530" s="72"/>
      <c r="I530" s="72"/>
      <c r="J530" s="72"/>
      <c r="K530" s="72"/>
      <c r="L530" s="72"/>
      <c r="M530" s="72"/>
      <c r="N530" s="72"/>
      <c r="O530" s="72"/>
      <c r="P530" s="72"/>
      <c r="Q530" s="72"/>
      <c r="R530" s="72"/>
    </row>
    <row r="531" spans="1:18" ht="30" customHeight="1">
      <c r="A531" s="72"/>
      <c r="B531" s="370" t="s">
        <v>312</v>
      </c>
      <c r="C531" s="371" t="s">
        <v>313</v>
      </c>
      <c r="D531" s="132">
        <f>'IN - Stud_part'!H4</f>
        <v>0</v>
      </c>
      <c r="E531" s="133"/>
      <c r="F531" s="72"/>
      <c r="G531" s="372" t="s">
        <v>314</v>
      </c>
      <c r="H531" s="284"/>
      <c r="I531" s="285"/>
      <c r="J531" s="72"/>
      <c r="K531" s="370" t="s">
        <v>312</v>
      </c>
      <c r="L531" s="371" t="s">
        <v>313</v>
      </c>
      <c r="M531" s="132">
        <f>'IN - Stud_part'!H4</f>
        <v>0</v>
      </c>
      <c r="N531" s="133"/>
      <c r="O531" s="72"/>
      <c r="P531" s="372" t="s">
        <v>314</v>
      </c>
      <c r="Q531" s="284"/>
      <c r="R531" s="285"/>
    </row>
    <row r="532" spans="1:18" ht="30" customHeight="1">
      <c r="A532" s="72"/>
      <c r="B532" s="286"/>
      <c r="C532" s="287"/>
      <c r="D532" s="134">
        <f>'IN - Stud_part'!H6</f>
        <v>0</v>
      </c>
      <c r="E532" s="133"/>
      <c r="F532" s="72"/>
      <c r="G532" s="302"/>
      <c r="H532" s="272"/>
      <c r="I532" s="303"/>
      <c r="J532" s="72"/>
      <c r="K532" s="286"/>
      <c r="L532" s="287"/>
      <c r="M532" s="134">
        <f>'IN - Stud_part'!H6</f>
        <v>0</v>
      </c>
      <c r="N532" s="133"/>
      <c r="O532" s="72"/>
      <c r="P532" s="302"/>
      <c r="Q532" s="272"/>
      <c r="R532" s="303"/>
    </row>
    <row r="533" spans="1:18" ht="30" customHeight="1">
      <c r="A533" s="72"/>
      <c r="B533" s="135" t="s">
        <v>315</v>
      </c>
      <c r="C533" s="136" t="s">
        <v>313</v>
      </c>
      <c r="D533" s="137" t="str">
        <f>Sheet3!V45</f>
        <v/>
      </c>
      <c r="E533" s="133"/>
      <c r="F533" s="72"/>
      <c r="G533" s="302"/>
      <c r="H533" s="272"/>
      <c r="I533" s="303"/>
      <c r="J533" s="72"/>
      <c r="K533" s="135" t="s">
        <v>315</v>
      </c>
      <c r="L533" s="136" t="s">
        <v>313</v>
      </c>
      <c r="M533" s="137" t="str">
        <f>Sheet3!AU45</f>
        <v/>
      </c>
      <c r="N533" s="133"/>
      <c r="O533" s="72"/>
      <c r="P533" s="302"/>
      <c r="Q533" s="272"/>
      <c r="R533" s="303"/>
    </row>
    <row r="534" spans="1:18" ht="30" customHeight="1">
      <c r="A534" s="72"/>
      <c r="B534" s="135" t="s">
        <v>316</v>
      </c>
      <c r="C534" s="136" t="s">
        <v>313</v>
      </c>
      <c r="D534" s="137" t="str">
        <f>Sheet3!V46</f>
        <v>0</v>
      </c>
      <c r="E534" s="133"/>
      <c r="F534" s="72"/>
      <c r="G534" s="286"/>
      <c r="H534" s="287"/>
      <c r="I534" s="288"/>
      <c r="J534" s="72"/>
      <c r="K534" s="135" t="s">
        <v>316</v>
      </c>
      <c r="L534" s="136" t="s">
        <v>313</v>
      </c>
      <c r="M534" s="137" t="str">
        <f>Sheet3!AU46</f>
        <v>0</v>
      </c>
      <c r="N534" s="133"/>
      <c r="O534" s="72"/>
      <c r="P534" s="286"/>
      <c r="Q534" s="287"/>
      <c r="R534" s="288"/>
    </row>
    <row r="535" spans="1:18" ht="30" customHeight="1">
      <c r="A535" s="72"/>
      <c r="B535" s="135" t="s">
        <v>317</v>
      </c>
      <c r="C535" s="136" t="s">
        <v>313</v>
      </c>
      <c r="D535" s="137" t="str">
        <f>Sheet3!V47</f>
        <v/>
      </c>
      <c r="E535" s="133"/>
      <c r="F535" s="72"/>
      <c r="G535" s="138"/>
      <c r="H535" s="138"/>
      <c r="I535" s="138"/>
      <c r="J535" s="72"/>
      <c r="K535" s="135" t="s">
        <v>317</v>
      </c>
      <c r="L535" s="136" t="s">
        <v>313</v>
      </c>
      <c r="M535" s="137" t="str">
        <f>Sheet3!AU47</f>
        <v/>
      </c>
      <c r="N535" s="133"/>
      <c r="O535" s="72"/>
      <c r="P535" s="138"/>
      <c r="Q535" s="138"/>
      <c r="R535" s="138"/>
    </row>
    <row r="536" spans="1:18" ht="30" customHeight="1">
      <c r="A536" s="72"/>
      <c r="B536" s="135" t="s">
        <v>318</v>
      </c>
      <c r="C536" s="136" t="s">
        <v>313</v>
      </c>
      <c r="D536" s="137" t="str">
        <f>Sheet3!V48</f>
        <v/>
      </c>
      <c r="E536" s="133"/>
      <c r="F536" s="72"/>
      <c r="G536" s="72"/>
      <c r="H536" s="72"/>
      <c r="I536" s="72"/>
      <c r="J536" s="72"/>
      <c r="K536" s="135" t="s">
        <v>318</v>
      </c>
      <c r="L536" s="136" t="s">
        <v>313</v>
      </c>
      <c r="M536" s="137" t="str">
        <f>Sheet3!AU48</f>
        <v/>
      </c>
      <c r="N536" s="133"/>
      <c r="O536" s="72"/>
      <c r="P536" s="72"/>
      <c r="Q536" s="72"/>
      <c r="R536" s="72"/>
    </row>
    <row r="537" spans="1:18" ht="30" customHeight="1">
      <c r="A537" s="72"/>
      <c r="B537" s="135" t="s">
        <v>319</v>
      </c>
      <c r="C537" s="136" t="s">
        <v>313</v>
      </c>
      <c r="D537" s="137" t="str">
        <f>Sheet3!V49</f>
        <v/>
      </c>
      <c r="E537" s="133"/>
      <c r="F537" s="72"/>
      <c r="G537" s="72"/>
      <c r="H537" s="72"/>
      <c r="I537" s="72"/>
      <c r="J537" s="72"/>
      <c r="K537" s="135" t="s">
        <v>319</v>
      </c>
      <c r="L537" s="136" t="s">
        <v>313</v>
      </c>
      <c r="M537" s="137" t="str">
        <f>Sheet3!AU49</f>
        <v/>
      </c>
      <c r="N537" s="133"/>
      <c r="O537" s="72"/>
      <c r="P537" s="72"/>
      <c r="Q537" s="72"/>
      <c r="R537" s="72"/>
    </row>
    <row r="538" spans="1:18" ht="30" customHeight="1">
      <c r="A538" s="72"/>
      <c r="B538" s="135" t="s">
        <v>320</v>
      </c>
      <c r="C538" s="136" t="s">
        <v>313</v>
      </c>
      <c r="D538" s="139" t="str">
        <f>Sheet3!V50</f>
        <v/>
      </c>
      <c r="E538" s="140"/>
      <c r="F538" s="72"/>
      <c r="G538" s="72"/>
      <c r="H538" s="72"/>
      <c r="I538" s="72"/>
      <c r="J538" s="72"/>
      <c r="K538" s="135" t="s">
        <v>320</v>
      </c>
      <c r="L538" s="136" t="s">
        <v>313</v>
      </c>
      <c r="M538" s="139" t="str">
        <f>Sheet3!AU50</f>
        <v/>
      </c>
      <c r="N538" s="140"/>
      <c r="O538" s="72"/>
      <c r="P538" s="72"/>
      <c r="Q538" s="72"/>
      <c r="R538" s="72"/>
    </row>
    <row r="539" spans="1:18" ht="30" customHeight="1">
      <c r="A539" s="72"/>
      <c r="B539" s="135" t="s">
        <v>321</v>
      </c>
      <c r="C539" s="136" t="s">
        <v>313</v>
      </c>
      <c r="D539" s="137" t="str">
        <f>Sheet3!V51</f>
        <v/>
      </c>
      <c r="E539" s="133"/>
      <c r="F539" s="72"/>
      <c r="G539" s="72"/>
      <c r="H539" s="72"/>
      <c r="I539" s="72"/>
      <c r="J539" s="72"/>
      <c r="K539" s="135" t="s">
        <v>321</v>
      </c>
      <c r="L539" s="136" t="s">
        <v>313</v>
      </c>
      <c r="M539" s="137" t="str">
        <f>Sheet3!AU51</f>
        <v/>
      </c>
      <c r="N539" s="133"/>
      <c r="O539" s="72"/>
      <c r="P539" s="72"/>
      <c r="Q539" s="72"/>
      <c r="R539" s="72"/>
    </row>
    <row r="540" spans="1:18" ht="30" customHeight="1">
      <c r="A540" s="72"/>
      <c r="B540" s="135" t="s">
        <v>322</v>
      </c>
      <c r="C540" s="136" t="s">
        <v>313</v>
      </c>
      <c r="D540" s="137" t="str">
        <f>Sheet3!V52</f>
        <v/>
      </c>
      <c r="E540" s="133"/>
      <c r="F540" s="72"/>
      <c r="G540" s="72"/>
      <c r="H540" s="72"/>
      <c r="I540" s="72"/>
      <c r="J540" s="72"/>
      <c r="K540" s="135" t="s">
        <v>322</v>
      </c>
      <c r="L540" s="136" t="s">
        <v>313</v>
      </c>
      <c r="M540" s="137" t="str">
        <f>Sheet3!AU52</f>
        <v/>
      </c>
      <c r="N540" s="133"/>
      <c r="O540" s="72"/>
      <c r="P540" s="72"/>
      <c r="Q540" s="72"/>
      <c r="R540" s="72"/>
    </row>
    <row r="541" spans="1:18" ht="30" customHeight="1">
      <c r="A541" s="72"/>
      <c r="B541" s="135" t="s">
        <v>323</v>
      </c>
      <c r="C541" s="136" t="s">
        <v>313</v>
      </c>
      <c r="D541" s="137" t="str">
        <f>Sheet3!V53</f>
        <v/>
      </c>
      <c r="E541" s="133"/>
      <c r="F541" s="72"/>
      <c r="G541" s="72"/>
      <c r="H541" s="72"/>
      <c r="I541" s="72"/>
      <c r="J541" s="72"/>
      <c r="K541" s="135" t="s">
        <v>323</v>
      </c>
      <c r="L541" s="136" t="s">
        <v>313</v>
      </c>
      <c r="M541" s="137" t="str">
        <f>Sheet3!AU53</f>
        <v/>
      </c>
      <c r="N541" s="133"/>
      <c r="O541" s="72"/>
      <c r="P541" s="72"/>
      <c r="Q541" s="72"/>
      <c r="R541" s="72"/>
    </row>
    <row r="542" spans="1:18" ht="30" customHeight="1">
      <c r="A542" s="72"/>
      <c r="B542" s="135" t="s">
        <v>324</v>
      </c>
      <c r="C542" s="136" t="s">
        <v>313</v>
      </c>
      <c r="D542" s="137" t="str">
        <f>Sheet3!V54</f>
        <v/>
      </c>
      <c r="E542" s="133"/>
      <c r="F542" s="72"/>
      <c r="G542" s="72"/>
      <c r="H542" s="72"/>
      <c r="I542" s="72"/>
      <c r="J542" s="72"/>
      <c r="K542" s="135" t="s">
        <v>324</v>
      </c>
      <c r="L542" s="136" t="s">
        <v>313</v>
      </c>
      <c r="M542" s="137" t="str">
        <f>Sheet3!AU54</f>
        <v/>
      </c>
      <c r="N542" s="133"/>
      <c r="O542" s="72"/>
      <c r="P542" s="72"/>
      <c r="Q542" s="72"/>
      <c r="R542" s="72"/>
    </row>
    <row r="543" spans="1:18" ht="30" customHeight="1">
      <c r="A543" s="72"/>
      <c r="B543" s="142" t="s">
        <v>325</v>
      </c>
      <c r="C543" s="136"/>
      <c r="D543" s="137" t="s">
        <v>326</v>
      </c>
      <c r="E543" s="133"/>
      <c r="F543" s="72"/>
      <c r="G543" s="72"/>
      <c r="H543" s="72"/>
      <c r="I543" s="72"/>
      <c r="J543" s="72"/>
      <c r="K543" s="142" t="s">
        <v>325</v>
      </c>
      <c r="L543" s="136"/>
      <c r="M543" s="137" t="s">
        <v>326</v>
      </c>
      <c r="N543" s="133"/>
      <c r="O543" s="72"/>
      <c r="P543" s="72"/>
      <c r="Q543" s="72"/>
      <c r="R543" s="72"/>
    </row>
    <row r="544" spans="1:18" ht="30" customHeight="1">
      <c r="A544" s="72"/>
      <c r="B544" s="135" t="s">
        <v>327</v>
      </c>
      <c r="C544" s="136" t="s">
        <v>313</v>
      </c>
      <c r="D544" s="137" t="str">
        <f>Sheet3!V56</f>
        <v/>
      </c>
      <c r="E544" s="133"/>
      <c r="F544" s="72"/>
      <c r="G544" s="72"/>
      <c r="H544" s="72"/>
      <c r="I544" s="72"/>
      <c r="J544" s="72"/>
      <c r="K544" s="135" t="s">
        <v>327</v>
      </c>
      <c r="L544" s="136" t="s">
        <v>313</v>
      </c>
      <c r="M544" s="137" t="str">
        <f>Sheet3!AU56</f>
        <v/>
      </c>
      <c r="N544" s="133"/>
      <c r="O544" s="72"/>
      <c r="P544" s="72"/>
      <c r="Q544" s="72"/>
      <c r="R544" s="72"/>
    </row>
    <row r="545" spans="1:18" ht="30" customHeight="1">
      <c r="A545" s="72"/>
      <c r="B545" s="135" t="s">
        <v>328</v>
      </c>
      <c r="C545" s="136" t="s">
        <v>313</v>
      </c>
      <c r="D545" s="137" t="str">
        <f>Sheet3!V57</f>
        <v/>
      </c>
      <c r="E545" s="133"/>
      <c r="F545" s="72"/>
      <c r="G545" s="72"/>
      <c r="H545" s="72"/>
      <c r="I545" s="72"/>
      <c r="J545" s="72"/>
      <c r="K545" s="135" t="s">
        <v>328</v>
      </c>
      <c r="L545" s="136" t="s">
        <v>313</v>
      </c>
      <c r="M545" s="137" t="str">
        <f>Sheet3!AU57</f>
        <v/>
      </c>
      <c r="N545" s="133"/>
      <c r="O545" s="72"/>
      <c r="P545" s="72"/>
      <c r="Q545" s="72"/>
      <c r="R545" s="72"/>
    </row>
    <row r="546" spans="1:18" ht="30" customHeight="1">
      <c r="A546" s="72"/>
      <c r="B546" s="135" t="s">
        <v>329</v>
      </c>
      <c r="C546" s="136" t="s">
        <v>313</v>
      </c>
      <c r="D546" s="137" t="str">
        <f>Sheet3!V58</f>
        <v/>
      </c>
      <c r="E546" s="133"/>
      <c r="F546" s="72"/>
      <c r="G546" s="72"/>
      <c r="H546" s="72"/>
      <c r="I546" s="72"/>
      <c r="J546" s="72"/>
      <c r="K546" s="135" t="s">
        <v>329</v>
      </c>
      <c r="L546" s="136" t="s">
        <v>313</v>
      </c>
      <c r="M546" s="137" t="str">
        <f>Sheet3!AU58</f>
        <v/>
      </c>
      <c r="N546" s="133"/>
      <c r="O546" s="72"/>
      <c r="P546" s="72"/>
      <c r="Q546" s="72"/>
      <c r="R546" s="72"/>
    </row>
    <row r="547" spans="1:18" ht="30" customHeight="1">
      <c r="A547" s="72"/>
      <c r="B547" s="72"/>
      <c r="C547" s="72"/>
      <c r="D547" s="72"/>
      <c r="E547" s="72"/>
      <c r="F547" s="72"/>
      <c r="G547" s="72"/>
      <c r="H547" s="72"/>
      <c r="I547" s="72"/>
      <c r="J547" s="72"/>
      <c r="K547" s="72"/>
      <c r="L547" s="72"/>
      <c r="M547" s="72"/>
      <c r="N547" s="72"/>
      <c r="O547" s="72"/>
      <c r="P547" s="72"/>
      <c r="Q547" s="72"/>
      <c r="R547" s="72"/>
    </row>
    <row r="548" spans="1:18" ht="30" customHeight="1">
      <c r="A548" s="367" t="s">
        <v>330</v>
      </c>
      <c r="B548" s="272"/>
      <c r="C548" s="143"/>
      <c r="D548" s="143"/>
      <c r="E548" s="143"/>
      <c r="F548" s="271" t="s">
        <v>331</v>
      </c>
      <c r="G548" s="272"/>
      <c r="H548" s="272"/>
      <c r="I548" s="272"/>
      <c r="J548" s="367" t="s">
        <v>330</v>
      </c>
      <c r="K548" s="272"/>
      <c r="L548" s="143"/>
      <c r="M548" s="143"/>
      <c r="N548" s="143"/>
      <c r="O548" s="271" t="s">
        <v>331</v>
      </c>
      <c r="P548" s="272"/>
      <c r="Q548" s="272"/>
      <c r="R548" s="272"/>
    </row>
    <row r="549" spans="1:18" ht="30" customHeight="1">
      <c r="A549" s="143"/>
      <c r="B549" s="143"/>
      <c r="C549" s="143"/>
      <c r="D549" s="143"/>
      <c r="E549" s="143"/>
      <c r="F549" s="143"/>
      <c r="G549" s="143"/>
      <c r="H549" s="143"/>
      <c r="I549" s="143"/>
      <c r="J549" s="143"/>
      <c r="K549" s="143"/>
      <c r="L549" s="143"/>
      <c r="M549" s="143"/>
      <c r="N549" s="143"/>
      <c r="O549" s="143"/>
      <c r="P549" s="143"/>
      <c r="Q549" s="143"/>
      <c r="R549" s="143"/>
    </row>
    <row r="550" spans="1:18" ht="30" customHeight="1">
      <c r="A550" s="143"/>
      <c r="B550" s="143"/>
      <c r="C550" s="367" t="s">
        <v>332</v>
      </c>
      <c r="D550" s="272"/>
      <c r="E550" s="143"/>
      <c r="F550" s="143"/>
      <c r="G550" s="143"/>
      <c r="H550" s="143"/>
      <c r="I550" s="143"/>
      <c r="J550" s="143"/>
      <c r="K550" s="143"/>
      <c r="L550" s="367" t="s">
        <v>332</v>
      </c>
      <c r="M550" s="272"/>
      <c r="N550" s="143"/>
      <c r="O550" s="143"/>
      <c r="P550" s="143"/>
      <c r="Q550" s="143"/>
      <c r="R550" s="143"/>
    </row>
    <row r="551" spans="1:18" ht="30" customHeight="1">
      <c r="A551" s="133"/>
      <c r="B551" s="144" t="s">
        <v>333</v>
      </c>
      <c r="C551" s="133"/>
      <c r="D551" s="133"/>
      <c r="E551" s="133"/>
      <c r="F551" s="133"/>
      <c r="G551" s="133"/>
      <c r="H551" s="133"/>
      <c r="I551" s="133"/>
      <c r="J551" s="133"/>
      <c r="K551" s="144" t="s">
        <v>333</v>
      </c>
      <c r="L551" s="133"/>
      <c r="M551" s="133"/>
      <c r="N551" s="133"/>
      <c r="O551" s="133"/>
      <c r="P551" s="133"/>
      <c r="Q551" s="133"/>
      <c r="R551" s="133"/>
    </row>
    <row r="552" spans="1:18" ht="30" customHeight="1"/>
    <row r="553" spans="1:18" ht="30" customHeight="1">
      <c r="A553" s="368" t="s">
        <v>311</v>
      </c>
      <c r="B553" s="272"/>
      <c r="C553" s="272"/>
      <c r="D553" s="272"/>
      <c r="E553" s="272"/>
      <c r="F553" s="272"/>
      <c r="G553" s="272"/>
      <c r="H553" s="272"/>
      <c r="I553" s="72"/>
      <c r="J553" s="368" t="s">
        <v>311</v>
      </c>
      <c r="K553" s="272"/>
      <c r="L553" s="272"/>
      <c r="M553" s="272"/>
      <c r="N553" s="272"/>
      <c r="O553" s="272"/>
      <c r="P553" s="272"/>
      <c r="Q553" s="272"/>
      <c r="R553" s="72"/>
    </row>
    <row r="554" spans="1:18" ht="30" customHeight="1">
      <c r="A554" s="369">
        <f>'IN - Stud_part'!H3</f>
        <v>0</v>
      </c>
      <c r="B554" s="272"/>
      <c r="C554" s="272"/>
      <c r="D554" s="272"/>
      <c r="E554" s="272"/>
      <c r="F554" s="272"/>
      <c r="G554" s="272"/>
      <c r="H554" s="272"/>
      <c r="I554" s="72"/>
      <c r="J554" s="369">
        <f>'IN - Stud_part'!H3</f>
        <v>0</v>
      </c>
      <c r="K554" s="272"/>
      <c r="L554" s="272"/>
      <c r="M554" s="272"/>
      <c r="N554" s="272"/>
      <c r="O554" s="272"/>
      <c r="P554" s="272"/>
      <c r="Q554" s="272"/>
      <c r="R554" s="72"/>
    </row>
    <row r="555" spans="1:18" ht="30" customHeight="1">
      <c r="A555" s="72"/>
      <c r="B555" s="72"/>
      <c r="C555" s="72"/>
      <c r="D555" s="72"/>
      <c r="E555" s="72"/>
      <c r="F555" s="72"/>
      <c r="G555" s="72"/>
      <c r="H555" s="72"/>
      <c r="I555" s="72"/>
      <c r="J555" s="72"/>
      <c r="K555" s="72"/>
      <c r="L555" s="72"/>
      <c r="M555" s="72"/>
      <c r="N555" s="72"/>
      <c r="O555" s="72"/>
      <c r="P555" s="72"/>
      <c r="Q555" s="72"/>
      <c r="R555" s="72"/>
    </row>
    <row r="556" spans="1:18" ht="30" customHeight="1">
      <c r="A556" s="72"/>
      <c r="B556" s="370" t="s">
        <v>312</v>
      </c>
      <c r="C556" s="371" t="s">
        <v>313</v>
      </c>
      <c r="D556" s="132">
        <f>'IN - Stud_part'!H4</f>
        <v>0</v>
      </c>
      <c r="E556" s="133"/>
      <c r="F556" s="72"/>
      <c r="G556" s="372" t="s">
        <v>314</v>
      </c>
      <c r="H556" s="284"/>
      <c r="I556" s="285"/>
      <c r="J556" s="72"/>
      <c r="K556" s="370" t="s">
        <v>312</v>
      </c>
      <c r="L556" s="371" t="s">
        <v>313</v>
      </c>
      <c r="M556" s="132">
        <f>'IN - Stud_part'!H4</f>
        <v>0</v>
      </c>
      <c r="N556" s="133"/>
      <c r="O556" s="72"/>
      <c r="P556" s="372" t="s">
        <v>314</v>
      </c>
      <c r="Q556" s="284"/>
      <c r="R556" s="285"/>
    </row>
    <row r="557" spans="1:18" ht="30" customHeight="1">
      <c r="A557" s="72"/>
      <c r="B557" s="286"/>
      <c r="C557" s="287"/>
      <c r="D557" s="134">
        <f>'IN - Stud_part'!H6</f>
        <v>0</v>
      </c>
      <c r="E557" s="133"/>
      <c r="F557" s="72"/>
      <c r="G557" s="302"/>
      <c r="H557" s="272"/>
      <c r="I557" s="303"/>
      <c r="J557" s="72"/>
      <c r="K557" s="286"/>
      <c r="L557" s="287"/>
      <c r="M557" s="134">
        <f>'IN - Stud_part'!H6</f>
        <v>0</v>
      </c>
      <c r="N557" s="133"/>
      <c r="O557" s="72"/>
      <c r="P557" s="302"/>
      <c r="Q557" s="272"/>
      <c r="R557" s="303"/>
    </row>
    <row r="558" spans="1:18" ht="30" customHeight="1">
      <c r="A558" s="72"/>
      <c r="B558" s="135" t="s">
        <v>315</v>
      </c>
      <c r="C558" s="136" t="s">
        <v>313</v>
      </c>
      <c r="D558" s="137" t="str">
        <f>Sheet3!W45</f>
        <v/>
      </c>
      <c r="E558" s="133"/>
      <c r="F558" s="72"/>
      <c r="G558" s="302"/>
      <c r="H558" s="272"/>
      <c r="I558" s="303"/>
      <c r="J558" s="72"/>
      <c r="K558" s="135" t="s">
        <v>315</v>
      </c>
      <c r="L558" s="136" t="s">
        <v>313</v>
      </c>
      <c r="M558" s="137" t="str">
        <f>Sheet3!AV45</f>
        <v/>
      </c>
      <c r="N558" s="133"/>
      <c r="O558" s="72"/>
      <c r="P558" s="302"/>
      <c r="Q558" s="272"/>
      <c r="R558" s="303"/>
    </row>
    <row r="559" spans="1:18" ht="30" customHeight="1">
      <c r="A559" s="72"/>
      <c r="B559" s="135" t="s">
        <v>316</v>
      </c>
      <c r="C559" s="136" t="s">
        <v>313</v>
      </c>
      <c r="D559" s="137" t="str">
        <f>Sheet3!W46</f>
        <v>0</v>
      </c>
      <c r="E559" s="133"/>
      <c r="F559" s="72"/>
      <c r="G559" s="286"/>
      <c r="H559" s="287"/>
      <c r="I559" s="288"/>
      <c r="J559" s="72"/>
      <c r="K559" s="135" t="s">
        <v>316</v>
      </c>
      <c r="L559" s="136" t="s">
        <v>313</v>
      </c>
      <c r="M559" s="137" t="str">
        <f>Sheet3!AV46</f>
        <v>0</v>
      </c>
      <c r="N559" s="133"/>
      <c r="O559" s="72"/>
      <c r="P559" s="286"/>
      <c r="Q559" s="287"/>
      <c r="R559" s="288"/>
    </row>
    <row r="560" spans="1:18" ht="30" customHeight="1">
      <c r="A560" s="72"/>
      <c r="B560" s="135" t="s">
        <v>317</v>
      </c>
      <c r="C560" s="136" t="s">
        <v>313</v>
      </c>
      <c r="D560" s="137" t="str">
        <f>Sheet3!W47</f>
        <v/>
      </c>
      <c r="E560" s="133"/>
      <c r="F560" s="72"/>
      <c r="G560" s="138"/>
      <c r="H560" s="138"/>
      <c r="I560" s="138"/>
      <c r="J560" s="72"/>
      <c r="K560" s="135" t="s">
        <v>317</v>
      </c>
      <c r="L560" s="136" t="s">
        <v>313</v>
      </c>
      <c r="M560" s="137" t="str">
        <f>Sheet3!AV47</f>
        <v/>
      </c>
      <c r="N560" s="133"/>
      <c r="O560" s="72"/>
      <c r="P560" s="138"/>
      <c r="Q560" s="138"/>
      <c r="R560" s="138"/>
    </row>
    <row r="561" spans="1:18" ht="30" customHeight="1">
      <c r="A561" s="72"/>
      <c r="B561" s="135" t="s">
        <v>318</v>
      </c>
      <c r="C561" s="136" t="s">
        <v>313</v>
      </c>
      <c r="D561" s="137" t="str">
        <f>Sheet3!W48</f>
        <v/>
      </c>
      <c r="E561" s="133"/>
      <c r="F561" s="72"/>
      <c r="G561" s="72"/>
      <c r="H561" s="72"/>
      <c r="I561" s="72"/>
      <c r="J561" s="72"/>
      <c r="K561" s="135" t="s">
        <v>318</v>
      </c>
      <c r="L561" s="136" t="s">
        <v>313</v>
      </c>
      <c r="M561" s="137" t="str">
        <f>Sheet3!AV48</f>
        <v/>
      </c>
      <c r="N561" s="133"/>
      <c r="O561" s="72"/>
      <c r="P561" s="72"/>
      <c r="Q561" s="72"/>
      <c r="R561" s="72"/>
    </row>
    <row r="562" spans="1:18" ht="30" customHeight="1">
      <c r="A562" s="72"/>
      <c r="B562" s="135" t="s">
        <v>319</v>
      </c>
      <c r="C562" s="136" t="s">
        <v>313</v>
      </c>
      <c r="D562" s="137" t="str">
        <f>Sheet3!W49</f>
        <v/>
      </c>
      <c r="E562" s="133"/>
      <c r="F562" s="72"/>
      <c r="G562" s="72"/>
      <c r="H562" s="72"/>
      <c r="I562" s="72"/>
      <c r="J562" s="72"/>
      <c r="K562" s="135" t="s">
        <v>319</v>
      </c>
      <c r="L562" s="136" t="s">
        <v>313</v>
      </c>
      <c r="M562" s="137" t="str">
        <f>Sheet3!AV49</f>
        <v/>
      </c>
      <c r="N562" s="133"/>
      <c r="O562" s="72"/>
      <c r="P562" s="72"/>
      <c r="Q562" s="72"/>
      <c r="R562" s="72"/>
    </row>
    <row r="563" spans="1:18" ht="30" customHeight="1">
      <c r="A563" s="72"/>
      <c r="B563" s="135" t="s">
        <v>320</v>
      </c>
      <c r="C563" s="136" t="s">
        <v>313</v>
      </c>
      <c r="D563" s="139" t="str">
        <f>Sheet3!W50</f>
        <v/>
      </c>
      <c r="E563" s="140"/>
      <c r="F563" s="72"/>
      <c r="G563" s="72"/>
      <c r="H563" s="72"/>
      <c r="I563" s="72"/>
      <c r="J563" s="72"/>
      <c r="K563" s="135" t="s">
        <v>320</v>
      </c>
      <c r="L563" s="136" t="s">
        <v>313</v>
      </c>
      <c r="M563" s="139" t="str">
        <f>Sheet3!AV50</f>
        <v/>
      </c>
      <c r="N563" s="140"/>
      <c r="O563" s="72"/>
      <c r="P563" s="72"/>
      <c r="Q563" s="72"/>
      <c r="R563" s="72"/>
    </row>
    <row r="564" spans="1:18" ht="30" customHeight="1">
      <c r="A564" s="72"/>
      <c r="B564" s="135" t="s">
        <v>321</v>
      </c>
      <c r="C564" s="136" t="s">
        <v>313</v>
      </c>
      <c r="D564" s="137" t="str">
        <f>Sheet3!W51</f>
        <v/>
      </c>
      <c r="E564" s="133"/>
      <c r="F564" s="72"/>
      <c r="G564" s="72"/>
      <c r="H564" s="72"/>
      <c r="I564" s="72"/>
      <c r="J564" s="72"/>
      <c r="K564" s="135" t="s">
        <v>321</v>
      </c>
      <c r="L564" s="136" t="s">
        <v>313</v>
      </c>
      <c r="M564" s="137" t="str">
        <f>Sheet3!AV51</f>
        <v/>
      </c>
      <c r="N564" s="133"/>
      <c r="O564" s="72"/>
      <c r="P564" s="72"/>
      <c r="Q564" s="72"/>
      <c r="R564" s="72"/>
    </row>
    <row r="565" spans="1:18" ht="30" customHeight="1">
      <c r="A565" s="72"/>
      <c r="B565" s="135" t="s">
        <v>322</v>
      </c>
      <c r="C565" s="136" t="s">
        <v>313</v>
      </c>
      <c r="D565" s="137" t="str">
        <f>Sheet3!W52</f>
        <v/>
      </c>
      <c r="E565" s="133"/>
      <c r="F565" s="72"/>
      <c r="G565" s="72"/>
      <c r="H565" s="72"/>
      <c r="I565" s="72"/>
      <c r="J565" s="72"/>
      <c r="K565" s="135" t="s">
        <v>322</v>
      </c>
      <c r="L565" s="136" t="s">
        <v>313</v>
      </c>
      <c r="M565" s="137" t="str">
        <f>Sheet3!AV52</f>
        <v/>
      </c>
      <c r="N565" s="133"/>
      <c r="O565" s="72"/>
      <c r="P565" s="72"/>
      <c r="Q565" s="72"/>
      <c r="R565" s="72"/>
    </row>
    <row r="566" spans="1:18" ht="30" customHeight="1">
      <c r="A566" s="72"/>
      <c r="B566" s="135" t="s">
        <v>323</v>
      </c>
      <c r="C566" s="136" t="s">
        <v>313</v>
      </c>
      <c r="D566" s="137" t="str">
        <f>Sheet3!W53</f>
        <v/>
      </c>
      <c r="E566" s="133"/>
      <c r="F566" s="72"/>
      <c r="G566" s="72"/>
      <c r="H566" s="72"/>
      <c r="I566" s="72"/>
      <c r="J566" s="72"/>
      <c r="K566" s="135" t="s">
        <v>323</v>
      </c>
      <c r="L566" s="136" t="s">
        <v>313</v>
      </c>
      <c r="M566" s="137" t="str">
        <f>Sheet3!AV53</f>
        <v/>
      </c>
      <c r="N566" s="133"/>
      <c r="O566" s="72"/>
      <c r="P566" s="72"/>
      <c r="Q566" s="72"/>
      <c r="R566" s="72"/>
    </row>
    <row r="567" spans="1:18" ht="30" customHeight="1">
      <c r="A567" s="72"/>
      <c r="B567" s="135" t="s">
        <v>324</v>
      </c>
      <c r="C567" s="136" t="s">
        <v>313</v>
      </c>
      <c r="D567" s="137" t="str">
        <f>Sheet3!W54</f>
        <v/>
      </c>
      <c r="E567" s="133"/>
      <c r="F567" s="72"/>
      <c r="G567" s="72"/>
      <c r="H567" s="72"/>
      <c r="I567" s="72"/>
      <c r="J567" s="72"/>
      <c r="K567" s="135" t="s">
        <v>324</v>
      </c>
      <c r="L567" s="136" t="s">
        <v>313</v>
      </c>
      <c r="M567" s="137" t="str">
        <f>Sheet3!AV54</f>
        <v/>
      </c>
      <c r="N567" s="133"/>
      <c r="O567" s="72"/>
      <c r="P567" s="72"/>
      <c r="Q567" s="72"/>
      <c r="R567" s="72"/>
    </row>
    <row r="568" spans="1:18" ht="30" customHeight="1">
      <c r="A568" s="72"/>
      <c r="B568" s="142" t="s">
        <v>325</v>
      </c>
      <c r="C568" s="136"/>
      <c r="D568" s="137" t="s">
        <v>326</v>
      </c>
      <c r="E568" s="133"/>
      <c r="F568" s="72"/>
      <c r="G568" s="72"/>
      <c r="H568" s="72"/>
      <c r="I568" s="72"/>
      <c r="J568" s="72"/>
      <c r="K568" s="142" t="s">
        <v>325</v>
      </c>
      <c r="L568" s="136"/>
      <c r="M568" s="137" t="s">
        <v>326</v>
      </c>
      <c r="N568" s="133"/>
      <c r="O568" s="72"/>
      <c r="P568" s="72"/>
      <c r="Q568" s="72"/>
      <c r="R568" s="72"/>
    </row>
    <row r="569" spans="1:18" ht="30" customHeight="1">
      <c r="A569" s="72"/>
      <c r="B569" s="135" t="s">
        <v>327</v>
      </c>
      <c r="C569" s="136" t="s">
        <v>313</v>
      </c>
      <c r="D569" s="137" t="str">
        <f>Sheet3!W56</f>
        <v/>
      </c>
      <c r="E569" s="133"/>
      <c r="F569" s="72"/>
      <c r="G569" s="72"/>
      <c r="H569" s="72"/>
      <c r="I569" s="72"/>
      <c r="J569" s="72"/>
      <c r="K569" s="135" t="s">
        <v>327</v>
      </c>
      <c r="L569" s="136" t="s">
        <v>313</v>
      </c>
      <c r="M569" s="137" t="str">
        <f>Sheet3!AV56</f>
        <v/>
      </c>
      <c r="N569" s="133"/>
      <c r="O569" s="72"/>
      <c r="P569" s="72"/>
      <c r="Q569" s="72"/>
      <c r="R569" s="72"/>
    </row>
    <row r="570" spans="1:18" ht="30" customHeight="1">
      <c r="A570" s="72"/>
      <c r="B570" s="135" t="s">
        <v>328</v>
      </c>
      <c r="C570" s="136" t="s">
        <v>313</v>
      </c>
      <c r="D570" s="137" t="str">
        <f>Sheet3!W57</f>
        <v/>
      </c>
      <c r="E570" s="133"/>
      <c r="F570" s="72"/>
      <c r="G570" s="72"/>
      <c r="H570" s="72"/>
      <c r="I570" s="72"/>
      <c r="J570" s="72"/>
      <c r="K570" s="135" t="s">
        <v>328</v>
      </c>
      <c r="L570" s="136" t="s">
        <v>313</v>
      </c>
      <c r="M570" s="137" t="str">
        <f>Sheet3!AV57</f>
        <v/>
      </c>
      <c r="N570" s="133"/>
      <c r="O570" s="72"/>
      <c r="P570" s="72"/>
      <c r="Q570" s="72"/>
      <c r="R570" s="72"/>
    </row>
    <row r="571" spans="1:18" ht="30" customHeight="1">
      <c r="A571" s="72"/>
      <c r="B571" s="135" t="s">
        <v>329</v>
      </c>
      <c r="C571" s="136" t="s">
        <v>313</v>
      </c>
      <c r="D571" s="137" t="str">
        <f>Sheet3!W58</f>
        <v/>
      </c>
      <c r="E571" s="133"/>
      <c r="F571" s="72"/>
      <c r="G571" s="72"/>
      <c r="H571" s="72"/>
      <c r="I571" s="72"/>
      <c r="J571" s="72"/>
      <c r="K571" s="135" t="s">
        <v>329</v>
      </c>
      <c r="L571" s="136" t="s">
        <v>313</v>
      </c>
      <c r="M571" s="137" t="str">
        <f>Sheet3!AV58</f>
        <v/>
      </c>
      <c r="N571" s="133"/>
      <c r="O571" s="72"/>
      <c r="P571" s="72"/>
      <c r="Q571" s="72"/>
      <c r="R571" s="72"/>
    </row>
    <row r="572" spans="1:18" ht="30" customHeight="1">
      <c r="A572" s="72"/>
      <c r="B572" s="72"/>
      <c r="C572" s="72"/>
      <c r="D572" s="72"/>
      <c r="E572" s="72"/>
      <c r="F572" s="72"/>
      <c r="G572" s="72"/>
      <c r="H572" s="72"/>
      <c r="I572" s="72"/>
      <c r="J572" s="72"/>
      <c r="K572" s="72"/>
      <c r="L572" s="72"/>
      <c r="M572" s="72"/>
      <c r="N572" s="72"/>
      <c r="O572" s="72"/>
      <c r="P572" s="72"/>
      <c r="Q572" s="72"/>
      <c r="R572" s="72"/>
    </row>
    <row r="573" spans="1:18" ht="30" customHeight="1">
      <c r="A573" s="367" t="s">
        <v>330</v>
      </c>
      <c r="B573" s="272"/>
      <c r="C573" s="143"/>
      <c r="D573" s="143"/>
      <c r="E573" s="143"/>
      <c r="F573" s="271" t="s">
        <v>331</v>
      </c>
      <c r="G573" s="272"/>
      <c r="H573" s="272"/>
      <c r="I573" s="272"/>
      <c r="J573" s="367" t="s">
        <v>330</v>
      </c>
      <c r="K573" s="272"/>
      <c r="L573" s="143"/>
      <c r="M573" s="143"/>
      <c r="N573" s="143"/>
      <c r="O573" s="271" t="s">
        <v>331</v>
      </c>
      <c r="P573" s="272"/>
      <c r="Q573" s="272"/>
      <c r="R573" s="272"/>
    </row>
    <row r="574" spans="1:18" ht="30" customHeight="1">
      <c r="A574" s="143"/>
      <c r="B574" s="143"/>
      <c r="C574" s="143"/>
      <c r="D574" s="143"/>
      <c r="E574" s="143"/>
      <c r="F574" s="143"/>
      <c r="G574" s="143"/>
      <c r="H574" s="143"/>
      <c r="I574" s="143"/>
      <c r="J574" s="143"/>
      <c r="K574" s="143"/>
      <c r="L574" s="143"/>
      <c r="M574" s="143"/>
      <c r="N574" s="143"/>
      <c r="O574" s="143"/>
      <c r="P574" s="143"/>
      <c r="Q574" s="143"/>
      <c r="R574" s="143"/>
    </row>
    <row r="575" spans="1:18" ht="30" customHeight="1">
      <c r="A575" s="143"/>
      <c r="B575" s="143"/>
      <c r="C575" s="367" t="s">
        <v>332</v>
      </c>
      <c r="D575" s="272"/>
      <c r="E575" s="143"/>
      <c r="F575" s="143"/>
      <c r="G575" s="143"/>
      <c r="H575" s="143"/>
      <c r="I575" s="143"/>
      <c r="J575" s="143"/>
      <c r="K575" s="143"/>
      <c r="L575" s="367" t="s">
        <v>332</v>
      </c>
      <c r="M575" s="272"/>
      <c r="N575" s="143"/>
      <c r="O575" s="143"/>
      <c r="P575" s="143"/>
      <c r="Q575" s="143"/>
      <c r="R575" s="143"/>
    </row>
    <row r="576" spans="1:18" ht="30" customHeight="1">
      <c r="A576" s="133"/>
      <c r="B576" s="144" t="s">
        <v>333</v>
      </c>
      <c r="C576" s="133"/>
      <c r="D576" s="133"/>
      <c r="E576" s="133"/>
      <c r="F576" s="133"/>
      <c r="G576" s="133"/>
      <c r="H576" s="133"/>
      <c r="I576" s="133"/>
      <c r="J576" s="133"/>
      <c r="K576" s="144" t="s">
        <v>333</v>
      </c>
      <c r="L576" s="133"/>
      <c r="M576" s="133"/>
      <c r="N576" s="133"/>
      <c r="O576" s="133"/>
      <c r="P576" s="133"/>
      <c r="Q576" s="133"/>
      <c r="R576" s="133"/>
    </row>
    <row r="577" spans="1:18" ht="30" customHeight="1"/>
    <row r="578" spans="1:18" ht="30" customHeight="1">
      <c r="A578" s="368" t="s">
        <v>311</v>
      </c>
      <c r="B578" s="272"/>
      <c r="C578" s="272"/>
      <c r="D578" s="272"/>
      <c r="E578" s="272"/>
      <c r="F578" s="272"/>
      <c r="G578" s="272"/>
      <c r="H578" s="272"/>
      <c r="I578" s="72"/>
      <c r="J578" s="368" t="s">
        <v>311</v>
      </c>
      <c r="K578" s="272"/>
      <c r="L578" s="272"/>
      <c r="M578" s="272"/>
      <c r="N578" s="272"/>
      <c r="O578" s="272"/>
      <c r="P578" s="272"/>
      <c r="Q578" s="272"/>
      <c r="R578" s="72"/>
    </row>
    <row r="579" spans="1:18" ht="30" customHeight="1">
      <c r="A579" s="369">
        <f>'IN - Stud_part'!H3</f>
        <v>0</v>
      </c>
      <c r="B579" s="272"/>
      <c r="C579" s="272"/>
      <c r="D579" s="272"/>
      <c r="E579" s="272"/>
      <c r="F579" s="272"/>
      <c r="G579" s="272"/>
      <c r="H579" s="272"/>
      <c r="I579" s="72"/>
      <c r="J579" s="369">
        <f>'IN - Stud_part'!H3</f>
        <v>0</v>
      </c>
      <c r="K579" s="272"/>
      <c r="L579" s="272"/>
      <c r="M579" s="272"/>
      <c r="N579" s="272"/>
      <c r="O579" s="272"/>
      <c r="P579" s="272"/>
      <c r="Q579" s="272"/>
      <c r="R579" s="72"/>
    </row>
    <row r="580" spans="1:18" ht="30" customHeight="1">
      <c r="A580" s="72"/>
      <c r="B580" s="72"/>
      <c r="C580" s="72"/>
      <c r="D580" s="72"/>
      <c r="E580" s="72"/>
      <c r="F580" s="72"/>
      <c r="G580" s="72"/>
      <c r="H580" s="72"/>
      <c r="I580" s="72"/>
      <c r="J580" s="72"/>
      <c r="K580" s="72"/>
      <c r="L580" s="72"/>
      <c r="M580" s="72"/>
      <c r="N580" s="72"/>
      <c r="O580" s="72"/>
      <c r="P580" s="72"/>
      <c r="Q580" s="72"/>
      <c r="R580" s="72"/>
    </row>
    <row r="581" spans="1:18" ht="30" customHeight="1">
      <c r="A581" s="72"/>
      <c r="B581" s="370" t="s">
        <v>312</v>
      </c>
      <c r="C581" s="371" t="s">
        <v>313</v>
      </c>
      <c r="D581" s="132">
        <f>'IN - Stud_part'!H4</f>
        <v>0</v>
      </c>
      <c r="E581" s="133"/>
      <c r="F581" s="72"/>
      <c r="G581" s="372" t="s">
        <v>314</v>
      </c>
      <c r="H581" s="284"/>
      <c r="I581" s="285"/>
      <c r="J581" s="72"/>
      <c r="K581" s="370" t="s">
        <v>312</v>
      </c>
      <c r="L581" s="371" t="s">
        <v>313</v>
      </c>
      <c r="M581" s="132">
        <f>'IN - Stud_part'!H4</f>
        <v>0</v>
      </c>
      <c r="N581" s="133"/>
      <c r="O581" s="72"/>
      <c r="P581" s="372" t="s">
        <v>314</v>
      </c>
      <c r="Q581" s="284"/>
      <c r="R581" s="285"/>
    </row>
    <row r="582" spans="1:18" ht="30" customHeight="1">
      <c r="A582" s="72"/>
      <c r="B582" s="286"/>
      <c r="C582" s="287"/>
      <c r="D582" s="134">
        <f>'IN - Stud_part'!H6</f>
        <v>0</v>
      </c>
      <c r="E582" s="133"/>
      <c r="F582" s="72"/>
      <c r="G582" s="302"/>
      <c r="H582" s="272"/>
      <c r="I582" s="303"/>
      <c r="J582" s="72"/>
      <c r="K582" s="286"/>
      <c r="L582" s="287"/>
      <c r="M582" s="134">
        <f>'IN - Stud_part'!H6</f>
        <v>0</v>
      </c>
      <c r="N582" s="133"/>
      <c r="O582" s="72"/>
      <c r="P582" s="302"/>
      <c r="Q582" s="272"/>
      <c r="R582" s="303"/>
    </row>
    <row r="583" spans="1:18" ht="30" customHeight="1">
      <c r="A583" s="72"/>
      <c r="B583" s="135" t="s">
        <v>315</v>
      </c>
      <c r="C583" s="136" t="s">
        <v>313</v>
      </c>
      <c r="D583" s="137" t="str">
        <f>Sheet3!X45</f>
        <v/>
      </c>
      <c r="E583" s="133"/>
      <c r="F583" s="72"/>
      <c r="G583" s="302"/>
      <c r="H583" s="272"/>
      <c r="I583" s="303"/>
      <c r="J583" s="72"/>
      <c r="K583" s="135" t="s">
        <v>315</v>
      </c>
      <c r="L583" s="136" t="s">
        <v>313</v>
      </c>
      <c r="M583" s="137" t="str">
        <f>Sheet3!AW45</f>
        <v/>
      </c>
      <c r="N583" s="133"/>
      <c r="O583" s="72"/>
      <c r="P583" s="302"/>
      <c r="Q583" s="272"/>
      <c r="R583" s="303"/>
    </row>
    <row r="584" spans="1:18" ht="30" customHeight="1">
      <c r="A584" s="72"/>
      <c r="B584" s="135" t="s">
        <v>316</v>
      </c>
      <c r="C584" s="136" t="s">
        <v>313</v>
      </c>
      <c r="D584" s="137" t="str">
        <f>Sheet3!X46</f>
        <v>0</v>
      </c>
      <c r="E584" s="133"/>
      <c r="F584" s="72"/>
      <c r="G584" s="286"/>
      <c r="H584" s="287"/>
      <c r="I584" s="288"/>
      <c r="J584" s="72"/>
      <c r="K584" s="135" t="s">
        <v>316</v>
      </c>
      <c r="L584" s="136" t="s">
        <v>313</v>
      </c>
      <c r="M584" s="137" t="str">
        <f>Sheet3!AW46</f>
        <v>0</v>
      </c>
      <c r="N584" s="133"/>
      <c r="O584" s="72"/>
      <c r="P584" s="286"/>
      <c r="Q584" s="287"/>
      <c r="R584" s="288"/>
    </row>
    <row r="585" spans="1:18" ht="30" customHeight="1">
      <c r="A585" s="72"/>
      <c r="B585" s="135" t="s">
        <v>317</v>
      </c>
      <c r="C585" s="136" t="s">
        <v>313</v>
      </c>
      <c r="D585" s="137" t="str">
        <f>Sheet3!X47</f>
        <v/>
      </c>
      <c r="E585" s="133"/>
      <c r="F585" s="72"/>
      <c r="G585" s="138"/>
      <c r="H585" s="138"/>
      <c r="I585" s="138"/>
      <c r="J585" s="72"/>
      <c r="K585" s="135" t="s">
        <v>317</v>
      </c>
      <c r="L585" s="136" t="s">
        <v>313</v>
      </c>
      <c r="M585" s="137" t="str">
        <f>Sheet3!AW47</f>
        <v/>
      </c>
      <c r="N585" s="133"/>
      <c r="O585" s="72"/>
      <c r="P585" s="138"/>
      <c r="Q585" s="138"/>
      <c r="R585" s="138"/>
    </row>
    <row r="586" spans="1:18" ht="30" customHeight="1">
      <c r="A586" s="72"/>
      <c r="B586" s="135" t="s">
        <v>318</v>
      </c>
      <c r="C586" s="136" t="s">
        <v>313</v>
      </c>
      <c r="D586" s="137" t="str">
        <f>Sheet3!X48</f>
        <v/>
      </c>
      <c r="E586" s="133"/>
      <c r="F586" s="72"/>
      <c r="G586" s="72"/>
      <c r="H586" s="72"/>
      <c r="I586" s="72"/>
      <c r="J586" s="72"/>
      <c r="K586" s="135" t="s">
        <v>318</v>
      </c>
      <c r="L586" s="136" t="s">
        <v>313</v>
      </c>
      <c r="M586" s="137" t="str">
        <f>Sheet3!AW48</f>
        <v/>
      </c>
      <c r="N586" s="133"/>
      <c r="O586" s="72"/>
      <c r="P586" s="72"/>
      <c r="Q586" s="72"/>
      <c r="R586" s="72"/>
    </row>
    <row r="587" spans="1:18" ht="30" customHeight="1">
      <c r="A587" s="72"/>
      <c r="B587" s="135" t="s">
        <v>319</v>
      </c>
      <c r="C587" s="136" t="s">
        <v>313</v>
      </c>
      <c r="D587" s="137" t="str">
        <f>Sheet3!X49</f>
        <v/>
      </c>
      <c r="E587" s="133"/>
      <c r="F587" s="72"/>
      <c r="G587" s="72"/>
      <c r="H587" s="72"/>
      <c r="I587" s="72"/>
      <c r="J587" s="72"/>
      <c r="K587" s="135" t="s">
        <v>319</v>
      </c>
      <c r="L587" s="136" t="s">
        <v>313</v>
      </c>
      <c r="M587" s="137" t="str">
        <f>Sheet3!AW49</f>
        <v/>
      </c>
      <c r="N587" s="133"/>
      <c r="O587" s="72"/>
      <c r="P587" s="72"/>
      <c r="Q587" s="72"/>
      <c r="R587" s="72"/>
    </row>
    <row r="588" spans="1:18" ht="30" customHeight="1">
      <c r="A588" s="72"/>
      <c r="B588" s="135" t="s">
        <v>320</v>
      </c>
      <c r="C588" s="136" t="s">
        <v>313</v>
      </c>
      <c r="D588" s="139" t="str">
        <f>Sheet3!X50</f>
        <v/>
      </c>
      <c r="E588" s="140"/>
      <c r="F588" s="72"/>
      <c r="G588" s="72"/>
      <c r="H588" s="72"/>
      <c r="I588" s="72"/>
      <c r="J588" s="72"/>
      <c r="K588" s="135" t="s">
        <v>320</v>
      </c>
      <c r="L588" s="136" t="s">
        <v>313</v>
      </c>
      <c r="M588" s="139" t="str">
        <f>Sheet3!AW50</f>
        <v/>
      </c>
      <c r="N588" s="140"/>
      <c r="O588" s="72"/>
      <c r="P588" s="72"/>
      <c r="Q588" s="72"/>
      <c r="R588" s="72"/>
    </row>
    <row r="589" spans="1:18" ht="30" customHeight="1">
      <c r="A589" s="72"/>
      <c r="B589" s="135" t="s">
        <v>321</v>
      </c>
      <c r="C589" s="136" t="s">
        <v>313</v>
      </c>
      <c r="D589" s="137" t="str">
        <f>Sheet3!X51</f>
        <v/>
      </c>
      <c r="E589" s="133"/>
      <c r="F589" s="72"/>
      <c r="G589" s="72"/>
      <c r="H589" s="72"/>
      <c r="I589" s="72"/>
      <c r="J589" s="72"/>
      <c r="K589" s="135" t="s">
        <v>321</v>
      </c>
      <c r="L589" s="136" t="s">
        <v>313</v>
      </c>
      <c r="M589" s="137" t="str">
        <f>Sheet3!AW51</f>
        <v/>
      </c>
      <c r="N589" s="133"/>
      <c r="O589" s="72"/>
      <c r="P589" s="72"/>
      <c r="Q589" s="72"/>
      <c r="R589" s="72"/>
    </row>
    <row r="590" spans="1:18" ht="30" customHeight="1">
      <c r="A590" s="72"/>
      <c r="B590" s="135" t="s">
        <v>322</v>
      </c>
      <c r="C590" s="136" t="s">
        <v>313</v>
      </c>
      <c r="D590" s="137" t="str">
        <f>Sheet3!X52</f>
        <v/>
      </c>
      <c r="E590" s="133"/>
      <c r="F590" s="72"/>
      <c r="G590" s="72"/>
      <c r="H590" s="72"/>
      <c r="I590" s="72"/>
      <c r="J590" s="72"/>
      <c r="K590" s="135" t="s">
        <v>322</v>
      </c>
      <c r="L590" s="136" t="s">
        <v>313</v>
      </c>
      <c r="M590" s="137" t="str">
        <f>Sheet3!AW52</f>
        <v/>
      </c>
      <c r="N590" s="133"/>
      <c r="O590" s="72"/>
      <c r="P590" s="72"/>
      <c r="Q590" s="72"/>
      <c r="R590" s="72"/>
    </row>
    <row r="591" spans="1:18" ht="30" customHeight="1">
      <c r="A591" s="72"/>
      <c r="B591" s="135" t="s">
        <v>323</v>
      </c>
      <c r="C591" s="136" t="s">
        <v>313</v>
      </c>
      <c r="D591" s="137" t="str">
        <f>Sheet3!X53</f>
        <v/>
      </c>
      <c r="E591" s="133"/>
      <c r="F591" s="72"/>
      <c r="G591" s="72"/>
      <c r="H591" s="72"/>
      <c r="I591" s="72"/>
      <c r="J591" s="72"/>
      <c r="K591" s="135" t="s">
        <v>323</v>
      </c>
      <c r="L591" s="136" t="s">
        <v>313</v>
      </c>
      <c r="M591" s="137" t="str">
        <f>Sheet3!AW53</f>
        <v/>
      </c>
      <c r="N591" s="133"/>
      <c r="O591" s="72"/>
      <c r="P591" s="72"/>
      <c r="Q591" s="72"/>
      <c r="R591" s="72"/>
    </row>
    <row r="592" spans="1:18" ht="30" customHeight="1">
      <c r="A592" s="72"/>
      <c r="B592" s="135" t="s">
        <v>324</v>
      </c>
      <c r="C592" s="136" t="s">
        <v>313</v>
      </c>
      <c r="D592" s="137" t="str">
        <f>Sheet3!X54</f>
        <v/>
      </c>
      <c r="E592" s="133"/>
      <c r="F592" s="72"/>
      <c r="G592" s="72"/>
      <c r="H592" s="72"/>
      <c r="I592" s="72"/>
      <c r="J592" s="72"/>
      <c r="K592" s="135" t="s">
        <v>324</v>
      </c>
      <c r="L592" s="136" t="s">
        <v>313</v>
      </c>
      <c r="M592" s="137" t="str">
        <f>Sheet3!AW54</f>
        <v/>
      </c>
      <c r="N592" s="133"/>
      <c r="O592" s="72"/>
      <c r="P592" s="72"/>
      <c r="Q592" s="72"/>
      <c r="R592" s="72"/>
    </row>
    <row r="593" spans="1:18" ht="30" customHeight="1">
      <c r="A593" s="72"/>
      <c r="B593" s="142" t="s">
        <v>325</v>
      </c>
      <c r="C593" s="136"/>
      <c r="D593" s="137" t="s">
        <v>326</v>
      </c>
      <c r="E593" s="133"/>
      <c r="F593" s="72"/>
      <c r="G593" s="72"/>
      <c r="H593" s="72"/>
      <c r="I593" s="72"/>
      <c r="J593" s="72"/>
      <c r="K593" s="142" t="s">
        <v>325</v>
      </c>
      <c r="L593" s="136"/>
      <c r="M593" s="137" t="s">
        <v>326</v>
      </c>
      <c r="N593" s="133"/>
      <c r="O593" s="72"/>
      <c r="P593" s="72"/>
      <c r="Q593" s="72"/>
      <c r="R593" s="72"/>
    </row>
    <row r="594" spans="1:18" ht="30" customHeight="1">
      <c r="A594" s="72"/>
      <c r="B594" s="135" t="s">
        <v>327</v>
      </c>
      <c r="C594" s="136" t="s">
        <v>313</v>
      </c>
      <c r="D594" s="137" t="str">
        <f>Sheet3!X56</f>
        <v/>
      </c>
      <c r="E594" s="133"/>
      <c r="F594" s="72"/>
      <c r="G594" s="72"/>
      <c r="H594" s="72"/>
      <c r="I594" s="72"/>
      <c r="J594" s="72"/>
      <c r="K594" s="135" t="s">
        <v>327</v>
      </c>
      <c r="L594" s="136" t="s">
        <v>313</v>
      </c>
      <c r="M594" s="137" t="str">
        <f>Sheet3!AW56</f>
        <v/>
      </c>
      <c r="N594" s="133"/>
      <c r="O594" s="72"/>
      <c r="P594" s="72"/>
      <c r="Q594" s="72"/>
      <c r="R594" s="72"/>
    </row>
    <row r="595" spans="1:18" ht="30" customHeight="1">
      <c r="A595" s="72"/>
      <c r="B595" s="135" t="s">
        <v>328</v>
      </c>
      <c r="C595" s="136" t="s">
        <v>313</v>
      </c>
      <c r="D595" s="137" t="str">
        <f>Sheet3!X57</f>
        <v/>
      </c>
      <c r="E595" s="133"/>
      <c r="F595" s="72"/>
      <c r="G595" s="72"/>
      <c r="H595" s="72"/>
      <c r="I595" s="72"/>
      <c r="J595" s="72"/>
      <c r="K595" s="135" t="s">
        <v>328</v>
      </c>
      <c r="L595" s="136" t="s">
        <v>313</v>
      </c>
      <c r="M595" s="137" t="str">
        <f>Sheet3!AW57</f>
        <v/>
      </c>
      <c r="N595" s="133"/>
      <c r="O595" s="72"/>
      <c r="P595" s="72"/>
      <c r="Q595" s="72"/>
      <c r="R595" s="72"/>
    </row>
    <row r="596" spans="1:18" ht="30" customHeight="1">
      <c r="A596" s="72"/>
      <c r="B596" s="135" t="s">
        <v>329</v>
      </c>
      <c r="C596" s="136" t="s">
        <v>313</v>
      </c>
      <c r="D596" s="137" t="str">
        <f>Sheet3!X58</f>
        <v/>
      </c>
      <c r="E596" s="133"/>
      <c r="F596" s="72"/>
      <c r="G596" s="72"/>
      <c r="H596" s="72"/>
      <c r="I596" s="72"/>
      <c r="J596" s="72"/>
      <c r="K596" s="135" t="s">
        <v>329</v>
      </c>
      <c r="L596" s="136" t="s">
        <v>313</v>
      </c>
      <c r="M596" s="137" t="str">
        <f>Sheet3!AW58</f>
        <v/>
      </c>
      <c r="N596" s="133"/>
      <c r="O596" s="72"/>
      <c r="P596" s="72"/>
      <c r="Q596" s="72"/>
      <c r="R596" s="72"/>
    </row>
    <row r="597" spans="1:18" ht="30" customHeight="1">
      <c r="A597" s="72"/>
      <c r="B597" s="72"/>
      <c r="C597" s="72"/>
      <c r="D597" s="72"/>
      <c r="E597" s="72"/>
      <c r="F597" s="72"/>
      <c r="G597" s="72"/>
      <c r="H597" s="72"/>
      <c r="I597" s="72"/>
      <c r="J597" s="72"/>
      <c r="K597" s="72"/>
      <c r="L597" s="72"/>
      <c r="M597" s="72"/>
      <c r="N597" s="72"/>
      <c r="O597" s="72"/>
      <c r="P597" s="72"/>
      <c r="Q597" s="72"/>
      <c r="R597" s="72"/>
    </row>
    <row r="598" spans="1:18" ht="30" customHeight="1">
      <c r="A598" s="367" t="s">
        <v>330</v>
      </c>
      <c r="B598" s="272"/>
      <c r="C598" s="143"/>
      <c r="D598" s="143"/>
      <c r="E598" s="143"/>
      <c r="F598" s="271" t="s">
        <v>331</v>
      </c>
      <c r="G598" s="272"/>
      <c r="H598" s="272"/>
      <c r="I598" s="272"/>
      <c r="J598" s="367" t="s">
        <v>330</v>
      </c>
      <c r="K598" s="272"/>
      <c r="L598" s="143"/>
      <c r="M598" s="143"/>
      <c r="N598" s="143"/>
      <c r="O598" s="271" t="s">
        <v>331</v>
      </c>
      <c r="P598" s="272"/>
      <c r="Q598" s="272"/>
      <c r="R598" s="272"/>
    </row>
    <row r="599" spans="1:18" ht="30" customHeight="1">
      <c r="A599" s="143"/>
      <c r="B599" s="143"/>
      <c r="C599" s="143"/>
      <c r="D599" s="143"/>
      <c r="E599" s="143"/>
      <c r="F599" s="143"/>
      <c r="G599" s="143"/>
      <c r="H599" s="143"/>
      <c r="I599" s="143"/>
      <c r="J599" s="143"/>
      <c r="K599" s="143"/>
      <c r="L599" s="143"/>
      <c r="M599" s="143"/>
      <c r="N599" s="143"/>
      <c r="O599" s="143"/>
      <c r="P599" s="143"/>
      <c r="Q599" s="143"/>
      <c r="R599" s="143"/>
    </row>
    <row r="600" spans="1:18" ht="30" customHeight="1">
      <c r="A600" s="143"/>
      <c r="B600" s="143"/>
      <c r="C600" s="367" t="s">
        <v>332</v>
      </c>
      <c r="D600" s="272"/>
      <c r="E600" s="143"/>
      <c r="F600" s="143"/>
      <c r="G600" s="143"/>
      <c r="H600" s="143"/>
      <c r="I600" s="143"/>
      <c r="J600" s="143"/>
      <c r="K600" s="143"/>
      <c r="L600" s="367" t="s">
        <v>332</v>
      </c>
      <c r="M600" s="272"/>
      <c r="N600" s="143"/>
      <c r="O600" s="143"/>
      <c r="P600" s="143"/>
      <c r="Q600" s="143"/>
      <c r="R600" s="143"/>
    </row>
    <row r="601" spans="1:18" ht="30" customHeight="1">
      <c r="A601" s="133"/>
      <c r="B601" s="144" t="s">
        <v>333</v>
      </c>
      <c r="C601" s="133"/>
      <c r="D601" s="133"/>
      <c r="E601" s="133"/>
      <c r="F601" s="133"/>
      <c r="G601" s="133"/>
      <c r="H601" s="133"/>
      <c r="I601" s="133"/>
      <c r="J601" s="133"/>
      <c r="K601" s="144" t="s">
        <v>333</v>
      </c>
      <c r="L601" s="133"/>
      <c r="M601" s="133"/>
      <c r="N601" s="133"/>
      <c r="O601" s="133"/>
      <c r="P601" s="133"/>
      <c r="Q601" s="133"/>
      <c r="R601" s="133"/>
    </row>
    <row r="602" spans="1:18" ht="30" customHeight="1"/>
    <row r="603" spans="1:18" ht="30" customHeight="1">
      <c r="A603" s="368" t="s">
        <v>311</v>
      </c>
      <c r="B603" s="272"/>
      <c r="C603" s="272"/>
      <c r="D603" s="272"/>
      <c r="E603" s="272"/>
      <c r="F603" s="272"/>
      <c r="G603" s="272"/>
      <c r="H603" s="272"/>
      <c r="I603" s="72"/>
      <c r="J603" s="368" t="s">
        <v>311</v>
      </c>
      <c r="K603" s="272"/>
      <c r="L603" s="272"/>
      <c r="M603" s="272"/>
      <c r="N603" s="272"/>
      <c r="O603" s="272"/>
      <c r="P603" s="272"/>
      <c r="Q603" s="272"/>
      <c r="R603" s="72"/>
    </row>
    <row r="604" spans="1:18" ht="30" customHeight="1">
      <c r="A604" s="369">
        <f>'IN - Stud_part'!H3</f>
        <v>0</v>
      </c>
      <c r="B604" s="272"/>
      <c r="C604" s="272"/>
      <c r="D604" s="272"/>
      <c r="E604" s="272"/>
      <c r="F604" s="272"/>
      <c r="G604" s="272"/>
      <c r="H604" s="272"/>
      <c r="I604" s="72"/>
      <c r="J604" s="369">
        <f>'IN - Stud_part'!H3</f>
        <v>0</v>
      </c>
      <c r="K604" s="272"/>
      <c r="L604" s="272"/>
      <c r="M604" s="272"/>
      <c r="N604" s="272"/>
      <c r="O604" s="272"/>
      <c r="P604" s="272"/>
      <c r="Q604" s="272"/>
      <c r="R604" s="72"/>
    </row>
    <row r="605" spans="1:18" ht="30" customHeight="1">
      <c r="A605" s="72"/>
      <c r="B605" s="72"/>
      <c r="C605" s="72"/>
      <c r="D605" s="72"/>
      <c r="E605" s="72"/>
      <c r="F605" s="72"/>
      <c r="G605" s="72"/>
      <c r="H605" s="72"/>
      <c r="I605" s="72"/>
      <c r="J605" s="72"/>
      <c r="K605" s="72"/>
      <c r="L605" s="72"/>
      <c r="M605" s="72"/>
      <c r="N605" s="72"/>
      <c r="O605" s="72"/>
      <c r="P605" s="72"/>
      <c r="Q605" s="72"/>
      <c r="R605" s="72"/>
    </row>
    <row r="606" spans="1:18" ht="30" customHeight="1">
      <c r="A606" s="72"/>
      <c r="B606" s="370" t="s">
        <v>312</v>
      </c>
      <c r="C606" s="371" t="s">
        <v>313</v>
      </c>
      <c r="D606" s="132">
        <f>'IN - Stud_part'!H4</f>
        <v>0</v>
      </c>
      <c r="E606" s="133"/>
      <c r="F606" s="72"/>
      <c r="G606" s="372" t="s">
        <v>314</v>
      </c>
      <c r="H606" s="284"/>
      <c r="I606" s="285"/>
      <c r="J606" s="72"/>
      <c r="K606" s="370" t="s">
        <v>312</v>
      </c>
      <c r="L606" s="371" t="s">
        <v>313</v>
      </c>
      <c r="M606" s="132">
        <f>'IN - Stud_part'!H4</f>
        <v>0</v>
      </c>
      <c r="N606" s="133"/>
      <c r="O606" s="72"/>
      <c r="P606" s="372" t="s">
        <v>314</v>
      </c>
      <c r="Q606" s="284"/>
      <c r="R606" s="285"/>
    </row>
    <row r="607" spans="1:18" ht="30" customHeight="1">
      <c r="A607" s="72"/>
      <c r="B607" s="286"/>
      <c r="C607" s="287"/>
      <c r="D607" s="134">
        <f>'IN - Stud_part'!H6</f>
        <v>0</v>
      </c>
      <c r="E607" s="133"/>
      <c r="F607" s="72"/>
      <c r="G607" s="302"/>
      <c r="H607" s="272"/>
      <c r="I607" s="303"/>
      <c r="J607" s="72"/>
      <c r="K607" s="286"/>
      <c r="L607" s="287"/>
      <c r="M607" s="134">
        <f>'IN - Stud_part'!H6</f>
        <v>0</v>
      </c>
      <c r="N607" s="133"/>
      <c r="O607" s="72"/>
      <c r="P607" s="302"/>
      <c r="Q607" s="272"/>
      <c r="R607" s="303"/>
    </row>
    <row r="608" spans="1:18" ht="30" customHeight="1">
      <c r="A608" s="72"/>
      <c r="B608" s="135" t="s">
        <v>315</v>
      </c>
      <c r="C608" s="136" t="s">
        <v>313</v>
      </c>
      <c r="D608" s="137" t="str">
        <f>Sheet3!Y45</f>
        <v/>
      </c>
      <c r="E608" s="133"/>
      <c r="F608" s="72"/>
      <c r="G608" s="302"/>
      <c r="H608" s="272"/>
      <c r="I608" s="303"/>
      <c r="J608" s="72"/>
      <c r="K608" s="135" t="s">
        <v>315</v>
      </c>
      <c r="L608" s="136" t="s">
        <v>313</v>
      </c>
      <c r="M608" s="137" t="str">
        <f>Sheet3!AX45</f>
        <v/>
      </c>
      <c r="N608" s="133"/>
      <c r="O608" s="72"/>
      <c r="P608" s="302"/>
      <c r="Q608" s="272"/>
      <c r="R608" s="303"/>
    </row>
    <row r="609" spans="1:18" ht="30" customHeight="1">
      <c r="A609" s="72"/>
      <c r="B609" s="135" t="s">
        <v>316</v>
      </c>
      <c r="C609" s="136" t="s">
        <v>313</v>
      </c>
      <c r="D609" s="137" t="str">
        <f>Sheet3!Y46</f>
        <v>0</v>
      </c>
      <c r="E609" s="133"/>
      <c r="F609" s="72"/>
      <c r="G609" s="286"/>
      <c r="H609" s="287"/>
      <c r="I609" s="288"/>
      <c r="J609" s="72"/>
      <c r="K609" s="135" t="s">
        <v>316</v>
      </c>
      <c r="L609" s="136" t="s">
        <v>313</v>
      </c>
      <c r="M609" s="137" t="str">
        <f>Sheet3!AX46</f>
        <v>0</v>
      </c>
      <c r="N609" s="133"/>
      <c r="O609" s="72"/>
      <c r="P609" s="286"/>
      <c r="Q609" s="287"/>
      <c r="R609" s="288"/>
    </row>
    <row r="610" spans="1:18" ht="30" customHeight="1">
      <c r="A610" s="72"/>
      <c r="B610" s="135" t="s">
        <v>317</v>
      </c>
      <c r="C610" s="136" t="s">
        <v>313</v>
      </c>
      <c r="D610" s="137" t="str">
        <f>Sheet3!Y47</f>
        <v/>
      </c>
      <c r="E610" s="133"/>
      <c r="F610" s="72"/>
      <c r="G610" s="138"/>
      <c r="H610" s="138"/>
      <c r="I610" s="138"/>
      <c r="J610" s="72"/>
      <c r="K610" s="135" t="s">
        <v>317</v>
      </c>
      <c r="L610" s="136" t="s">
        <v>313</v>
      </c>
      <c r="M610" s="137" t="str">
        <f>Sheet3!AX47</f>
        <v/>
      </c>
      <c r="N610" s="133"/>
      <c r="O610" s="72"/>
      <c r="P610" s="138"/>
      <c r="Q610" s="138"/>
      <c r="R610" s="138"/>
    </row>
    <row r="611" spans="1:18" ht="30" customHeight="1">
      <c r="A611" s="72"/>
      <c r="B611" s="135" t="s">
        <v>318</v>
      </c>
      <c r="C611" s="136" t="s">
        <v>313</v>
      </c>
      <c r="D611" s="137" t="str">
        <f>Sheet3!Y48</f>
        <v/>
      </c>
      <c r="E611" s="133"/>
      <c r="F611" s="72"/>
      <c r="G611" s="72"/>
      <c r="H611" s="72"/>
      <c r="I611" s="72"/>
      <c r="J611" s="72"/>
      <c r="K611" s="135" t="s">
        <v>318</v>
      </c>
      <c r="L611" s="136" t="s">
        <v>313</v>
      </c>
      <c r="M611" s="137" t="str">
        <f>Sheet3!AX48</f>
        <v/>
      </c>
      <c r="N611" s="133"/>
      <c r="O611" s="72"/>
      <c r="P611" s="72"/>
      <c r="Q611" s="72"/>
      <c r="R611" s="72"/>
    </row>
    <row r="612" spans="1:18" ht="30" customHeight="1">
      <c r="A612" s="72"/>
      <c r="B612" s="135" t="s">
        <v>319</v>
      </c>
      <c r="C612" s="136" t="s">
        <v>313</v>
      </c>
      <c r="D612" s="137" t="str">
        <f>Sheet3!Y49</f>
        <v/>
      </c>
      <c r="E612" s="133"/>
      <c r="F612" s="72"/>
      <c r="G612" s="72"/>
      <c r="H612" s="72"/>
      <c r="I612" s="72"/>
      <c r="J612" s="72"/>
      <c r="K612" s="135" t="s">
        <v>319</v>
      </c>
      <c r="L612" s="136" t="s">
        <v>313</v>
      </c>
      <c r="M612" s="137" t="str">
        <f>Sheet3!AX49</f>
        <v/>
      </c>
      <c r="N612" s="133"/>
      <c r="O612" s="72"/>
      <c r="P612" s="72"/>
      <c r="Q612" s="72"/>
      <c r="R612" s="72"/>
    </row>
    <row r="613" spans="1:18" ht="30" customHeight="1">
      <c r="A613" s="72"/>
      <c r="B613" s="135" t="s">
        <v>320</v>
      </c>
      <c r="C613" s="136" t="s">
        <v>313</v>
      </c>
      <c r="D613" s="139" t="str">
        <f>Sheet3!Y50</f>
        <v/>
      </c>
      <c r="E613" s="140"/>
      <c r="F613" s="72"/>
      <c r="G613" s="72"/>
      <c r="H613" s="72"/>
      <c r="I613" s="72"/>
      <c r="J613" s="72"/>
      <c r="K613" s="135" t="s">
        <v>320</v>
      </c>
      <c r="L613" s="136" t="s">
        <v>313</v>
      </c>
      <c r="M613" s="139" t="str">
        <f>Sheet3!AX50</f>
        <v/>
      </c>
      <c r="N613" s="140"/>
      <c r="O613" s="72"/>
      <c r="P613" s="72"/>
      <c r="Q613" s="72"/>
      <c r="R613" s="72"/>
    </row>
    <row r="614" spans="1:18" ht="30" customHeight="1">
      <c r="A614" s="72"/>
      <c r="B614" s="135" t="s">
        <v>321</v>
      </c>
      <c r="C614" s="136" t="s">
        <v>313</v>
      </c>
      <c r="D614" s="137" t="str">
        <f>Sheet3!Y51</f>
        <v/>
      </c>
      <c r="E614" s="133"/>
      <c r="F614" s="72"/>
      <c r="G614" s="72"/>
      <c r="H614" s="72"/>
      <c r="I614" s="72"/>
      <c r="J614" s="72"/>
      <c r="K614" s="135" t="s">
        <v>321</v>
      </c>
      <c r="L614" s="136" t="s">
        <v>313</v>
      </c>
      <c r="M614" s="137" t="str">
        <f>Sheet3!AX51</f>
        <v/>
      </c>
      <c r="N614" s="133"/>
      <c r="O614" s="72"/>
      <c r="P614" s="72"/>
      <c r="Q614" s="72"/>
      <c r="R614" s="72"/>
    </row>
    <row r="615" spans="1:18" ht="30" customHeight="1">
      <c r="A615" s="72"/>
      <c r="B615" s="135" t="s">
        <v>322</v>
      </c>
      <c r="C615" s="136" t="s">
        <v>313</v>
      </c>
      <c r="D615" s="137" t="str">
        <f>Sheet3!Y52</f>
        <v/>
      </c>
      <c r="E615" s="133"/>
      <c r="F615" s="72"/>
      <c r="G615" s="72"/>
      <c r="H615" s="72"/>
      <c r="I615" s="72"/>
      <c r="J615" s="72"/>
      <c r="K615" s="135" t="s">
        <v>322</v>
      </c>
      <c r="L615" s="136" t="s">
        <v>313</v>
      </c>
      <c r="M615" s="137" t="str">
        <f>Sheet3!AX52</f>
        <v/>
      </c>
      <c r="N615" s="133"/>
      <c r="O615" s="72"/>
      <c r="P615" s="72"/>
      <c r="Q615" s="72"/>
      <c r="R615" s="72"/>
    </row>
    <row r="616" spans="1:18" ht="30" customHeight="1">
      <c r="A616" s="72"/>
      <c r="B616" s="135" t="s">
        <v>323</v>
      </c>
      <c r="C616" s="136" t="s">
        <v>313</v>
      </c>
      <c r="D616" s="137" t="str">
        <f>Sheet3!Y53</f>
        <v/>
      </c>
      <c r="E616" s="133"/>
      <c r="F616" s="72"/>
      <c r="G616" s="72"/>
      <c r="H616" s="72"/>
      <c r="I616" s="72"/>
      <c r="J616" s="72"/>
      <c r="K616" s="135" t="s">
        <v>323</v>
      </c>
      <c r="L616" s="136" t="s">
        <v>313</v>
      </c>
      <c r="M616" s="137" t="str">
        <f>Sheet3!AX53</f>
        <v/>
      </c>
      <c r="N616" s="133"/>
      <c r="O616" s="72"/>
      <c r="P616" s="72"/>
      <c r="Q616" s="72"/>
      <c r="R616" s="72"/>
    </row>
    <row r="617" spans="1:18" ht="30" customHeight="1">
      <c r="A617" s="72"/>
      <c r="B617" s="135" t="s">
        <v>324</v>
      </c>
      <c r="C617" s="136" t="s">
        <v>313</v>
      </c>
      <c r="D617" s="137" t="str">
        <f>Sheet3!Y54</f>
        <v/>
      </c>
      <c r="E617" s="133"/>
      <c r="F617" s="72"/>
      <c r="G617" s="72"/>
      <c r="H617" s="72"/>
      <c r="I617" s="72"/>
      <c r="J617" s="72"/>
      <c r="K617" s="135" t="s">
        <v>324</v>
      </c>
      <c r="L617" s="136" t="s">
        <v>313</v>
      </c>
      <c r="M617" s="137" t="str">
        <f>Sheet3!AX54</f>
        <v/>
      </c>
      <c r="N617" s="133"/>
      <c r="O617" s="72"/>
      <c r="P617" s="72"/>
      <c r="Q617" s="72"/>
      <c r="R617" s="72"/>
    </row>
    <row r="618" spans="1:18" ht="30" customHeight="1">
      <c r="A618" s="72"/>
      <c r="B618" s="142" t="s">
        <v>325</v>
      </c>
      <c r="C618" s="136"/>
      <c r="D618" s="137" t="s">
        <v>326</v>
      </c>
      <c r="E618" s="133"/>
      <c r="F618" s="72"/>
      <c r="G618" s="72"/>
      <c r="H618" s="72"/>
      <c r="I618" s="72"/>
      <c r="J618" s="72"/>
      <c r="K618" s="142" t="s">
        <v>325</v>
      </c>
      <c r="L618" s="136"/>
      <c r="M618" s="137" t="s">
        <v>326</v>
      </c>
      <c r="N618" s="133"/>
      <c r="O618" s="72"/>
      <c r="P618" s="72"/>
      <c r="Q618" s="72"/>
      <c r="R618" s="72"/>
    </row>
    <row r="619" spans="1:18" ht="30" customHeight="1">
      <c r="A619" s="72"/>
      <c r="B619" s="135" t="s">
        <v>327</v>
      </c>
      <c r="C619" s="136" t="s">
        <v>313</v>
      </c>
      <c r="D619" s="137" t="str">
        <f>Sheet3!Y56</f>
        <v/>
      </c>
      <c r="E619" s="133"/>
      <c r="F619" s="72"/>
      <c r="G619" s="72"/>
      <c r="H619" s="72"/>
      <c r="I619" s="72"/>
      <c r="J619" s="72"/>
      <c r="K619" s="135" t="s">
        <v>327</v>
      </c>
      <c r="L619" s="136" t="s">
        <v>313</v>
      </c>
      <c r="M619" s="137" t="str">
        <f>Sheet3!AX56</f>
        <v/>
      </c>
      <c r="N619" s="133"/>
      <c r="O619" s="72"/>
      <c r="P619" s="72"/>
      <c r="Q619" s="72"/>
      <c r="R619" s="72"/>
    </row>
    <row r="620" spans="1:18" ht="30" customHeight="1">
      <c r="A620" s="72"/>
      <c r="B620" s="135" t="s">
        <v>328</v>
      </c>
      <c r="C620" s="136" t="s">
        <v>313</v>
      </c>
      <c r="D620" s="137" t="str">
        <f>Sheet3!Y57</f>
        <v/>
      </c>
      <c r="E620" s="133"/>
      <c r="F620" s="72"/>
      <c r="G620" s="72"/>
      <c r="H620" s="72"/>
      <c r="I620" s="72"/>
      <c r="J620" s="72"/>
      <c r="K620" s="135" t="s">
        <v>328</v>
      </c>
      <c r="L620" s="136" t="s">
        <v>313</v>
      </c>
      <c r="M620" s="137" t="str">
        <f>Sheet3!AX57</f>
        <v/>
      </c>
      <c r="N620" s="133"/>
      <c r="O620" s="72"/>
      <c r="P620" s="72"/>
      <c r="Q620" s="72"/>
      <c r="R620" s="72"/>
    </row>
    <row r="621" spans="1:18" ht="30" customHeight="1">
      <c r="A621" s="72"/>
      <c r="B621" s="135" t="s">
        <v>329</v>
      </c>
      <c r="C621" s="136" t="s">
        <v>313</v>
      </c>
      <c r="D621" s="137" t="str">
        <f>Sheet3!Y58</f>
        <v/>
      </c>
      <c r="E621" s="133"/>
      <c r="F621" s="72"/>
      <c r="G621" s="72"/>
      <c r="H621" s="72"/>
      <c r="I621" s="72"/>
      <c r="J621" s="72"/>
      <c r="K621" s="135" t="s">
        <v>329</v>
      </c>
      <c r="L621" s="136" t="s">
        <v>313</v>
      </c>
      <c r="M621" s="137" t="str">
        <f>Sheet3!AX58</f>
        <v/>
      </c>
      <c r="N621" s="133"/>
      <c r="O621" s="72"/>
      <c r="P621" s="72"/>
      <c r="Q621" s="72"/>
      <c r="R621" s="72"/>
    </row>
    <row r="622" spans="1:18" ht="30" customHeight="1">
      <c r="A622" s="72"/>
      <c r="B622" s="72"/>
      <c r="C622" s="72"/>
      <c r="D622" s="72"/>
      <c r="E622" s="72"/>
      <c r="F622" s="72"/>
      <c r="G622" s="72"/>
      <c r="H622" s="72"/>
      <c r="I622" s="72"/>
      <c r="J622" s="72"/>
      <c r="K622" s="72"/>
      <c r="L622" s="72"/>
      <c r="M622" s="72"/>
      <c r="N622" s="72"/>
      <c r="O622" s="72"/>
      <c r="P622" s="72"/>
      <c r="Q622" s="72"/>
      <c r="R622" s="72"/>
    </row>
    <row r="623" spans="1:18" ht="30" customHeight="1">
      <c r="A623" s="367" t="s">
        <v>330</v>
      </c>
      <c r="B623" s="272"/>
      <c r="C623" s="143"/>
      <c r="D623" s="143"/>
      <c r="E623" s="143"/>
      <c r="F623" s="271" t="s">
        <v>331</v>
      </c>
      <c r="G623" s="272"/>
      <c r="H623" s="272"/>
      <c r="I623" s="272"/>
      <c r="J623" s="367" t="s">
        <v>330</v>
      </c>
      <c r="K623" s="272"/>
      <c r="L623" s="143"/>
      <c r="M623" s="143"/>
      <c r="N623" s="143"/>
      <c r="O623" s="271" t="s">
        <v>331</v>
      </c>
      <c r="P623" s="272"/>
      <c r="Q623" s="272"/>
      <c r="R623" s="272"/>
    </row>
    <row r="624" spans="1:18" ht="30" customHeight="1">
      <c r="A624" s="143"/>
      <c r="B624" s="143"/>
      <c r="C624" s="143"/>
      <c r="D624" s="143"/>
      <c r="E624" s="143"/>
      <c r="F624" s="143"/>
      <c r="G624" s="143"/>
      <c r="H624" s="143"/>
      <c r="I624" s="143"/>
      <c r="J624" s="143"/>
      <c r="K624" s="143"/>
      <c r="L624" s="143"/>
      <c r="M624" s="143"/>
      <c r="N624" s="143"/>
      <c r="O624" s="143"/>
      <c r="P624" s="143"/>
      <c r="Q624" s="143"/>
      <c r="R624" s="143"/>
    </row>
    <row r="625" spans="1:18" ht="30" customHeight="1">
      <c r="A625" s="143"/>
      <c r="B625" s="143"/>
      <c r="C625" s="367" t="s">
        <v>332</v>
      </c>
      <c r="D625" s="272"/>
      <c r="E625" s="143"/>
      <c r="F625" s="143"/>
      <c r="G625" s="143"/>
      <c r="H625" s="143"/>
      <c r="I625" s="143"/>
      <c r="J625" s="143"/>
      <c r="K625" s="143"/>
      <c r="L625" s="367" t="s">
        <v>332</v>
      </c>
      <c r="M625" s="272"/>
      <c r="N625" s="143"/>
      <c r="O625" s="143"/>
      <c r="P625" s="143"/>
      <c r="Q625" s="143"/>
      <c r="R625" s="143"/>
    </row>
    <row r="626" spans="1:18" ht="30" customHeight="1">
      <c r="A626" s="133"/>
      <c r="B626" s="144" t="s">
        <v>333</v>
      </c>
      <c r="C626" s="133"/>
      <c r="D626" s="133"/>
      <c r="E626" s="133"/>
      <c r="F626" s="133"/>
      <c r="G626" s="133"/>
      <c r="H626" s="133"/>
      <c r="I626" s="133"/>
      <c r="J626" s="133"/>
      <c r="K626" s="144" t="s">
        <v>333</v>
      </c>
      <c r="L626" s="133"/>
      <c r="M626" s="133"/>
      <c r="N626" s="133"/>
      <c r="O626" s="133"/>
      <c r="P626" s="133"/>
      <c r="Q626" s="133"/>
      <c r="R626" s="133"/>
    </row>
    <row r="627" spans="1:18" ht="30" customHeight="1"/>
  </sheetData>
  <mergeCells count="402">
    <mergeCell ref="C425:D425"/>
    <mergeCell ref="L425:M425"/>
    <mergeCell ref="C406:C407"/>
    <mergeCell ref="G406:I409"/>
    <mergeCell ref="K406:K407"/>
    <mergeCell ref="L406:L407"/>
    <mergeCell ref="P406:R409"/>
    <mergeCell ref="B406:B407"/>
    <mergeCell ref="A423:B423"/>
    <mergeCell ref="F423:I423"/>
    <mergeCell ref="J423:K423"/>
    <mergeCell ref="O423:R423"/>
    <mergeCell ref="G381:I384"/>
    <mergeCell ref="K381:K382"/>
    <mergeCell ref="L381:L382"/>
    <mergeCell ref="P381:R384"/>
    <mergeCell ref="O398:R398"/>
    <mergeCell ref="L400:M400"/>
    <mergeCell ref="J403:Q403"/>
    <mergeCell ref="J404:Q404"/>
    <mergeCell ref="C356:C357"/>
    <mergeCell ref="G356:I359"/>
    <mergeCell ref="F373:I373"/>
    <mergeCell ref="J373:K373"/>
    <mergeCell ref="C375:D375"/>
    <mergeCell ref="A378:H378"/>
    <mergeCell ref="A379:H379"/>
    <mergeCell ref="A373:B373"/>
    <mergeCell ref="B381:B382"/>
    <mergeCell ref="C381:C382"/>
    <mergeCell ref="A398:B398"/>
    <mergeCell ref="F398:I398"/>
    <mergeCell ref="J398:K398"/>
    <mergeCell ref="C400:D400"/>
    <mergeCell ref="A403:H403"/>
    <mergeCell ref="A404:H404"/>
    <mergeCell ref="O373:R373"/>
    <mergeCell ref="L375:M375"/>
    <mergeCell ref="J378:Q378"/>
    <mergeCell ref="J379:Q379"/>
    <mergeCell ref="C350:D350"/>
    <mergeCell ref="L350:M350"/>
    <mergeCell ref="A353:H353"/>
    <mergeCell ref="J353:Q353"/>
    <mergeCell ref="A354:H354"/>
    <mergeCell ref="J354:Q354"/>
    <mergeCell ref="B356:B357"/>
    <mergeCell ref="G331:I334"/>
    <mergeCell ref="K331:K332"/>
    <mergeCell ref="P331:R334"/>
    <mergeCell ref="A348:B348"/>
    <mergeCell ref="F348:I348"/>
    <mergeCell ref="J348:K348"/>
    <mergeCell ref="O348:R348"/>
    <mergeCell ref="K356:K357"/>
    <mergeCell ref="L356:L357"/>
    <mergeCell ref="P356:R359"/>
    <mergeCell ref="L300:M300"/>
    <mergeCell ref="A303:H303"/>
    <mergeCell ref="J303:Q303"/>
    <mergeCell ref="A304:H304"/>
    <mergeCell ref="J304:Q304"/>
    <mergeCell ref="B306:B307"/>
    <mergeCell ref="C306:C307"/>
    <mergeCell ref="G306:I309"/>
    <mergeCell ref="P306:R309"/>
    <mergeCell ref="A328:H328"/>
    <mergeCell ref="J328:Q328"/>
    <mergeCell ref="A329:H329"/>
    <mergeCell ref="J329:Q329"/>
    <mergeCell ref="B331:B332"/>
    <mergeCell ref="C331:C332"/>
    <mergeCell ref="L331:L332"/>
    <mergeCell ref="A253:H253"/>
    <mergeCell ref="J253:Q253"/>
    <mergeCell ref="A254:H254"/>
    <mergeCell ref="J254:Q254"/>
    <mergeCell ref="B256:B257"/>
    <mergeCell ref="C256:C257"/>
    <mergeCell ref="G256:I259"/>
    <mergeCell ref="P256:R259"/>
    <mergeCell ref="K256:K257"/>
    <mergeCell ref="L256:L257"/>
    <mergeCell ref="A273:B273"/>
    <mergeCell ref="F273:I273"/>
    <mergeCell ref="J273:K273"/>
    <mergeCell ref="O273:R273"/>
    <mergeCell ref="L275:M275"/>
    <mergeCell ref="G281:I284"/>
    <mergeCell ref="K281:K282"/>
    <mergeCell ref="C250:D250"/>
    <mergeCell ref="L250:M250"/>
    <mergeCell ref="K306:K307"/>
    <mergeCell ref="L306:L307"/>
    <mergeCell ref="A323:B323"/>
    <mergeCell ref="F323:I323"/>
    <mergeCell ref="J323:K323"/>
    <mergeCell ref="O323:R323"/>
    <mergeCell ref="L325:M325"/>
    <mergeCell ref="C325:D325"/>
    <mergeCell ref="P281:R284"/>
    <mergeCell ref="C275:D275"/>
    <mergeCell ref="A278:H278"/>
    <mergeCell ref="J278:Q278"/>
    <mergeCell ref="A279:H279"/>
    <mergeCell ref="J279:Q279"/>
    <mergeCell ref="C281:C282"/>
    <mergeCell ref="L281:L282"/>
    <mergeCell ref="B281:B282"/>
    <mergeCell ref="A298:B298"/>
    <mergeCell ref="F298:I298"/>
    <mergeCell ref="J298:K298"/>
    <mergeCell ref="O298:R298"/>
    <mergeCell ref="C300:D300"/>
    <mergeCell ref="C231:C232"/>
    <mergeCell ref="G231:I234"/>
    <mergeCell ref="K231:K232"/>
    <mergeCell ref="L231:L232"/>
    <mergeCell ref="P231:R234"/>
    <mergeCell ref="B231:B232"/>
    <mergeCell ref="A248:B248"/>
    <mergeCell ref="F248:I248"/>
    <mergeCell ref="J248:K248"/>
    <mergeCell ref="O248:R248"/>
    <mergeCell ref="G206:I209"/>
    <mergeCell ref="K206:K207"/>
    <mergeCell ref="L206:L207"/>
    <mergeCell ref="P206:R209"/>
    <mergeCell ref="O223:R223"/>
    <mergeCell ref="L225:M225"/>
    <mergeCell ref="J228:Q228"/>
    <mergeCell ref="J229:Q229"/>
    <mergeCell ref="C181:C182"/>
    <mergeCell ref="G181:I184"/>
    <mergeCell ref="F198:I198"/>
    <mergeCell ref="J198:K198"/>
    <mergeCell ref="C200:D200"/>
    <mergeCell ref="A203:H203"/>
    <mergeCell ref="A204:H204"/>
    <mergeCell ref="A198:B198"/>
    <mergeCell ref="B206:B207"/>
    <mergeCell ref="C206:C207"/>
    <mergeCell ref="A223:B223"/>
    <mergeCell ref="F223:I223"/>
    <mergeCell ref="J223:K223"/>
    <mergeCell ref="C225:D225"/>
    <mergeCell ref="A228:H228"/>
    <mergeCell ref="A229:H229"/>
    <mergeCell ref="K181:K182"/>
    <mergeCell ref="L181:L182"/>
    <mergeCell ref="P181:R184"/>
    <mergeCell ref="O198:R198"/>
    <mergeCell ref="L200:M200"/>
    <mergeCell ref="J203:Q203"/>
    <mergeCell ref="J204:Q204"/>
    <mergeCell ref="C175:D175"/>
    <mergeCell ref="L175:M175"/>
    <mergeCell ref="A178:H178"/>
    <mergeCell ref="J178:Q178"/>
    <mergeCell ref="A179:H179"/>
    <mergeCell ref="J179:Q179"/>
    <mergeCell ref="B181:B182"/>
    <mergeCell ref="B131:B132"/>
    <mergeCell ref="C131:C132"/>
    <mergeCell ref="G131:I134"/>
    <mergeCell ref="P131:R134"/>
    <mergeCell ref="G156:I159"/>
    <mergeCell ref="K156:K157"/>
    <mergeCell ref="P156:R159"/>
    <mergeCell ref="A173:B173"/>
    <mergeCell ref="F173:I173"/>
    <mergeCell ref="J173:K173"/>
    <mergeCell ref="O173:R173"/>
    <mergeCell ref="A123:B123"/>
    <mergeCell ref="F123:I123"/>
    <mergeCell ref="J123:K123"/>
    <mergeCell ref="O123:R123"/>
    <mergeCell ref="C125:D125"/>
    <mergeCell ref="L125:M125"/>
    <mergeCell ref="A128:H128"/>
    <mergeCell ref="J128:Q128"/>
    <mergeCell ref="A129:H129"/>
    <mergeCell ref="J129:Q129"/>
    <mergeCell ref="J98:K98"/>
    <mergeCell ref="O98:R98"/>
    <mergeCell ref="L100:M100"/>
    <mergeCell ref="G106:I109"/>
    <mergeCell ref="K106:K107"/>
    <mergeCell ref="P106:R109"/>
    <mergeCell ref="C100:D100"/>
    <mergeCell ref="A103:H103"/>
    <mergeCell ref="J103:Q103"/>
    <mergeCell ref="A104:H104"/>
    <mergeCell ref="J104:Q104"/>
    <mergeCell ref="C106:C107"/>
    <mergeCell ref="L106:L107"/>
    <mergeCell ref="B106:B107"/>
    <mergeCell ref="A73:B73"/>
    <mergeCell ref="F73:I73"/>
    <mergeCell ref="J73:K73"/>
    <mergeCell ref="O73:R73"/>
    <mergeCell ref="C75:D75"/>
    <mergeCell ref="L75:M75"/>
    <mergeCell ref="K131:K132"/>
    <mergeCell ref="L131:L132"/>
    <mergeCell ref="A148:B148"/>
    <mergeCell ref="F148:I148"/>
    <mergeCell ref="J148:K148"/>
    <mergeCell ref="O148:R148"/>
    <mergeCell ref="A78:H78"/>
    <mergeCell ref="J78:Q78"/>
    <mergeCell ref="A79:H79"/>
    <mergeCell ref="J79:Q79"/>
    <mergeCell ref="B81:B82"/>
    <mergeCell ref="C81:C82"/>
    <mergeCell ref="G81:I84"/>
    <mergeCell ref="P81:R84"/>
    <mergeCell ref="K81:K82"/>
    <mergeCell ref="L81:L82"/>
    <mergeCell ref="A98:B98"/>
    <mergeCell ref="F98:I98"/>
    <mergeCell ref="A48:B48"/>
    <mergeCell ref="F48:I48"/>
    <mergeCell ref="J48:K48"/>
    <mergeCell ref="C50:D50"/>
    <mergeCell ref="A53:H53"/>
    <mergeCell ref="A54:H54"/>
    <mergeCell ref="C56:C57"/>
    <mergeCell ref="G56:I59"/>
    <mergeCell ref="K56:K57"/>
    <mergeCell ref="B56:B57"/>
    <mergeCell ref="B1:C1"/>
    <mergeCell ref="B2:C2"/>
    <mergeCell ref="A3:H3"/>
    <mergeCell ref="J3:Q3"/>
    <mergeCell ref="A4:H4"/>
    <mergeCell ref="J4:Q4"/>
    <mergeCell ref="B6:B7"/>
    <mergeCell ref="G31:I34"/>
    <mergeCell ref="K31:K32"/>
    <mergeCell ref="L31:L32"/>
    <mergeCell ref="P31:R34"/>
    <mergeCell ref="C6:C7"/>
    <mergeCell ref="G6:I9"/>
    <mergeCell ref="F23:I23"/>
    <mergeCell ref="J23:K23"/>
    <mergeCell ref="C25:D25"/>
    <mergeCell ref="A28:H28"/>
    <mergeCell ref="A29:H29"/>
    <mergeCell ref="A23:B23"/>
    <mergeCell ref="B31:B32"/>
    <mergeCell ref="C31:C32"/>
    <mergeCell ref="C600:D600"/>
    <mergeCell ref="L600:M600"/>
    <mergeCell ref="K6:K7"/>
    <mergeCell ref="L6:L7"/>
    <mergeCell ref="P6:R9"/>
    <mergeCell ref="O23:R23"/>
    <mergeCell ref="L25:M25"/>
    <mergeCell ref="J28:Q28"/>
    <mergeCell ref="J29:Q29"/>
    <mergeCell ref="O48:R48"/>
    <mergeCell ref="L50:M50"/>
    <mergeCell ref="J53:Q53"/>
    <mergeCell ref="J54:Q54"/>
    <mergeCell ref="L56:L57"/>
    <mergeCell ref="P56:R59"/>
    <mergeCell ref="L150:M150"/>
    <mergeCell ref="C150:D150"/>
    <mergeCell ref="A153:H153"/>
    <mergeCell ref="J153:Q153"/>
    <mergeCell ref="A154:H154"/>
    <mergeCell ref="J154:Q154"/>
    <mergeCell ref="B156:B157"/>
    <mergeCell ref="C156:C157"/>
    <mergeCell ref="L156:L157"/>
    <mergeCell ref="C581:C582"/>
    <mergeCell ref="G581:I584"/>
    <mergeCell ref="K581:K582"/>
    <mergeCell ref="L581:L582"/>
    <mergeCell ref="P581:R584"/>
    <mergeCell ref="B581:B582"/>
    <mergeCell ref="A598:B598"/>
    <mergeCell ref="F598:I598"/>
    <mergeCell ref="J598:K598"/>
    <mergeCell ref="O598:R598"/>
    <mergeCell ref="K556:K557"/>
    <mergeCell ref="L556:L557"/>
    <mergeCell ref="P556:R559"/>
    <mergeCell ref="O573:R573"/>
    <mergeCell ref="L575:M575"/>
    <mergeCell ref="J578:Q578"/>
    <mergeCell ref="J579:Q579"/>
    <mergeCell ref="C531:C532"/>
    <mergeCell ref="G531:I534"/>
    <mergeCell ref="F548:I548"/>
    <mergeCell ref="J548:K548"/>
    <mergeCell ref="C550:D550"/>
    <mergeCell ref="A553:H553"/>
    <mergeCell ref="A554:H554"/>
    <mergeCell ref="A548:B548"/>
    <mergeCell ref="B556:B557"/>
    <mergeCell ref="C556:C557"/>
    <mergeCell ref="A573:B573"/>
    <mergeCell ref="F573:I573"/>
    <mergeCell ref="J573:K573"/>
    <mergeCell ref="C575:D575"/>
    <mergeCell ref="A578:H578"/>
    <mergeCell ref="A579:H579"/>
    <mergeCell ref="A623:B623"/>
    <mergeCell ref="F623:I623"/>
    <mergeCell ref="J623:K623"/>
    <mergeCell ref="O623:R623"/>
    <mergeCell ref="C625:D625"/>
    <mergeCell ref="L625:M625"/>
    <mergeCell ref="A603:H603"/>
    <mergeCell ref="J603:Q603"/>
    <mergeCell ref="A604:H604"/>
    <mergeCell ref="J604:Q604"/>
    <mergeCell ref="B606:B607"/>
    <mergeCell ref="C606:C607"/>
    <mergeCell ref="G606:I609"/>
    <mergeCell ref="P606:R609"/>
    <mergeCell ref="G506:I509"/>
    <mergeCell ref="K506:K507"/>
    <mergeCell ref="P506:R509"/>
    <mergeCell ref="A523:B523"/>
    <mergeCell ref="F523:I523"/>
    <mergeCell ref="J523:K523"/>
    <mergeCell ref="O523:R523"/>
    <mergeCell ref="K606:K607"/>
    <mergeCell ref="L606:L607"/>
    <mergeCell ref="K531:K532"/>
    <mergeCell ref="L531:L532"/>
    <mergeCell ref="P531:R534"/>
    <mergeCell ref="O548:R548"/>
    <mergeCell ref="L550:M550"/>
    <mergeCell ref="J553:Q553"/>
    <mergeCell ref="J554:Q554"/>
    <mergeCell ref="C525:D525"/>
    <mergeCell ref="L525:M525"/>
    <mergeCell ref="A528:H528"/>
    <mergeCell ref="J528:Q528"/>
    <mergeCell ref="A529:H529"/>
    <mergeCell ref="J529:Q529"/>
    <mergeCell ref="B531:B532"/>
    <mergeCell ref="G556:I559"/>
    <mergeCell ref="C475:D475"/>
    <mergeCell ref="L475:M475"/>
    <mergeCell ref="A478:H478"/>
    <mergeCell ref="J478:Q478"/>
    <mergeCell ref="A479:H479"/>
    <mergeCell ref="J479:Q479"/>
    <mergeCell ref="B481:B482"/>
    <mergeCell ref="C481:C482"/>
    <mergeCell ref="G481:I484"/>
    <mergeCell ref="P481:R484"/>
    <mergeCell ref="K481:K482"/>
    <mergeCell ref="L481:L482"/>
    <mergeCell ref="A454:H454"/>
    <mergeCell ref="J454:Q454"/>
    <mergeCell ref="C456:C457"/>
    <mergeCell ref="L456:L457"/>
    <mergeCell ref="B456:B457"/>
    <mergeCell ref="A473:B473"/>
    <mergeCell ref="F473:I473"/>
    <mergeCell ref="J473:K473"/>
    <mergeCell ref="O473:R473"/>
    <mergeCell ref="B506:B507"/>
    <mergeCell ref="C506:C507"/>
    <mergeCell ref="L506:L507"/>
    <mergeCell ref="A428:H428"/>
    <mergeCell ref="J428:Q428"/>
    <mergeCell ref="A429:H429"/>
    <mergeCell ref="J429:Q429"/>
    <mergeCell ref="B431:B432"/>
    <mergeCell ref="C431:C432"/>
    <mergeCell ref="G431:I434"/>
    <mergeCell ref="P431:R434"/>
    <mergeCell ref="K431:K432"/>
    <mergeCell ref="L431:L432"/>
    <mergeCell ref="A448:B448"/>
    <mergeCell ref="F448:I448"/>
    <mergeCell ref="J448:K448"/>
    <mergeCell ref="O448:R448"/>
    <mergeCell ref="L450:M450"/>
    <mergeCell ref="G456:I459"/>
    <mergeCell ref="K456:K457"/>
    <mergeCell ref="P456:R459"/>
    <mergeCell ref="C450:D450"/>
    <mergeCell ref="A453:H453"/>
    <mergeCell ref="J453:Q453"/>
    <mergeCell ref="A498:B498"/>
    <mergeCell ref="F498:I498"/>
    <mergeCell ref="J498:K498"/>
    <mergeCell ref="O498:R498"/>
    <mergeCell ref="L500:M500"/>
    <mergeCell ref="C500:D500"/>
    <mergeCell ref="A503:H503"/>
    <mergeCell ref="J503:Q503"/>
    <mergeCell ref="A504:H504"/>
    <mergeCell ref="J504:Q504"/>
  </mergeCells>
  <pageMargins left="0.7" right="0.45" top="0.76"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N341"/>
  <sheetViews>
    <sheetView workbookViewId="0"/>
  </sheetViews>
  <sheetFormatPr defaultColWidth="14.42578125" defaultRowHeight="15" customHeight="1"/>
  <cols>
    <col min="1" max="1" width="4" customWidth="1"/>
    <col min="2" max="2" width="7.140625" customWidth="1"/>
    <col min="3" max="3" width="29.140625" customWidth="1"/>
    <col min="4" max="4" width="5.140625" customWidth="1"/>
    <col min="5" max="5" width="24.28515625" customWidth="1"/>
    <col min="6" max="6" width="10.85546875" customWidth="1"/>
    <col min="7" max="7" width="10.5703125" customWidth="1"/>
    <col min="8" max="8" width="4.5703125" customWidth="1"/>
    <col min="9" max="9" width="15.42578125" customWidth="1"/>
    <col min="10" max="10" width="34.28515625" customWidth="1"/>
    <col min="11" max="11" width="12.28515625" customWidth="1"/>
    <col min="12" max="12" width="11.140625" customWidth="1"/>
    <col min="13" max="13" width="14.5703125" customWidth="1"/>
    <col min="14" max="14" width="6.28515625" customWidth="1"/>
    <col min="15" max="15" width="15.42578125" customWidth="1"/>
    <col min="16" max="18" width="14.5703125" customWidth="1"/>
    <col min="19" max="19" width="11" customWidth="1"/>
    <col min="20" max="20" width="5.42578125" customWidth="1"/>
    <col min="21" max="21" width="5.140625" customWidth="1"/>
    <col min="22" max="22" width="5.7109375" customWidth="1"/>
    <col min="23" max="23" width="8.7109375" customWidth="1"/>
    <col min="24" max="30" width="9.140625" hidden="1" customWidth="1"/>
    <col min="31" max="31" width="25.7109375" hidden="1" customWidth="1"/>
    <col min="32" max="163" width="9.140625" hidden="1" customWidth="1"/>
    <col min="164" max="170" width="8.7109375" customWidth="1"/>
  </cols>
  <sheetData>
    <row r="1" spans="1:170" ht="18" customHeight="1">
      <c r="C1" s="298" t="s">
        <v>0</v>
      </c>
      <c r="D1" s="249"/>
    </row>
    <row r="2" spans="1:170" ht="22.5" customHeight="1">
      <c r="C2" s="250"/>
      <c r="D2" s="249"/>
    </row>
    <row r="3" spans="1:170" ht="14.25" customHeight="1">
      <c r="A3" s="383" t="s">
        <v>334</v>
      </c>
      <c r="B3" s="277"/>
      <c r="C3" s="277"/>
      <c r="D3" s="277"/>
      <c r="E3" s="277"/>
      <c r="F3" s="277"/>
      <c r="G3" s="277"/>
      <c r="H3" s="382" t="s">
        <v>334</v>
      </c>
      <c r="I3" s="277"/>
      <c r="J3" s="277"/>
      <c r="K3" s="277"/>
      <c r="L3" s="277"/>
      <c r="M3" s="277"/>
      <c r="N3" s="382" t="s">
        <v>334</v>
      </c>
      <c r="O3" s="277"/>
      <c r="P3" s="277"/>
      <c r="Q3" s="277"/>
      <c r="R3" s="277"/>
      <c r="S3" s="277"/>
      <c r="T3" s="277"/>
      <c r="U3" s="277"/>
      <c r="V3" s="277"/>
    </row>
    <row r="4" spans="1:170" ht="14.25" customHeight="1">
      <c r="A4" s="21"/>
      <c r="B4" s="21"/>
      <c r="C4" s="384" t="s">
        <v>335</v>
      </c>
      <c r="D4" s="272"/>
      <c r="E4" s="145">
        <f>'IN - Stud_part'!H3</f>
        <v>0</v>
      </c>
      <c r="F4" s="21"/>
      <c r="G4" s="21"/>
      <c r="H4" s="21"/>
      <c r="I4" s="21"/>
      <c r="J4" s="21"/>
      <c r="K4" s="21"/>
      <c r="L4" s="21"/>
      <c r="M4" s="21"/>
      <c r="N4" s="21"/>
      <c r="O4" s="21"/>
      <c r="P4" s="21"/>
      <c r="Q4" s="21"/>
      <c r="R4" s="21"/>
      <c r="S4" s="21"/>
      <c r="T4" s="21"/>
      <c r="U4" s="21"/>
      <c r="V4" s="21"/>
    </row>
    <row r="5" spans="1:170" ht="4.5" customHeight="1"/>
    <row r="6" spans="1:170" ht="30" customHeight="1">
      <c r="C6" s="385" t="s">
        <v>336</v>
      </c>
      <c r="D6" s="386">
        <f>'IN - Stud_part'!H4</f>
        <v>0</v>
      </c>
      <c r="E6" s="248"/>
      <c r="F6" s="249"/>
      <c r="J6" s="385" t="s">
        <v>336</v>
      </c>
      <c r="K6" s="386">
        <f>'IN - Stud_part'!H4</f>
        <v>0</v>
      </c>
      <c r="L6" s="248"/>
      <c r="M6" s="249"/>
      <c r="N6" s="43"/>
      <c r="O6" s="43"/>
      <c r="P6" s="43"/>
      <c r="Q6" s="43"/>
      <c r="R6" s="43"/>
      <c r="S6" s="43"/>
      <c r="T6" s="146"/>
    </row>
    <row r="7" spans="1:170" ht="12" customHeight="1">
      <c r="C7" s="255"/>
      <c r="D7" s="387">
        <f>'IN - Stud_part'!H6</f>
        <v>0</v>
      </c>
      <c r="E7" s="248"/>
      <c r="F7" s="249"/>
      <c r="J7" s="255"/>
      <c r="K7" s="387">
        <f>'IN - Stud_part'!H6</f>
        <v>0</v>
      </c>
      <c r="L7" s="248"/>
      <c r="M7" s="249"/>
      <c r="N7" s="21"/>
      <c r="O7" s="21"/>
      <c r="P7" s="21"/>
      <c r="Q7" s="21"/>
      <c r="R7" s="21"/>
      <c r="S7" s="21"/>
      <c r="T7" s="146"/>
    </row>
    <row r="8" spans="1:170" ht="15" customHeight="1">
      <c r="C8" s="147" t="s">
        <v>337</v>
      </c>
      <c r="D8" s="391">
        <f>IF('IN - Stud_part'!H8="",'IN - Stud_part'!H7,CONCATENATE('IN - Stud_part'!H7,," - ",'IN - Stud_part'!H8))</f>
        <v>0</v>
      </c>
      <c r="E8" s="288"/>
      <c r="F8" s="21"/>
    </row>
    <row r="9" spans="1:170" ht="9" customHeight="1">
      <c r="D9" s="393"/>
      <c r="E9" s="287"/>
      <c r="G9" s="148"/>
    </row>
    <row r="10" spans="1:170" ht="19.5" customHeight="1">
      <c r="A10" s="389" t="s">
        <v>39</v>
      </c>
      <c r="B10" s="388" t="s">
        <v>40</v>
      </c>
      <c r="C10" s="385" t="s">
        <v>69</v>
      </c>
      <c r="D10" s="385" t="s">
        <v>338</v>
      </c>
      <c r="E10" s="388" t="s">
        <v>339</v>
      </c>
      <c r="F10" s="388" t="s">
        <v>44</v>
      </c>
      <c r="G10" s="388" t="s">
        <v>45</v>
      </c>
      <c r="H10" s="389" t="s">
        <v>39</v>
      </c>
      <c r="I10" s="385" t="s">
        <v>69</v>
      </c>
      <c r="J10" s="385" t="s">
        <v>340</v>
      </c>
      <c r="K10" s="385" t="s">
        <v>56</v>
      </c>
      <c r="L10" s="385" t="s">
        <v>72</v>
      </c>
      <c r="M10" s="388" t="s">
        <v>341</v>
      </c>
      <c r="N10" s="388" t="s">
        <v>39</v>
      </c>
      <c r="O10" s="385" t="s">
        <v>69</v>
      </c>
      <c r="P10" s="388" t="s">
        <v>342</v>
      </c>
      <c r="Q10" s="388" t="s">
        <v>343</v>
      </c>
      <c r="R10" s="388" t="s">
        <v>344</v>
      </c>
      <c r="S10" s="388" t="s">
        <v>345</v>
      </c>
      <c r="T10" s="390" t="s">
        <v>64</v>
      </c>
      <c r="U10" s="248"/>
      <c r="V10" s="249"/>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row>
    <row r="11" spans="1:170" ht="43.5" customHeight="1">
      <c r="A11" s="255"/>
      <c r="B11" s="255"/>
      <c r="C11" s="255"/>
      <c r="D11" s="255"/>
      <c r="E11" s="255"/>
      <c r="F11" s="255"/>
      <c r="G11" s="255"/>
      <c r="H11" s="255"/>
      <c r="I11" s="255"/>
      <c r="J11" s="255"/>
      <c r="K11" s="255"/>
      <c r="L11" s="255"/>
      <c r="M11" s="255"/>
      <c r="N11" s="255"/>
      <c r="O11" s="255"/>
      <c r="P11" s="255"/>
      <c r="Q11" s="255"/>
      <c r="R11" s="255"/>
      <c r="S11" s="255"/>
      <c r="T11" s="149" t="s">
        <v>346</v>
      </c>
      <c r="U11" s="149" t="s">
        <v>347</v>
      </c>
      <c r="V11" s="150" t="s">
        <v>82</v>
      </c>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row>
    <row r="12" spans="1:170" ht="15" customHeight="1">
      <c r="A12" s="377" t="str">
        <f>IF('IN - Stud_part'!F13="","",'IN - Stud_part'!F13)</f>
        <v/>
      </c>
      <c r="B12" s="373" t="str">
        <f>IF('IN - Stud_part'!G13="","",'IN - Stud_part'!G13)</f>
        <v/>
      </c>
      <c r="C12" s="378" t="str">
        <f>IF('IN - Stud_part'!H13="","",UPPER('IN - Stud_part'!H13))</f>
        <v/>
      </c>
      <c r="D12" s="373" t="str">
        <f>IF('IN - Stud_part'!I13="","",UPPER('IN - Stud_part'!I13))</f>
        <v/>
      </c>
      <c r="E12" s="153">
        <f>'IN - Stud_part'!O13</f>
        <v>0</v>
      </c>
      <c r="F12" s="374" t="str">
        <f>IF('IN - Stud_part'!K13="","",'IN - Stud_part'!K13)</f>
        <v/>
      </c>
      <c r="G12" s="374" t="str">
        <f>IF('IN - Stud_part'!L13="","",'IN - Stud_part'!L13)</f>
        <v/>
      </c>
      <c r="H12" s="373" t="str">
        <f>A12</f>
        <v/>
      </c>
      <c r="I12" s="378" t="str">
        <f>C12</f>
        <v/>
      </c>
      <c r="J12" s="392" t="str">
        <f>CONCATENATE('IN - Stud_part'!U13,",  ",'IN - Stud_part'!V13,",  ",'IN - Stud_part'!X13)</f>
        <v xml:space="preserve">,  ,  </v>
      </c>
      <c r="K12" s="376" t="str">
        <f>IF('IN - Stud_part'!AA13="","",'IN - Stud_part'!AA13)</f>
        <v/>
      </c>
      <c r="L12" s="376">
        <f>'IN - Stud_part'!AB13</f>
        <v>0</v>
      </c>
      <c r="M12" s="154">
        <f>'IN - Stud_part'!AC13</f>
        <v>0</v>
      </c>
      <c r="N12" s="373">
        <v>1</v>
      </c>
      <c r="O12" s="378" t="str">
        <f>C12</f>
        <v/>
      </c>
      <c r="P12" s="376" t="str">
        <f>IF('IN - Stud_part'!J13="","",'IN - Stud_part'!J13)</f>
        <v/>
      </c>
      <c r="Q12" s="373" t="str">
        <f>IF('IN - Stud_part'!AG13="","",'IN - Stud_part'!AG13)</f>
        <v/>
      </c>
      <c r="R12" s="373" t="str">
        <f>IF('IN - Stud_part'!AH13="","",'IN - Stud_part'!AH13)</f>
        <v/>
      </c>
      <c r="S12" s="373" t="str">
        <f>IF('IN - Stud_part'!AJ13="","",'IN - Stud_part'!AJ13)</f>
        <v/>
      </c>
      <c r="T12" s="373" t="str">
        <f>IF('IN - Stud_part'!AO13="","",'IN - Stud_part'!AO13)</f>
        <v/>
      </c>
      <c r="U12" s="373" t="str">
        <f>IF('IN - Stud_part'!AP13="","",'IN - Stud_part'!AP13)</f>
        <v/>
      </c>
      <c r="V12" s="374" t="str">
        <f>IF('IN - Stud_part'!AQ13="","",'IN - Stud_part'!AQ13)</f>
        <v/>
      </c>
    </row>
    <row r="13" spans="1:170" ht="14.25" customHeight="1">
      <c r="A13" s="255"/>
      <c r="B13" s="255"/>
      <c r="C13" s="255"/>
      <c r="D13" s="255"/>
      <c r="E13" s="153">
        <f>'IN - Stud_part'!R13</f>
        <v>0</v>
      </c>
      <c r="F13" s="255"/>
      <c r="G13" s="255"/>
      <c r="H13" s="255"/>
      <c r="I13" s="255"/>
      <c r="J13" s="255"/>
      <c r="K13" s="255"/>
      <c r="L13" s="255"/>
      <c r="M13" s="154">
        <f>'IN - Stud_part'!AD13</f>
        <v>0</v>
      </c>
      <c r="N13" s="255"/>
      <c r="O13" s="255"/>
      <c r="P13" s="255"/>
      <c r="Q13" s="255"/>
      <c r="R13" s="255"/>
      <c r="S13" s="255"/>
      <c r="T13" s="255"/>
      <c r="U13" s="255"/>
      <c r="V13" s="255"/>
    </row>
    <row r="14" spans="1:170" ht="14.25" customHeight="1">
      <c r="A14" s="377" t="str">
        <f>IF('IN - Stud_part'!F14="","",'IN - Stud_part'!F14)</f>
        <v/>
      </c>
      <c r="B14" s="373" t="str">
        <f>IF('IN - Stud_part'!G14="","",'IN - Stud_part'!G14)</f>
        <v/>
      </c>
      <c r="C14" s="378" t="str">
        <f>IF('IN - Stud_part'!H14="","",UPPER('IN - Stud_part'!H14))</f>
        <v/>
      </c>
      <c r="D14" s="373" t="str">
        <f>IF('IN - Stud_part'!I14="","",UPPER('IN - Stud_part'!I14))</f>
        <v/>
      </c>
      <c r="E14" s="155">
        <f>'IN - Stud_part'!O14</f>
        <v>0</v>
      </c>
      <c r="F14" s="374" t="str">
        <f>IF('IN - Stud_part'!K14="","",'IN - Stud_part'!K14)</f>
        <v/>
      </c>
      <c r="G14" s="374" t="str">
        <f>IF('IN - Stud_part'!L14="","",'IN - Stud_part'!L14)</f>
        <v/>
      </c>
      <c r="H14" s="373" t="str">
        <f>A14</f>
        <v/>
      </c>
      <c r="I14" s="378" t="str">
        <f>C14</f>
        <v/>
      </c>
      <c r="J14" s="375" t="str">
        <f>CONCATENATE('IN - Stud_part'!U14,",  ",'IN - Stud_part'!V14,",  ",'IN - Stud_part'!X14)</f>
        <v xml:space="preserve">,  ,  </v>
      </c>
      <c r="K14" s="376" t="str">
        <f>IF('IN - Stud_part'!AA14="","",'IN - Stud_part'!AA14)</f>
        <v/>
      </c>
      <c r="L14" s="376">
        <f>'IN - Stud_part'!AB14</f>
        <v>0</v>
      </c>
      <c r="M14" s="154">
        <f>'IN - Stud_part'!AC14</f>
        <v>0</v>
      </c>
      <c r="N14" s="373">
        <v>2</v>
      </c>
      <c r="O14" s="378" t="str">
        <f>C14</f>
        <v/>
      </c>
      <c r="P14" s="376" t="str">
        <f>IF('IN - Stud_part'!J14="","",'IN - Stud_part'!J14)</f>
        <v/>
      </c>
      <c r="Q14" s="373" t="str">
        <f>IF('IN - Stud_part'!AG14="","",'IN - Stud_part'!AG14)</f>
        <v/>
      </c>
      <c r="R14" s="373" t="str">
        <f>IF('IN - Stud_part'!AH14="","",'IN - Stud_part'!AH14)</f>
        <v/>
      </c>
      <c r="S14" s="373" t="str">
        <f>IF('IN - Stud_part'!AJ14="","",'IN - Stud_part'!AJ14)</f>
        <v/>
      </c>
      <c r="T14" s="373" t="str">
        <f>IF('IN - Stud_part'!AO14="","",'IN - Stud_part'!AO14)</f>
        <v/>
      </c>
      <c r="U14" s="373" t="str">
        <f>IF('IN - Stud_part'!AP14="","",'IN - Stud_part'!AP14)</f>
        <v/>
      </c>
      <c r="V14" s="374" t="str">
        <f>IF('IN - Stud_part'!AQ14="","",'IN - Stud_part'!AQ14)</f>
        <v/>
      </c>
    </row>
    <row r="15" spans="1:170" ht="14.25" customHeight="1">
      <c r="A15" s="255"/>
      <c r="B15" s="255"/>
      <c r="C15" s="255"/>
      <c r="D15" s="255"/>
      <c r="E15" s="155">
        <f>'IN - Stud_part'!R14</f>
        <v>0</v>
      </c>
      <c r="F15" s="255"/>
      <c r="G15" s="255"/>
      <c r="H15" s="255"/>
      <c r="I15" s="255"/>
      <c r="J15" s="255"/>
      <c r="K15" s="255"/>
      <c r="L15" s="255"/>
      <c r="M15" s="154">
        <f>'IN - Stud_part'!AD14</f>
        <v>0</v>
      </c>
      <c r="N15" s="255"/>
      <c r="O15" s="255"/>
      <c r="P15" s="255"/>
      <c r="Q15" s="255"/>
      <c r="R15" s="255"/>
      <c r="S15" s="255"/>
      <c r="T15" s="255"/>
      <c r="U15" s="255"/>
      <c r="V15" s="255"/>
      <c r="FC15" s="91">
        <v>6</v>
      </c>
      <c r="FD15" s="81">
        <v>6</v>
      </c>
      <c r="FE15" s="10" t="s">
        <v>3</v>
      </c>
      <c r="FN15" s="91">
        <v>6</v>
      </c>
    </row>
    <row r="16" spans="1:170" ht="14.25" customHeight="1">
      <c r="A16" s="377" t="str">
        <f>IF('IN - Stud_part'!F15="","",'IN - Stud_part'!F15)</f>
        <v/>
      </c>
      <c r="B16" s="373" t="str">
        <f>IF('IN - Stud_part'!G15="","",'IN - Stud_part'!G15)</f>
        <v/>
      </c>
      <c r="C16" s="378" t="str">
        <f>IF('IN - Stud_part'!H15="","",UPPER('IN - Stud_part'!H15))</f>
        <v/>
      </c>
      <c r="D16" s="373" t="str">
        <f>IF('IN - Stud_part'!I15="","",UPPER('IN - Stud_part'!I15))</f>
        <v/>
      </c>
      <c r="E16" s="155">
        <f>'IN - Stud_part'!O15</f>
        <v>0</v>
      </c>
      <c r="F16" s="374" t="str">
        <f>IF('IN - Stud_part'!K15="","",'IN - Stud_part'!K15)</f>
        <v/>
      </c>
      <c r="G16" s="374" t="str">
        <f>IF('IN - Stud_part'!L15="","",'IN - Stud_part'!L15)</f>
        <v/>
      </c>
      <c r="H16" s="373" t="str">
        <f>A16</f>
        <v/>
      </c>
      <c r="I16" s="378" t="str">
        <f>C16</f>
        <v/>
      </c>
      <c r="J16" s="392" t="str">
        <f>CONCATENATE('IN - Stud_part'!U15,",  ",'IN - Stud_part'!V15,",  ",'IN - Stud_part'!X15)</f>
        <v xml:space="preserve">,  ,  </v>
      </c>
      <c r="K16" s="376" t="str">
        <f>IF('IN - Stud_part'!AA15="","",'IN - Stud_part'!AA15)</f>
        <v/>
      </c>
      <c r="L16" s="376">
        <f>'IN - Stud_part'!AB15</f>
        <v>0</v>
      </c>
      <c r="M16" s="154">
        <f>'IN - Stud_part'!AC15</f>
        <v>0</v>
      </c>
      <c r="N16" s="373">
        <v>3</v>
      </c>
      <c r="O16" s="378" t="str">
        <f>C16</f>
        <v/>
      </c>
      <c r="P16" s="376" t="str">
        <f>IF('IN - Stud_part'!J15="","",'IN - Stud_part'!J15)</f>
        <v/>
      </c>
      <c r="Q16" s="373" t="str">
        <f>IF('IN - Stud_part'!AG15="","",'IN - Stud_part'!AG15)</f>
        <v/>
      </c>
      <c r="R16" s="373" t="str">
        <f>IF('IN - Stud_part'!AH15="","",'IN - Stud_part'!AH15)</f>
        <v/>
      </c>
      <c r="S16" s="373" t="str">
        <f>IF('IN - Stud_part'!AJ15="","",'IN - Stud_part'!AJ15)</f>
        <v/>
      </c>
      <c r="T16" s="373" t="str">
        <f>IF('IN - Stud_part'!AO15="","",'IN - Stud_part'!AO15)</f>
        <v/>
      </c>
      <c r="U16" s="373" t="str">
        <f>IF('IN - Stud_part'!AP15="","",'IN - Stud_part'!AP15)</f>
        <v/>
      </c>
      <c r="V16" s="374" t="str">
        <f>IF('IN - Stud_part'!AQ15="","",'IN - Stud_part'!AQ15)</f>
        <v/>
      </c>
      <c r="FD16" s="21"/>
      <c r="FE16" s="10" t="s">
        <v>4</v>
      </c>
    </row>
    <row r="17" spans="1:161" ht="14.25" customHeight="1">
      <c r="A17" s="255"/>
      <c r="B17" s="255"/>
      <c r="C17" s="255"/>
      <c r="D17" s="255"/>
      <c r="E17" s="155">
        <f>'IN - Stud_part'!R15</f>
        <v>0</v>
      </c>
      <c r="F17" s="255"/>
      <c r="G17" s="255"/>
      <c r="H17" s="255"/>
      <c r="I17" s="255"/>
      <c r="J17" s="255"/>
      <c r="K17" s="255"/>
      <c r="L17" s="255"/>
      <c r="M17" s="154">
        <f>'IN - Stud_part'!AD15</f>
        <v>0</v>
      </c>
      <c r="N17" s="255"/>
      <c r="O17" s="255"/>
      <c r="P17" s="255"/>
      <c r="Q17" s="255"/>
      <c r="R17" s="255"/>
      <c r="S17" s="255"/>
      <c r="T17" s="255"/>
      <c r="U17" s="255"/>
      <c r="V17" s="255"/>
      <c r="FD17" s="21"/>
      <c r="FE17" s="10" t="s">
        <v>5</v>
      </c>
    </row>
    <row r="18" spans="1:161" ht="14.25" customHeight="1">
      <c r="A18" s="377" t="str">
        <f>IF('IN - Stud_part'!F16="","",'IN - Stud_part'!F16)</f>
        <v/>
      </c>
      <c r="B18" s="373" t="str">
        <f>IF('IN - Stud_part'!G16="","",'IN - Stud_part'!G16)</f>
        <v/>
      </c>
      <c r="C18" s="378" t="str">
        <f>IF('IN - Stud_part'!H16="","",UPPER('IN - Stud_part'!H16))</f>
        <v/>
      </c>
      <c r="D18" s="373" t="str">
        <f>IF('IN - Stud_part'!I16="","",UPPER('IN - Stud_part'!I16))</f>
        <v/>
      </c>
      <c r="E18" s="155">
        <f>'IN - Stud_part'!O16</f>
        <v>0</v>
      </c>
      <c r="F18" s="374" t="str">
        <f>IF('IN - Stud_part'!K16="","",'IN - Stud_part'!K16)</f>
        <v/>
      </c>
      <c r="G18" s="374" t="str">
        <f>IF('IN - Stud_part'!L16="","",'IN - Stud_part'!L16)</f>
        <v/>
      </c>
      <c r="H18" s="373" t="str">
        <f>A18</f>
        <v/>
      </c>
      <c r="I18" s="378" t="str">
        <f>C18</f>
        <v/>
      </c>
      <c r="J18" s="392" t="str">
        <f>CONCATENATE('IN - Stud_part'!U16,",  ",'IN - Stud_part'!V16,",  ",'IN - Stud_part'!X16)</f>
        <v xml:space="preserve">,  ,  </v>
      </c>
      <c r="K18" s="376" t="str">
        <f>IF('IN - Stud_part'!AA16="","",'IN - Stud_part'!AA16)</f>
        <v/>
      </c>
      <c r="L18" s="376">
        <f>'IN - Stud_part'!AB16</f>
        <v>0</v>
      </c>
      <c r="M18" s="154">
        <f>'IN - Stud_part'!AC16</f>
        <v>0</v>
      </c>
      <c r="N18" s="373">
        <v>4</v>
      </c>
      <c r="O18" s="378" t="str">
        <f>C18</f>
        <v/>
      </c>
      <c r="P18" s="376" t="str">
        <f>IF('IN - Stud_part'!J16="","",'IN - Stud_part'!J16)</f>
        <v/>
      </c>
      <c r="Q18" s="373" t="str">
        <f>IF('IN - Stud_part'!AG16="","",'IN - Stud_part'!AG16)</f>
        <v/>
      </c>
      <c r="R18" s="373" t="str">
        <f>IF('IN - Stud_part'!AH16="","",'IN - Stud_part'!AH16)</f>
        <v/>
      </c>
      <c r="S18" s="373" t="str">
        <f>IF('IN - Stud_part'!AJ16="","",'IN - Stud_part'!AJ16)</f>
        <v/>
      </c>
      <c r="T18" s="373" t="str">
        <f>IF('IN - Stud_part'!AO16="","",'IN - Stud_part'!AO16)</f>
        <v/>
      </c>
      <c r="U18" s="373" t="str">
        <f>IF('IN - Stud_part'!AP16="","",'IN - Stud_part'!AP16)</f>
        <v/>
      </c>
      <c r="V18" s="374" t="str">
        <f>IF('IN - Stud_part'!AQ16="","",'IN - Stud_part'!AQ16)</f>
        <v/>
      </c>
      <c r="FE18" s="10" t="s">
        <v>6</v>
      </c>
    </row>
    <row r="19" spans="1:161" ht="14.25" customHeight="1">
      <c r="A19" s="255"/>
      <c r="B19" s="255"/>
      <c r="C19" s="255"/>
      <c r="D19" s="255"/>
      <c r="E19" s="155">
        <f>'IN - Stud_part'!R16</f>
        <v>0</v>
      </c>
      <c r="F19" s="255"/>
      <c r="G19" s="255"/>
      <c r="H19" s="255"/>
      <c r="I19" s="255"/>
      <c r="J19" s="255"/>
      <c r="K19" s="255"/>
      <c r="L19" s="255"/>
      <c r="M19" s="154">
        <f>'IN - Stud_part'!AD16</f>
        <v>0</v>
      </c>
      <c r="N19" s="255"/>
      <c r="O19" s="255"/>
      <c r="P19" s="255"/>
      <c r="Q19" s="255"/>
      <c r="R19" s="255"/>
      <c r="S19" s="255"/>
      <c r="T19" s="255"/>
      <c r="U19" s="255"/>
      <c r="V19" s="255"/>
      <c r="FE19" s="10" t="s">
        <v>7</v>
      </c>
    </row>
    <row r="20" spans="1:161" ht="14.25" customHeight="1">
      <c r="A20" s="377" t="str">
        <f>IF('IN - Stud_part'!F17="","",'IN - Stud_part'!F17)</f>
        <v/>
      </c>
      <c r="B20" s="373" t="str">
        <f>IF('IN - Stud_part'!G17="","",'IN - Stud_part'!G17)</f>
        <v/>
      </c>
      <c r="C20" s="378" t="str">
        <f>IF('IN - Stud_part'!H17="","",UPPER('IN - Stud_part'!H17))</f>
        <v/>
      </c>
      <c r="D20" s="373" t="str">
        <f>IF('IN - Stud_part'!I17="","",UPPER('IN - Stud_part'!I17))</f>
        <v/>
      </c>
      <c r="E20" s="155">
        <f>'IN - Stud_part'!O17</f>
        <v>0</v>
      </c>
      <c r="F20" s="374" t="str">
        <f>IF('IN - Stud_part'!K17="","",'IN - Stud_part'!K17)</f>
        <v/>
      </c>
      <c r="G20" s="374" t="str">
        <f>IF('IN - Stud_part'!L17="","",'IN - Stud_part'!L17)</f>
        <v/>
      </c>
      <c r="H20" s="373" t="str">
        <f>A20</f>
        <v/>
      </c>
      <c r="I20" s="378" t="str">
        <f>C20</f>
        <v/>
      </c>
      <c r="J20" s="375" t="str">
        <f>CONCATENATE('IN - Stud_part'!U17,",  ",'IN - Stud_part'!V17,",  ",'IN - Stud_part'!X17)</f>
        <v xml:space="preserve">,  ,  </v>
      </c>
      <c r="K20" s="376" t="str">
        <f>IF('IN - Stud_part'!AA17="","",'IN - Stud_part'!AA17)</f>
        <v/>
      </c>
      <c r="L20" s="376">
        <f>'IN - Stud_part'!AB17</f>
        <v>0</v>
      </c>
      <c r="M20" s="154">
        <f>'IN - Stud_part'!AC17</f>
        <v>0</v>
      </c>
      <c r="N20" s="373">
        <v>5</v>
      </c>
      <c r="O20" s="378" t="str">
        <f>C20</f>
        <v/>
      </c>
      <c r="P20" s="376" t="str">
        <f>IF('IN - Stud_part'!J17="","",'IN - Stud_part'!J17)</f>
        <v/>
      </c>
      <c r="Q20" s="373" t="str">
        <f>IF('IN - Stud_part'!AG17="","",'IN - Stud_part'!AG17)</f>
        <v/>
      </c>
      <c r="R20" s="373" t="str">
        <f>IF('IN - Stud_part'!AH17="","",'IN - Stud_part'!AH17)</f>
        <v/>
      </c>
      <c r="S20" s="373" t="str">
        <f>IF('IN - Stud_part'!AJ17="","",'IN - Stud_part'!AJ17)</f>
        <v/>
      </c>
      <c r="T20" s="373" t="str">
        <f>IF('IN - Stud_part'!AO17="","",'IN - Stud_part'!AO17)</f>
        <v/>
      </c>
      <c r="U20" s="373" t="str">
        <f>IF('IN - Stud_part'!AP17="","",'IN - Stud_part'!AP17)</f>
        <v/>
      </c>
      <c r="V20" s="374" t="str">
        <f>IF('IN - Stud_part'!AQ17="","",'IN - Stud_part'!AQ17)</f>
        <v/>
      </c>
      <c r="FE20" s="10" t="s">
        <v>8</v>
      </c>
    </row>
    <row r="21" spans="1:161" ht="14.25" customHeight="1">
      <c r="A21" s="255"/>
      <c r="B21" s="255"/>
      <c r="C21" s="255"/>
      <c r="D21" s="255"/>
      <c r="E21" s="155">
        <f>'IN - Stud_part'!R17</f>
        <v>0</v>
      </c>
      <c r="F21" s="255"/>
      <c r="G21" s="255"/>
      <c r="H21" s="255"/>
      <c r="I21" s="255"/>
      <c r="J21" s="255"/>
      <c r="K21" s="255"/>
      <c r="L21" s="255"/>
      <c r="M21" s="154">
        <f>'IN - Stud_part'!AD17</f>
        <v>0</v>
      </c>
      <c r="N21" s="255"/>
      <c r="O21" s="255"/>
      <c r="P21" s="255"/>
      <c r="Q21" s="255"/>
      <c r="R21" s="255"/>
      <c r="S21" s="255"/>
      <c r="T21" s="255"/>
      <c r="U21" s="255"/>
      <c r="V21" s="255"/>
      <c r="FE21" s="10" t="s">
        <v>9</v>
      </c>
    </row>
    <row r="22" spans="1:161" ht="14.25" customHeight="1">
      <c r="A22" s="377" t="str">
        <f>IF('IN - Stud_part'!F18="","",'IN - Stud_part'!F18)</f>
        <v/>
      </c>
      <c r="B22" s="373" t="str">
        <f>IF('IN - Stud_part'!G18="","",'IN - Stud_part'!G18)</f>
        <v/>
      </c>
      <c r="C22" s="378" t="str">
        <f>IF('IN - Stud_part'!H18="","",UPPER('IN - Stud_part'!H18))</f>
        <v/>
      </c>
      <c r="D22" s="373" t="str">
        <f>IF('IN - Stud_part'!I18="","",UPPER('IN - Stud_part'!I18))</f>
        <v/>
      </c>
      <c r="E22" s="155">
        <f>'IN - Stud_part'!O18</f>
        <v>0</v>
      </c>
      <c r="F22" s="374" t="str">
        <f>IF('IN - Stud_part'!K18="","",'IN - Stud_part'!K18)</f>
        <v/>
      </c>
      <c r="G22" s="374" t="str">
        <f>IF('IN - Stud_part'!L18="","",'IN - Stud_part'!L18)</f>
        <v/>
      </c>
      <c r="H22" s="373" t="str">
        <f>A22</f>
        <v/>
      </c>
      <c r="I22" s="378" t="str">
        <f>C22</f>
        <v/>
      </c>
      <c r="J22" s="392" t="str">
        <f>CONCATENATE('IN - Stud_part'!U18,",  ",'IN - Stud_part'!V18,",  ",'IN - Stud_part'!X18)</f>
        <v xml:space="preserve">,  ,  </v>
      </c>
      <c r="K22" s="376" t="str">
        <f>IF('IN - Stud_part'!AA18="","",'IN - Stud_part'!AA18)</f>
        <v/>
      </c>
      <c r="L22" s="376">
        <f>'IN - Stud_part'!AB18</f>
        <v>0</v>
      </c>
      <c r="M22" s="154">
        <f>'IN - Stud_part'!AC18</f>
        <v>0</v>
      </c>
      <c r="N22" s="373">
        <v>6</v>
      </c>
      <c r="O22" s="378" t="str">
        <f>C22</f>
        <v/>
      </c>
      <c r="P22" s="373" t="str">
        <f>IF('IN - Stud_part'!J18="","",'IN - Stud_part'!J18)</f>
        <v/>
      </c>
      <c r="Q22" s="373" t="str">
        <f>IF('IN - Stud_part'!AG18="","",'IN - Stud_part'!AG18)</f>
        <v/>
      </c>
      <c r="R22" s="373" t="str">
        <f>IF('IN - Stud_part'!AH18="","",'IN - Stud_part'!AH18)</f>
        <v/>
      </c>
      <c r="S22" s="373" t="str">
        <f>IF('IN - Stud_part'!AJ18="","",'IN - Stud_part'!AJ18)</f>
        <v/>
      </c>
      <c r="T22" s="373" t="str">
        <f>IF('IN - Stud_part'!AO18="","",'IN - Stud_part'!AO18)</f>
        <v/>
      </c>
      <c r="U22" s="373" t="str">
        <f>IF('IN - Stud_part'!AP18="","",'IN - Stud_part'!AP18)</f>
        <v/>
      </c>
      <c r="V22" s="374" t="str">
        <f>IF('IN - Stud_part'!AQ18="","",'IN - Stud_part'!AQ18)</f>
        <v/>
      </c>
      <c r="FE22" s="10" t="s">
        <v>10</v>
      </c>
    </row>
    <row r="23" spans="1:161" ht="14.25" customHeight="1">
      <c r="A23" s="255"/>
      <c r="B23" s="255"/>
      <c r="C23" s="255"/>
      <c r="D23" s="255"/>
      <c r="E23" s="155">
        <f>'IN - Stud_part'!R18</f>
        <v>0</v>
      </c>
      <c r="F23" s="255"/>
      <c r="G23" s="255"/>
      <c r="H23" s="255"/>
      <c r="I23" s="255"/>
      <c r="J23" s="255"/>
      <c r="K23" s="255"/>
      <c r="L23" s="255"/>
      <c r="M23" s="154">
        <f>'IN - Stud_part'!AD18</f>
        <v>0</v>
      </c>
      <c r="N23" s="255"/>
      <c r="O23" s="255"/>
      <c r="P23" s="255"/>
      <c r="Q23" s="255"/>
      <c r="R23" s="255"/>
      <c r="S23" s="255"/>
      <c r="T23" s="255"/>
      <c r="U23" s="255"/>
      <c r="V23" s="255"/>
      <c r="FE23" s="10" t="s">
        <v>11</v>
      </c>
    </row>
    <row r="24" spans="1:161" ht="14.25" customHeight="1">
      <c r="A24" s="377" t="str">
        <f>IF('IN - Stud_part'!F19="","",'IN - Stud_part'!F19)</f>
        <v/>
      </c>
      <c r="B24" s="373" t="str">
        <f>IF('IN - Stud_part'!G19="","",'IN - Stud_part'!G19)</f>
        <v/>
      </c>
      <c r="C24" s="378" t="str">
        <f>IF('IN - Stud_part'!H19="","",UPPER('IN - Stud_part'!H19))</f>
        <v/>
      </c>
      <c r="D24" s="373" t="str">
        <f>IF('IN - Stud_part'!I19="","",UPPER('IN - Stud_part'!I19))</f>
        <v/>
      </c>
      <c r="E24" s="155">
        <f>'IN - Stud_part'!O19</f>
        <v>0</v>
      </c>
      <c r="F24" s="374" t="str">
        <f>IF('IN - Stud_part'!K19="","",'IN - Stud_part'!K19)</f>
        <v/>
      </c>
      <c r="G24" s="374" t="str">
        <f>IF('IN - Stud_part'!L19="","",'IN - Stud_part'!L19)</f>
        <v/>
      </c>
      <c r="H24" s="373" t="str">
        <f>A24</f>
        <v/>
      </c>
      <c r="I24" s="378" t="str">
        <f>C24</f>
        <v/>
      </c>
      <c r="J24" s="392" t="str">
        <f>CONCATENATE('IN - Stud_part'!U19,",  ",'IN - Stud_part'!V19,",  ",'IN - Stud_part'!X19)</f>
        <v xml:space="preserve">,  ,  </v>
      </c>
      <c r="K24" s="376" t="str">
        <f>IF('IN - Stud_part'!AA19="","",'IN - Stud_part'!AA19)</f>
        <v/>
      </c>
      <c r="L24" s="376">
        <f>'IN - Stud_part'!AB19</f>
        <v>0</v>
      </c>
      <c r="M24" s="154">
        <f>'IN - Stud_part'!AC19</f>
        <v>0</v>
      </c>
      <c r="N24" s="373">
        <v>7</v>
      </c>
      <c r="O24" s="378" t="str">
        <f>C24</f>
        <v/>
      </c>
      <c r="P24" s="376" t="str">
        <f>IF('IN - Stud_part'!J19="","",'IN - Stud_part'!J19)</f>
        <v/>
      </c>
      <c r="Q24" s="373" t="str">
        <f>IF('IN - Stud_part'!AG19="","",'IN - Stud_part'!AG19)</f>
        <v/>
      </c>
      <c r="R24" s="373" t="str">
        <f>IF('IN - Stud_part'!AH19="","",'IN - Stud_part'!AH19)</f>
        <v/>
      </c>
      <c r="S24" s="373" t="str">
        <f>IF('IN - Stud_part'!AJ19="","",'IN - Stud_part'!AJ19)</f>
        <v/>
      </c>
      <c r="T24" s="373" t="str">
        <f>IF('IN - Stud_part'!AO19="","",'IN - Stud_part'!AO19)</f>
        <v/>
      </c>
      <c r="U24" s="373" t="str">
        <f>IF('IN - Stud_part'!AP19="","",'IN - Stud_part'!AP19)</f>
        <v/>
      </c>
      <c r="V24" s="374" t="str">
        <f>IF('IN - Stud_part'!AQ19="","",'IN - Stud_part'!AQ19)</f>
        <v/>
      </c>
      <c r="FE24" s="10" t="s">
        <v>12</v>
      </c>
    </row>
    <row r="25" spans="1:161" ht="14.25" customHeight="1">
      <c r="A25" s="255"/>
      <c r="B25" s="255"/>
      <c r="C25" s="255"/>
      <c r="D25" s="255"/>
      <c r="E25" s="155">
        <f>'IN - Stud_part'!R19</f>
        <v>0</v>
      </c>
      <c r="F25" s="255"/>
      <c r="G25" s="255"/>
      <c r="H25" s="255"/>
      <c r="I25" s="255"/>
      <c r="J25" s="255"/>
      <c r="K25" s="255"/>
      <c r="L25" s="255"/>
      <c r="M25" s="154">
        <f>'IN - Stud_part'!AD19</f>
        <v>0</v>
      </c>
      <c r="N25" s="255"/>
      <c r="O25" s="255"/>
      <c r="P25" s="255"/>
      <c r="Q25" s="255"/>
      <c r="R25" s="255"/>
      <c r="S25" s="255"/>
      <c r="T25" s="255"/>
      <c r="U25" s="255"/>
      <c r="V25" s="255"/>
      <c r="FE25" s="10" t="s">
        <v>13</v>
      </c>
    </row>
    <row r="26" spans="1:161" ht="14.25" customHeight="1">
      <c r="A26" s="377" t="str">
        <f>IF('IN - Stud_part'!F20="","",'IN - Stud_part'!F20)</f>
        <v/>
      </c>
      <c r="B26" s="373" t="str">
        <f>IF('IN - Stud_part'!G20="","",'IN - Stud_part'!G20)</f>
        <v/>
      </c>
      <c r="C26" s="378" t="str">
        <f>IF('IN - Stud_part'!H20="","",UPPER('IN - Stud_part'!H20))</f>
        <v/>
      </c>
      <c r="D26" s="373" t="str">
        <f>IF('IN - Stud_part'!I20="","",UPPER('IN - Stud_part'!I20))</f>
        <v/>
      </c>
      <c r="E26" s="155">
        <f>'IN - Stud_part'!O20</f>
        <v>0</v>
      </c>
      <c r="F26" s="374" t="str">
        <f>IF('IN - Stud_part'!K20="","",'IN - Stud_part'!K20)</f>
        <v/>
      </c>
      <c r="G26" s="374" t="str">
        <f>IF('IN - Stud_part'!L20="","",'IN - Stud_part'!L20)</f>
        <v/>
      </c>
      <c r="H26" s="373" t="str">
        <f>A26</f>
        <v/>
      </c>
      <c r="I26" s="378" t="str">
        <f>C26</f>
        <v/>
      </c>
      <c r="J26" s="375" t="str">
        <f>CONCATENATE('IN - Stud_part'!U20,",  ",'IN - Stud_part'!V20,",  ",'IN - Stud_part'!X20)</f>
        <v xml:space="preserve">,  ,  </v>
      </c>
      <c r="K26" s="376" t="str">
        <f>IF('IN - Stud_part'!AA20="","",'IN - Stud_part'!AA20)</f>
        <v/>
      </c>
      <c r="L26" s="376">
        <f>'IN - Stud_part'!AB20</f>
        <v>0</v>
      </c>
      <c r="M26" s="154">
        <f>'IN - Stud_part'!AC20</f>
        <v>0</v>
      </c>
      <c r="N26" s="373">
        <v>8</v>
      </c>
      <c r="O26" s="378" t="str">
        <f>C26</f>
        <v/>
      </c>
      <c r="P26" s="376" t="str">
        <f>IF('IN - Stud_part'!J20="","",'IN - Stud_part'!J20)</f>
        <v/>
      </c>
      <c r="Q26" s="373" t="str">
        <f>IF('IN - Stud_part'!AG20="","",'IN - Stud_part'!AG20)</f>
        <v/>
      </c>
      <c r="R26" s="373" t="str">
        <f>IF('IN - Stud_part'!AH20="","",'IN - Stud_part'!AH20)</f>
        <v/>
      </c>
      <c r="S26" s="373" t="str">
        <f>IF('IN - Stud_part'!AJ20="","",'IN - Stud_part'!AJ20)</f>
        <v/>
      </c>
      <c r="T26" s="373" t="str">
        <f>IF('IN - Stud_part'!AO20="","",'IN - Stud_part'!AO20)</f>
        <v/>
      </c>
      <c r="U26" s="373" t="str">
        <f>IF('IN - Stud_part'!AP20="","",'IN - Stud_part'!AP20)</f>
        <v/>
      </c>
      <c r="V26" s="374" t="str">
        <f>IF('IN - Stud_part'!AQ20="","",'IN - Stud_part'!AQ20)</f>
        <v/>
      </c>
      <c r="FE26" s="10" t="s">
        <v>14</v>
      </c>
    </row>
    <row r="27" spans="1:161" ht="14.25" customHeight="1">
      <c r="A27" s="255"/>
      <c r="B27" s="255"/>
      <c r="C27" s="255"/>
      <c r="D27" s="255"/>
      <c r="E27" s="155">
        <f>'IN - Stud_part'!R20</f>
        <v>0</v>
      </c>
      <c r="F27" s="255"/>
      <c r="G27" s="255"/>
      <c r="H27" s="255"/>
      <c r="I27" s="255"/>
      <c r="J27" s="255"/>
      <c r="K27" s="255"/>
      <c r="L27" s="255"/>
      <c r="M27" s="154">
        <f>'IN - Stud_part'!AD20</f>
        <v>0</v>
      </c>
      <c r="N27" s="255"/>
      <c r="O27" s="255"/>
      <c r="P27" s="255"/>
      <c r="Q27" s="255"/>
      <c r="R27" s="255"/>
      <c r="S27" s="255"/>
      <c r="T27" s="255"/>
      <c r="U27" s="255"/>
      <c r="V27" s="255"/>
      <c r="FE27" s="10" t="s">
        <v>15</v>
      </c>
    </row>
    <row r="28" spans="1:161" ht="14.25" customHeight="1">
      <c r="A28" s="377" t="str">
        <f>IF('IN - Stud_part'!F21="","",'IN - Stud_part'!F21)</f>
        <v/>
      </c>
      <c r="B28" s="373" t="str">
        <f>IF('IN - Stud_part'!G21="","",'IN - Stud_part'!G21)</f>
        <v/>
      </c>
      <c r="C28" s="378" t="str">
        <f>IF('IN - Stud_part'!H21="","",UPPER('IN - Stud_part'!H21))</f>
        <v/>
      </c>
      <c r="D28" s="373" t="str">
        <f>IF('IN - Stud_part'!I21="","",UPPER('IN - Stud_part'!I21))</f>
        <v/>
      </c>
      <c r="E28" s="155">
        <f>'IN - Stud_part'!O21</f>
        <v>0</v>
      </c>
      <c r="F28" s="374" t="str">
        <f>IF('IN - Stud_part'!K21="","",'IN - Stud_part'!K21)</f>
        <v/>
      </c>
      <c r="G28" s="374" t="str">
        <f>IF('IN - Stud_part'!L21="","",'IN - Stud_part'!L21)</f>
        <v/>
      </c>
      <c r="H28" s="373" t="str">
        <f>A28</f>
        <v/>
      </c>
      <c r="I28" s="378" t="str">
        <f>C28</f>
        <v/>
      </c>
      <c r="J28" s="392" t="str">
        <f>CONCATENATE('IN - Stud_part'!U21,",  ",'IN - Stud_part'!V21,",  ",'IN - Stud_part'!X21)</f>
        <v xml:space="preserve">,  ,  </v>
      </c>
      <c r="K28" s="376" t="str">
        <f>IF('IN - Stud_part'!AA21="","",'IN - Stud_part'!AA21)</f>
        <v/>
      </c>
      <c r="L28" s="376">
        <f>'IN - Stud_part'!AB21</f>
        <v>0</v>
      </c>
      <c r="M28" s="154">
        <f>'IN - Stud_part'!AC21</f>
        <v>0</v>
      </c>
      <c r="N28" s="373">
        <v>9</v>
      </c>
      <c r="O28" s="378" t="str">
        <f>C28</f>
        <v/>
      </c>
      <c r="P28" s="376" t="str">
        <f>IF('IN - Stud_part'!J21="","",'IN - Stud_part'!J21)</f>
        <v/>
      </c>
      <c r="Q28" s="373" t="str">
        <f>IF('IN - Stud_part'!AG21="","",'IN - Stud_part'!AG21)</f>
        <v/>
      </c>
      <c r="R28" s="373" t="str">
        <f>IF('IN - Stud_part'!AH21="","",'IN - Stud_part'!AH21)</f>
        <v/>
      </c>
      <c r="S28" s="373" t="str">
        <f>IF('IN - Stud_part'!AJ21="","",'IN - Stud_part'!AJ21)</f>
        <v/>
      </c>
      <c r="T28" s="373" t="str">
        <f>IF('IN - Stud_part'!AO21="","",'IN - Stud_part'!AO21)</f>
        <v/>
      </c>
      <c r="U28" s="373" t="str">
        <f>IF('IN - Stud_part'!AP21="","",'IN - Stud_part'!AP21)</f>
        <v/>
      </c>
      <c r="V28" s="374" t="str">
        <f>IF('IN - Stud_part'!AQ21="","",'IN - Stud_part'!AQ21)</f>
        <v/>
      </c>
      <c r="FE28" s="10" t="s">
        <v>16</v>
      </c>
    </row>
    <row r="29" spans="1:161" ht="14.25" customHeight="1">
      <c r="A29" s="255"/>
      <c r="B29" s="255"/>
      <c r="C29" s="255"/>
      <c r="D29" s="255"/>
      <c r="E29" s="155">
        <f>'IN - Stud_part'!R21</f>
        <v>0</v>
      </c>
      <c r="F29" s="255"/>
      <c r="G29" s="255"/>
      <c r="H29" s="255"/>
      <c r="I29" s="255"/>
      <c r="J29" s="255"/>
      <c r="K29" s="255"/>
      <c r="L29" s="255"/>
      <c r="M29" s="154">
        <f>'IN - Stud_part'!AD21</f>
        <v>0</v>
      </c>
      <c r="N29" s="255"/>
      <c r="O29" s="255"/>
      <c r="P29" s="255"/>
      <c r="Q29" s="255"/>
      <c r="R29" s="255"/>
      <c r="S29" s="255"/>
      <c r="T29" s="255"/>
      <c r="U29" s="255"/>
      <c r="V29" s="255"/>
      <c r="FE29" s="10" t="s">
        <v>17</v>
      </c>
    </row>
    <row r="30" spans="1:161" ht="14.25" customHeight="1">
      <c r="A30" s="377" t="str">
        <f>IF('IN - Stud_part'!F22="","",'IN - Stud_part'!F22)</f>
        <v/>
      </c>
      <c r="B30" s="373" t="str">
        <f>IF('IN - Stud_part'!G22="","",'IN - Stud_part'!G22)</f>
        <v/>
      </c>
      <c r="C30" s="378" t="str">
        <f>IF('IN - Stud_part'!H22="","",UPPER('IN - Stud_part'!H22))</f>
        <v/>
      </c>
      <c r="D30" s="373" t="str">
        <f>IF('IN - Stud_part'!I22="","",UPPER('IN - Stud_part'!I22))</f>
        <v/>
      </c>
      <c r="E30" s="155">
        <f>'IN - Stud_part'!O22</f>
        <v>0</v>
      </c>
      <c r="F30" s="374" t="str">
        <f>IF('IN - Stud_part'!K22="","",'IN - Stud_part'!K22)</f>
        <v/>
      </c>
      <c r="G30" s="374" t="str">
        <f>IF('IN - Stud_part'!L22="","",'IN - Stud_part'!L22)</f>
        <v/>
      </c>
      <c r="H30" s="373" t="str">
        <f>A30</f>
        <v/>
      </c>
      <c r="I30" s="378" t="str">
        <f>C30</f>
        <v/>
      </c>
      <c r="J30" s="392" t="str">
        <f>CONCATENATE('IN - Stud_part'!U22,",  ",'IN - Stud_part'!V22,",  ",'IN - Stud_part'!X22)</f>
        <v xml:space="preserve">,  ,  </v>
      </c>
      <c r="K30" s="376" t="str">
        <f>IF('IN - Stud_part'!AA22="","",'IN - Stud_part'!AA22)</f>
        <v/>
      </c>
      <c r="L30" s="376">
        <f>'IN - Stud_part'!AB22</f>
        <v>0</v>
      </c>
      <c r="M30" s="154">
        <f>'IN - Stud_part'!AC22</f>
        <v>0</v>
      </c>
      <c r="N30" s="373">
        <v>10</v>
      </c>
      <c r="O30" s="378" t="str">
        <f>C30</f>
        <v/>
      </c>
      <c r="P30" s="376" t="str">
        <f>IF('IN - Stud_part'!J22="","",'IN - Stud_part'!J22)</f>
        <v/>
      </c>
      <c r="Q30" s="373" t="str">
        <f>IF('IN - Stud_part'!AG22="","",'IN - Stud_part'!AG22)</f>
        <v/>
      </c>
      <c r="R30" s="373" t="str">
        <f>IF('IN - Stud_part'!AH22="","",'IN - Stud_part'!AH22)</f>
        <v/>
      </c>
      <c r="S30" s="373" t="str">
        <f>IF('IN - Stud_part'!AJ22="","",'IN - Stud_part'!AJ22)</f>
        <v/>
      </c>
      <c r="T30" s="373" t="str">
        <f>IF('IN - Stud_part'!AO22="","",'IN - Stud_part'!AO22)</f>
        <v/>
      </c>
      <c r="U30" s="373" t="str">
        <f>IF('IN - Stud_part'!AP22="","",'IN - Stud_part'!AP22)</f>
        <v/>
      </c>
      <c r="V30" s="374" t="str">
        <f>IF('IN - Stud_part'!AQ22="","",'IN - Stud_part'!AQ22)</f>
        <v/>
      </c>
      <c r="FE30" s="10" t="s">
        <v>18</v>
      </c>
    </row>
    <row r="31" spans="1:161" ht="14.25" customHeight="1">
      <c r="A31" s="255"/>
      <c r="B31" s="255"/>
      <c r="C31" s="255"/>
      <c r="D31" s="255"/>
      <c r="E31" s="155">
        <f>'IN - Stud_part'!R22</f>
        <v>0</v>
      </c>
      <c r="F31" s="255"/>
      <c r="G31" s="255"/>
      <c r="H31" s="255"/>
      <c r="I31" s="255"/>
      <c r="J31" s="255"/>
      <c r="K31" s="255"/>
      <c r="L31" s="255"/>
      <c r="M31" s="154">
        <f>'IN - Stud_part'!AD22</f>
        <v>0</v>
      </c>
      <c r="N31" s="255"/>
      <c r="O31" s="255"/>
      <c r="P31" s="255"/>
      <c r="Q31" s="255"/>
      <c r="R31" s="255"/>
      <c r="S31" s="255"/>
      <c r="T31" s="255"/>
      <c r="U31" s="255"/>
      <c r="V31" s="255"/>
      <c r="FE31" s="10" t="s">
        <v>19</v>
      </c>
    </row>
    <row r="32" spans="1:161" ht="14.25" customHeight="1">
      <c r="A32" s="377" t="str">
        <f>IF('IN - Stud_part'!F23="","",'IN - Stud_part'!F23)</f>
        <v/>
      </c>
      <c r="B32" s="373" t="str">
        <f>IF('IN - Stud_part'!G23="","",'IN - Stud_part'!G23)</f>
        <v/>
      </c>
      <c r="C32" s="378" t="str">
        <f>IF('IN - Stud_part'!H23="","",UPPER('IN - Stud_part'!H23))</f>
        <v/>
      </c>
      <c r="D32" s="373" t="str">
        <f>IF('IN - Stud_part'!I23="","",UPPER('IN - Stud_part'!I23))</f>
        <v/>
      </c>
      <c r="E32" s="155">
        <f>'IN - Stud_part'!O23</f>
        <v>0</v>
      </c>
      <c r="F32" s="374" t="str">
        <f>IF('IN - Stud_part'!K23="","",'IN - Stud_part'!K23)</f>
        <v/>
      </c>
      <c r="G32" s="374" t="str">
        <f>IF('IN - Stud_part'!L23="","",'IN - Stud_part'!L23)</f>
        <v/>
      </c>
      <c r="H32" s="373" t="str">
        <f>A32</f>
        <v/>
      </c>
      <c r="I32" s="378" t="str">
        <f>C32</f>
        <v/>
      </c>
      <c r="J32" s="375" t="str">
        <f>CONCATENATE('IN - Stud_part'!U23,",  ",'IN - Stud_part'!V23,",  ",'IN - Stud_part'!X23)</f>
        <v xml:space="preserve">,  ,  </v>
      </c>
      <c r="K32" s="376" t="str">
        <f>IF('IN - Stud_part'!AA23="","",'IN - Stud_part'!AA23)</f>
        <v/>
      </c>
      <c r="L32" s="376">
        <f>'IN - Stud_part'!AB23</f>
        <v>0</v>
      </c>
      <c r="M32" s="154">
        <f>'IN - Stud_part'!AC23</f>
        <v>0</v>
      </c>
      <c r="N32" s="373">
        <v>11</v>
      </c>
      <c r="O32" s="378" t="str">
        <f>C32</f>
        <v/>
      </c>
      <c r="P32" s="376" t="str">
        <f>IF('IN - Stud_part'!J23="","",'IN - Stud_part'!J23)</f>
        <v/>
      </c>
      <c r="Q32" s="373" t="str">
        <f>IF('IN - Stud_part'!AG23="","",'IN - Stud_part'!AG23)</f>
        <v/>
      </c>
      <c r="R32" s="373" t="str">
        <f>IF('IN - Stud_part'!AH23="","",'IN - Stud_part'!AH23)</f>
        <v/>
      </c>
      <c r="S32" s="373" t="str">
        <f>IF('IN - Stud_part'!AJ23="","",'IN - Stud_part'!AJ23)</f>
        <v/>
      </c>
      <c r="T32" s="373" t="str">
        <f>IF('IN - Stud_part'!AO23="","",'IN - Stud_part'!AO23)</f>
        <v/>
      </c>
      <c r="U32" s="373" t="str">
        <f>IF('IN - Stud_part'!AP23="","",'IN - Stud_part'!AP23)</f>
        <v/>
      </c>
      <c r="V32" s="374" t="str">
        <f>IF('IN - Stud_part'!AQ23="","",'IN - Stud_part'!AQ23)</f>
        <v/>
      </c>
    </row>
    <row r="33" spans="1:22" ht="14.25" customHeight="1">
      <c r="A33" s="255"/>
      <c r="B33" s="255"/>
      <c r="C33" s="255"/>
      <c r="D33" s="255"/>
      <c r="E33" s="155">
        <f>'IN - Stud_part'!R23</f>
        <v>0</v>
      </c>
      <c r="F33" s="255"/>
      <c r="G33" s="255"/>
      <c r="H33" s="255"/>
      <c r="I33" s="255"/>
      <c r="J33" s="255"/>
      <c r="K33" s="255"/>
      <c r="L33" s="255"/>
      <c r="M33" s="154">
        <f>'IN - Stud_part'!AD23</f>
        <v>0</v>
      </c>
      <c r="N33" s="255"/>
      <c r="O33" s="255"/>
      <c r="P33" s="255"/>
      <c r="Q33" s="255"/>
      <c r="R33" s="255"/>
      <c r="S33" s="255"/>
      <c r="T33" s="255"/>
      <c r="U33" s="255"/>
      <c r="V33" s="255"/>
    </row>
    <row r="34" spans="1:22" ht="14.25" customHeight="1">
      <c r="A34" s="377" t="str">
        <f>IF('IN - Stud_part'!F24="","",'IN - Stud_part'!F24)</f>
        <v/>
      </c>
      <c r="B34" s="373" t="str">
        <f>IF('IN - Stud_part'!G24="","",'IN - Stud_part'!G24)</f>
        <v/>
      </c>
      <c r="C34" s="378" t="str">
        <f>IF('IN - Stud_part'!H24="","",UPPER('IN - Stud_part'!H24))</f>
        <v/>
      </c>
      <c r="D34" s="373" t="str">
        <f>IF('IN - Stud_part'!I24="","",UPPER('IN - Stud_part'!I24))</f>
        <v/>
      </c>
      <c r="E34" s="155">
        <f>'IN - Stud_part'!O24</f>
        <v>0</v>
      </c>
      <c r="F34" s="374" t="str">
        <f>IF('IN - Stud_part'!K24="","",'IN - Stud_part'!K24)</f>
        <v/>
      </c>
      <c r="G34" s="374" t="str">
        <f>IF('IN - Stud_part'!L24="","",'IN - Stud_part'!L24)</f>
        <v/>
      </c>
      <c r="H34" s="373" t="str">
        <f>A34</f>
        <v/>
      </c>
      <c r="I34" s="378" t="str">
        <f>C34</f>
        <v/>
      </c>
      <c r="J34" s="392" t="str">
        <f>CONCATENATE('IN - Stud_part'!U24,",  ",'IN - Stud_part'!V24,",  ",'IN - Stud_part'!X24)</f>
        <v xml:space="preserve">,  ,  </v>
      </c>
      <c r="K34" s="376" t="str">
        <f>IF('IN - Stud_part'!AA24="","",'IN - Stud_part'!AA24)</f>
        <v/>
      </c>
      <c r="L34" s="376">
        <f>'IN - Stud_part'!AB24</f>
        <v>0</v>
      </c>
      <c r="M34" s="154">
        <f>'IN - Stud_part'!AC24</f>
        <v>0</v>
      </c>
      <c r="N34" s="373">
        <v>12</v>
      </c>
      <c r="O34" s="378" t="str">
        <f>C34</f>
        <v/>
      </c>
      <c r="P34" s="376" t="str">
        <f>IF('IN - Stud_part'!J24="","",'IN - Stud_part'!J24)</f>
        <v/>
      </c>
      <c r="Q34" s="373" t="str">
        <f>IF('IN - Stud_part'!AG24="","",'IN - Stud_part'!AG24)</f>
        <v/>
      </c>
      <c r="R34" s="373" t="str">
        <f>IF('IN - Stud_part'!AH24="","",'IN - Stud_part'!AH24)</f>
        <v/>
      </c>
      <c r="S34" s="373" t="str">
        <f>IF('IN - Stud_part'!AJ24="","",'IN - Stud_part'!AJ24)</f>
        <v/>
      </c>
      <c r="T34" s="373" t="str">
        <f>IF('IN - Stud_part'!AO24="","",'IN - Stud_part'!AO24)</f>
        <v/>
      </c>
      <c r="U34" s="373" t="str">
        <f>IF('IN - Stud_part'!AP24="","",'IN - Stud_part'!AP24)</f>
        <v/>
      </c>
      <c r="V34" s="374" t="str">
        <f>IF('IN - Stud_part'!AQ24="","",'IN - Stud_part'!AQ24)</f>
        <v/>
      </c>
    </row>
    <row r="35" spans="1:22" ht="14.25" customHeight="1">
      <c r="A35" s="255"/>
      <c r="B35" s="255"/>
      <c r="C35" s="255"/>
      <c r="D35" s="255"/>
      <c r="E35" s="155">
        <f>'IN - Stud_part'!R24</f>
        <v>0</v>
      </c>
      <c r="F35" s="255"/>
      <c r="G35" s="255"/>
      <c r="H35" s="255"/>
      <c r="I35" s="255"/>
      <c r="J35" s="255"/>
      <c r="K35" s="255"/>
      <c r="L35" s="255"/>
      <c r="M35" s="154">
        <f>'IN - Stud_part'!AD24</f>
        <v>0</v>
      </c>
      <c r="N35" s="255"/>
      <c r="O35" s="255"/>
      <c r="P35" s="255"/>
      <c r="Q35" s="255"/>
      <c r="R35" s="255"/>
      <c r="S35" s="255"/>
      <c r="T35" s="255"/>
      <c r="U35" s="255"/>
      <c r="V35" s="255"/>
    </row>
    <row r="36" spans="1:22" ht="14.25" customHeight="1">
      <c r="A36" s="377" t="str">
        <f>IF('IN - Stud_part'!F25="","",'IN - Stud_part'!F25)</f>
        <v/>
      </c>
      <c r="B36" s="373" t="str">
        <f>IF('IN - Stud_part'!G25="","",'IN - Stud_part'!G25)</f>
        <v/>
      </c>
      <c r="C36" s="378" t="str">
        <f>IF('IN - Stud_part'!H25="","",UPPER('IN - Stud_part'!H25))</f>
        <v/>
      </c>
      <c r="D36" s="373" t="str">
        <f>IF('IN - Stud_part'!I25="","",UPPER('IN - Stud_part'!I25))</f>
        <v/>
      </c>
      <c r="E36" s="155">
        <f>'IN - Stud_part'!O25</f>
        <v>0</v>
      </c>
      <c r="F36" s="374" t="str">
        <f>IF('IN - Stud_part'!K25="","",'IN - Stud_part'!K25)</f>
        <v/>
      </c>
      <c r="G36" s="374" t="str">
        <f>IF('IN - Stud_part'!L25="","",'IN - Stud_part'!L25)</f>
        <v/>
      </c>
      <c r="H36" s="373" t="str">
        <f>A36</f>
        <v/>
      </c>
      <c r="I36" s="378" t="str">
        <f>C36</f>
        <v/>
      </c>
      <c r="J36" s="392" t="str">
        <f>CONCATENATE('IN - Stud_part'!U25,",  ",'IN - Stud_part'!V25,",  ",'IN - Stud_part'!X25)</f>
        <v xml:space="preserve">,  ,  </v>
      </c>
      <c r="K36" s="376" t="str">
        <f>IF('IN - Stud_part'!AA25="","",'IN - Stud_part'!AA25)</f>
        <v/>
      </c>
      <c r="L36" s="376">
        <f>'IN - Stud_part'!AB25</f>
        <v>0</v>
      </c>
      <c r="M36" s="154">
        <f>'IN - Stud_part'!AC25</f>
        <v>0</v>
      </c>
      <c r="N36" s="373">
        <v>13</v>
      </c>
      <c r="O36" s="378" t="str">
        <f>C36</f>
        <v/>
      </c>
      <c r="P36" s="376" t="str">
        <f>IF('IN - Stud_part'!J25="","",'IN - Stud_part'!J25)</f>
        <v/>
      </c>
      <c r="Q36" s="373" t="str">
        <f>IF('IN - Stud_part'!AG25="","",'IN - Stud_part'!AG25)</f>
        <v/>
      </c>
      <c r="R36" s="373" t="str">
        <f>IF('IN - Stud_part'!AH25="","",'IN - Stud_part'!AH25)</f>
        <v/>
      </c>
      <c r="S36" s="373" t="str">
        <f>IF('IN - Stud_part'!AJ25="","",'IN - Stud_part'!AJ25)</f>
        <v/>
      </c>
      <c r="T36" s="373" t="str">
        <f>IF('IN - Stud_part'!AO25="","",'IN - Stud_part'!AO25)</f>
        <v/>
      </c>
      <c r="U36" s="373" t="str">
        <f>IF('IN - Stud_part'!AP25="","",'IN - Stud_part'!AP25)</f>
        <v/>
      </c>
      <c r="V36" s="374" t="str">
        <f>IF('IN - Stud_part'!AQ25="","",'IN - Stud_part'!AQ25)</f>
        <v/>
      </c>
    </row>
    <row r="37" spans="1:22" ht="14.25" customHeight="1">
      <c r="A37" s="255"/>
      <c r="B37" s="255"/>
      <c r="C37" s="255"/>
      <c r="D37" s="255"/>
      <c r="E37" s="155">
        <f>'IN - Stud_part'!R25</f>
        <v>0</v>
      </c>
      <c r="F37" s="255"/>
      <c r="G37" s="255"/>
      <c r="H37" s="255"/>
      <c r="I37" s="255"/>
      <c r="J37" s="255"/>
      <c r="K37" s="255"/>
      <c r="L37" s="255"/>
      <c r="M37" s="154">
        <f>'IN - Stud_part'!AD25</f>
        <v>0</v>
      </c>
      <c r="N37" s="255"/>
      <c r="O37" s="255"/>
      <c r="P37" s="255"/>
      <c r="Q37" s="255"/>
      <c r="R37" s="255"/>
      <c r="S37" s="255"/>
      <c r="T37" s="255"/>
      <c r="U37" s="255"/>
      <c r="V37" s="255"/>
    </row>
    <row r="38" spans="1:22" ht="14.25" customHeight="1">
      <c r="A38" s="377" t="str">
        <f>IF('IN - Stud_part'!F26="","",'IN - Stud_part'!F26)</f>
        <v/>
      </c>
      <c r="B38" s="373" t="str">
        <f>IF('IN - Stud_part'!G26="","",'IN - Stud_part'!G26)</f>
        <v/>
      </c>
      <c r="C38" s="378" t="str">
        <f>IF('IN - Stud_part'!H26="","",UPPER('IN - Stud_part'!H26))</f>
        <v/>
      </c>
      <c r="D38" s="373" t="str">
        <f>IF('IN - Stud_part'!I26="","",UPPER('IN - Stud_part'!I26))</f>
        <v/>
      </c>
      <c r="E38" s="155">
        <f>'IN - Stud_part'!O26</f>
        <v>0</v>
      </c>
      <c r="F38" s="374" t="str">
        <f>IF('IN - Stud_part'!K26="","",'IN - Stud_part'!K26)</f>
        <v/>
      </c>
      <c r="G38" s="374" t="str">
        <f>IF('IN - Stud_part'!L26="","",'IN - Stud_part'!L26)</f>
        <v/>
      </c>
      <c r="H38" s="373" t="str">
        <f>A38</f>
        <v/>
      </c>
      <c r="I38" s="378" t="str">
        <f>C38</f>
        <v/>
      </c>
      <c r="J38" s="375" t="str">
        <f>CONCATENATE('IN - Stud_part'!U26,",  ",'IN - Stud_part'!V26,",  ",'IN - Stud_part'!X26)</f>
        <v xml:space="preserve">,  ,  </v>
      </c>
      <c r="K38" s="373" t="str">
        <f>IF('IN - Stud_part'!AA26="","",'IN - Stud_part'!AA26)</f>
        <v/>
      </c>
      <c r="L38" s="376">
        <f>'IN - Stud_part'!AB26</f>
        <v>0</v>
      </c>
      <c r="M38" s="154">
        <f>'IN - Stud_part'!AC26</f>
        <v>0</v>
      </c>
      <c r="N38" s="373">
        <v>14</v>
      </c>
      <c r="O38" s="378" t="str">
        <f>C38</f>
        <v/>
      </c>
      <c r="P38" s="373" t="str">
        <f>IF('IN - Stud_part'!J26="","",'IN - Stud_part'!J26)</f>
        <v/>
      </c>
      <c r="Q38" s="373" t="str">
        <f>IF('IN - Stud_part'!AG26="","",'IN - Stud_part'!AG26)</f>
        <v/>
      </c>
      <c r="R38" s="373" t="str">
        <f>IF('IN - Stud_part'!AH26="","",'IN - Stud_part'!AH26)</f>
        <v/>
      </c>
      <c r="S38" s="373" t="str">
        <f>IF('IN - Stud_part'!AJ26="","",'IN - Stud_part'!AJ26)</f>
        <v/>
      </c>
      <c r="T38" s="373" t="str">
        <f>IF('IN - Stud_part'!AO26="","",'IN - Stud_part'!AO26)</f>
        <v/>
      </c>
      <c r="U38" s="373" t="str">
        <f>IF('IN - Stud_part'!AP26="","",'IN - Stud_part'!AP26)</f>
        <v/>
      </c>
      <c r="V38" s="374" t="str">
        <f>IF('IN - Stud_part'!AQ26="","",'IN - Stud_part'!AQ26)</f>
        <v/>
      </c>
    </row>
    <row r="39" spans="1:22" ht="14.25" customHeight="1">
      <c r="A39" s="255"/>
      <c r="B39" s="255"/>
      <c r="C39" s="255"/>
      <c r="D39" s="255"/>
      <c r="E39" s="155">
        <f>'IN - Stud_part'!R26</f>
        <v>0</v>
      </c>
      <c r="F39" s="255"/>
      <c r="G39" s="255"/>
      <c r="H39" s="255"/>
      <c r="I39" s="255"/>
      <c r="J39" s="255"/>
      <c r="K39" s="255"/>
      <c r="L39" s="255"/>
      <c r="M39" s="154">
        <f>'IN - Stud_part'!AD26</f>
        <v>0</v>
      </c>
      <c r="N39" s="255"/>
      <c r="O39" s="255"/>
      <c r="P39" s="255"/>
      <c r="Q39" s="255"/>
      <c r="R39" s="255"/>
      <c r="S39" s="255"/>
      <c r="T39" s="255"/>
      <c r="U39" s="255"/>
      <c r="V39" s="255"/>
    </row>
    <row r="40" spans="1:22" ht="14.25" customHeight="1">
      <c r="A40" s="377" t="str">
        <f>IF('IN - Stud_part'!F27="","",'IN - Stud_part'!F27)</f>
        <v/>
      </c>
      <c r="B40" s="373" t="str">
        <f>IF('IN - Stud_part'!G27="","",'IN - Stud_part'!G27)</f>
        <v/>
      </c>
      <c r="C40" s="378" t="str">
        <f>IF('IN - Stud_part'!H27="","",UPPER('IN - Stud_part'!H27))</f>
        <v/>
      </c>
      <c r="D40" s="373" t="str">
        <f>IF('IN - Stud_part'!I27="","",UPPER('IN - Stud_part'!I27))</f>
        <v/>
      </c>
      <c r="E40" s="155">
        <f>'IN - Stud_part'!O27</f>
        <v>0</v>
      </c>
      <c r="F40" s="374" t="str">
        <f>IF('IN - Stud_part'!K27="","",'IN - Stud_part'!K27)</f>
        <v/>
      </c>
      <c r="G40" s="374" t="str">
        <f>IF('IN - Stud_part'!L27="","",'IN - Stud_part'!L27)</f>
        <v/>
      </c>
      <c r="H40" s="373" t="str">
        <f>A40</f>
        <v/>
      </c>
      <c r="I40" s="378" t="str">
        <f>C40</f>
        <v/>
      </c>
      <c r="J40" s="392" t="str">
        <f>CONCATENATE('IN - Stud_part'!U27,",  ",'IN - Stud_part'!V27,",  ",'IN - Stud_part'!X27)</f>
        <v xml:space="preserve">,  ,  </v>
      </c>
      <c r="K40" s="373" t="str">
        <f>IF('IN - Stud_part'!AA27="","",'IN - Stud_part'!AA27)</f>
        <v/>
      </c>
      <c r="L40" s="376">
        <f>'IN - Stud_part'!AB27</f>
        <v>0</v>
      </c>
      <c r="M40" s="154">
        <f>'IN - Stud_part'!AC27</f>
        <v>0</v>
      </c>
      <c r="N40" s="373">
        <v>15</v>
      </c>
      <c r="O40" s="378" t="str">
        <f>C40</f>
        <v/>
      </c>
      <c r="P40" s="373" t="str">
        <f>IF('IN - Stud_part'!J27="","",'IN - Stud_part'!J27)</f>
        <v/>
      </c>
      <c r="Q40" s="373" t="str">
        <f>IF('IN - Stud_part'!AG27="","",'IN - Stud_part'!AG27)</f>
        <v/>
      </c>
      <c r="R40" s="373" t="str">
        <f>IF('IN - Stud_part'!AH27="","",'IN - Stud_part'!AH27)</f>
        <v/>
      </c>
      <c r="S40" s="373" t="str">
        <f>IF('IN - Stud_part'!AJ27="","",'IN - Stud_part'!AJ27)</f>
        <v/>
      </c>
      <c r="T40" s="373" t="str">
        <f>IF('IN - Stud_part'!AO27="","",'IN - Stud_part'!AO27)</f>
        <v/>
      </c>
      <c r="U40" s="373" t="str">
        <f>IF('IN - Stud_part'!AP27="","",'IN - Stud_part'!AP27)</f>
        <v/>
      </c>
      <c r="V40" s="374" t="str">
        <f>IF('IN - Stud_part'!AQ27="","",'IN - Stud_part'!AQ27)</f>
        <v/>
      </c>
    </row>
    <row r="41" spans="1:22" ht="14.25" customHeight="1">
      <c r="A41" s="255"/>
      <c r="B41" s="255"/>
      <c r="C41" s="255"/>
      <c r="D41" s="255"/>
      <c r="E41" s="155">
        <f>'IN - Stud_part'!R27</f>
        <v>0</v>
      </c>
      <c r="F41" s="255"/>
      <c r="G41" s="255"/>
      <c r="H41" s="255"/>
      <c r="I41" s="255"/>
      <c r="J41" s="255"/>
      <c r="K41" s="255"/>
      <c r="L41" s="255"/>
      <c r="M41" s="154">
        <f>'IN - Stud_part'!AD27</f>
        <v>0</v>
      </c>
      <c r="N41" s="255"/>
      <c r="O41" s="255"/>
      <c r="P41" s="255"/>
      <c r="Q41" s="255"/>
      <c r="R41" s="255"/>
      <c r="S41" s="255"/>
      <c r="T41" s="255"/>
      <c r="U41" s="255"/>
      <c r="V41" s="255"/>
    </row>
    <row r="42" spans="1:22" ht="14.25" customHeight="1">
      <c r="A42" s="377" t="str">
        <f>IF('IN - Stud_part'!F28="","",'IN - Stud_part'!F28)</f>
        <v/>
      </c>
      <c r="B42" s="373" t="str">
        <f>IF('IN - Stud_part'!G28="","",'IN - Stud_part'!G28)</f>
        <v/>
      </c>
      <c r="C42" s="378" t="str">
        <f>IF('IN - Stud_part'!H28="","",UPPER('IN - Stud_part'!H28))</f>
        <v/>
      </c>
      <c r="D42" s="373" t="str">
        <f>IF('IN - Stud_part'!I28="","",UPPER('IN - Stud_part'!I28))</f>
        <v/>
      </c>
      <c r="E42" s="155">
        <f>'IN - Stud_part'!O28</f>
        <v>0</v>
      </c>
      <c r="F42" s="374" t="str">
        <f>IF('IN - Stud_part'!K28="","",'IN - Stud_part'!K28)</f>
        <v/>
      </c>
      <c r="G42" s="374" t="str">
        <f>IF('IN - Stud_part'!L28="","",'IN - Stud_part'!L28)</f>
        <v/>
      </c>
      <c r="H42" s="373" t="str">
        <f>A42</f>
        <v/>
      </c>
      <c r="I42" s="378" t="str">
        <f>C42</f>
        <v/>
      </c>
      <c r="J42" s="392" t="str">
        <f>CONCATENATE('IN - Stud_part'!U28,",  ",'IN - Stud_part'!V28,",  ",'IN - Stud_part'!X28)</f>
        <v xml:space="preserve">,  ,  </v>
      </c>
      <c r="K42" s="373" t="str">
        <f>IF('IN - Stud_part'!AA28="","",'IN - Stud_part'!AA28)</f>
        <v/>
      </c>
      <c r="L42" s="376">
        <f>'IN - Stud_part'!AB28</f>
        <v>0</v>
      </c>
      <c r="M42" s="154">
        <f>'IN - Stud_part'!AC28</f>
        <v>0</v>
      </c>
      <c r="N42" s="373">
        <v>16</v>
      </c>
      <c r="O42" s="378" t="str">
        <f>C42</f>
        <v/>
      </c>
      <c r="P42" s="373" t="str">
        <f>IF('IN - Stud_part'!J28="","",'IN - Stud_part'!J28)</f>
        <v/>
      </c>
      <c r="Q42" s="373" t="str">
        <f>IF('IN - Stud_part'!AG28="","",'IN - Stud_part'!AG28)</f>
        <v/>
      </c>
      <c r="R42" s="373" t="str">
        <f>IF('IN - Stud_part'!AH28="","",'IN - Stud_part'!AH28)</f>
        <v/>
      </c>
      <c r="S42" s="373" t="str">
        <f>IF('IN - Stud_part'!AJ28="","",'IN - Stud_part'!AJ28)</f>
        <v/>
      </c>
      <c r="T42" s="373" t="str">
        <f>IF('IN - Stud_part'!AO28="","",'IN - Stud_part'!AO28)</f>
        <v/>
      </c>
      <c r="U42" s="373" t="str">
        <f>IF('IN - Stud_part'!AP28="","",'IN - Stud_part'!AP28)</f>
        <v/>
      </c>
      <c r="V42" s="374" t="str">
        <f>IF('IN - Stud_part'!AQ28="","",'IN - Stud_part'!AQ28)</f>
        <v/>
      </c>
    </row>
    <row r="43" spans="1:22" ht="14.25" customHeight="1">
      <c r="A43" s="255"/>
      <c r="B43" s="255"/>
      <c r="C43" s="255"/>
      <c r="D43" s="255"/>
      <c r="E43" s="155">
        <f>'IN - Stud_part'!R28</f>
        <v>0</v>
      </c>
      <c r="F43" s="255"/>
      <c r="G43" s="255"/>
      <c r="H43" s="255"/>
      <c r="I43" s="255"/>
      <c r="J43" s="255"/>
      <c r="K43" s="255"/>
      <c r="L43" s="255"/>
      <c r="M43" s="154">
        <f>'IN - Stud_part'!AD28</f>
        <v>0</v>
      </c>
      <c r="N43" s="255"/>
      <c r="O43" s="255"/>
      <c r="P43" s="255"/>
      <c r="Q43" s="255"/>
      <c r="R43" s="255"/>
      <c r="S43" s="255"/>
      <c r="T43" s="255"/>
      <c r="U43" s="255"/>
      <c r="V43" s="255"/>
    </row>
    <row r="44" spans="1:22" ht="14.25" customHeight="1">
      <c r="A44" s="377" t="str">
        <f>IF('IN - Stud_part'!F29="","",'IN - Stud_part'!F29)</f>
        <v/>
      </c>
      <c r="B44" s="373" t="str">
        <f>IF('IN - Stud_part'!G29="","",'IN - Stud_part'!G29)</f>
        <v/>
      </c>
      <c r="C44" s="378" t="str">
        <f>IF('IN - Stud_part'!H29="","",UPPER('IN - Stud_part'!H29))</f>
        <v/>
      </c>
      <c r="D44" s="373" t="str">
        <f>IF('IN - Stud_part'!I29="","",UPPER('IN - Stud_part'!I29))</f>
        <v/>
      </c>
      <c r="E44" s="155">
        <f>'IN - Stud_part'!O29</f>
        <v>0</v>
      </c>
      <c r="F44" s="374" t="str">
        <f>IF('IN - Stud_part'!K29="","",'IN - Stud_part'!K29)</f>
        <v/>
      </c>
      <c r="G44" s="374" t="str">
        <f>IF('IN - Stud_part'!L29="","",'IN - Stud_part'!L29)</f>
        <v/>
      </c>
      <c r="H44" s="373" t="str">
        <f>A44</f>
        <v/>
      </c>
      <c r="I44" s="378" t="str">
        <f>C44</f>
        <v/>
      </c>
      <c r="J44" s="375" t="str">
        <f>CONCATENATE('IN - Stud_part'!U29,",  ",'IN - Stud_part'!V29,",  ",'IN - Stud_part'!X29)</f>
        <v xml:space="preserve">,  ,  </v>
      </c>
      <c r="K44" s="373" t="str">
        <f>IF('IN - Stud_part'!AA29="","",'IN - Stud_part'!AA29)</f>
        <v/>
      </c>
      <c r="L44" s="376">
        <f>'IN - Stud_part'!AB29</f>
        <v>0</v>
      </c>
      <c r="M44" s="154">
        <f>'IN - Stud_part'!AC29</f>
        <v>0</v>
      </c>
      <c r="N44" s="373">
        <v>17</v>
      </c>
      <c r="O44" s="378" t="str">
        <f>C44</f>
        <v/>
      </c>
      <c r="P44" s="373" t="str">
        <f>IF('IN - Stud_part'!J29="","",'IN - Stud_part'!J29)</f>
        <v/>
      </c>
      <c r="Q44" s="373" t="str">
        <f>IF('IN - Stud_part'!AG29="","",'IN - Stud_part'!AG29)</f>
        <v/>
      </c>
      <c r="R44" s="373" t="str">
        <f>IF('IN - Stud_part'!AH29="","",'IN - Stud_part'!AH29)</f>
        <v/>
      </c>
      <c r="S44" s="373" t="str">
        <f>IF('IN - Stud_part'!AJ29="","",'IN - Stud_part'!AJ29)</f>
        <v/>
      </c>
      <c r="T44" s="373" t="str">
        <f>IF('IN - Stud_part'!AO29="","",'IN - Stud_part'!AO29)</f>
        <v/>
      </c>
      <c r="U44" s="373" t="str">
        <f>IF('IN - Stud_part'!AP29="","",'IN - Stud_part'!AP29)</f>
        <v/>
      </c>
      <c r="V44" s="374" t="str">
        <f>IF('IN - Stud_part'!AQ29="","",'IN - Stud_part'!AQ29)</f>
        <v/>
      </c>
    </row>
    <row r="45" spans="1:22" ht="14.25" customHeight="1">
      <c r="A45" s="255"/>
      <c r="B45" s="255"/>
      <c r="C45" s="255"/>
      <c r="D45" s="255"/>
      <c r="E45" s="155">
        <f>'IN - Stud_part'!R29</f>
        <v>0</v>
      </c>
      <c r="F45" s="255"/>
      <c r="G45" s="255"/>
      <c r="H45" s="255"/>
      <c r="I45" s="255"/>
      <c r="J45" s="255"/>
      <c r="K45" s="255"/>
      <c r="L45" s="255"/>
      <c r="M45" s="154">
        <f>'IN - Stud_part'!AD29</f>
        <v>0</v>
      </c>
      <c r="N45" s="255"/>
      <c r="O45" s="255"/>
      <c r="P45" s="255"/>
      <c r="Q45" s="255"/>
      <c r="R45" s="255"/>
      <c r="S45" s="255"/>
      <c r="T45" s="255"/>
      <c r="U45" s="255"/>
      <c r="V45" s="255"/>
    </row>
    <row r="46" spans="1:22" ht="14.25" customHeight="1">
      <c r="A46" s="377" t="str">
        <f>IF('IN - Stud_part'!F30="","",'IN - Stud_part'!F30)</f>
        <v/>
      </c>
      <c r="B46" s="373" t="str">
        <f>IF('IN - Stud_part'!G30="","",'IN - Stud_part'!G30)</f>
        <v/>
      </c>
      <c r="C46" s="378" t="str">
        <f>IF('IN - Stud_part'!H30="","",UPPER('IN - Stud_part'!H30))</f>
        <v/>
      </c>
      <c r="D46" s="373" t="str">
        <f>IF('IN - Stud_part'!I30="","",UPPER('IN - Stud_part'!I30))</f>
        <v/>
      </c>
      <c r="E46" s="155">
        <f>'IN - Stud_part'!O30</f>
        <v>0</v>
      </c>
      <c r="F46" s="374" t="str">
        <f>IF('IN - Stud_part'!K30="","",'IN - Stud_part'!K30)</f>
        <v/>
      </c>
      <c r="G46" s="374" t="str">
        <f>IF('IN - Stud_part'!L30="","",'IN - Stud_part'!L30)</f>
        <v/>
      </c>
      <c r="H46" s="373" t="str">
        <f>A46</f>
        <v/>
      </c>
      <c r="I46" s="378" t="str">
        <f>C46</f>
        <v/>
      </c>
      <c r="J46" s="392" t="str">
        <f>CONCATENATE('IN - Stud_part'!U30,",  ",'IN - Stud_part'!V30,",  ",'IN - Stud_part'!X30)</f>
        <v xml:space="preserve">,  ,  </v>
      </c>
      <c r="K46" s="373" t="str">
        <f>IF('IN - Stud_part'!AA30="","",'IN - Stud_part'!AA30)</f>
        <v/>
      </c>
      <c r="L46" s="376">
        <f>'IN - Stud_part'!AB30</f>
        <v>0</v>
      </c>
      <c r="M46" s="154">
        <f>'IN - Stud_part'!AC30</f>
        <v>0</v>
      </c>
      <c r="N46" s="373">
        <v>18</v>
      </c>
      <c r="O46" s="378" t="str">
        <f>C46</f>
        <v/>
      </c>
      <c r="P46" s="373" t="str">
        <f>IF('IN - Stud_part'!J30="","",'IN - Stud_part'!J30)</f>
        <v/>
      </c>
      <c r="Q46" s="373" t="str">
        <f>IF('IN - Stud_part'!AG30="","",'IN - Stud_part'!AG30)</f>
        <v/>
      </c>
      <c r="R46" s="373" t="str">
        <f>IF('IN - Stud_part'!AH30="","",'IN - Stud_part'!AH30)</f>
        <v/>
      </c>
      <c r="S46" s="373" t="str">
        <f>IF('IN - Stud_part'!AJ30="","",'IN - Stud_part'!AJ30)</f>
        <v/>
      </c>
      <c r="T46" s="373" t="str">
        <f>IF('IN - Stud_part'!AO30="","",'IN - Stud_part'!AO30)</f>
        <v/>
      </c>
      <c r="U46" s="373" t="str">
        <f>IF('IN - Stud_part'!AP30="","",'IN - Stud_part'!AP30)</f>
        <v/>
      </c>
      <c r="V46" s="374" t="str">
        <f>IF('IN - Stud_part'!AQ30="","",'IN - Stud_part'!AQ30)</f>
        <v/>
      </c>
    </row>
    <row r="47" spans="1:22" ht="14.25" customHeight="1">
      <c r="A47" s="255"/>
      <c r="B47" s="255"/>
      <c r="C47" s="255"/>
      <c r="D47" s="255"/>
      <c r="E47" s="155">
        <f>'IN - Stud_part'!R30</f>
        <v>0</v>
      </c>
      <c r="F47" s="255"/>
      <c r="G47" s="255"/>
      <c r="H47" s="255"/>
      <c r="I47" s="255"/>
      <c r="J47" s="255"/>
      <c r="K47" s="255"/>
      <c r="L47" s="255"/>
      <c r="M47" s="154">
        <f>'IN - Stud_part'!AD30</f>
        <v>0</v>
      </c>
      <c r="N47" s="255"/>
      <c r="O47" s="255"/>
      <c r="P47" s="255"/>
      <c r="Q47" s="255"/>
      <c r="R47" s="255"/>
      <c r="S47" s="255"/>
      <c r="T47" s="255"/>
      <c r="U47" s="255"/>
      <c r="V47" s="255"/>
    </row>
    <row r="48" spans="1:22" ht="14.25" customHeight="1">
      <c r="A48" s="21"/>
      <c r="B48" s="156"/>
      <c r="C48" s="157"/>
      <c r="D48" s="156"/>
      <c r="E48" s="158"/>
      <c r="F48" s="159"/>
      <c r="G48" s="159"/>
      <c r="H48" s="156"/>
      <c r="I48" s="156"/>
      <c r="J48" s="160"/>
      <c r="K48" s="156"/>
      <c r="L48" s="156"/>
      <c r="M48" s="161"/>
      <c r="N48" s="162"/>
      <c r="O48" s="162"/>
      <c r="P48" s="162"/>
      <c r="Q48" s="162"/>
      <c r="R48" s="162"/>
      <c r="S48" s="162"/>
      <c r="T48" s="156"/>
      <c r="U48" s="156"/>
      <c r="V48" s="159"/>
    </row>
    <row r="49" spans="1:22" ht="14.25" customHeight="1">
      <c r="A49" s="21"/>
      <c r="B49" s="156"/>
      <c r="C49" s="157"/>
      <c r="D49" s="156"/>
      <c r="E49" s="163"/>
      <c r="F49" s="159"/>
      <c r="G49" s="159"/>
      <c r="H49" s="156"/>
      <c r="I49" s="156"/>
      <c r="J49" s="160"/>
      <c r="K49" s="156"/>
      <c r="L49" s="156"/>
      <c r="M49" s="162"/>
      <c r="N49" s="162"/>
      <c r="O49" s="162"/>
      <c r="P49" s="162"/>
      <c r="Q49" s="162"/>
      <c r="R49" s="162"/>
      <c r="S49" s="162"/>
      <c r="T49" s="156"/>
      <c r="U49" s="156"/>
      <c r="V49" s="159"/>
    </row>
    <row r="50" spans="1:22" ht="2.25" customHeight="1">
      <c r="A50" s="21"/>
      <c r="B50" s="156"/>
      <c r="C50" s="157"/>
      <c r="D50" s="156"/>
      <c r="E50" s="163"/>
      <c r="F50" s="159"/>
      <c r="G50" s="159"/>
      <c r="H50" s="156"/>
      <c r="I50" s="156"/>
      <c r="J50" s="160"/>
      <c r="K50" s="156"/>
      <c r="L50" s="156"/>
      <c r="M50" s="162"/>
      <c r="N50" s="162"/>
      <c r="O50" s="162"/>
      <c r="P50" s="162"/>
      <c r="Q50" s="162"/>
      <c r="R50" s="162"/>
      <c r="S50" s="162"/>
      <c r="T50" s="156"/>
      <c r="U50" s="156"/>
      <c r="V50" s="159"/>
    </row>
    <row r="51" spans="1:22" ht="33.75" customHeight="1">
      <c r="A51" s="379" t="s">
        <v>348</v>
      </c>
      <c r="B51" s="272"/>
      <c r="C51" s="272"/>
      <c r="D51" s="272"/>
      <c r="E51" s="380" t="s">
        <v>349</v>
      </c>
      <c r="F51" s="272"/>
      <c r="G51" s="272"/>
      <c r="H51" s="21"/>
      <c r="I51" s="381" t="s">
        <v>348</v>
      </c>
      <c r="J51" s="272"/>
      <c r="K51" s="380" t="s">
        <v>349</v>
      </c>
      <c r="L51" s="272"/>
      <c r="M51" s="272"/>
      <c r="N51" s="165"/>
      <c r="O51" s="381" t="s">
        <v>348</v>
      </c>
      <c r="P51" s="272"/>
      <c r="Q51" s="166"/>
      <c r="R51" s="380" t="s">
        <v>349</v>
      </c>
      <c r="S51" s="272"/>
      <c r="T51" s="272"/>
      <c r="U51" s="166"/>
      <c r="V51" s="166"/>
    </row>
    <row r="52" spans="1:22" ht="21" customHeight="1">
      <c r="A52" s="383" t="s">
        <v>334</v>
      </c>
      <c r="B52" s="277"/>
      <c r="C52" s="277"/>
      <c r="D52" s="277"/>
      <c r="E52" s="277"/>
      <c r="F52" s="277"/>
      <c r="G52" s="277"/>
      <c r="H52" s="382" t="s">
        <v>334</v>
      </c>
      <c r="I52" s="277"/>
      <c r="J52" s="277"/>
      <c r="K52" s="277"/>
      <c r="L52" s="277"/>
      <c r="M52" s="277"/>
      <c r="N52" s="382" t="s">
        <v>334</v>
      </c>
      <c r="O52" s="277"/>
      <c r="P52" s="277"/>
      <c r="Q52" s="277"/>
      <c r="R52" s="277"/>
      <c r="S52" s="277"/>
      <c r="T52" s="277"/>
      <c r="U52" s="277"/>
      <c r="V52" s="277"/>
    </row>
    <row r="53" spans="1:22" ht="14.25" customHeight="1">
      <c r="A53" s="21"/>
      <c r="B53" s="156"/>
      <c r="C53" s="384" t="s">
        <v>335</v>
      </c>
      <c r="D53" s="272"/>
      <c r="E53" s="145">
        <f>'IN - Stud_part'!H3</f>
        <v>0</v>
      </c>
      <c r="F53" s="159"/>
      <c r="G53" s="159"/>
      <c r="H53" s="156"/>
      <c r="I53" s="156"/>
      <c r="J53" s="160"/>
      <c r="K53" s="156"/>
      <c r="L53" s="156"/>
      <c r="M53" s="162"/>
      <c r="N53" s="162"/>
      <c r="O53" s="162"/>
      <c r="P53" s="162"/>
      <c r="Q53" s="162"/>
      <c r="R53" s="162"/>
      <c r="S53" s="162"/>
      <c r="T53" s="156"/>
      <c r="U53" s="156"/>
      <c r="V53" s="159"/>
    </row>
    <row r="54" spans="1:22" ht="5.25" customHeight="1">
      <c r="A54" s="21"/>
      <c r="B54" s="156"/>
      <c r="C54" s="144"/>
      <c r="D54" s="144"/>
      <c r="E54" s="145"/>
      <c r="F54" s="159"/>
      <c r="G54" s="159"/>
      <c r="H54" s="156"/>
      <c r="I54" s="156"/>
      <c r="J54" s="160"/>
      <c r="K54" s="156"/>
      <c r="L54" s="156"/>
      <c r="M54" s="162"/>
      <c r="N54" s="162"/>
      <c r="O54" s="162"/>
      <c r="P54" s="162"/>
      <c r="Q54" s="162"/>
      <c r="R54" s="162"/>
      <c r="S54" s="162"/>
      <c r="T54" s="156"/>
      <c r="U54" s="156"/>
      <c r="V54" s="159"/>
    </row>
    <row r="55" spans="1:22" ht="27.75" customHeight="1">
      <c r="A55" s="21"/>
      <c r="B55" s="156"/>
      <c r="C55" s="385" t="s">
        <v>336</v>
      </c>
      <c r="D55" s="386">
        <f>'IN - Stud_part'!H4</f>
        <v>0</v>
      </c>
      <c r="E55" s="248"/>
      <c r="F55" s="249"/>
      <c r="G55" s="159"/>
      <c r="H55" s="156"/>
      <c r="I55" s="156"/>
      <c r="J55" s="385" t="s">
        <v>336</v>
      </c>
      <c r="K55" s="386">
        <f>'IN - Stud_part'!H4</f>
        <v>0</v>
      </c>
      <c r="L55" s="248"/>
      <c r="M55" s="249"/>
      <c r="N55" s="43"/>
      <c r="O55" s="43"/>
      <c r="P55" s="43"/>
      <c r="Q55" s="43"/>
      <c r="R55" s="43"/>
      <c r="S55" s="43"/>
      <c r="T55" s="156"/>
      <c r="U55" s="156"/>
      <c r="V55" s="159"/>
    </row>
    <row r="56" spans="1:22" ht="12" customHeight="1">
      <c r="A56" s="21"/>
      <c r="B56" s="156"/>
      <c r="C56" s="255"/>
      <c r="D56" s="387">
        <f>'IN - Stud_part'!H6</f>
        <v>0</v>
      </c>
      <c r="E56" s="248"/>
      <c r="F56" s="249"/>
      <c r="G56" s="159"/>
      <c r="H56" s="156"/>
      <c r="I56" s="156"/>
      <c r="J56" s="255"/>
      <c r="K56" s="387">
        <f>'IN - Stud_part'!H6</f>
        <v>0</v>
      </c>
      <c r="L56" s="248"/>
      <c r="M56" s="249"/>
      <c r="N56" s="21"/>
      <c r="O56" s="21"/>
      <c r="P56" s="21"/>
      <c r="Q56" s="21"/>
      <c r="R56" s="21"/>
      <c r="S56" s="21"/>
      <c r="T56" s="156"/>
      <c r="U56" s="156"/>
      <c r="V56" s="159"/>
    </row>
    <row r="57" spans="1:22" ht="15" customHeight="1">
      <c r="A57" s="21"/>
      <c r="B57" s="156"/>
      <c r="C57" s="147" t="s">
        <v>337</v>
      </c>
      <c r="D57" s="391">
        <f>IF('IN - Stud_part'!H8="",'IN - Stud_part'!H7,CONCATENATE('IN - Stud_part'!H7,," - ",'IN - Stud_part'!H8))</f>
        <v>0</v>
      </c>
      <c r="E57" s="288"/>
      <c r="F57" s="21"/>
      <c r="G57" s="159"/>
      <c r="H57" s="156"/>
      <c r="I57" s="156"/>
      <c r="J57" s="160"/>
      <c r="K57" s="156"/>
      <c r="L57" s="156"/>
      <c r="M57" s="162"/>
      <c r="N57" s="162"/>
      <c r="O57" s="162"/>
      <c r="P57" s="162"/>
      <c r="Q57" s="162"/>
      <c r="R57" s="162"/>
      <c r="S57" s="162"/>
      <c r="T57" s="156"/>
      <c r="U57" s="156"/>
      <c r="V57" s="159"/>
    </row>
    <row r="58" spans="1:22" ht="6" customHeight="1">
      <c r="A58" s="21"/>
      <c r="B58" s="156"/>
      <c r="C58" s="144"/>
      <c r="D58" s="144"/>
      <c r="E58" s="145"/>
      <c r="F58" s="159"/>
      <c r="G58" s="159"/>
      <c r="H58" s="156"/>
      <c r="I58" s="156"/>
      <c r="J58" s="160"/>
      <c r="K58" s="156"/>
      <c r="L58" s="156"/>
      <c r="M58" s="162"/>
      <c r="N58" s="162"/>
      <c r="O58" s="162"/>
      <c r="P58" s="162"/>
      <c r="Q58" s="162"/>
      <c r="R58" s="162"/>
      <c r="S58" s="162"/>
      <c r="T58" s="156"/>
      <c r="U58" s="156"/>
      <c r="V58" s="159"/>
    </row>
    <row r="59" spans="1:22" ht="14.25" customHeight="1">
      <c r="A59" s="389" t="s">
        <v>39</v>
      </c>
      <c r="B59" s="388" t="s">
        <v>40</v>
      </c>
      <c r="C59" s="385" t="s">
        <v>69</v>
      </c>
      <c r="D59" s="385" t="s">
        <v>338</v>
      </c>
      <c r="E59" s="388" t="s">
        <v>339</v>
      </c>
      <c r="F59" s="388" t="s">
        <v>44</v>
      </c>
      <c r="G59" s="388" t="s">
        <v>45</v>
      </c>
      <c r="H59" s="389" t="s">
        <v>39</v>
      </c>
      <c r="I59" s="385" t="s">
        <v>69</v>
      </c>
      <c r="J59" s="385" t="s">
        <v>340</v>
      </c>
      <c r="K59" s="385" t="s">
        <v>56</v>
      </c>
      <c r="L59" s="385" t="s">
        <v>72</v>
      </c>
      <c r="M59" s="388" t="s">
        <v>341</v>
      </c>
      <c r="N59" s="385" t="s">
        <v>39</v>
      </c>
      <c r="O59" s="385" t="s">
        <v>69</v>
      </c>
      <c r="P59" s="388" t="s">
        <v>342</v>
      </c>
      <c r="Q59" s="388" t="s">
        <v>343</v>
      </c>
      <c r="R59" s="388" t="s">
        <v>344</v>
      </c>
      <c r="S59" s="388" t="s">
        <v>345</v>
      </c>
      <c r="T59" s="390" t="s">
        <v>64</v>
      </c>
      <c r="U59" s="248"/>
      <c r="V59" s="249"/>
    </row>
    <row r="60" spans="1:22" ht="62.25" customHeight="1">
      <c r="A60" s="255"/>
      <c r="B60" s="255"/>
      <c r="C60" s="255"/>
      <c r="D60" s="255"/>
      <c r="E60" s="255"/>
      <c r="F60" s="255"/>
      <c r="G60" s="255"/>
      <c r="H60" s="255"/>
      <c r="I60" s="255"/>
      <c r="J60" s="255"/>
      <c r="K60" s="255"/>
      <c r="L60" s="255"/>
      <c r="M60" s="255"/>
      <c r="N60" s="255"/>
      <c r="O60" s="255"/>
      <c r="P60" s="255"/>
      <c r="Q60" s="255"/>
      <c r="R60" s="255"/>
      <c r="S60" s="255"/>
      <c r="T60" s="149" t="s">
        <v>346</v>
      </c>
      <c r="U60" s="149" t="s">
        <v>347</v>
      </c>
      <c r="V60" s="150" t="s">
        <v>82</v>
      </c>
    </row>
    <row r="61" spans="1:22" ht="14.25" customHeight="1">
      <c r="A61" s="377" t="str">
        <f>IF('IN - Stud_part'!F31="","",'IN - Stud_part'!F31)</f>
        <v/>
      </c>
      <c r="B61" s="373" t="str">
        <f>IF('IN - Stud_part'!G31="","",'IN - Stud_part'!G31)</f>
        <v/>
      </c>
      <c r="C61" s="378" t="str">
        <f>IF('IN - Stud_part'!H31="","",UPPER('IN - Stud_part'!H31))</f>
        <v/>
      </c>
      <c r="D61" s="373" t="str">
        <f>IF('IN - Stud_part'!I31="","",UPPER('IN - Stud_part'!I31))</f>
        <v/>
      </c>
      <c r="E61" s="155">
        <f>'IN - Stud_part'!O31</f>
        <v>0</v>
      </c>
      <c r="F61" s="374" t="str">
        <f>IF('IN - Stud_part'!K31="","",'IN - Stud_part'!K31)</f>
        <v/>
      </c>
      <c r="G61" s="374" t="str">
        <f>IF('IN - Stud_part'!L31="","",'IN - Stud_part'!L31)</f>
        <v/>
      </c>
      <c r="H61" s="373" t="str">
        <f>A61</f>
        <v/>
      </c>
      <c r="I61" s="378" t="str">
        <f>C61</f>
        <v/>
      </c>
      <c r="J61" s="392" t="str">
        <f>CONCATENATE('IN - Stud_part'!U31,",  ",'IN - Stud_part'!V31,",  ",'IN - Stud_part'!X31)</f>
        <v xml:space="preserve">,  ,  </v>
      </c>
      <c r="K61" s="373" t="str">
        <f>IF('IN - Stud_part'!AA31="","",'IN - Stud_part'!AA31)</f>
        <v/>
      </c>
      <c r="L61" s="376">
        <f>'IN - Stud_part'!AB31</f>
        <v>0</v>
      </c>
      <c r="M61" s="154">
        <f>'IN - Stud_part'!AC31</f>
        <v>0</v>
      </c>
      <c r="N61" s="373">
        <v>19</v>
      </c>
      <c r="O61" s="378" t="str">
        <f>C61</f>
        <v/>
      </c>
      <c r="P61" s="378" t="str">
        <f>IF('IN - Stud_part'!J31="","",'IN - Stud_part'!J31)</f>
        <v/>
      </c>
      <c r="Q61" s="378" t="str">
        <f>IF('IN - Stud_part'!AG31="","",'IN - Stud_part'!AG31)</f>
        <v/>
      </c>
      <c r="R61" s="378" t="str">
        <f>IF('IN - Stud_part'!AH31="","",'IN - Stud_part'!AH31)</f>
        <v/>
      </c>
      <c r="S61" s="378" t="str">
        <f>IF('IN - Stud_part'!AI31="","",'IN - Stud_part'!AI31)</f>
        <v/>
      </c>
      <c r="T61" s="373" t="str">
        <f>IF('IN - Stud_part'!AO31="","",'IN - Stud_part'!AO31)</f>
        <v/>
      </c>
      <c r="U61" s="373" t="str">
        <f>IF('IN - Stud_part'!AP31="","",'IN - Stud_part'!AP31)</f>
        <v/>
      </c>
      <c r="V61" s="374" t="str">
        <f>IF('IN - Stud_part'!AQ31="","",'IN - Stud_part'!AQ31)</f>
        <v/>
      </c>
    </row>
    <row r="62" spans="1:22" ht="14.25" customHeight="1">
      <c r="A62" s="255"/>
      <c r="B62" s="255"/>
      <c r="C62" s="255"/>
      <c r="D62" s="255"/>
      <c r="E62" s="155">
        <f>'IN - Stud_part'!R31</f>
        <v>0</v>
      </c>
      <c r="F62" s="255"/>
      <c r="G62" s="255"/>
      <c r="H62" s="255"/>
      <c r="I62" s="255"/>
      <c r="J62" s="255"/>
      <c r="K62" s="255"/>
      <c r="L62" s="255"/>
      <c r="M62" s="154">
        <f>'IN - Stud_part'!AD31</f>
        <v>0</v>
      </c>
      <c r="N62" s="255"/>
      <c r="O62" s="255"/>
      <c r="P62" s="255"/>
      <c r="Q62" s="255"/>
      <c r="R62" s="255"/>
      <c r="S62" s="255"/>
      <c r="T62" s="255"/>
      <c r="U62" s="255"/>
      <c r="V62" s="255"/>
    </row>
    <row r="63" spans="1:22" ht="14.25" customHeight="1">
      <c r="A63" s="377" t="str">
        <f>IF('IN - Stud_part'!F32="","",'IN - Stud_part'!F32)</f>
        <v/>
      </c>
      <c r="B63" s="373" t="str">
        <f>IF('IN - Stud_part'!G32="","",'IN - Stud_part'!G32)</f>
        <v/>
      </c>
      <c r="C63" s="378" t="str">
        <f>IF('IN - Stud_part'!H32="","",UPPER('IN - Stud_part'!H32))</f>
        <v/>
      </c>
      <c r="D63" s="373" t="str">
        <f>IF('IN - Stud_part'!I32="","",UPPER('IN - Stud_part'!I32))</f>
        <v/>
      </c>
      <c r="E63" s="155">
        <f>'IN - Stud_part'!O32</f>
        <v>0</v>
      </c>
      <c r="F63" s="374" t="str">
        <f>IF('IN - Stud_part'!K32="","",'IN - Stud_part'!K32)</f>
        <v/>
      </c>
      <c r="G63" s="374" t="str">
        <f>IF('IN - Stud_part'!L32="","",'IN - Stud_part'!L32)</f>
        <v/>
      </c>
      <c r="H63" s="373" t="str">
        <f>A63</f>
        <v/>
      </c>
      <c r="I63" s="378" t="str">
        <f>C63</f>
        <v/>
      </c>
      <c r="J63" s="375" t="str">
        <f>CONCATENATE('IN - Stud_part'!U32,",  ",'IN - Stud_part'!V32,",  ",'IN - Stud_part'!X32)</f>
        <v xml:space="preserve">,  ,  </v>
      </c>
      <c r="K63" s="373" t="str">
        <f>IF('IN - Stud_part'!AA32="","",'IN - Stud_part'!AA32)</f>
        <v/>
      </c>
      <c r="L63" s="376">
        <f>'IN - Stud_part'!AB32</f>
        <v>0</v>
      </c>
      <c r="M63" s="154">
        <f>'IN - Stud_part'!AC32</f>
        <v>0</v>
      </c>
      <c r="N63" s="373">
        <v>20</v>
      </c>
      <c r="O63" s="378" t="str">
        <f>C63</f>
        <v/>
      </c>
      <c r="P63" s="378" t="str">
        <f>IF('IN - Stud_part'!J32="","",'IN - Stud_part'!J32)</f>
        <v/>
      </c>
      <c r="Q63" s="378" t="str">
        <f>IF('IN - Stud_part'!AG32="","",'IN - Stud_part'!AG32)</f>
        <v/>
      </c>
      <c r="R63" s="378" t="str">
        <f>IF('IN - Stud_part'!AH32="","",'IN - Stud_part'!AH32)</f>
        <v/>
      </c>
      <c r="S63" s="378" t="str">
        <f>IF('IN - Stud_part'!AI32="","",'IN - Stud_part'!AI32)</f>
        <v/>
      </c>
      <c r="T63" s="373" t="str">
        <f>IF('IN - Stud_part'!AO32="","",'IN - Stud_part'!AO32)</f>
        <v/>
      </c>
      <c r="U63" s="373" t="str">
        <f>IF('IN - Stud_part'!AP32="","",'IN - Stud_part'!AP32)</f>
        <v/>
      </c>
      <c r="V63" s="374" t="str">
        <f>IF('IN - Stud_part'!AQ32="","",'IN - Stud_part'!AQ32)</f>
        <v/>
      </c>
    </row>
    <row r="64" spans="1:22" ht="14.25" customHeight="1">
      <c r="A64" s="255"/>
      <c r="B64" s="255"/>
      <c r="C64" s="255"/>
      <c r="D64" s="255"/>
      <c r="E64" s="155">
        <f>'IN - Stud_part'!R32</f>
        <v>0</v>
      </c>
      <c r="F64" s="255"/>
      <c r="G64" s="255"/>
      <c r="H64" s="255"/>
      <c r="I64" s="255"/>
      <c r="J64" s="255"/>
      <c r="K64" s="255"/>
      <c r="L64" s="255"/>
      <c r="M64" s="154">
        <f>'IN - Stud_part'!AD32</f>
        <v>0</v>
      </c>
      <c r="N64" s="255"/>
      <c r="O64" s="255"/>
      <c r="P64" s="255"/>
      <c r="Q64" s="255"/>
      <c r="R64" s="255"/>
      <c r="S64" s="255"/>
      <c r="T64" s="255"/>
      <c r="U64" s="255"/>
      <c r="V64" s="255"/>
    </row>
    <row r="65" spans="1:22" ht="14.25" customHeight="1">
      <c r="A65" s="377" t="str">
        <f>IF('IN - Stud_part'!F33="","",'IN - Stud_part'!F33)</f>
        <v/>
      </c>
      <c r="B65" s="373" t="str">
        <f>IF('IN - Stud_part'!G33="","",'IN - Stud_part'!G33)</f>
        <v/>
      </c>
      <c r="C65" s="378" t="str">
        <f>IF('IN - Stud_part'!H33="","",UPPER('IN - Stud_part'!H33))</f>
        <v/>
      </c>
      <c r="D65" s="373" t="str">
        <f>IF('IN - Stud_part'!I33="","",UPPER('IN - Stud_part'!I33))</f>
        <v/>
      </c>
      <c r="E65" s="155">
        <f>'IN - Stud_part'!O33</f>
        <v>0</v>
      </c>
      <c r="F65" s="374" t="str">
        <f>IF('IN - Stud_part'!K33="","",'IN - Stud_part'!K33)</f>
        <v/>
      </c>
      <c r="G65" s="374" t="str">
        <f>IF('IN - Stud_part'!L33="","",'IN - Stud_part'!L33)</f>
        <v/>
      </c>
      <c r="H65" s="373" t="str">
        <f>A65</f>
        <v/>
      </c>
      <c r="I65" s="378" t="str">
        <f>C65</f>
        <v/>
      </c>
      <c r="J65" s="392" t="str">
        <f>CONCATENATE('IN - Stud_part'!U33,",  ",'IN - Stud_part'!V33,",  ",'IN - Stud_part'!X33)</f>
        <v xml:space="preserve">,  ,  </v>
      </c>
      <c r="K65" s="373" t="str">
        <f>IF('IN - Stud_part'!AA33="","",'IN - Stud_part'!AA33)</f>
        <v/>
      </c>
      <c r="L65" s="376">
        <f>'IN - Stud_part'!AB33</f>
        <v>0</v>
      </c>
      <c r="M65" s="154">
        <f>'IN - Stud_part'!AC33</f>
        <v>0</v>
      </c>
      <c r="N65" s="373">
        <v>21</v>
      </c>
      <c r="O65" s="378" t="str">
        <f>C65</f>
        <v/>
      </c>
      <c r="P65" s="378" t="str">
        <f>IF('IN - Stud_part'!J33="","",'IN - Stud_part'!J33)</f>
        <v/>
      </c>
      <c r="Q65" s="378" t="str">
        <f>IF('IN - Stud_part'!AG33="","",'IN - Stud_part'!AG33)</f>
        <v/>
      </c>
      <c r="R65" s="378" t="str">
        <f>IF('IN - Stud_part'!AH33="","",'IN - Stud_part'!AH33)</f>
        <v/>
      </c>
      <c r="S65" s="378" t="str">
        <f>IF('IN - Stud_part'!AI33="","",'IN - Stud_part'!AI33)</f>
        <v/>
      </c>
      <c r="T65" s="373" t="str">
        <f>IF('IN - Stud_part'!AO33="","",'IN - Stud_part'!AO33)</f>
        <v/>
      </c>
      <c r="U65" s="373" t="str">
        <f>IF('IN - Stud_part'!AP33="","",'IN - Stud_part'!AP33)</f>
        <v/>
      </c>
      <c r="V65" s="374" t="str">
        <f>IF('IN - Stud_part'!AQ33="","",'IN - Stud_part'!AQ33)</f>
        <v/>
      </c>
    </row>
    <row r="66" spans="1:22" ht="14.25" customHeight="1">
      <c r="A66" s="255"/>
      <c r="B66" s="255"/>
      <c r="C66" s="255"/>
      <c r="D66" s="255"/>
      <c r="E66" s="155">
        <f>'IN - Stud_part'!R33</f>
        <v>0</v>
      </c>
      <c r="F66" s="255"/>
      <c r="G66" s="255"/>
      <c r="H66" s="255"/>
      <c r="I66" s="255"/>
      <c r="J66" s="255"/>
      <c r="K66" s="255"/>
      <c r="L66" s="255"/>
      <c r="M66" s="154">
        <f>'IN - Stud_part'!AD33</f>
        <v>0</v>
      </c>
      <c r="N66" s="255"/>
      <c r="O66" s="255"/>
      <c r="P66" s="255"/>
      <c r="Q66" s="255"/>
      <c r="R66" s="255"/>
      <c r="S66" s="255"/>
      <c r="T66" s="255"/>
      <c r="U66" s="255"/>
      <c r="V66" s="255"/>
    </row>
    <row r="67" spans="1:22" ht="14.25" customHeight="1">
      <c r="A67" s="377" t="str">
        <f>IF('IN - Stud_part'!F34="","",'IN - Stud_part'!F34)</f>
        <v/>
      </c>
      <c r="B67" s="373" t="str">
        <f>IF('IN - Stud_part'!G34="","",'IN - Stud_part'!G34)</f>
        <v/>
      </c>
      <c r="C67" s="378" t="str">
        <f>IF('IN - Stud_part'!H34="","",UPPER('IN - Stud_part'!H34))</f>
        <v/>
      </c>
      <c r="D67" s="373" t="str">
        <f>IF('IN - Stud_part'!I34="","",UPPER('IN - Stud_part'!I34))</f>
        <v/>
      </c>
      <c r="E67" s="155">
        <f>'IN - Stud_part'!O34</f>
        <v>0</v>
      </c>
      <c r="F67" s="374" t="str">
        <f>IF('IN - Stud_part'!K34="","",'IN - Stud_part'!K34)</f>
        <v/>
      </c>
      <c r="G67" s="374" t="str">
        <f>IF('IN - Stud_part'!L34="","",'IN - Stud_part'!L34)</f>
        <v/>
      </c>
      <c r="H67" s="373" t="str">
        <f>A67</f>
        <v/>
      </c>
      <c r="I67" s="378" t="str">
        <f>C67</f>
        <v/>
      </c>
      <c r="J67" s="392" t="str">
        <f>CONCATENATE('IN - Stud_part'!U34,",  ",'IN - Stud_part'!V34,",  ",'IN - Stud_part'!X34)</f>
        <v xml:space="preserve">,  ,  </v>
      </c>
      <c r="K67" s="373" t="str">
        <f>IF('IN - Stud_part'!AA34="","",'IN - Stud_part'!AA34)</f>
        <v/>
      </c>
      <c r="L67" s="376">
        <f>'IN - Stud_part'!AB34</f>
        <v>0</v>
      </c>
      <c r="M67" s="154">
        <f>'IN - Stud_part'!AC34</f>
        <v>0</v>
      </c>
      <c r="N67" s="373">
        <v>22</v>
      </c>
      <c r="O67" s="378" t="str">
        <f>C67</f>
        <v/>
      </c>
      <c r="P67" s="378" t="str">
        <f>IF('IN - Stud_part'!J34="","",'IN - Stud_part'!J34)</f>
        <v/>
      </c>
      <c r="Q67" s="378" t="str">
        <f>IF('IN - Stud_part'!AG34="","",'IN - Stud_part'!AG34)</f>
        <v/>
      </c>
      <c r="R67" s="378" t="str">
        <f>IF('IN - Stud_part'!AH34="","",'IN - Stud_part'!AH34)</f>
        <v/>
      </c>
      <c r="S67" s="378" t="str">
        <f>IF('IN - Stud_part'!AI34="","",'IN - Stud_part'!AI34)</f>
        <v/>
      </c>
      <c r="T67" s="373" t="str">
        <f>IF('IN - Stud_part'!AO34="","",'IN - Stud_part'!AO34)</f>
        <v/>
      </c>
      <c r="U67" s="373" t="str">
        <f>IF('IN - Stud_part'!AP34="","",'IN - Stud_part'!AP34)</f>
        <v/>
      </c>
      <c r="V67" s="374" t="str">
        <f>IF('IN - Stud_part'!AQ34="","",'IN - Stud_part'!AQ34)</f>
        <v/>
      </c>
    </row>
    <row r="68" spans="1:22" ht="14.25" customHeight="1">
      <c r="A68" s="255"/>
      <c r="B68" s="255"/>
      <c r="C68" s="255"/>
      <c r="D68" s="255"/>
      <c r="E68" s="155">
        <f>'IN - Stud_part'!R34</f>
        <v>0</v>
      </c>
      <c r="F68" s="255"/>
      <c r="G68" s="255"/>
      <c r="H68" s="255"/>
      <c r="I68" s="255"/>
      <c r="J68" s="255"/>
      <c r="K68" s="255"/>
      <c r="L68" s="255"/>
      <c r="M68" s="154">
        <f>'IN - Stud_part'!AD34</f>
        <v>0</v>
      </c>
      <c r="N68" s="255"/>
      <c r="O68" s="255"/>
      <c r="P68" s="255"/>
      <c r="Q68" s="255"/>
      <c r="R68" s="255"/>
      <c r="S68" s="255"/>
      <c r="T68" s="255"/>
      <c r="U68" s="255"/>
      <c r="V68" s="255"/>
    </row>
    <row r="69" spans="1:22" ht="14.25" customHeight="1">
      <c r="A69" s="377" t="str">
        <f>IF('IN - Stud_part'!F35="","",'IN - Stud_part'!F35)</f>
        <v/>
      </c>
      <c r="B69" s="373" t="str">
        <f>IF('IN - Stud_part'!G35="","",'IN - Stud_part'!G35)</f>
        <v/>
      </c>
      <c r="C69" s="378" t="str">
        <f>IF('IN - Stud_part'!H35="","",UPPER('IN - Stud_part'!H35))</f>
        <v/>
      </c>
      <c r="D69" s="373" t="str">
        <f>IF('IN - Stud_part'!I35="","",UPPER('IN - Stud_part'!I35))</f>
        <v/>
      </c>
      <c r="E69" s="155">
        <f>'IN - Stud_part'!O35</f>
        <v>0</v>
      </c>
      <c r="F69" s="374" t="str">
        <f>IF('IN - Stud_part'!K35="","",'IN - Stud_part'!K35)</f>
        <v/>
      </c>
      <c r="G69" s="374" t="str">
        <f>IF('IN - Stud_part'!L35="","",'IN - Stud_part'!L35)</f>
        <v/>
      </c>
      <c r="H69" s="373" t="str">
        <f>A69</f>
        <v/>
      </c>
      <c r="I69" s="378" t="str">
        <f>C69</f>
        <v/>
      </c>
      <c r="J69" s="375" t="str">
        <f>CONCATENATE('IN - Stud_part'!U35,",  ",'IN - Stud_part'!V35,",  ",'IN - Stud_part'!X35)</f>
        <v xml:space="preserve">,  ,  </v>
      </c>
      <c r="K69" s="373" t="str">
        <f>IF('IN - Stud_part'!AA35="","",'IN - Stud_part'!AA35)</f>
        <v/>
      </c>
      <c r="L69" s="376">
        <f>'IN - Stud_part'!AB35</f>
        <v>0</v>
      </c>
      <c r="M69" s="154">
        <f>'IN - Stud_part'!AC35</f>
        <v>0</v>
      </c>
      <c r="N69" s="373">
        <v>23</v>
      </c>
      <c r="O69" s="378" t="str">
        <f>C69</f>
        <v/>
      </c>
      <c r="P69" s="378" t="str">
        <f>IF('IN - Stud_part'!J35="","",'IN - Stud_part'!J35)</f>
        <v/>
      </c>
      <c r="Q69" s="378" t="str">
        <f>IF('IN - Stud_part'!AG35="","",'IN - Stud_part'!AG35)</f>
        <v/>
      </c>
      <c r="R69" s="378" t="str">
        <f>IF('IN - Stud_part'!AH35="","",'IN - Stud_part'!AH35)</f>
        <v/>
      </c>
      <c r="S69" s="378" t="str">
        <f>IF('IN - Stud_part'!AI35="","",'IN - Stud_part'!AI35)</f>
        <v/>
      </c>
      <c r="T69" s="373" t="str">
        <f>IF('IN - Stud_part'!AO35="","",'IN - Stud_part'!AO35)</f>
        <v/>
      </c>
      <c r="U69" s="373" t="str">
        <f>IF('IN - Stud_part'!AP35="","",'IN - Stud_part'!AP35)</f>
        <v/>
      </c>
      <c r="V69" s="374" t="str">
        <f>IF('IN - Stud_part'!AQ35="","",'IN - Stud_part'!AQ35)</f>
        <v/>
      </c>
    </row>
    <row r="70" spans="1:22" ht="14.25" customHeight="1">
      <c r="A70" s="255"/>
      <c r="B70" s="255"/>
      <c r="C70" s="255"/>
      <c r="D70" s="255"/>
      <c r="E70" s="155">
        <f>'IN - Stud_part'!R35</f>
        <v>0</v>
      </c>
      <c r="F70" s="255"/>
      <c r="G70" s="255"/>
      <c r="H70" s="255"/>
      <c r="I70" s="255"/>
      <c r="J70" s="255"/>
      <c r="K70" s="255"/>
      <c r="L70" s="255"/>
      <c r="M70" s="154">
        <f>'IN - Stud_part'!AD35</f>
        <v>0</v>
      </c>
      <c r="N70" s="255"/>
      <c r="O70" s="255"/>
      <c r="P70" s="255"/>
      <c r="Q70" s="255"/>
      <c r="R70" s="255"/>
      <c r="S70" s="255"/>
      <c r="T70" s="255"/>
      <c r="U70" s="255"/>
      <c r="V70" s="255"/>
    </row>
    <row r="71" spans="1:22" ht="14.25" customHeight="1">
      <c r="A71" s="377" t="str">
        <f>IF('IN - Stud_part'!F36="","",'IN - Stud_part'!F36)</f>
        <v/>
      </c>
      <c r="B71" s="373" t="str">
        <f>IF('IN - Stud_part'!G36="","",'IN - Stud_part'!G36)</f>
        <v/>
      </c>
      <c r="C71" s="378" t="str">
        <f>IF('IN - Stud_part'!H36="","",UPPER('IN - Stud_part'!H36))</f>
        <v/>
      </c>
      <c r="D71" s="373" t="str">
        <f>IF('IN - Stud_part'!I36="","",UPPER('IN - Stud_part'!I36))</f>
        <v/>
      </c>
      <c r="E71" s="155">
        <f>'IN - Stud_part'!O36</f>
        <v>0</v>
      </c>
      <c r="F71" s="374" t="str">
        <f>IF('IN - Stud_part'!K36="","",'IN - Stud_part'!K36)</f>
        <v/>
      </c>
      <c r="G71" s="374" t="str">
        <f>IF('IN - Stud_part'!L36="","",'IN - Stud_part'!L36)</f>
        <v/>
      </c>
      <c r="H71" s="373" t="str">
        <f>A71</f>
        <v/>
      </c>
      <c r="I71" s="378" t="str">
        <f>C71</f>
        <v/>
      </c>
      <c r="J71" s="392" t="str">
        <f>CONCATENATE('IN - Stud_part'!U36,",  ",'IN - Stud_part'!V36,",  ",'IN - Stud_part'!X36)</f>
        <v xml:space="preserve">,  ,  </v>
      </c>
      <c r="K71" s="373" t="str">
        <f>IF('IN - Stud_part'!AA36="","",'IN - Stud_part'!AA36)</f>
        <v/>
      </c>
      <c r="L71" s="376">
        <f>'IN - Stud_part'!AB36</f>
        <v>0</v>
      </c>
      <c r="M71" s="154">
        <f>'IN - Stud_part'!AC36</f>
        <v>0</v>
      </c>
      <c r="N71" s="373">
        <v>24</v>
      </c>
      <c r="O71" s="378" t="str">
        <f>C71</f>
        <v/>
      </c>
      <c r="P71" s="378" t="str">
        <f>IF('IN - Stud_part'!J36="","",'IN - Stud_part'!J36)</f>
        <v/>
      </c>
      <c r="Q71" s="378" t="str">
        <f>IF('IN - Stud_part'!AG36="","",'IN - Stud_part'!AG36)</f>
        <v/>
      </c>
      <c r="R71" s="378" t="str">
        <f>IF('IN - Stud_part'!AH36="","",'IN - Stud_part'!AH36)</f>
        <v/>
      </c>
      <c r="S71" s="378" t="str">
        <f>IF('IN - Stud_part'!AI36="","",'IN - Stud_part'!AI36)</f>
        <v/>
      </c>
      <c r="T71" s="373" t="str">
        <f>IF('IN - Stud_part'!AO36="","",'IN - Stud_part'!AO36)</f>
        <v/>
      </c>
      <c r="U71" s="373" t="str">
        <f>IF('IN - Stud_part'!AP36="","",'IN - Stud_part'!AP36)</f>
        <v/>
      </c>
      <c r="V71" s="374" t="str">
        <f>IF('IN - Stud_part'!AQ36="","",'IN - Stud_part'!AQ36)</f>
        <v/>
      </c>
    </row>
    <row r="72" spans="1:22" ht="14.25" customHeight="1">
      <c r="A72" s="255"/>
      <c r="B72" s="255"/>
      <c r="C72" s="255"/>
      <c r="D72" s="255"/>
      <c r="E72" s="155">
        <f>'IN - Stud_part'!R36</f>
        <v>0</v>
      </c>
      <c r="F72" s="255"/>
      <c r="G72" s="255"/>
      <c r="H72" s="255"/>
      <c r="I72" s="255"/>
      <c r="J72" s="255"/>
      <c r="K72" s="255"/>
      <c r="L72" s="255"/>
      <c r="M72" s="154">
        <f>'IN - Stud_part'!AD36</f>
        <v>0</v>
      </c>
      <c r="N72" s="255"/>
      <c r="O72" s="255"/>
      <c r="P72" s="255"/>
      <c r="Q72" s="255"/>
      <c r="R72" s="255"/>
      <c r="S72" s="255"/>
      <c r="T72" s="255"/>
      <c r="U72" s="255"/>
      <c r="V72" s="255"/>
    </row>
    <row r="73" spans="1:22" ht="14.25" customHeight="1">
      <c r="A73" s="377" t="str">
        <f>IF('IN - Stud_part'!F37="","",'IN - Stud_part'!F37)</f>
        <v/>
      </c>
      <c r="B73" s="373" t="str">
        <f>IF('IN - Stud_part'!G37="","",'IN - Stud_part'!G37)</f>
        <v/>
      </c>
      <c r="C73" s="378" t="str">
        <f>IF('IN - Stud_part'!H37="","",UPPER('IN - Stud_part'!H37))</f>
        <v/>
      </c>
      <c r="D73" s="373" t="str">
        <f>IF('IN - Stud_part'!I37="","",UPPER('IN - Stud_part'!I37))</f>
        <v/>
      </c>
      <c r="E73" s="155">
        <f>'IN - Stud_part'!O37</f>
        <v>0</v>
      </c>
      <c r="F73" s="374" t="str">
        <f>IF('IN - Stud_part'!K37="","",'IN - Stud_part'!K37)</f>
        <v/>
      </c>
      <c r="G73" s="374" t="str">
        <f>IF('IN - Stud_part'!L37="","",'IN - Stud_part'!L37)</f>
        <v/>
      </c>
      <c r="H73" s="373" t="str">
        <f>A73</f>
        <v/>
      </c>
      <c r="I73" s="378" t="str">
        <f>C73</f>
        <v/>
      </c>
      <c r="J73" s="392" t="str">
        <f>CONCATENATE('IN - Stud_part'!U37,",  ",'IN - Stud_part'!V37,",  ",'IN - Stud_part'!X37)</f>
        <v xml:space="preserve">,  ,  </v>
      </c>
      <c r="K73" s="373" t="str">
        <f>IF('IN - Stud_part'!AA37="","",'IN - Stud_part'!AA37)</f>
        <v/>
      </c>
      <c r="L73" s="376">
        <f>'IN - Stud_part'!AB37</f>
        <v>0</v>
      </c>
      <c r="M73" s="154">
        <f>'IN - Stud_part'!AC37</f>
        <v>0</v>
      </c>
      <c r="N73" s="373">
        <v>25</v>
      </c>
      <c r="O73" s="378" t="str">
        <f>C73</f>
        <v/>
      </c>
      <c r="P73" s="378" t="str">
        <f>IF('IN - Stud_part'!J37="","",'IN - Stud_part'!J37)</f>
        <v/>
      </c>
      <c r="Q73" s="378" t="str">
        <f>IF('IN - Stud_part'!AG37="","",'IN - Stud_part'!AG37)</f>
        <v/>
      </c>
      <c r="R73" s="378" t="str">
        <f>IF('IN - Stud_part'!AH37="","",'IN - Stud_part'!AH37)</f>
        <v/>
      </c>
      <c r="S73" s="378" t="str">
        <f>IF('IN - Stud_part'!AI37="","",'IN - Stud_part'!AI37)</f>
        <v/>
      </c>
      <c r="T73" s="373" t="str">
        <f>IF('IN - Stud_part'!AO37="","",'IN - Stud_part'!AO37)</f>
        <v/>
      </c>
      <c r="U73" s="373" t="str">
        <f>IF('IN - Stud_part'!AP37="","",'IN - Stud_part'!AP37)</f>
        <v/>
      </c>
      <c r="V73" s="374" t="str">
        <f>IF('IN - Stud_part'!AQ37="","",'IN - Stud_part'!AQ37)</f>
        <v/>
      </c>
    </row>
    <row r="74" spans="1:22" ht="14.25" customHeight="1">
      <c r="A74" s="255"/>
      <c r="B74" s="255"/>
      <c r="C74" s="255"/>
      <c r="D74" s="255"/>
      <c r="E74" s="155">
        <f>'IN - Stud_part'!R37</f>
        <v>0</v>
      </c>
      <c r="F74" s="255"/>
      <c r="G74" s="255"/>
      <c r="H74" s="255"/>
      <c r="I74" s="255"/>
      <c r="J74" s="255"/>
      <c r="K74" s="255"/>
      <c r="L74" s="255"/>
      <c r="M74" s="154">
        <f>'IN - Stud_part'!AD37</f>
        <v>0</v>
      </c>
      <c r="N74" s="255"/>
      <c r="O74" s="255"/>
      <c r="P74" s="255"/>
      <c r="Q74" s="255"/>
      <c r="R74" s="255"/>
      <c r="S74" s="255"/>
      <c r="T74" s="255"/>
      <c r="U74" s="255"/>
      <c r="V74" s="255"/>
    </row>
    <row r="75" spans="1:22" ht="14.25" customHeight="1">
      <c r="A75" s="377" t="str">
        <f>IF('IN - Stud_part'!F38="","",'IN - Stud_part'!F38)</f>
        <v/>
      </c>
      <c r="B75" s="373" t="str">
        <f>IF('IN - Stud_part'!G38="","",'IN - Stud_part'!G38)</f>
        <v/>
      </c>
      <c r="C75" s="378" t="str">
        <f>IF('IN - Stud_part'!H38="","",UPPER('IN - Stud_part'!H38))</f>
        <v/>
      </c>
      <c r="D75" s="373" t="str">
        <f>IF('IN - Stud_part'!I38="","",UPPER('IN - Stud_part'!I38))</f>
        <v/>
      </c>
      <c r="E75" s="155">
        <f>'IN - Stud_part'!O38</f>
        <v>0</v>
      </c>
      <c r="F75" s="374" t="str">
        <f>IF('IN - Stud_part'!K38="","",'IN - Stud_part'!K38)</f>
        <v/>
      </c>
      <c r="G75" s="374" t="str">
        <f>IF('IN - Stud_part'!L38="","",'IN - Stud_part'!L38)</f>
        <v/>
      </c>
      <c r="H75" s="373" t="str">
        <f>A75</f>
        <v/>
      </c>
      <c r="I75" s="378" t="str">
        <f>C75</f>
        <v/>
      </c>
      <c r="J75" s="375" t="str">
        <f>CONCATENATE('IN - Stud_part'!U38,",  ",'IN - Stud_part'!V38,",  ",'IN - Stud_part'!X38)</f>
        <v xml:space="preserve">,  ,  </v>
      </c>
      <c r="K75" s="373" t="str">
        <f>IF('IN - Stud_part'!AA38="","",'IN - Stud_part'!AA38)</f>
        <v/>
      </c>
      <c r="L75" s="376">
        <f>'IN - Stud_part'!AB38</f>
        <v>0</v>
      </c>
      <c r="M75" s="154">
        <f>'IN - Stud_part'!AC38</f>
        <v>0</v>
      </c>
      <c r="N75" s="373">
        <v>26</v>
      </c>
      <c r="O75" s="378" t="str">
        <f>C75</f>
        <v/>
      </c>
      <c r="P75" s="378" t="str">
        <f>IF('IN - Stud_part'!J38="","",'IN - Stud_part'!J38)</f>
        <v/>
      </c>
      <c r="Q75" s="378" t="str">
        <f>IF('IN - Stud_part'!AG38="","",'IN - Stud_part'!AG38)</f>
        <v/>
      </c>
      <c r="R75" s="378" t="str">
        <f>IF('IN - Stud_part'!AH38="","",'IN - Stud_part'!AH38)</f>
        <v/>
      </c>
      <c r="S75" s="378" t="str">
        <f>IF('IN - Stud_part'!AI38="","",'IN - Stud_part'!AI38)</f>
        <v/>
      </c>
      <c r="T75" s="373" t="str">
        <f>IF('IN - Stud_part'!AO38="","",'IN - Stud_part'!AO38)</f>
        <v/>
      </c>
      <c r="U75" s="373" t="str">
        <f>IF('IN - Stud_part'!AP38="","",'IN - Stud_part'!AP38)</f>
        <v/>
      </c>
      <c r="V75" s="374" t="str">
        <f>IF('IN - Stud_part'!AQ38="","",'IN - Stud_part'!AQ38)</f>
        <v/>
      </c>
    </row>
    <row r="76" spans="1:22" ht="14.25" customHeight="1">
      <c r="A76" s="255"/>
      <c r="B76" s="255"/>
      <c r="C76" s="255"/>
      <c r="D76" s="255"/>
      <c r="E76" s="155">
        <f>'IN - Stud_part'!R38</f>
        <v>0</v>
      </c>
      <c r="F76" s="255"/>
      <c r="G76" s="255"/>
      <c r="H76" s="255"/>
      <c r="I76" s="255"/>
      <c r="J76" s="255"/>
      <c r="K76" s="255"/>
      <c r="L76" s="255"/>
      <c r="M76" s="154">
        <f>'IN - Stud_part'!AD38</f>
        <v>0</v>
      </c>
      <c r="N76" s="255"/>
      <c r="O76" s="255"/>
      <c r="P76" s="255"/>
      <c r="Q76" s="255"/>
      <c r="R76" s="255"/>
      <c r="S76" s="255"/>
      <c r="T76" s="255"/>
      <c r="U76" s="255"/>
      <c r="V76" s="255"/>
    </row>
    <row r="77" spans="1:22" ht="14.25" customHeight="1">
      <c r="A77" s="377" t="str">
        <f>IF('IN - Stud_part'!F39="","",'IN - Stud_part'!F39)</f>
        <v/>
      </c>
      <c r="B77" s="373" t="str">
        <f>IF('IN - Stud_part'!G39="","",'IN - Stud_part'!G39)</f>
        <v/>
      </c>
      <c r="C77" s="378" t="str">
        <f>IF('IN - Stud_part'!H39="","",UPPER('IN - Stud_part'!H39))</f>
        <v/>
      </c>
      <c r="D77" s="373" t="str">
        <f>IF('IN - Stud_part'!I39="","",UPPER('IN - Stud_part'!I39))</f>
        <v/>
      </c>
      <c r="E77" s="155">
        <f>'IN - Stud_part'!O39</f>
        <v>0</v>
      </c>
      <c r="F77" s="374" t="str">
        <f>IF('IN - Stud_part'!K39="","",'IN - Stud_part'!K39)</f>
        <v/>
      </c>
      <c r="G77" s="374" t="str">
        <f>IF('IN - Stud_part'!L39="","",'IN - Stud_part'!L39)</f>
        <v/>
      </c>
      <c r="H77" s="373" t="str">
        <f>A77</f>
        <v/>
      </c>
      <c r="I77" s="378" t="str">
        <f>C77</f>
        <v/>
      </c>
      <c r="J77" s="392" t="str">
        <f>CONCATENATE('IN - Stud_part'!U39,",  ",'IN - Stud_part'!V39,",  ",'IN - Stud_part'!X39)</f>
        <v xml:space="preserve">,  ,  </v>
      </c>
      <c r="K77" s="373" t="str">
        <f>IF('IN - Stud_part'!AA39="","",'IN - Stud_part'!AA39)</f>
        <v/>
      </c>
      <c r="L77" s="376">
        <f>'IN - Stud_part'!AB39</f>
        <v>0</v>
      </c>
      <c r="M77" s="154">
        <f>'IN - Stud_part'!AC39</f>
        <v>0</v>
      </c>
      <c r="N77" s="373">
        <v>27</v>
      </c>
      <c r="O77" s="378" t="str">
        <f>C77</f>
        <v/>
      </c>
      <c r="P77" s="378" t="str">
        <f>IF('IN - Stud_part'!J39="","",'IN - Stud_part'!J39)</f>
        <v/>
      </c>
      <c r="Q77" s="378" t="str">
        <f>IF('IN - Stud_part'!AG39="","",'IN - Stud_part'!AG39)</f>
        <v/>
      </c>
      <c r="R77" s="378" t="str">
        <f>IF('IN - Stud_part'!AH39="","",'IN - Stud_part'!AH39)</f>
        <v/>
      </c>
      <c r="S77" s="378" t="str">
        <f>IF('IN - Stud_part'!AI39="","",'IN - Stud_part'!AI39)</f>
        <v/>
      </c>
      <c r="T77" s="373" t="str">
        <f>IF('IN - Stud_part'!AO39="","",'IN - Stud_part'!AO39)</f>
        <v/>
      </c>
      <c r="U77" s="373" t="str">
        <f>IF('IN - Stud_part'!AP39="","",'IN - Stud_part'!AP39)</f>
        <v/>
      </c>
      <c r="V77" s="374" t="str">
        <f>IF('IN - Stud_part'!AQ39="","",'IN - Stud_part'!AQ39)</f>
        <v/>
      </c>
    </row>
    <row r="78" spans="1:22" ht="14.25" customHeight="1">
      <c r="A78" s="255"/>
      <c r="B78" s="255"/>
      <c r="C78" s="255"/>
      <c r="D78" s="255"/>
      <c r="E78" s="155">
        <f>'IN - Stud_part'!R39</f>
        <v>0</v>
      </c>
      <c r="F78" s="255"/>
      <c r="G78" s="255"/>
      <c r="H78" s="255"/>
      <c r="I78" s="255"/>
      <c r="J78" s="255"/>
      <c r="K78" s="255"/>
      <c r="L78" s="255"/>
      <c r="M78" s="154">
        <f>'IN - Stud_part'!AD39</f>
        <v>0</v>
      </c>
      <c r="N78" s="255"/>
      <c r="O78" s="255"/>
      <c r="P78" s="255"/>
      <c r="Q78" s="255"/>
      <c r="R78" s="255"/>
      <c r="S78" s="255"/>
      <c r="T78" s="255"/>
      <c r="U78" s="255"/>
      <c r="V78" s="255"/>
    </row>
    <row r="79" spans="1:22" ht="14.25" customHeight="1">
      <c r="A79" s="377" t="str">
        <f>IF('IN - Stud_part'!F40="","",'IN - Stud_part'!F40)</f>
        <v/>
      </c>
      <c r="B79" s="373" t="str">
        <f>IF('IN - Stud_part'!G40="","",'IN - Stud_part'!G40)</f>
        <v/>
      </c>
      <c r="C79" s="378" t="str">
        <f>IF('IN - Stud_part'!H40="","",UPPER('IN - Stud_part'!H40))</f>
        <v/>
      </c>
      <c r="D79" s="373" t="str">
        <f>IF('IN - Stud_part'!I40="","",UPPER('IN - Stud_part'!I40))</f>
        <v/>
      </c>
      <c r="E79" s="155">
        <f>'IN - Stud_part'!O40</f>
        <v>0</v>
      </c>
      <c r="F79" s="374" t="str">
        <f>IF('IN - Stud_part'!K40="","",'IN - Stud_part'!K40)</f>
        <v/>
      </c>
      <c r="G79" s="374" t="str">
        <f>IF('IN - Stud_part'!L40="","",'IN - Stud_part'!L40)</f>
        <v/>
      </c>
      <c r="H79" s="373" t="str">
        <f>A79</f>
        <v/>
      </c>
      <c r="I79" s="378" t="str">
        <f>C79</f>
        <v/>
      </c>
      <c r="J79" s="392" t="str">
        <f>CONCATENATE('IN - Stud_part'!U40,",  ",'IN - Stud_part'!V40,",  ",'IN - Stud_part'!X40)</f>
        <v xml:space="preserve">,  ,  </v>
      </c>
      <c r="K79" s="373" t="str">
        <f>IF('IN - Stud_part'!AA40="","",'IN - Stud_part'!AA40)</f>
        <v/>
      </c>
      <c r="L79" s="376">
        <f>'IN - Stud_part'!AB40</f>
        <v>0</v>
      </c>
      <c r="M79" s="154">
        <f>'IN - Stud_part'!AC40</f>
        <v>0</v>
      </c>
      <c r="N79" s="373">
        <v>28</v>
      </c>
      <c r="O79" s="378" t="str">
        <f>C79</f>
        <v/>
      </c>
      <c r="P79" s="378" t="str">
        <f>IF('IN - Stud_part'!J40="","",'IN - Stud_part'!J40)</f>
        <v/>
      </c>
      <c r="Q79" s="378" t="str">
        <f>IF('IN - Stud_part'!AG40="","",'IN - Stud_part'!AG40)</f>
        <v/>
      </c>
      <c r="R79" s="378" t="str">
        <f>IF('IN - Stud_part'!AH40="","",'IN - Stud_part'!AH40)</f>
        <v/>
      </c>
      <c r="S79" s="378" t="str">
        <f>IF('IN - Stud_part'!AI40="","",'IN - Stud_part'!AI40)</f>
        <v/>
      </c>
      <c r="T79" s="373" t="str">
        <f>IF('IN - Stud_part'!AO40="","",'IN - Stud_part'!AO40)</f>
        <v/>
      </c>
      <c r="U79" s="373" t="str">
        <f>IF('IN - Stud_part'!AP40="","",'IN - Stud_part'!AP40)</f>
        <v/>
      </c>
      <c r="V79" s="374" t="str">
        <f>IF('IN - Stud_part'!AQ40="","",'IN - Stud_part'!AQ40)</f>
        <v/>
      </c>
    </row>
    <row r="80" spans="1:22" ht="14.25" customHeight="1">
      <c r="A80" s="255"/>
      <c r="B80" s="255"/>
      <c r="C80" s="255"/>
      <c r="D80" s="255"/>
      <c r="E80" s="155">
        <f>'IN - Stud_part'!R40</f>
        <v>0</v>
      </c>
      <c r="F80" s="255"/>
      <c r="G80" s="255"/>
      <c r="H80" s="255"/>
      <c r="I80" s="255"/>
      <c r="J80" s="255"/>
      <c r="K80" s="255"/>
      <c r="L80" s="255"/>
      <c r="M80" s="154">
        <f>'IN - Stud_part'!AD40</f>
        <v>0</v>
      </c>
      <c r="N80" s="255"/>
      <c r="O80" s="255"/>
      <c r="P80" s="255"/>
      <c r="Q80" s="255"/>
      <c r="R80" s="255"/>
      <c r="S80" s="255"/>
      <c r="T80" s="255"/>
      <c r="U80" s="255"/>
      <c r="V80" s="255"/>
    </row>
    <row r="81" spans="1:22" ht="14.25" customHeight="1">
      <c r="A81" s="377" t="str">
        <f>IF('IN - Stud_part'!F41="","",'IN - Stud_part'!F41)</f>
        <v/>
      </c>
      <c r="B81" s="373" t="str">
        <f>IF('IN - Stud_part'!G41="","",'IN - Stud_part'!G41)</f>
        <v/>
      </c>
      <c r="C81" s="378" t="str">
        <f>IF('IN - Stud_part'!H41="","",UPPER('IN - Stud_part'!H41))</f>
        <v/>
      </c>
      <c r="D81" s="373" t="str">
        <f>IF('IN - Stud_part'!I41="","",UPPER('IN - Stud_part'!I41))</f>
        <v/>
      </c>
      <c r="E81" s="155">
        <f>'IN - Stud_part'!O41</f>
        <v>0</v>
      </c>
      <c r="F81" s="374" t="str">
        <f>IF('IN - Stud_part'!K41="","",'IN - Stud_part'!K41)</f>
        <v/>
      </c>
      <c r="G81" s="374" t="str">
        <f>IF('IN - Stud_part'!L41="","",'IN - Stud_part'!L41)</f>
        <v/>
      </c>
      <c r="H81" s="373" t="str">
        <f>A81</f>
        <v/>
      </c>
      <c r="I81" s="378" t="str">
        <f>C81</f>
        <v/>
      </c>
      <c r="J81" s="375" t="str">
        <f>CONCATENATE('IN - Stud_part'!U41,",  ",'IN - Stud_part'!V41,",  ",'IN - Stud_part'!X41)</f>
        <v xml:space="preserve">,  ,  </v>
      </c>
      <c r="K81" s="373" t="str">
        <f>IF('IN - Stud_part'!AA41="","",'IN - Stud_part'!AA41)</f>
        <v/>
      </c>
      <c r="L81" s="376">
        <f>'IN - Stud_part'!AB41</f>
        <v>0</v>
      </c>
      <c r="M81" s="154">
        <f>'IN - Stud_part'!AC41</f>
        <v>0</v>
      </c>
      <c r="N81" s="373">
        <v>29</v>
      </c>
      <c r="O81" s="378" t="str">
        <f>C81</f>
        <v/>
      </c>
      <c r="P81" s="378" t="str">
        <f>IF('IN - Stud_part'!J41="","",'IN - Stud_part'!J41)</f>
        <v/>
      </c>
      <c r="Q81" s="378" t="str">
        <f>IF('IN - Stud_part'!AG41="","",'IN - Stud_part'!AG41)</f>
        <v/>
      </c>
      <c r="R81" s="378" t="str">
        <f>IF('IN - Stud_part'!AH41="","",'IN - Stud_part'!AH41)</f>
        <v/>
      </c>
      <c r="S81" s="378" t="str">
        <f>IF('IN - Stud_part'!AI41="","",'IN - Stud_part'!AI41)</f>
        <v/>
      </c>
      <c r="T81" s="373" t="str">
        <f>IF('IN - Stud_part'!AO41="","",'IN - Stud_part'!AO41)</f>
        <v/>
      </c>
      <c r="U81" s="373" t="str">
        <f>IF('IN - Stud_part'!AP41="","",'IN - Stud_part'!AP41)</f>
        <v/>
      </c>
      <c r="V81" s="374" t="str">
        <f>IF('IN - Stud_part'!AQ41="","",'IN - Stud_part'!AQ41)</f>
        <v/>
      </c>
    </row>
    <row r="82" spans="1:22" ht="14.25" customHeight="1">
      <c r="A82" s="255"/>
      <c r="B82" s="255"/>
      <c r="C82" s="255"/>
      <c r="D82" s="255"/>
      <c r="E82" s="155">
        <f>'IN - Stud_part'!R41</f>
        <v>0</v>
      </c>
      <c r="F82" s="255"/>
      <c r="G82" s="255"/>
      <c r="H82" s="255"/>
      <c r="I82" s="255"/>
      <c r="J82" s="255"/>
      <c r="K82" s="255"/>
      <c r="L82" s="255"/>
      <c r="M82" s="154">
        <f>'IN - Stud_part'!AD41</f>
        <v>0</v>
      </c>
      <c r="N82" s="255"/>
      <c r="O82" s="255"/>
      <c r="P82" s="255"/>
      <c r="Q82" s="255"/>
      <c r="R82" s="255"/>
      <c r="S82" s="255"/>
      <c r="T82" s="255"/>
      <c r="U82" s="255"/>
      <c r="V82" s="255"/>
    </row>
    <row r="83" spans="1:22" ht="14.25" customHeight="1">
      <c r="A83" s="377" t="str">
        <f>IF('IN - Stud_part'!F42="","",'IN - Stud_part'!F42)</f>
        <v/>
      </c>
      <c r="B83" s="373" t="str">
        <f>IF('IN - Stud_part'!G42="","",'IN - Stud_part'!G42)</f>
        <v/>
      </c>
      <c r="C83" s="378" t="str">
        <f>IF('IN - Stud_part'!H42="","",UPPER('IN - Stud_part'!H42))</f>
        <v/>
      </c>
      <c r="D83" s="373" t="str">
        <f>IF('IN - Stud_part'!I42="","",UPPER('IN - Stud_part'!I42))</f>
        <v/>
      </c>
      <c r="E83" s="155">
        <f>'IN - Stud_part'!O42</f>
        <v>0</v>
      </c>
      <c r="F83" s="374" t="str">
        <f>IF('IN - Stud_part'!K42="","",'IN - Stud_part'!K42)</f>
        <v/>
      </c>
      <c r="G83" s="374" t="str">
        <f>IF('IN - Stud_part'!L42="","",'IN - Stud_part'!L42)</f>
        <v/>
      </c>
      <c r="H83" s="373" t="str">
        <f>A83</f>
        <v/>
      </c>
      <c r="I83" s="378" t="str">
        <f>C83</f>
        <v/>
      </c>
      <c r="J83" s="392" t="str">
        <f>CONCATENATE('IN - Stud_part'!U42,",  ",'IN - Stud_part'!V42,",  ",'IN - Stud_part'!X42)</f>
        <v xml:space="preserve">,  ,  </v>
      </c>
      <c r="K83" s="373" t="str">
        <f>IF('IN - Stud_part'!AA42="","",'IN - Stud_part'!AA42)</f>
        <v/>
      </c>
      <c r="L83" s="376">
        <f>'IN - Stud_part'!AB42</f>
        <v>0</v>
      </c>
      <c r="M83" s="154">
        <f>'IN - Stud_part'!AC42</f>
        <v>0</v>
      </c>
      <c r="N83" s="373">
        <v>30</v>
      </c>
      <c r="O83" s="378" t="str">
        <f>C83</f>
        <v/>
      </c>
      <c r="P83" s="378" t="str">
        <f>IF('IN - Stud_part'!J42="","",'IN - Stud_part'!J42)</f>
        <v/>
      </c>
      <c r="Q83" s="378" t="str">
        <f>IF('IN - Stud_part'!AG42="","",'IN - Stud_part'!AG42)</f>
        <v/>
      </c>
      <c r="R83" s="378" t="str">
        <f>IF('IN - Stud_part'!AH42="","",'IN - Stud_part'!AH42)</f>
        <v/>
      </c>
      <c r="S83" s="378" t="str">
        <f>IF('IN - Stud_part'!AI42="","",'IN - Stud_part'!AI42)</f>
        <v/>
      </c>
      <c r="T83" s="373" t="str">
        <f>IF('IN - Stud_part'!AO42="","",'IN - Stud_part'!AO42)</f>
        <v/>
      </c>
      <c r="U83" s="373" t="str">
        <f>IF('IN - Stud_part'!AP42="","",'IN - Stud_part'!AP42)</f>
        <v/>
      </c>
      <c r="V83" s="374" t="str">
        <f>IF('IN - Stud_part'!AQ42="","",'IN - Stud_part'!AQ42)</f>
        <v/>
      </c>
    </row>
    <row r="84" spans="1:22" ht="14.25" customHeight="1">
      <c r="A84" s="255"/>
      <c r="B84" s="255"/>
      <c r="C84" s="255"/>
      <c r="D84" s="255"/>
      <c r="E84" s="155">
        <f>'IN - Stud_part'!R42</f>
        <v>0</v>
      </c>
      <c r="F84" s="255"/>
      <c r="G84" s="255"/>
      <c r="H84" s="255"/>
      <c r="I84" s="255"/>
      <c r="J84" s="255"/>
      <c r="K84" s="255"/>
      <c r="L84" s="255"/>
      <c r="M84" s="154">
        <f>'IN - Stud_part'!AD42</f>
        <v>0</v>
      </c>
      <c r="N84" s="255"/>
      <c r="O84" s="255"/>
      <c r="P84" s="255"/>
      <c r="Q84" s="255"/>
      <c r="R84" s="255"/>
      <c r="S84" s="255"/>
      <c r="T84" s="255"/>
      <c r="U84" s="255"/>
      <c r="V84" s="255"/>
    </row>
    <row r="85" spans="1:22" ht="14.25" customHeight="1">
      <c r="A85" s="377" t="str">
        <f>IF('IN - Stud_part'!F43="","",'IN - Stud_part'!F43)</f>
        <v/>
      </c>
      <c r="B85" s="373" t="str">
        <f>IF('IN - Stud_part'!G43="","",'IN - Stud_part'!G43)</f>
        <v/>
      </c>
      <c r="C85" s="378" t="str">
        <f>IF('IN - Stud_part'!H43="","",UPPER('IN - Stud_part'!H43))</f>
        <v/>
      </c>
      <c r="D85" s="373" t="str">
        <f>IF('IN - Stud_part'!I43="","",UPPER('IN - Stud_part'!I43))</f>
        <v/>
      </c>
      <c r="E85" s="155">
        <f>'IN - Stud_part'!O43</f>
        <v>0</v>
      </c>
      <c r="F85" s="374" t="str">
        <f>IF('IN - Stud_part'!K43="","",'IN - Stud_part'!K43)</f>
        <v/>
      </c>
      <c r="G85" s="374" t="str">
        <f>IF('IN - Stud_part'!L43="","",'IN - Stud_part'!L43)</f>
        <v/>
      </c>
      <c r="H85" s="373" t="str">
        <f>A85</f>
        <v/>
      </c>
      <c r="I85" s="378" t="str">
        <f>C85</f>
        <v/>
      </c>
      <c r="J85" s="392" t="str">
        <f>CONCATENATE('IN - Stud_part'!U43,",  ",'IN - Stud_part'!V43,",  ",'IN - Stud_part'!X43)</f>
        <v xml:space="preserve">,  ,  </v>
      </c>
      <c r="K85" s="373" t="str">
        <f>IF('IN - Stud_part'!AA43="","",'IN - Stud_part'!AA43)</f>
        <v/>
      </c>
      <c r="L85" s="376">
        <f>'IN - Stud_part'!AB43</f>
        <v>0</v>
      </c>
      <c r="M85" s="154">
        <f>'IN - Stud_part'!AC43</f>
        <v>0</v>
      </c>
      <c r="N85" s="373">
        <v>31</v>
      </c>
      <c r="O85" s="378" t="str">
        <f>C85</f>
        <v/>
      </c>
      <c r="P85" s="378" t="str">
        <f>IF('IN - Stud_part'!J43="","",'IN - Stud_part'!J43)</f>
        <v/>
      </c>
      <c r="Q85" s="378" t="str">
        <f>IF('IN - Stud_part'!AG43="","",'IN - Stud_part'!AG43)</f>
        <v/>
      </c>
      <c r="R85" s="378" t="str">
        <f>IF('IN - Stud_part'!AH43="","",'IN - Stud_part'!AH43)</f>
        <v/>
      </c>
      <c r="S85" s="378" t="str">
        <f>IF('IN - Stud_part'!AI43="","",'IN - Stud_part'!AI43)</f>
        <v/>
      </c>
      <c r="T85" s="373" t="str">
        <f>IF('IN - Stud_part'!AO43="","",'IN - Stud_part'!AO43)</f>
        <v/>
      </c>
      <c r="U85" s="373" t="str">
        <f>IF('IN - Stud_part'!AP43="","",'IN - Stud_part'!AP43)</f>
        <v/>
      </c>
      <c r="V85" s="374" t="str">
        <f>IF('IN - Stud_part'!AQ43="","",'IN - Stud_part'!AQ43)</f>
        <v/>
      </c>
    </row>
    <row r="86" spans="1:22" ht="14.25" customHeight="1">
      <c r="A86" s="255"/>
      <c r="B86" s="255"/>
      <c r="C86" s="255"/>
      <c r="D86" s="255"/>
      <c r="E86" s="155">
        <f>'IN - Stud_part'!R43</f>
        <v>0</v>
      </c>
      <c r="F86" s="255"/>
      <c r="G86" s="255"/>
      <c r="H86" s="255"/>
      <c r="I86" s="255"/>
      <c r="J86" s="255"/>
      <c r="K86" s="255"/>
      <c r="L86" s="255"/>
      <c r="M86" s="154">
        <f>'IN - Stud_part'!AD43</f>
        <v>0</v>
      </c>
      <c r="N86" s="255"/>
      <c r="O86" s="255"/>
      <c r="P86" s="255"/>
      <c r="Q86" s="255"/>
      <c r="R86" s="255"/>
      <c r="S86" s="255"/>
      <c r="T86" s="255"/>
      <c r="U86" s="255"/>
      <c r="V86" s="255"/>
    </row>
    <row r="87" spans="1:22" ht="14.25" customHeight="1">
      <c r="A87" s="377" t="str">
        <f>IF('IN - Stud_part'!F44="","",'IN - Stud_part'!F44)</f>
        <v/>
      </c>
      <c r="B87" s="373" t="str">
        <f>IF('IN - Stud_part'!G44="","",'IN - Stud_part'!G44)</f>
        <v/>
      </c>
      <c r="C87" s="378" t="str">
        <f>IF('IN - Stud_part'!H44="","",UPPER('IN - Stud_part'!H44))</f>
        <v/>
      </c>
      <c r="D87" s="373" t="str">
        <f>IF('IN - Stud_part'!I44="","",UPPER('IN - Stud_part'!I44))</f>
        <v/>
      </c>
      <c r="E87" s="155">
        <f>'IN - Stud_part'!O44</f>
        <v>0</v>
      </c>
      <c r="F87" s="374" t="str">
        <f>IF('IN - Stud_part'!K44="","",'IN - Stud_part'!K44)</f>
        <v/>
      </c>
      <c r="G87" s="374" t="str">
        <f>IF('IN - Stud_part'!L44="","",'IN - Stud_part'!L44)</f>
        <v/>
      </c>
      <c r="H87" s="373" t="str">
        <f>A87</f>
        <v/>
      </c>
      <c r="I87" s="378" t="str">
        <f>C87</f>
        <v/>
      </c>
      <c r="J87" s="375" t="str">
        <f>CONCATENATE('IN - Stud_part'!U44,",  ",'IN - Stud_part'!V44,",  ",'IN - Stud_part'!X44)</f>
        <v xml:space="preserve">,  ,  </v>
      </c>
      <c r="K87" s="373" t="str">
        <f>IF('IN - Stud_part'!AA44="","",'IN - Stud_part'!AA44)</f>
        <v/>
      </c>
      <c r="L87" s="376">
        <f>'IN - Stud_part'!AB44</f>
        <v>0</v>
      </c>
      <c r="M87" s="154">
        <f>'IN - Stud_part'!AC44</f>
        <v>0</v>
      </c>
      <c r="N87" s="373">
        <v>32</v>
      </c>
      <c r="O87" s="378" t="str">
        <f>C87</f>
        <v/>
      </c>
      <c r="P87" s="378" t="str">
        <f>IF('IN - Stud_part'!J44="","",'IN - Stud_part'!J44)</f>
        <v/>
      </c>
      <c r="Q87" s="378" t="str">
        <f>IF('IN - Stud_part'!AG44="","",'IN - Stud_part'!AG44)</f>
        <v/>
      </c>
      <c r="R87" s="378" t="str">
        <f>IF('IN - Stud_part'!AH44="","",'IN - Stud_part'!AH44)</f>
        <v/>
      </c>
      <c r="S87" s="378" t="str">
        <f>IF('IN - Stud_part'!AI44="","",'IN - Stud_part'!AI44)</f>
        <v/>
      </c>
      <c r="T87" s="373" t="str">
        <f>IF('IN - Stud_part'!AO44="","",'IN - Stud_part'!AO44)</f>
        <v/>
      </c>
      <c r="U87" s="373" t="str">
        <f>IF('IN - Stud_part'!AP44="","",'IN - Stud_part'!AP44)</f>
        <v/>
      </c>
      <c r="V87" s="374" t="str">
        <f>IF('IN - Stud_part'!AQ44="","",'IN - Stud_part'!AQ44)</f>
        <v/>
      </c>
    </row>
    <row r="88" spans="1:22" ht="14.25" customHeight="1">
      <c r="A88" s="255"/>
      <c r="B88" s="255"/>
      <c r="C88" s="255"/>
      <c r="D88" s="255"/>
      <c r="E88" s="155">
        <f>'IN - Stud_part'!R44</f>
        <v>0</v>
      </c>
      <c r="F88" s="255"/>
      <c r="G88" s="255"/>
      <c r="H88" s="255"/>
      <c r="I88" s="255"/>
      <c r="J88" s="255"/>
      <c r="K88" s="255"/>
      <c r="L88" s="255"/>
      <c r="M88" s="154">
        <f>'IN - Stud_part'!AD44</f>
        <v>0</v>
      </c>
      <c r="N88" s="255"/>
      <c r="O88" s="255"/>
      <c r="P88" s="255"/>
      <c r="Q88" s="255"/>
      <c r="R88" s="255"/>
      <c r="S88" s="255"/>
      <c r="T88" s="255"/>
      <c r="U88" s="255"/>
      <c r="V88" s="255"/>
    </row>
    <row r="89" spans="1:22" ht="14.25" customHeight="1">
      <c r="A89" s="377" t="str">
        <f>IF('IN - Stud_part'!F45="","",'IN - Stud_part'!F45)</f>
        <v/>
      </c>
      <c r="B89" s="373" t="str">
        <f>IF('IN - Stud_part'!G45="","",'IN - Stud_part'!G45)</f>
        <v/>
      </c>
      <c r="C89" s="378" t="str">
        <f>IF('IN - Stud_part'!H45="","",UPPER('IN - Stud_part'!H45))</f>
        <v/>
      </c>
      <c r="D89" s="373" t="str">
        <f>IF('IN - Stud_part'!I45="","",UPPER('IN - Stud_part'!I45))</f>
        <v/>
      </c>
      <c r="E89" s="155">
        <f>'IN - Stud_part'!O45</f>
        <v>0</v>
      </c>
      <c r="F89" s="374" t="str">
        <f>IF('IN - Stud_part'!K45="","",'IN - Stud_part'!K45)</f>
        <v/>
      </c>
      <c r="G89" s="374" t="str">
        <f>IF('IN - Stud_part'!L45="","",'IN - Stud_part'!L45)</f>
        <v/>
      </c>
      <c r="H89" s="373" t="str">
        <f>A89</f>
        <v/>
      </c>
      <c r="I89" s="378" t="str">
        <f>C89</f>
        <v/>
      </c>
      <c r="J89" s="392" t="str">
        <f>CONCATENATE('IN - Stud_part'!U45,",  ",'IN - Stud_part'!V45,",  ",'IN - Stud_part'!X45)</f>
        <v xml:space="preserve">,  ,  </v>
      </c>
      <c r="K89" s="373" t="str">
        <f>IF('IN - Stud_part'!AA45="","",'IN - Stud_part'!AA45)</f>
        <v/>
      </c>
      <c r="L89" s="376">
        <f>'IN - Stud_part'!AB45</f>
        <v>0</v>
      </c>
      <c r="M89" s="154">
        <f>'IN - Stud_part'!AC45</f>
        <v>0</v>
      </c>
      <c r="N89" s="373">
        <v>33</v>
      </c>
      <c r="O89" s="378" t="str">
        <f>C89</f>
        <v/>
      </c>
      <c r="P89" s="378" t="str">
        <f>IF('IN - Stud_part'!J45="","",'IN - Stud_part'!J45)</f>
        <v/>
      </c>
      <c r="Q89" s="378" t="str">
        <f>IF('IN - Stud_part'!AG45="","",'IN - Stud_part'!AG45)</f>
        <v/>
      </c>
      <c r="R89" s="378" t="str">
        <f>IF('IN - Stud_part'!AH45="","",'IN - Stud_part'!AH45)</f>
        <v/>
      </c>
      <c r="S89" s="378" t="str">
        <f>IF('IN - Stud_part'!AI45="","",'IN - Stud_part'!AI45)</f>
        <v/>
      </c>
      <c r="T89" s="373" t="str">
        <f>IF('IN - Stud_part'!AO45="","",'IN - Stud_part'!AO45)</f>
        <v/>
      </c>
      <c r="U89" s="373" t="str">
        <f>IF('IN - Stud_part'!AP45="","",'IN - Stud_part'!AP45)</f>
        <v/>
      </c>
      <c r="V89" s="374" t="str">
        <f>IF('IN - Stud_part'!AQ45="","",'IN - Stud_part'!AQ45)</f>
        <v/>
      </c>
    </row>
    <row r="90" spans="1:22" ht="14.25" customHeight="1">
      <c r="A90" s="255"/>
      <c r="B90" s="255"/>
      <c r="C90" s="255"/>
      <c r="D90" s="255"/>
      <c r="E90" s="155">
        <f>'IN - Stud_part'!R45</f>
        <v>0</v>
      </c>
      <c r="F90" s="255"/>
      <c r="G90" s="255"/>
      <c r="H90" s="255"/>
      <c r="I90" s="255"/>
      <c r="J90" s="255"/>
      <c r="K90" s="255"/>
      <c r="L90" s="255"/>
      <c r="M90" s="154">
        <f>'IN - Stud_part'!AD45</f>
        <v>0</v>
      </c>
      <c r="N90" s="255"/>
      <c r="O90" s="255"/>
      <c r="P90" s="255"/>
      <c r="Q90" s="255"/>
      <c r="R90" s="255"/>
      <c r="S90" s="255"/>
      <c r="T90" s="255"/>
      <c r="U90" s="255"/>
      <c r="V90" s="255"/>
    </row>
    <row r="91" spans="1:22" ht="14.25" customHeight="1">
      <c r="A91" s="377" t="str">
        <f>IF('IN - Stud_part'!F46="","",'IN - Stud_part'!F46)</f>
        <v/>
      </c>
      <c r="B91" s="373" t="str">
        <f>IF('IN - Stud_part'!G46="","",'IN - Stud_part'!G46)</f>
        <v/>
      </c>
      <c r="C91" s="378" t="str">
        <f>IF('IN - Stud_part'!H46="","",UPPER('IN - Stud_part'!H46))</f>
        <v/>
      </c>
      <c r="D91" s="373" t="str">
        <f>IF('IN - Stud_part'!I46="","",UPPER('IN - Stud_part'!I46))</f>
        <v/>
      </c>
      <c r="E91" s="155">
        <f>'IN - Stud_part'!O46</f>
        <v>0</v>
      </c>
      <c r="F91" s="374" t="str">
        <f>IF('IN - Stud_part'!K46="","",'IN - Stud_part'!K46)</f>
        <v/>
      </c>
      <c r="G91" s="374" t="str">
        <f>IF('IN - Stud_part'!L46="","",'IN - Stud_part'!L46)</f>
        <v/>
      </c>
      <c r="H91" s="373" t="str">
        <f>A91</f>
        <v/>
      </c>
      <c r="I91" s="378" t="str">
        <f>C91</f>
        <v/>
      </c>
      <c r="J91" s="392" t="str">
        <f>CONCATENATE('IN - Stud_part'!U46,",  ",'IN - Stud_part'!V46,",  ",'IN - Stud_part'!X46)</f>
        <v xml:space="preserve">,  ,  </v>
      </c>
      <c r="K91" s="373" t="str">
        <f>IF('IN - Stud_part'!AA46="","",'IN - Stud_part'!AA46)</f>
        <v/>
      </c>
      <c r="L91" s="376">
        <f>'IN - Stud_part'!AB46</f>
        <v>0</v>
      </c>
      <c r="M91" s="154">
        <f>'IN - Stud_part'!AC46</f>
        <v>0</v>
      </c>
      <c r="N91" s="373">
        <v>34</v>
      </c>
      <c r="O91" s="378" t="str">
        <f>C91</f>
        <v/>
      </c>
      <c r="P91" s="378" t="str">
        <f>IF('IN - Stud_part'!J46="","",'IN - Stud_part'!J46)</f>
        <v/>
      </c>
      <c r="Q91" s="378" t="str">
        <f>IF('IN - Stud_part'!AG46="","",'IN - Stud_part'!AG46)</f>
        <v/>
      </c>
      <c r="R91" s="378" t="str">
        <f>IF('IN - Stud_part'!AH46="","",'IN - Stud_part'!AH46)</f>
        <v/>
      </c>
      <c r="S91" s="378" t="str">
        <f>IF('IN - Stud_part'!AI46="","",'IN - Stud_part'!AI46)</f>
        <v/>
      </c>
      <c r="T91" s="373" t="str">
        <f>IF('IN - Stud_part'!AO46="","",'IN - Stud_part'!AO46)</f>
        <v/>
      </c>
      <c r="U91" s="373" t="str">
        <f>IF('IN - Stud_part'!AP46="","",'IN - Stud_part'!AP46)</f>
        <v/>
      </c>
      <c r="V91" s="374" t="str">
        <f>IF('IN - Stud_part'!AQ46="","",'IN - Stud_part'!AQ46)</f>
        <v/>
      </c>
    </row>
    <row r="92" spans="1:22" ht="14.25" customHeight="1">
      <c r="A92" s="255"/>
      <c r="B92" s="255"/>
      <c r="C92" s="255"/>
      <c r="D92" s="255"/>
      <c r="E92" s="155">
        <f>'IN - Stud_part'!R46</f>
        <v>0</v>
      </c>
      <c r="F92" s="255"/>
      <c r="G92" s="255"/>
      <c r="H92" s="255"/>
      <c r="I92" s="255"/>
      <c r="J92" s="255"/>
      <c r="K92" s="255"/>
      <c r="L92" s="255"/>
      <c r="M92" s="154">
        <f>'IN - Stud_part'!AD46</f>
        <v>0</v>
      </c>
      <c r="N92" s="255"/>
      <c r="O92" s="255"/>
      <c r="P92" s="255"/>
      <c r="Q92" s="255"/>
      <c r="R92" s="255"/>
      <c r="S92" s="255"/>
      <c r="T92" s="255"/>
      <c r="U92" s="255"/>
      <c r="V92" s="255"/>
    </row>
    <row r="93" spans="1:22" ht="14.25" customHeight="1">
      <c r="A93" s="377" t="str">
        <f>IF('IN - Stud_part'!F47="","",'IN - Stud_part'!F47)</f>
        <v/>
      </c>
      <c r="B93" s="373" t="str">
        <f>IF('IN - Stud_part'!G47="","",'IN - Stud_part'!G47)</f>
        <v/>
      </c>
      <c r="C93" s="378" t="str">
        <f>IF('IN - Stud_part'!H47="","",UPPER('IN - Stud_part'!H47))</f>
        <v/>
      </c>
      <c r="D93" s="373" t="str">
        <f>IF('IN - Stud_part'!I47="","",UPPER('IN - Stud_part'!I47))</f>
        <v/>
      </c>
      <c r="E93" s="155">
        <f>'IN - Stud_part'!O47</f>
        <v>0</v>
      </c>
      <c r="F93" s="374" t="str">
        <f>IF('IN - Stud_part'!K47="","",'IN - Stud_part'!K47)</f>
        <v/>
      </c>
      <c r="G93" s="374" t="str">
        <f>IF('IN - Stud_part'!L47="","",'IN - Stud_part'!L47)</f>
        <v/>
      </c>
      <c r="H93" s="373" t="str">
        <f>A93</f>
        <v/>
      </c>
      <c r="I93" s="378" t="str">
        <f>C93</f>
        <v/>
      </c>
      <c r="J93" s="375" t="str">
        <f>CONCATENATE('IN - Stud_part'!U47,",  ",'IN - Stud_part'!V47,",  ",'IN - Stud_part'!X47)</f>
        <v xml:space="preserve">,  ,  </v>
      </c>
      <c r="K93" s="373" t="str">
        <f>IF('IN - Stud_part'!AA47="","",'IN - Stud_part'!AA47)</f>
        <v/>
      </c>
      <c r="L93" s="376">
        <f>'IN - Stud_part'!AB47</f>
        <v>0</v>
      </c>
      <c r="M93" s="154">
        <f>'IN - Stud_part'!AC47</f>
        <v>0</v>
      </c>
      <c r="N93" s="373">
        <v>35</v>
      </c>
      <c r="O93" s="378" t="str">
        <f>C93</f>
        <v/>
      </c>
      <c r="P93" s="378" t="str">
        <f>IF('IN - Stud_part'!J47="","",'IN - Stud_part'!J47)</f>
        <v/>
      </c>
      <c r="Q93" s="378" t="str">
        <f>IF('IN - Stud_part'!AG47="","",'IN - Stud_part'!AG47)</f>
        <v/>
      </c>
      <c r="R93" s="378" t="str">
        <f>IF('IN - Stud_part'!AH47="","",'IN - Stud_part'!AH47)</f>
        <v/>
      </c>
      <c r="S93" s="378" t="str">
        <f>IF('IN - Stud_part'!AI47="","",'IN - Stud_part'!AI47)</f>
        <v/>
      </c>
      <c r="T93" s="373" t="str">
        <f>IF('IN - Stud_part'!AO47="","",'IN - Stud_part'!AO47)</f>
        <v/>
      </c>
      <c r="U93" s="373" t="str">
        <f>IF('IN - Stud_part'!AP47="","",'IN - Stud_part'!AP47)</f>
        <v/>
      </c>
      <c r="V93" s="374" t="str">
        <f>IF('IN - Stud_part'!AQ47="","",'IN - Stud_part'!AQ47)</f>
        <v/>
      </c>
    </row>
    <row r="94" spans="1:22" ht="14.25" customHeight="1">
      <c r="A94" s="255"/>
      <c r="B94" s="255"/>
      <c r="C94" s="255"/>
      <c r="D94" s="255"/>
      <c r="E94" s="155">
        <f>'IN - Stud_part'!R47</f>
        <v>0</v>
      </c>
      <c r="F94" s="255"/>
      <c r="G94" s="255"/>
      <c r="H94" s="255"/>
      <c r="I94" s="255"/>
      <c r="J94" s="255"/>
      <c r="K94" s="255"/>
      <c r="L94" s="255"/>
      <c r="M94" s="154">
        <f>'IN - Stud_part'!AD47</f>
        <v>0</v>
      </c>
      <c r="N94" s="255"/>
      <c r="O94" s="255"/>
      <c r="P94" s="255"/>
      <c r="Q94" s="255"/>
      <c r="R94" s="255"/>
      <c r="S94" s="255"/>
      <c r="T94" s="255"/>
      <c r="U94" s="255"/>
      <c r="V94" s="255"/>
    </row>
    <row r="95" spans="1:22" ht="14.25" customHeight="1">
      <c r="A95" s="167"/>
      <c r="B95" s="167"/>
      <c r="C95" s="168"/>
      <c r="D95" s="167"/>
      <c r="E95" s="168"/>
      <c r="F95" s="169"/>
      <c r="G95" s="169"/>
      <c r="H95" s="169"/>
      <c r="I95" s="169"/>
      <c r="J95" s="170"/>
      <c r="K95" s="171"/>
      <c r="L95" s="171"/>
      <c r="M95" s="171"/>
      <c r="N95" s="171"/>
      <c r="O95" s="171"/>
      <c r="P95" s="171"/>
      <c r="Q95" s="171"/>
      <c r="R95" s="171"/>
      <c r="S95" s="171"/>
      <c r="T95" s="171"/>
      <c r="U95" s="171"/>
      <c r="V95" s="169"/>
    </row>
    <row r="96" spans="1:22" ht="14.25" customHeight="1">
      <c r="A96" s="21"/>
      <c r="B96" s="21"/>
      <c r="C96" s="72"/>
      <c r="D96" s="21"/>
      <c r="E96" s="72"/>
      <c r="F96" s="159"/>
      <c r="G96" s="159"/>
      <c r="H96" s="159"/>
      <c r="I96" s="159"/>
      <c r="J96" s="172"/>
      <c r="K96" s="156"/>
      <c r="L96" s="156"/>
      <c r="M96" s="156"/>
      <c r="N96" s="156"/>
      <c r="O96" s="156"/>
      <c r="P96" s="156"/>
      <c r="Q96" s="156"/>
      <c r="R96" s="156"/>
      <c r="S96" s="156"/>
      <c r="T96" s="156"/>
      <c r="U96" s="156"/>
      <c r="V96" s="159"/>
    </row>
    <row r="97" spans="1:22" ht="14.25" customHeight="1">
      <c r="A97" s="21"/>
      <c r="B97" s="21"/>
      <c r="C97" s="72"/>
      <c r="D97" s="21"/>
      <c r="E97" s="72"/>
      <c r="F97" s="159"/>
      <c r="G97" s="159"/>
      <c r="H97" s="159"/>
      <c r="I97" s="159"/>
      <c r="J97" s="172"/>
      <c r="K97" s="156"/>
      <c r="L97" s="156"/>
      <c r="M97" s="156"/>
      <c r="N97" s="156"/>
      <c r="O97" s="156"/>
      <c r="P97" s="156"/>
      <c r="Q97" s="156"/>
      <c r="R97" s="156"/>
      <c r="S97" s="156"/>
      <c r="T97" s="156"/>
      <c r="U97" s="156"/>
      <c r="V97" s="159"/>
    </row>
    <row r="98" spans="1:22" ht="33.75" customHeight="1">
      <c r="A98" s="379" t="s">
        <v>348</v>
      </c>
      <c r="B98" s="272"/>
      <c r="C98" s="272"/>
      <c r="D98" s="272"/>
      <c r="E98" s="380" t="s">
        <v>349</v>
      </c>
      <c r="F98" s="272"/>
      <c r="G98" s="272"/>
      <c r="H98" s="21"/>
      <c r="I98" s="381" t="s">
        <v>348</v>
      </c>
      <c r="J98" s="272"/>
      <c r="K98" s="380" t="s">
        <v>349</v>
      </c>
      <c r="L98" s="272"/>
      <c r="M98" s="272"/>
      <c r="N98" s="165"/>
      <c r="O98" s="381" t="s">
        <v>348</v>
      </c>
      <c r="P98" s="272"/>
      <c r="Q98" s="166"/>
      <c r="R98" s="380" t="s">
        <v>349</v>
      </c>
      <c r="S98" s="272"/>
      <c r="T98" s="272"/>
      <c r="U98" s="166"/>
      <c r="V98" s="166"/>
    </row>
    <row r="99" spans="1:22" ht="20.25" customHeight="1">
      <c r="A99" s="383" t="s">
        <v>334</v>
      </c>
      <c r="B99" s="277"/>
      <c r="C99" s="277"/>
      <c r="D99" s="277"/>
      <c r="E99" s="277"/>
      <c r="F99" s="277"/>
      <c r="G99" s="277"/>
      <c r="H99" s="382" t="s">
        <v>334</v>
      </c>
      <c r="I99" s="277"/>
      <c r="J99" s="277"/>
      <c r="K99" s="277"/>
      <c r="L99" s="277"/>
      <c r="M99" s="277"/>
      <c r="N99" s="277"/>
      <c r="O99" s="277"/>
      <c r="P99" s="277"/>
      <c r="Q99" s="277"/>
      <c r="R99" s="277"/>
      <c r="S99" s="277"/>
      <c r="T99" s="277"/>
      <c r="U99" s="277"/>
      <c r="V99" s="277"/>
    </row>
    <row r="100" spans="1:22" ht="15.75" customHeight="1">
      <c r="A100" s="21"/>
      <c r="B100" s="156"/>
      <c r="C100" s="384" t="s">
        <v>335</v>
      </c>
      <c r="D100" s="272"/>
      <c r="E100" s="145">
        <f>'IN - Stud_part'!H3</f>
        <v>0</v>
      </c>
      <c r="F100" s="159"/>
      <c r="G100" s="159"/>
      <c r="H100" s="156"/>
      <c r="I100" s="156"/>
      <c r="J100" s="160"/>
      <c r="K100" s="156"/>
      <c r="L100" s="156"/>
      <c r="M100" s="162"/>
      <c r="N100" s="162"/>
      <c r="O100" s="162"/>
      <c r="P100" s="162"/>
      <c r="Q100" s="162"/>
      <c r="R100" s="162"/>
      <c r="S100" s="162"/>
      <c r="T100" s="156"/>
      <c r="U100" s="156"/>
      <c r="V100" s="159"/>
    </row>
    <row r="101" spans="1:22" ht="6.75" customHeight="1">
      <c r="A101" s="21"/>
      <c r="B101" s="156"/>
      <c r="C101" s="144"/>
      <c r="D101" s="144"/>
      <c r="E101" s="145"/>
      <c r="F101" s="159"/>
      <c r="G101" s="159"/>
      <c r="H101" s="156"/>
      <c r="I101" s="156"/>
      <c r="J101" s="160"/>
      <c r="K101" s="156"/>
      <c r="L101" s="156"/>
      <c r="M101" s="162"/>
      <c r="N101" s="162"/>
      <c r="O101" s="162"/>
      <c r="P101" s="162"/>
      <c r="Q101" s="162"/>
      <c r="R101" s="162"/>
      <c r="S101" s="162"/>
      <c r="T101" s="156"/>
      <c r="U101" s="156"/>
      <c r="V101" s="159"/>
    </row>
    <row r="102" spans="1:22" ht="26.25" customHeight="1">
      <c r="A102" s="21"/>
      <c r="B102" s="156"/>
      <c r="C102" s="385" t="s">
        <v>336</v>
      </c>
      <c r="D102" s="386">
        <f>'IN - Stud_part'!H4</f>
        <v>0</v>
      </c>
      <c r="E102" s="248"/>
      <c r="F102" s="249"/>
      <c r="G102" s="159"/>
      <c r="H102" s="156"/>
      <c r="I102" s="156"/>
      <c r="J102" s="385" t="s">
        <v>336</v>
      </c>
      <c r="K102" s="386">
        <f>'IN - Stud_part'!H4</f>
        <v>0</v>
      </c>
      <c r="L102" s="248"/>
      <c r="M102" s="249"/>
      <c r="N102" s="43"/>
      <c r="O102" s="43"/>
      <c r="P102" s="43"/>
      <c r="Q102" s="43"/>
      <c r="R102" s="43"/>
      <c r="S102" s="43"/>
      <c r="T102" s="156"/>
      <c r="U102" s="156"/>
      <c r="V102" s="159"/>
    </row>
    <row r="103" spans="1:22" ht="12.75" customHeight="1">
      <c r="A103" s="21"/>
      <c r="B103" s="156"/>
      <c r="C103" s="255"/>
      <c r="D103" s="387">
        <f>'IN - Stud_part'!H6</f>
        <v>0</v>
      </c>
      <c r="E103" s="248"/>
      <c r="F103" s="249"/>
      <c r="G103" s="159"/>
      <c r="H103" s="156"/>
      <c r="I103" s="156"/>
      <c r="J103" s="255"/>
      <c r="K103" s="387">
        <f>'IN - Stud_part'!H6</f>
        <v>0</v>
      </c>
      <c r="L103" s="248"/>
      <c r="M103" s="249"/>
      <c r="N103" s="21"/>
      <c r="O103" s="21"/>
      <c r="P103" s="21"/>
      <c r="Q103" s="21"/>
      <c r="R103" s="21"/>
      <c r="S103" s="21"/>
      <c r="T103" s="156"/>
      <c r="U103" s="156"/>
      <c r="V103" s="159"/>
    </row>
    <row r="104" spans="1:22" ht="15.75" customHeight="1">
      <c r="A104" s="21"/>
      <c r="B104" s="156"/>
      <c r="C104" s="147" t="s">
        <v>337</v>
      </c>
      <c r="D104" s="391">
        <f>IF('IN - Stud_part'!H8="",'IN - Stud_part'!H7,CONCATENATE('IN - Stud_part'!H7,," - ",'IN - Stud_part'!H8))</f>
        <v>0</v>
      </c>
      <c r="E104" s="288"/>
      <c r="F104" s="21"/>
      <c r="G104" s="159"/>
      <c r="H104" s="156"/>
      <c r="I104" s="156"/>
      <c r="J104" s="160"/>
      <c r="K104" s="156"/>
      <c r="L104" s="156"/>
      <c r="M104" s="162"/>
      <c r="N104" s="162"/>
      <c r="O104" s="162"/>
      <c r="P104" s="162"/>
      <c r="Q104" s="162"/>
      <c r="R104" s="162"/>
      <c r="S104" s="162"/>
      <c r="T104" s="156"/>
      <c r="U104" s="156"/>
      <c r="V104" s="159"/>
    </row>
    <row r="105" spans="1:22" ht="8.25" customHeight="1">
      <c r="A105" s="21"/>
      <c r="B105" s="156"/>
      <c r="C105" s="144"/>
      <c r="D105" s="144"/>
      <c r="E105" s="145"/>
      <c r="F105" s="159"/>
      <c r="G105" s="159"/>
      <c r="H105" s="156"/>
      <c r="I105" s="156"/>
      <c r="J105" s="160"/>
      <c r="K105" s="156"/>
      <c r="L105" s="156"/>
      <c r="M105" s="162"/>
      <c r="N105" s="162"/>
      <c r="O105" s="162"/>
      <c r="P105" s="162"/>
      <c r="Q105" s="162"/>
      <c r="R105" s="162"/>
      <c r="S105" s="162"/>
      <c r="T105" s="156"/>
      <c r="U105" s="156"/>
      <c r="V105" s="159"/>
    </row>
    <row r="106" spans="1:22" ht="15.75" customHeight="1">
      <c r="A106" s="389" t="s">
        <v>39</v>
      </c>
      <c r="B106" s="388" t="s">
        <v>40</v>
      </c>
      <c r="C106" s="385" t="s">
        <v>69</v>
      </c>
      <c r="D106" s="385" t="s">
        <v>338</v>
      </c>
      <c r="E106" s="388" t="s">
        <v>339</v>
      </c>
      <c r="F106" s="388" t="s">
        <v>44</v>
      </c>
      <c r="G106" s="388" t="s">
        <v>45</v>
      </c>
      <c r="H106" s="389" t="s">
        <v>39</v>
      </c>
      <c r="I106" s="385" t="s">
        <v>69</v>
      </c>
      <c r="J106" s="385" t="s">
        <v>340</v>
      </c>
      <c r="K106" s="385" t="s">
        <v>56</v>
      </c>
      <c r="L106" s="385" t="s">
        <v>72</v>
      </c>
      <c r="M106" s="388" t="s">
        <v>341</v>
      </c>
      <c r="N106" s="389" t="s">
        <v>39</v>
      </c>
      <c r="O106" s="385" t="s">
        <v>69</v>
      </c>
      <c r="P106" s="388" t="s">
        <v>342</v>
      </c>
      <c r="Q106" s="388" t="s">
        <v>343</v>
      </c>
      <c r="R106" s="388" t="s">
        <v>344</v>
      </c>
      <c r="S106" s="388" t="s">
        <v>345</v>
      </c>
      <c r="T106" s="390" t="s">
        <v>64</v>
      </c>
      <c r="U106" s="248"/>
      <c r="V106" s="249"/>
    </row>
    <row r="107" spans="1:22" ht="42.75" customHeight="1">
      <c r="A107" s="255"/>
      <c r="B107" s="255"/>
      <c r="C107" s="255"/>
      <c r="D107" s="255"/>
      <c r="E107" s="255"/>
      <c r="F107" s="255"/>
      <c r="G107" s="255"/>
      <c r="H107" s="255"/>
      <c r="I107" s="255"/>
      <c r="J107" s="255"/>
      <c r="K107" s="255"/>
      <c r="L107" s="255"/>
      <c r="M107" s="255"/>
      <c r="N107" s="255"/>
      <c r="O107" s="255"/>
      <c r="P107" s="255"/>
      <c r="Q107" s="255"/>
      <c r="R107" s="255"/>
      <c r="S107" s="255"/>
      <c r="T107" s="149" t="s">
        <v>346</v>
      </c>
      <c r="U107" s="149" t="s">
        <v>347</v>
      </c>
      <c r="V107" s="150" t="s">
        <v>82</v>
      </c>
    </row>
    <row r="108" spans="1:22" ht="14.25" customHeight="1">
      <c r="A108" s="377" t="str">
        <f>IF('IN - Stud_part'!F48="","",'IN - Stud_part'!F48)</f>
        <v/>
      </c>
      <c r="B108" s="373" t="str">
        <f>IF('IN - Stud_part'!G48="","",'IN - Stud_part'!G48)</f>
        <v/>
      </c>
      <c r="C108" s="378" t="str">
        <f>IF('IN - Stud_part'!H48="","",UPPER('IN - Stud_part'!H48))</f>
        <v/>
      </c>
      <c r="D108" s="373" t="str">
        <f>IF('IN - Stud_part'!I48="","",UPPER('IN - Stud_part'!I48))</f>
        <v/>
      </c>
      <c r="E108" s="155">
        <f>'IN - Stud_part'!O48</f>
        <v>0</v>
      </c>
      <c r="F108" s="374" t="str">
        <f>IF('IN - Stud_part'!K48="","",'IN - Stud_part'!K48)</f>
        <v/>
      </c>
      <c r="G108" s="374" t="str">
        <f>IF('IN - Stud_part'!L48="","",'IN - Stud_part'!L48)</f>
        <v/>
      </c>
      <c r="H108" s="373" t="str">
        <f>A108</f>
        <v/>
      </c>
      <c r="I108" s="373" t="str">
        <f>C108</f>
        <v/>
      </c>
      <c r="J108" s="375" t="str">
        <f>CONCATENATE('IN - Stud_part'!U48,",  ",'IN - Stud_part'!V48,",  ",'IN - Stud_part'!X48)</f>
        <v xml:space="preserve">,  ,  </v>
      </c>
      <c r="K108" s="373" t="str">
        <f>IF('IN - Stud_part'!AA48="","",'IN - Stud_part'!AA48)</f>
        <v/>
      </c>
      <c r="L108" s="376">
        <f>'IN - Stud_part'!AB48</f>
        <v>0</v>
      </c>
      <c r="M108" s="154">
        <f>'IN - Stud_part'!AC48</f>
        <v>0</v>
      </c>
      <c r="N108" s="373">
        <v>36</v>
      </c>
      <c r="O108" s="373" t="str">
        <f>C108</f>
        <v/>
      </c>
      <c r="P108" s="373" t="str">
        <f>IF('IN - Stud_part'!J48="","",'IN - Stud_part'!J48)</f>
        <v/>
      </c>
      <c r="Q108" s="373" t="str">
        <f>IF('IN - Stud_part'!AG48="","",'IN - Stud_part'!AG48)</f>
        <v/>
      </c>
      <c r="R108" s="373" t="str">
        <f>IF('IN - Stud_part'!AH48="","",'IN - Stud_part'!AH48)</f>
        <v/>
      </c>
      <c r="S108" s="373" t="str">
        <f>IF('IN - Stud_part'!AJ48="","",'IN - Stud_part'!AJ48)</f>
        <v/>
      </c>
      <c r="T108" s="373" t="str">
        <f>IF('IN - Stud_part'!AO48="","",'IN - Stud_part'!AO48)</f>
        <v/>
      </c>
      <c r="U108" s="373" t="str">
        <f>IF('IN - Stud_part'!AP48="","",'IN - Stud_part'!AP48)</f>
        <v/>
      </c>
      <c r="V108" s="374" t="str">
        <f>IF('IN - Stud_part'!AQ48="","",'IN - Stud_part'!AQ48)</f>
        <v/>
      </c>
    </row>
    <row r="109" spans="1:22" ht="14.25" customHeight="1">
      <c r="A109" s="255"/>
      <c r="B109" s="255"/>
      <c r="C109" s="255"/>
      <c r="D109" s="255"/>
      <c r="E109" s="155">
        <f>'IN - Stud_part'!R48</f>
        <v>0</v>
      </c>
      <c r="F109" s="255"/>
      <c r="G109" s="255"/>
      <c r="H109" s="255"/>
      <c r="I109" s="255"/>
      <c r="J109" s="255"/>
      <c r="K109" s="255"/>
      <c r="L109" s="255"/>
      <c r="M109" s="154">
        <f>'IN - Stud_part'!AD48</f>
        <v>0</v>
      </c>
      <c r="N109" s="255"/>
      <c r="O109" s="255"/>
      <c r="P109" s="255"/>
      <c r="Q109" s="255"/>
      <c r="R109" s="255"/>
      <c r="S109" s="255"/>
      <c r="T109" s="255"/>
      <c r="U109" s="255"/>
      <c r="V109" s="255"/>
    </row>
    <row r="110" spans="1:22" ht="14.25" customHeight="1">
      <c r="A110" s="377" t="str">
        <f>IF('IN - Stud_part'!F49="","",'IN - Stud_part'!F49)</f>
        <v/>
      </c>
      <c r="B110" s="373" t="str">
        <f>IF('IN - Stud_part'!G49="","",'IN - Stud_part'!G49)</f>
        <v/>
      </c>
      <c r="C110" s="378" t="str">
        <f>IF('IN - Stud_part'!H49="","",UPPER('IN - Stud_part'!H49))</f>
        <v/>
      </c>
      <c r="D110" s="373" t="str">
        <f>IF('IN - Stud_part'!I49="","",UPPER('IN - Stud_part'!I49))</f>
        <v/>
      </c>
      <c r="E110" s="155">
        <f>'IN - Stud_part'!O49</f>
        <v>0</v>
      </c>
      <c r="F110" s="374" t="str">
        <f>IF('IN - Stud_part'!K49="","",'IN - Stud_part'!K49)</f>
        <v/>
      </c>
      <c r="G110" s="374" t="str">
        <f>IF('IN - Stud_part'!L49="","",'IN - Stud_part'!L49)</f>
        <v/>
      </c>
      <c r="H110" s="373" t="str">
        <f>A110</f>
        <v/>
      </c>
      <c r="I110" s="373" t="str">
        <f>C110</f>
        <v/>
      </c>
      <c r="J110" s="375" t="str">
        <f>CONCATENATE('IN - Stud_part'!U49,",  ",'IN - Stud_part'!V49,",  ",'IN - Stud_part'!X49)</f>
        <v xml:space="preserve">,  ,  </v>
      </c>
      <c r="K110" s="373" t="str">
        <f>IF('IN - Stud_part'!AA49="","",'IN - Stud_part'!AA49)</f>
        <v/>
      </c>
      <c r="L110" s="376">
        <f>'IN - Stud_part'!AB49</f>
        <v>0</v>
      </c>
      <c r="M110" s="154">
        <f>'IN - Stud_part'!AC49</f>
        <v>0</v>
      </c>
      <c r="N110" s="373">
        <v>37</v>
      </c>
      <c r="O110" s="373" t="str">
        <f>C110</f>
        <v/>
      </c>
      <c r="P110" s="373" t="str">
        <f>IF('IN - Stud_part'!J49="","",'IN - Stud_part'!J49)</f>
        <v/>
      </c>
      <c r="Q110" s="373" t="str">
        <f>IF('IN - Stud_part'!AG49="","",'IN - Stud_part'!AG49)</f>
        <v/>
      </c>
      <c r="R110" s="373" t="str">
        <f>IF('IN - Stud_part'!AH49="","",'IN - Stud_part'!AH49)</f>
        <v/>
      </c>
      <c r="S110" s="373" t="str">
        <f>IF('IN - Stud_part'!AJ49="","",'IN - Stud_part'!AJ49)</f>
        <v/>
      </c>
      <c r="T110" s="373" t="str">
        <f>IF('IN - Stud_part'!AO49="","",'IN - Stud_part'!AO49)</f>
        <v/>
      </c>
      <c r="U110" s="373" t="str">
        <f>IF('IN - Stud_part'!AP49="","",'IN - Stud_part'!AP49)</f>
        <v/>
      </c>
      <c r="V110" s="374" t="str">
        <f>IF('IN - Stud_part'!AQ49="","",'IN - Stud_part'!AQ49)</f>
        <v/>
      </c>
    </row>
    <row r="111" spans="1:22" ht="14.25" customHeight="1">
      <c r="A111" s="255"/>
      <c r="B111" s="255"/>
      <c r="C111" s="255"/>
      <c r="D111" s="255"/>
      <c r="E111" s="155">
        <f>'IN - Stud_part'!R49</f>
        <v>0</v>
      </c>
      <c r="F111" s="255"/>
      <c r="G111" s="255"/>
      <c r="H111" s="255"/>
      <c r="I111" s="255"/>
      <c r="J111" s="255"/>
      <c r="K111" s="255"/>
      <c r="L111" s="255"/>
      <c r="M111" s="154">
        <f>'IN - Stud_part'!AD49</f>
        <v>0</v>
      </c>
      <c r="N111" s="255"/>
      <c r="O111" s="255"/>
      <c r="P111" s="255"/>
      <c r="Q111" s="255"/>
      <c r="R111" s="255"/>
      <c r="S111" s="255"/>
      <c r="T111" s="255"/>
      <c r="U111" s="255"/>
      <c r="V111" s="255"/>
    </row>
    <row r="112" spans="1:22" ht="14.25" customHeight="1">
      <c r="A112" s="377" t="str">
        <f>IF('IN - Stud_part'!F50="","",'IN - Stud_part'!F50)</f>
        <v/>
      </c>
      <c r="B112" s="373" t="str">
        <f>IF('IN - Stud_part'!G50="","",'IN - Stud_part'!G50)</f>
        <v/>
      </c>
      <c r="C112" s="378" t="str">
        <f>IF('IN - Stud_part'!H50="","",UPPER('IN - Stud_part'!H50))</f>
        <v/>
      </c>
      <c r="D112" s="373" t="str">
        <f>IF('IN - Stud_part'!I50="","",UPPER('IN - Stud_part'!I50))</f>
        <v/>
      </c>
      <c r="E112" s="155">
        <f>'IN - Stud_part'!O50</f>
        <v>0</v>
      </c>
      <c r="F112" s="374" t="str">
        <f>IF('IN - Stud_part'!K50="","",'IN - Stud_part'!K50)</f>
        <v/>
      </c>
      <c r="G112" s="374" t="str">
        <f>IF('IN - Stud_part'!L50="","",'IN - Stud_part'!L50)</f>
        <v/>
      </c>
      <c r="H112" s="373" t="str">
        <f>A112</f>
        <v/>
      </c>
      <c r="I112" s="373" t="str">
        <f>C112</f>
        <v/>
      </c>
      <c r="J112" s="375" t="str">
        <f>CONCATENATE('IN - Stud_part'!U50,",  ",'IN - Stud_part'!V50,",  ",'IN - Stud_part'!X50)</f>
        <v xml:space="preserve">,  ,  </v>
      </c>
      <c r="K112" s="373" t="str">
        <f>IF('IN - Stud_part'!AA50="","",'IN - Stud_part'!AA50)</f>
        <v/>
      </c>
      <c r="L112" s="376">
        <f>'IN - Stud_part'!AB50</f>
        <v>0</v>
      </c>
      <c r="M112" s="154">
        <f>'IN - Stud_part'!AC50</f>
        <v>0</v>
      </c>
      <c r="N112" s="373">
        <v>38</v>
      </c>
      <c r="O112" s="373" t="str">
        <f>C112</f>
        <v/>
      </c>
      <c r="P112" s="373" t="str">
        <f>IF('IN - Stud_part'!J50="","",'IN - Stud_part'!J50)</f>
        <v/>
      </c>
      <c r="Q112" s="373" t="str">
        <f>IF('IN - Stud_part'!AG50="","",'IN - Stud_part'!AG50)</f>
        <v/>
      </c>
      <c r="R112" s="373" t="str">
        <f>IF('IN - Stud_part'!AH50="","",'IN - Stud_part'!AH50)</f>
        <v/>
      </c>
      <c r="S112" s="373" t="str">
        <f>IF('IN - Stud_part'!AJ50="","",'IN - Stud_part'!AJ50)</f>
        <v/>
      </c>
      <c r="T112" s="373" t="str">
        <f>IF('IN - Stud_part'!AO50="","",'IN - Stud_part'!AO50)</f>
        <v/>
      </c>
      <c r="U112" s="373" t="str">
        <f>IF('IN - Stud_part'!AP50="","",'IN - Stud_part'!AP50)</f>
        <v/>
      </c>
      <c r="V112" s="374" t="str">
        <f>IF('IN - Stud_part'!AQ50="","",'IN - Stud_part'!AQ50)</f>
        <v/>
      </c>
    </row>
    <row r="113" spans="1:22" ht="14.25" customHeight="1">
      <c r="A113" s="255"/>
      <c r="B113" s="255"/>
      <c r="C113" s="255"/>
      <c r="D113" s="255"/>
      <c r="E113" s="155">
        <f>'IN - Stud_part'!R50</f>
        <v>0</v>
      </c>
      <c r="F113" s="255"/>
      <c r="G113" s="255"/>
      <c r="H113" s="255"/>
      <c r="I113" s="255"/>
      <c r="J113" s="255"/>
      <c r="K113" s="255"/>
      <c r="L113" s="255"/>
      <c r="M113" s="154">
        <f>'IN - Stud_part'!AD50</f>
        <v>0</v>
      </c>
      <c r="N113" s="255"/>
      <c r="O113" s="255"/>
      <c r="P113" s="255"/>
      <c r="Q113" s="255"/>
      <c r="R113" s="255"/>
      <c r="S113" s="255"/>
      <c r="T113" s="255"/>
      <c r="U113" s="255"/>
      <c r="V113" s="255"/>
    </row>
    <row r="114" spans="1:22" ht="14.25" customHeight="1">
      <c r="A114" s="377" t="str">
        <f>IF('IN - Stud_part'!F51="","",'IN - Stud_part'!F51)</f>
        <v/>
      </c>
      <c r="B114" s="373" t="str">
        <f>IF('IN - Stud_part'!G51="","",'IN - Stud_part'!G51)</f>
        <v/>
      </c>
      <c r="C114" s="378" t="str">
        <f>IF('IN - Stud_part'!H51="","",UPPER('IN - Stud_part'!H51))</f>
        <v/>
      </c>
      <c r="D114" s="373" t="str">
        <f>IF('IN - Stud_part'!I51="","",UPPER('IN - Stud_part'!I51))</f>
        <v/>
      </c>
      <c r="E114" s="155">
        <f>'IN - Stud_part'!O51</f>
        <v>0</v>
      </c>
      <c r="F114" s="374" t="str">
        <f>IF('IN - Stud_part'!K51="","",'IN - Stud_part'!K51)</f>
        <v/>
      </c>
      <c r="G114" s="374" t="str">
        <f>IF('IN - Stud_part'!L51="","",'IN - Stud_part'!L51)</f>
        <v/>
      </c>
      <c r="H114" s="373" t="str">
        <f>A114</f>
        <v/>
      </c>
      <c r="I114" s="373" t="str">
        <f>C114</f>
        <v/>
      </c>
      <c r="J114" s="375" t="str">
        <f>CONCATENATE('IN - Stud_part'!U51,",  ",'IN - Stud_part'!V51,",  ",'IN - Stud_part'!X51)</f>
        <v xml:space="preserve">,  ,  </v>
      </c>
      <c r="K114" s="373" t="str">
        <f>IF('IN - Stud_part'!AA51="","",'IN - Stud_part'!AA51)</f>
        <v/>
      </c>
      <c r="L114" s="376">
        <f>'IN - Stud_part'!AB51</f>
        <v>0</v>
      </c>
      <c r="M114" s="154">
        <f>'IN - Stud_part'!AC51</f>
        <v>0</v>
      </c>
      <c r="N114" s="373">
        <v>39</v>
      </c>
      <c r="O114" s="373" t="str">
        <f>C114</f>
        <v/>
      </c>
      <c r="P114" s="373" t="str">
        <f>IF('IN - Stud_part'!J51="","",'IN - Stud_part'!J51)</f>
        <v/>
      </c>
      <c r="Q114" s="373" t="str">
        <f>IF('IN - Stud_part'!AG51="","",'IN - Stud_part'!AG51)</f>
        <v/>
      </c>
      <c r="R114" s="373" t="str">
        <f>IF('IN - Stud_part'!AH51="","",'IN - Stud_part'!AH51)</f>
        <v/>
      </c>
      <c r="S114" s="373" t="str">
        <f>IF('IN - Stud_part'!AJ51="","",'IN - Stud_part'!AJ51)</f>
        <v/>
      </c>
      <c r="T114" s="373" t="str">
        <f>IF('IN - Stud_part'!AO51="","",'IN - Stud_part'!AO51)</f>
        <v/>
      </c>
      <c r="U114" s="373" t="str">
        <f>IF('IN - Stud_part'!AP51="","",'IN - Stud_part'!AP51)</f>
        <v/>
      </c>
      <c r="V114" s="374" t="str">
        <f>IF('IN - Stud_part'!AQ51="","",'IN - Stud_part'!AQ51)</f>
        <v/>
      </c>
    </row>
    <row r="115" spans="1:22" ht="14.25" customHeight="1">
      <c r="A115" s="255"/>
      <c r="B115" s="255"/>
      <c r="C115" s="255"/>
      <c r="D115" s="255"/>
      <c r="E115" s="155">
        <f>'IN - Stud_part'!R51</f>
        <v>0</v>
      </c>
      <c r="F115" s="255"/>
      <c r="G115" s="255"/>
      <c r="H115" s="255"/>
      <c r="I115" s="255"/>
      <c r="J115" s="255"/>
      <c r="K115" s="255"/>
      <c r="L115" s="255"/>
      <c r="M115" s="154">
        <f>'IN - Stud_part'!AD51</f>
        <v>0</v>
      </c>
      <c r="N115" s="255"/>
      <c r="O115" s="255"/>
      <c r="P115" s="255"/>
      <c r="Q115" s="255"/>
      <c r="R115" s="255"/>
      <c r="S115" s="255"/>
      <c r="T115" s="255"/>
      <c r="U115" s="255"/>
      <c r="V115" s="255"/>
    </row>
    <row r="116" spans="1:22" ht="14.25" customHeight="1">
      <c r="A116" s="377" t="str">
        <f>IF('IN - Stud_part'!F52="","",'IN - Stud_part'!F52)</f>
        <v/>
      </c>
      <c r="B116" s="373" t="str">
        <f>IF('IN - Stud_part'!G52="","",'IN - Stud_part'!G52)</f>
        <v/>
      </c>
      <c r="C116" s="378" t="str">
        <f>IF('IN - Stud_part'!H52="","",UPPER('IN - Stud_part'!H52))</f>
        <v/>
      </c>
      <c r="D116" s="373" t="str">
        <f>IF('IN - Stud_part'!I52="","",UPPER('IN - Stud_part'!I52))</f>
        <v/>
      </c>
      <c r="E116" s="155">
        <f>'IN - Stud_part'!O52</f>
        <v>0</v>
      </c>
      <c r="F116" s="374" t="str">
        <f>IF('IN - Stud_part'!K52="","",'IN - Stud_part'!K52)</f>
        <v/>
      </c>
      <c r="G116" s="374" t="str">
        <f>IF('IN - Stud_part'!L52="","",'IN - Stud_part'!L52)</f>
        <v/>
      </c>
      <c r="H116" s="373" t="str">
        <f>A116</f>
        <v/>
      </c>
      <c r="I116" s="373" t="str">
        <f>C116</f>
        <v/>
      </c>
      <c r="J116" s="375" t="str">
        <f>CONCATENATE('IN - Stud_part'!U52,",  ",'IN - Stud_part'!V52,",  ",'IN - Stud_part'!X52)</f>
        <v xml:space="preserve">,  ,  </v>
      </c>
      <c r="K116" s="373" t="str">
        <f>IF('IN - Stud_part'!AA52="","",'IN - Stud_part'!AA52)</f>
        <v/>
      </c>
      <c r="L116" s="376">
        <f>'IN - Stud_part'!AB52</f>
        <v>0</v>
      </c>
      <c r="M116" s="154">
        <f>'IN - Stud_part'!AC52</f>
        <v>0</v>
      </c>
      <c r="N116" s="373">
        <v>40</v>
      </c>
      <c r="O116" s="373" t="str">
        <f>C116</f>
        <v/>
      </c>
      <c r="P116" s="373" t="str">
        <f>IF('IN - Stud_part'!J52="","",'IN - Stud_part'!J52)</f>
        <v/>
      </c>
      <c r="Q116" s="373" t="str">
        <f>IF('IN - Stud_part'!AG52="","",'IN - Stud_part'!AG52)</f>
        <v/>
      </c>
      <c r="R116" s="373" t="str">
        <f>IF('IN - Stud_part'!AH52="","",'IN - Stud_part'!AH52)</f>
        <v/>
      </c>
      <c r="S116" s="373" t="str">
        <f>IF('IN - Stud_part'!AJ52="","",'IN - Stud_part'!AJ52)</f>
        <v/>
      </c>
      <c r="T116" s="373" t="str">
        <f>IF('IN - Stud_part'!AO52="","",'IN - Stud_part'!AO52)</f>
        <v/>
      </c>
      <c r="U116" s="373" t="str">
        <f>IF('IN - Stud_part'!AP52="","",'IN - Stud_part'!AP52)</f>
        <v/>
      </c>
      <c r="V116" s="374" t="str">
        <f>IF('IN - Stud_part'!AQ52="","",'IN - Stud_part'!AQ52)</f>
        <v/>
      </c>
    </row>
    <row r="117" spans="1:22" ht="14.25" customHeight="1">
      <c r="A117" s="255"/>
      <c r="B117" s="255"/>
      <c r="C117" s="255"/>
      <c r="D117" s="255"/>
      <c r="E117" s="155">
        <f>'IN - Stud_part'!R52</f>
        <v>0</v>
      </c>
      <c r="F117" s="255"/>
      <c r="G117" s="255"/>
      <c r="H117" s="255"/>
      <c r="I117" s="255"/>
      <c r="J117" s="255"/>
      <c r="K117" s="255"/>
      <c r="L117" s="255"/>
      <c r="M117" s="154">
        <f>'IN - Stud_part'!AD52</f>
        <v>0</v>
      </c>
      <c r="N117" s="255"/>
      <c r="O117" s="255"/>
      <c r="P117" s="255"/>
      <c r="Q117" s="255"/>
      <c r="R117" s="255"/>
      <c r="S117" s="255"/>
      <c r="T117" s="255"/>
      <c r="U117" s="255"/>
      <c r="V117" s="255"/>
    </row>
    <row r="118" spans="1:22" ht="14.25" customHeight="1">
      <c r="A118" s="377" t="str">
        <f>IF('IN - Stud_part'!F53="","",'IN - Stud_part'!F53)</f>
        <v/>
      </c>
      <c r="B118" s="373" t="str">
        <f>IF('IN - Stud_part'!G53="","",'IN - Stud_part'!G53)</f>
        <v/>
      </c>
      <c r="C118" s="378" t="str">
        <f>IF('IN - Stud_part'!H53="","",UPPER('IN - Stud_part'!H53))</f>
        <v/>
      </c>
      <c r="D118" s="373" t="str">
        <f>IF('IN - Stud_part'!I53="","",UPPER('IN - Stud_part'!I53))</f>
        <v/>
      </c>
      <c r="E118" s="155">
        <f>'IN - Stud_part'!O53</f>
        <v>0</v>
      </c>
      <c r="F118" s="374" t="str">
        <f>IF('IN - Stud_part'!K53="","",'IN - Stud_part'!K53)</f>
        <v/>
      </c>
      <c r="G118" s="374" t="str">
        <f>IF('IN - Stud_part'!L53="","",'IN - Stud_part'!L53)</f>
        <v/>
      </c>
      <c r="H118" s="373" t="str">
        <f>A118</f>
        <v/>
      </c>
      <c r="I118" s="373" t="str">
        <f>C118</f>
        <v/>
      </c>
      <c r="J118" s="375" t="str">
        <f>CONCATENATE('IN - Stud_part'!U53,",  ",'IN - Stud_part'!V53,",  ",'IN - Stud_part'!X53)</f>
        <v xml:space="preserve">,  ,  </v>
      </c>
      <c r="K118" s="373" t="str">
        <f>IF('IN - Stud_part'!AA53="","",'IN - Stud_part'!AA53)</f>
        <v/>
      </c>
      <c r="L118" s="376">
        <f>'IN - Stud_part'!AB53</f>
        <v>0</v>
      </c>
      <c r="M118" s="154">
        <f>'IN - Stud_part'!AC53</f>
        <v>0</v>
      </c>
      <c r="N118" s="373">
        <v>41</v>
      </c>
      <c r="O118" s="373" t="str">
        <f>C118</f>
        <v/>
      </c>
      <c r="P118" s="373" t="str">
        <f>IF('IN - Stud_part'!J53="","",'IN - Stud_part'!J53)</f>
        <v/>
      </c>
      <c r="Q118" s="373" t="str">
        <f>IF('IN - Stud_part'!AG53="","",'IN - Stud_part'!AG53)</f>
        <v/>
      </c>
      <c r="R118" s="373" t="str">
        <f>IF('IN - Stud_part'!AH53="","",'IN - Stud_part'!AH53)</f>
        <v/>
      </c>
      <c r="S118" s="373" t="str">
        <f>IF('IN - Stud_part'!AJ53="","",'IN - Stud_part'!AJ53)</f>
        <v/>
      </c>
      <c r="T118" s="373" t="str">
        <f>IF('IN - Stud_part'!AO53="","",'IN - Stud_part'!AO53)</f>
        <v/>
      </c>
      <c r="U118" s="373" t="str">
        <f>IF('IN - Stud_part'!AP53="","",'IN - Stud_part'!AP53)</f>
        <v/>
      </c>
      <c r="V118" s="374" t="str">
        <f>IF('IN - Stud_part'!AQ53="","",'IN - Stud_part'!AQ53)</f>
        <v/>
      </c>
    </row>
    <row r="119" spans="1:22" ht="14.25" customHeight="1">
      <c r="A119" s="255"/>
      <c r="B119" s="255"/>
      <c r="C119" s="255"/>
      <c r="D119" s="255"/>
      <c r="E119" s="155">
        <f>'IN - Stud_part'!R53</f>
        <v>0</v>
      </c>
      <c r="F119" s="255"/>
      <c r="G119" s="255"/>
      <c r="H119" s="255"/>
      <c r="I119" s="255"/>
      <c r="J119" s="255"/>
      <c r="K119" s="255"/>
      <c r="L119" s="255"/>
      <c r="M119" s="154">
        <f>'IN - Stud_part'!AD53</f>
        <v>0</v>
      </c>
      <c r="N119" s="255"/>
      <c r="O119" s="255"/>
      <c r="P119" s="255"/>
      <c r="Q119" s="255"/>
      <c r="R119" s="255"/>
      <c r="S119" s="255"/>
      <c r="T119" s="255"/>
      <c r="U119" s="255"/>
      <c r="V119" s="255"/>
    </row>
    <row r="120" spans="1:22" ht="14.25" customHeight="1">
      <c r="A120" s="377" t="str">
        <f>IF('IN - Stud_part'!F54="","",'IN - Stud_part'!F54)</f>
        <v/>
      </c>
      <c r="B120" s="373" t="str">
        <f>IF('IN - Stud_part'!G54="","",'IN - Stud_part'!G54)</f>
        <v/>
      </c>
      <c r="C120" s="378" t="str">
        <f>IF('IN - Stud_part'!H54="","",UPPER('IN - Stud_part'!H54))</f>
        <v/>
      </c>
      <c r="D120" s="373" t="str">
        <f>IF('IN - Stud_part'!I54="","",UPPER('IN - Stud_part'!I54))</f>
        <v/>
      </c>
      <c r="E120" s="155">
        <f>'IN - Stud_part'!O54</f>
        <v>0</v>
      </c>
      <c r="F120" s="374" t="str">
        <f>IF('IN - Stud_part'!K54="","",'IN - Stud_part'!K54)</f>
        <v/>
      </c>
      <c r="G120" s="374" t="str">
        <f>IF('IN - Stud_part'!L54="","",'IN - Stud_part'!L54)</f>
        <v/>
      </c>
      <c r="H120" s="373" t="str">
        <f>A120</f>
        <v/>
      </c>
      <c r="I120" s="373" t="str">
        <f>C120</f>
        <v/>
      </c>
      <c r="J120" s="375" t="str">
        <f>CONCATENATE('IN - Stud_part'!U54,",  ",'IN - Stud_part'!V54,",  ",'IN - Stud_part'!X54)</f>
        <v xml:space="preserve">,  ,  </v>
      </c>
      <c r="K120" s="373" t="str">
        <f>IF('IN - Stud_part'!AA54="","",'IN - Stud_part'!AA54)</f>
        <v/>
      </c>
      <c r="L120" s="376">
        <f>'IN - Stud_part'!AB54</f>
        <v>0</v>
      </c>
      <c r="M120" s="154">
        <f>'IN - Stud_part'!AC54</f>
        <v>0</v>
      </c>
      <c r="N120" s="373">
        <v>42</v>
      </c>
      <c r="O120" s="373" t="str">
        <f>C120</f>
        <v/>
      </c>
      <c r="P120" s="373" t="str">
        <f>IF('IN - Stud_part'!J54="","",'IN - Stud_part'!J54)</f>
        <v/>
      </c>
      <c r="Q120" s="373" t="str">
        <f>IF('IN - Stud_part'!AG54="","",'IN - Stud_part'!AG54)</f>
        <v/>
      </c>
      <c r="R120" s="373" t="str">
        <f>IF('IN - Stud_part'!AH54="","",'IN - Stud_part'!AH54)</f>
        <v/>
      </c>
      <c r="S120" s="373" t="str">
        <f>IF('IN - Stud_part'!AJ54="","",'IN - Stud_part'!AJ54)</f>
        <v/>
      </c>
      <c r="T120" s="373" t="str">
        <f>IF('IN - Stud_part'!AO54="","",'IN - Stud_part'!AO54)</f>
        <v/>
      </c>
      <c r="U120" s="373" t="str">
        <f>IF('IN - Stud_part'!AP54="","",'IN - Stud_part'!AP54)</f>
        <v/>
      </c>
      <c r="V120" s="374" t="str">
        <f>IF('IN - Stud_part'!AQ54="","",'IN - Stud_part'!AQ54)</f>
        <v/>
      </c>
    </row>
    <row r="121" spans="1:22" ht="14.25" customHeight="1">
      <c r="A121" s="255"/>
      <c r="B121" s="255"/>
      <c r="C121" s="255"/>
      <c r="D121" s="255"/>
      <c r="E121" s="155">
        <f>'IN - Stud_part'!R54</f>
        <v>0</v>
      </c>
      <c r="F121" s="255"/>
      <c r="G121" s="255"/>
      <c r="H121" s="255"/>
      <c r="I121" s="255"/>
      <c r="J121" s="255"/>
      <c r="K121" s="255"/>
      <c r="L121" s="255"/>
      <c r="M121" s="154">
        <f>'IN - Stud_part'!AD54</f>
        <v>0</v>
      </c>
      <c r="N121" s="255"/>
      <c r="O121" s="255"/>
      <c r="P121" s="255"/>
      <c r="Q121" s="255"/>
      <c r="R121" s="255"/>
      <c r="S121" s="255"/>
      <c r="T121" s="255"/>
      <c r="U121" s="255"/>
      <c r="V121" s="255"/>
    </row>
    <row r="122" spans="1:22" ht="14.25" customHeight="1">
      <c r="A122" s="377" t="str">
        <f>IF('IN - Stud_part'!F55="","",'IN - Stud_part'!F55)</f>
        <v/>
      </c>
      <c r="B122" s="373" t="str">
        <f>IF('IN - Stud_part'!G55="","",'IN - Stud_part'!G55)</f>
        <v/>
      </c>
      <c r="C122" s="378" t="str">
        <f>IF('IN - Stud_part'!H55="","",UPPER('IN - Stud_part'!H55))</f>
        <v/>
      </c>
      <c r="D122" s="373" t="str">
        <f>IF('IN - Stud_part'!I55="","",UPPER('IN - Stud_part'!I55))</f>
        <v/>
      </c>
      <c r="E122" s="155">
        <f>'IN - Stud_part'!O55</f>
        <v>0</v>
      </c>
      <c r="F122" s="374" t="str">
        <f>IF('IN - Stud_part'!K55="","",'IN - Stud_part'!K55)</f>
        <v/>
      </c>
      <c r="G122" s="374" t="str">
        <f>IF('IN - Stud_part'!L55="","",'IN - Stud_part'!L55)</f>
        <v/>
      </c>
      <c r="H122" s="373" t="str">
        <f>A122</f>
        <v/>
      </c>
      <c r="I122" s="373" t="str">
        <f>C122</f>
        <v/>
      </c>
      <c r="J122" s="375" t="str">
        <f>CONCATENATE('IN - Stud_part'!U55,",  ",'IN - Stud_part'!V55,",  ",'IN - Stud_part'!X55)</f>
        <v xml:space="preserve">,  ,  </v>
      </c>
      <c r="K122" s="373" t="str">
        <f>IF('IN - Stud_part'!AA55="","",'IN - Stud_part'!AA55)</f>
        <v/>
      </c>
      <c r="L122" s="376">
        <f>'IN - Stud_part'!AB55</f>
        <v>0</v>
      </c>
      <c r="M122" s="154">
        <f>'IN - Stud_part'!AC55</f>
        <v>0</v>
      </c>
      <c r="N122" s="373">
        <v>43</v>
      </c>
      <c r="O122" s="373" t="str">
        <f>C122</f>
        <v/>
      </c>
      <c r="P122" s="373" t="str">
        <f>IF('IN - Stud_part'!J55="","",'IN - Stud_part'!J55)</f>
        <v/>
      </c>
      <c r="Q122" s="373" t="str">
        <f>IF('IN - Stud_part'!AG55="","",'IN - Stud_part'!AG55)</f>
        <v/>
      </c>
      <c r="R122" s="373" t="str">
        <f>IF('IN - Stud_part'!AH55="","",'IN - Stud_part'!AH55)</f>
        <v/>
      </c>
      <c r="S122" s="373" t="str">
        <f>IF('IN - Stud_part'!AJ55="","",'IN - Stud_part'!AJ55)</f>
        <v/>
      </c>
      <c r="T122" s="373" t="str">
        <f>IF('IN - Stud_part'!AO55="","",'IN - Stud_part'!AO55)</f>
        <v/>
      </c>
      <c r="U122" s="373" t="str">
        <f>IF('IN - Stud_part'!AP55="","",'IN - Stud_part'!AP55)</f>
        <v/>
      </c>
      <c r="V122" s="374" t="str">
        <f>IF('IN - Stud_part'!AQ55="","",'IN - Stud_part'!AQ55)</f>
        <v/>
      </c>
    </row>
    <row r="123" spans="1:22" ht="14.25" customHeight="1">
      <c r="A123" s="255"/>
      <c r="B123" s="255"/>
      <c r="C123" s="255"/>
      <c r="D123" s="255"/>
      <c r="E123" s="155">
        <f>'IN - Stud_part'!R55</f>
        <v>0</v>
      </c>
      <c r="F123" s="255"/>
      <c r="G123" s="255"/>
      <c r="H123" s="255"/>
      <c r="I123" s="255"/>
      <c r="J123" s="255"/>
      <c r="K123" s="255"/>
      <c r="L123" s="255"/>
      <c r="M123" s="154">
        <f>'IN - Stud_part'!AD55</f>
        <v>0</v>
      </c>
      <c r="N123" s="255"/>
      <c r="O123" s="255"/>
      <c r="P123" s="255"/>
      <c r="Q123" s="255"/>
      <c r="R123" s="255"/>
      <c r="S123" s="255"/>
      <c r="T123" s="255"/>
      <c r="U123" s="255"/>
      <c r="V123" s="255"/>
    </row>
    <row r="124" spans="1:22" ht="14.25" customHeight="1">
      <c r="A124" s="377" t="str">
        <f>IF('IN - Stud_part'!F56="","",'IN - Stud_part'!F56)</f>
        <v/>
      </c>
      <c r="B124" s="373" t="str">
        <f>IF('IN - Stud_part'!G56="","",'IN - Stud_part'!G56)</f>
        <v/>
      </c>
      <c r="C124" s="378" t="str">
        <f>IF('IN - Stud_part'!H56="","",UPPER('IN - Stud_part'!H56))</f>
        <v/>
      </c>
      <c r="D124" s="373" t="str">
        <f>IF('IN - Stud_part'!I56="","",UPPER('IN - Stud_part'!I56))</f>
        <v/>
      </c>
      <c r="E124" s="155">
        <f>'IN - Stud_part'!O56</f>
        <v>0</v>
      </c>
      <c r="F124" s="374" t="str">
        <f>IF('IN - Stud_part'!K56="","",'IN - Stud_part'!K56)</f>
        <v/>
      </c>
      <c r="G124" s="374" t="str">
        <f>IF('IN - Stud_part'!L56="","",'IN - Stud_part'!L56)</f>
        <v/>
      </c>
      <c r="H124" s="373" t="str">
        <f>A124</f>
        <v/>
      </c>
      <c r="I124" s="373" t="str">
        <f>C124</f>
        <v/>
      </c>
      <c r="J124" s="375" t="str">
        <f>CONCATENATE('IN - Stud_part'!U56,",  ",'IN - Stud_part'!V56,",  ",'IN - Stud_part'!X56)</f>
        <v xml:space="preserve">,  ,  </v>
      </c>
      <c r="K124" s="373" t="str">
        <f>IF('IN - Stud_part'!AA56="","",'IN - Stud_part'!AA56)</f>
        <v/>
      </c>
      <c r="L124" s="376">
        <f>'IN - Stud_part'!AB56</f>
        <v>0</v>
      </c>
      <c r="M124" s="154">
        <f>'IN - Stud_part'!AC56</f>
        <v>0</v>
      </c>
      <c r="N124" s="373">
        <v>44</v>
      </c>
      <c r="O124" s="373" t="str">
        <f>C124</f>
        <v/>
      </c>
      <c r="P124" s="373" t="str">
        <f>IF('IN - Stud_part'!J56="","",'IN - Stud_part'!J56)</f>
        <v/>
      </c>
      <c r="Q124" s="373" t="str">
        <f>IF('IN - Stud_part'!AG56="","",'IN - Stud_part'!AG56)</f>
        <v/>
      </c>
      <c r="R124" s="373" t="str">
        <f>IF('IN - Stud_part'!AH56="","",'IN - Stud_part'!AH56)</f>
        <v/>
      </c>
      <c r="S124" s="373" t="str">
        <f>IF('IN - Stud_part'!AJ56="","",'IN - Stud_part'!AJ56)</f>
        <v/>
      </c>
      <c r="T124" s="373" t="str">
        <f>IF('IN - Stud_part'!AO56="","",'IN - Stud_part'!AO56)</f>
        <v/>
      </c>
      <c r="U124" s="373" t="str">
        <f>IF('IN - Stud_part'!AP56="","",'IN - Stud_part'!AP56)</f>
        <v/>
      </c>
      <c r="V124" s="374" t="str">
        <f>IF('IN - Stud_part'!AQ56="","",'IN - Stud_part'!AQ56)</f>
        <v/>
      </c>
    </row>
    <row r="125" spans="1:22" ht="14.25" customHeight="1">
      <c r="A125" s="255"/>
      <c r="B125" s="255"/>
      <c r="C125" s="255"/>
      <c r="D125" s="255"/>
      <c r="E125" s="155">
        <f>'IN - Stud_part'!R56</f>
        <v>0</v>
      </c>
      <c r="F125" s="255"/>
      <c r="G125" s="255"/>
      <c r="H125" s="255"/>
      <c r="I125" s="255"/>
      <c r="J125" s="255"/>
      <c r="K125" s="255"/>
      <c r="L125" s="255"/>
      <c r="M125" s="154">
        <f>'IN - Stud_part'!AD56</f>
        <v>0</v>
      </c>
      <c r="N125" s="255"/>
      <c r="O125" s="255"/>
      <c r="P125" s="255"/>
      <c r="Q125" s="255"/>
      <c r="R125" s="255"/>
      <c r="S125" s="255"/>
      <c r="T125" s="255"/>
      <c r="U125" s="255"/>
      <c r="V125" s="255"/>
    </row>
    <row r="126" spans="1:22" ht="14.25" customHeight="1">
      <c r="A126" s="377" t="str">
        <f>IF('IN - Stud_part'!F57="","",'IN - Stud_part'!F57)</f>
        <v/>
      </c>
      <c r="B126" s="373" t="str">
        <f>IF('IN - Stud_part'!G57="","",'IN - Stud_part'!G57)</f>
        <v/>
      </c>
      <c r="C126" s="378" t="str">
        <f>IF('IN - Stud_part'!H57="","",UPPER('IN - Stud_part'!H57))</f>
        <v/>
      </c>
      <c r="D126" s="373" t="str">
        <f>IF('IN - Stud_part'!I57="","",UPPER('IN - Stud_part'!I57))</f>
        <v/>
      </c>
      <c r="E126" s="155">
        <f>'IN - Stud_part'!O57</f>
        <v>0</v>
      </c>
      <c r="F126" s="374" t="str">
        <f>IF('IN - Stud_part'!K57="","",'IN - Stud_part'!K57)</f>
        <v/>
      </c>
      <c r="G126" s="374" t="str">
        <f>IF('IN - Stud_part'!L57="","",'IN - Stud_part'!L57)</f>
        <v/>
      </c>
      <c r="H126" s="373" t="str">
        <f>A126</f>
        <v/>
      </c>
      <c r="I126" s="373" t="str">
        <f>C126</f>
        <v/>
      </c>
      <c r="J126" s="375" t="str">
        <f>CONCATENATE('IN - Stud_part'!U57,",  ",'IN - Stud_part'!V57,",  ",'IN - Stud_part'!X57)</f>
        <v xml:space="preserve">,  ,  </v>
      </c>
      <c r="K126" s="373" t="str">
        <f>IF('IN - Stud_part'!AA57="","",'IN - Stud_part'!AA57)</f>
        <v/>
      </c>
      <c r="L126" s="376">
        <f>'IN - Stud_part'!AB57</f>
        <v>0</v>
      </c>
      <c r="M126" s="154">
        <f>'IN - Stud_part'!AC57</f>
        <v>0</v>
      </c>
      <c r="N126" s="373">
        <v>45</v>
      </c>
      <c r="O126" s="373" t="str">
        <f>C126</f>
        <v/>
      </c>
      <c r="P126" s="373" t="str">
        <f>IF('IN - Stud_part'!J57="","",'IN - Stud_part'!J57)</f>
        <v/>
      </c>
      <c r="Q126" s="373" t="str">
        <f>IF('IN - Stud_part'!AG57="","",'IN - Stud_part'!AG57)</f>
        <v/>
      </c>
      <c r="R126" s="373" t="str">
        <f>IF('IN - Stud_part'!AH57="","",'IN - Stud_part'!AH57)</f>
        <v/>
      </c>
      <c r="S126" s="373" t="str">
        <f>IF('IN - Stud_part'!AJ57="","",'IN - Stud_part'!AJ57)</f>
        <v/>
      </c>
      <c r="T126" s="373" t="str">
        <f>IF('IN - Stud_part'!AO57="","",'IN - Stud_part'!AO57)</f>
        <v/>
      </c>
      <c r="U126" s="373" t="str">
        <f>IF('IN - Stud_part'!AP57="","",'IN - Stud_part'!AP57)</f>
        <v/>
      </c>
      <c r="V126" s="374" t="str">
        <f>IF('IN - Stud_part'!AQ57="","",'IN - Stud_part'!AQ57)</f>
        <v/>
      </c>
    </row>
    <row r="127" spans="1:22" ht="14.25" customHeight="1">
      <c r="A127" s="255"/>
      <c r="B127" s="255"/>
      <c r="C127" s="255"/>
      <c r="D127" s="255"/>
      <c r="E127" s="155">
        <f>'IN - Stud_part'!R57</f>
        <v>0</v>
      </c>
      <c r="F127" s="255"/>
      <c r="G127" s="255"/>
      <c r="H127" s="255"/>
      <c r="I127" s="255"/>
      <c r="J127" s="255"/>
      <c r="K127" s="255"/>
      <c r="L127" s="255"/>
      <c r="M127" s="154">
        <f>'IN - Stud_part'!AD57</f>
        <v>0</v>
      </c>
      <c r="N127" s="255"/>
      <c r="O127" s="255"/>
      <c r="P127" s="255"/>
      <c r="Q127" s="255"/>
      <c r="R127" s="255"/>
      <c r="S127" s="255"/>
      <c r="T127" s="255"/>
      <c r="U127" s="255"/>
      <c r="V127" s="255"/>
    </row>
    <row r="128" spans="1:22" ht="14.25" customHeight="1">
      <c r="A128" s="377" t="str">
        <f>IF('IN - Stud_part'!F58="","",'IN - Stud_part'!F58)</f>
        <v/>
      </c>
      <c r="B128" s="373" t="str">
        <f>IF('IN - Stud_part'!G58="","",'IN - Stud_part'!G58)</f>
        <v/>
      </c>
      <c r="C128" s="378" t="str">
        <f>IF('IN - Stud_part'!H58="","",UPPER('IN - Stud_part'!H58))</f>
        <v/>
      </c>
      <c r="D128" s="373" t="str">
        <f>IF('IN - Stud_part'!I58="","",UPPER('IN - Stud_part'!I58))</f>
        <v/>
      </c>
      <c r="E128" s="155">
        <f>'IN - Stud_part'!O58</f>
        <v>0</v>
      </c>
      <c r="F128" s="374" t="str">
        <f>IF('IN - Stud_part'!K58="","",'IN - Stud_part'!K58)</f>
        <v/>
      </c>
      <c r="G128" s="374" t="str">
        <f>IF('IN - Stud_part'!L58="","",'IN - Stud_part'!L58)</f>
        <v/>
      </c>
      <c r="H128" s="373" t="str">
        <f>A128</f>
        <v/>
      </c>
      <c r="I128" s="373" t="str">
        <f>C128</f>
        <v/>
      </c>
      <c r="J128" s="375" t="str">
        <f>CONCATENATE('IN - Stud_part'!U58,",  ",'IN - Stud_part'!V58,",  ",'IN - Stud_part'!X58)</f>
        <v xml:space="preserve">,  ,  </v>
      </c>
      <c r="K128" s="373" t="str">
        <f>IF('IN - Stud_part'!AA58="","",'IN - Stud_part'!AA58)</f>
        <v/>
      </c>
      <c r="L128" s="376">
        <f>'IN - Stud_part'!AB58</f>
        <v>0</v>
      </c>
      <c r="M128" s="154">
        <f>'IN - Stud_part'!AC58</f>
        <v>0</v>
      </c>
      <c r="N128" s="373">
        <v>46</v>
      </c>
      <c r="O128" s="373" t="str">
        <f>C128</f>
        <v/>
      </c>
      <c r="P128" s="373" t="str">
        <f>IF('IN - Stud_part'!J58="","",'IN - Stud_part'!J58)</f>
        <v/>
      </c>
      <c r="Q128" s="373" t="str">
        <f>IF('IN - Stud_part'!AG58="","",'IN - Stud_part'!AG58)</f>
        <v/>
      </c>
      <c r="R128" s="373" t="str">
        <f>IF('IN - Stud_part'!AH58="","",'IN - Stud_part'!AH58)</f>
        <v/>
      </c>
      <c r="S128" s="373" t="str">
        <f>IF('IN - Stud_part'!AJ58="","",'IN - Stud_part'!AJ58)</f>
        <v/>
      </c>
      <c r="T128" s="373" t="str">
        <f>IF('IN - Stud_part'!AO58="","",'IN - Stud_part'!AO58)</f>
        <v/>
      </c>
      <c r="U128" s="373" t="str">
        <f>IF('IN - Stud_part'!AP58="","",'IN - Stud_part'!AP58)</f>
        <v/>
      </c>
      <c r="V128" s="374" t="str">
        <f>IF('IN - Stud_part'!AQ58="","",'IN - Stud_part'!AQ58)</f>
        <v/>
      </c>
    </row>
    <row r="129" spans="1:22" ht="14.25" customHeight="1">
      <c r="A129" s="255"/>
      <c r="B129" s="255"/>
      <c r="C129" s="255"/>
      <c r="D129" s="255"/>
      <c r="E129" s="155">
        <f>'IN - Stud_part'!R58</f>
        <v>0</v>
      </c>
      <c r="F129" s="255"/>
      <c r="G129" s="255"/>
      <c r="H129" s="255"/>
      <c r="I129" s="255"/>
      <c r="J129" s="255"/>
      <c r="K129" s="255"/>
      <c r="L129" s="255"/>
      <c r="M129" s="154">
        <f>'IN - Stud_part'!AD58</f>
        <v>0</v>
      </c>
      <c r="N129" s="255"/>
      <c r="O129" s="255"/>
      <c r="P129" s="255"/>
      <c r="Q129" s="255"/>
      <c r="R129" s="255"/>
      <c r="S129" s="255"/>
      <c r="T129" s="255"/>
      <c r="U129" s="255"/>
      <c r="V129" s="255"/>
    </row>
    <row r="130" spans="1:22" ht="14.25" customHeight="1">
      <c r="A130" s="377" t="str">
        <f>IF('IN - Stud_part'!F59="","",'IN - Stud_part'!F59)</f>
        <v/>
      </c>
      <c r="B130" s="373" t="str">
        <f>IF('IN - Stud_part'!G59="","",'IN - Stud_part'!G59)</f>
        <v/>
      </c>
      <c r="C130" s="378" t="str">
        <f>IF('IN - Stud_part'!H59="","",UPPER('IN - Stud_part'!H59))</f>
        <v/>
      </c>
      <c r="D130" s="373" t="str">
        <f>IF('IN - Stud_part'!I59="","",UPPER('IN - Stud_part'!I59))</f>
        <v/>
      </c>
      <c r="E130" s="155">
        <f>'IN - Stud_part'!O59</f>
        <v>0</v>
      </c>
      <c r="F130" s="374" t="str">
        <f>IF('IN - Stud_part'!K59="","",'IN - Stud_part'!K59)</f>
        <v/>
      </c>
      <c r="G130" s="374" t="str">
        <f>IF('IN - Stud_part'!L59="","",'IN - Stud_part'!L59)</f>
        <v/>
      </c>
      <c r="H130" s="373" t="str">
        <f>A130</f>
        <v/>
      </c>
      <c r="I130" s="373" t="str">
        <f>C130</f>
        <v/>
      </c>
      <c r="J130" s="375" t="str">
        <f>CONCATENATE('IN - Stud_part'!U59,",  ",'IN - Stud_part'!V59,",  ",'IN - Stud_part'!X59)</f>
        <v xml:space="preserve">,  ,  </v>
      </c>
      <c r="K130" s="373" t="str">
        <f>IF('IN - Stud_part'!AA59="","",'IN - Stud_part'!AA59)</f>
        <v/>
      </c>
      <c r="L130" s="376">
        <f>'IN - Stud_part'!AB59</f>
        <v>0</v>
      </c>
      <c r="M130" s="154">
        <f>'IN - Stud_part'!AC59</f>
        <v>0</v>
      </c>
      <c r="N130" s="373">
        <v>47</v>
      </c>
      <c r="O130" s="373" t="str">
        <f>C130</f>
        <v/>
      </c>
      <c r="P130" s="373" t="str">
        <f>IF('IN - Stud_part'!J59="","",'IN - Stud_part'!J59)</f>
        <v/>
      </c>
      <c r="Q130" s="373" t="str">
        <f>IF('IN - Stud_part'!AG59="","",'IN - Stud_part'!AG59)</f>
        <v/>
      </c>
      <c r="R130" s="373" t="str">
        <f>IF('IN - Stud_part'!AH59="","",'IN - Stud_part'!AH59)</f>
        <v/>
      </c>
      <c r="S130" s="373" t="str">
        <f>IF('IN - Stud_part'!AJ59="","",'IN - Stud_part'!AJ59)</f>
        <v/>
      </c>
      <c r="T130" s="373" t="str">
        <f>IF('IN - Stud_part'!AO59="","",'IN - Stud_part'!AO59)</f>
        <v/>
      </c>
      <c r="U130" s="373" t="str">
        <f>IF('IN - Stud_part'!AP59="","",'IN - Stud_part'!AP59)</f>
        <v/>
      </c>
      <c r="V130" s="374" t="str">
        <f>IF('IN - Stud_part'!AQ59="","",'IN - Stud_part'!AQ59)</f>
        <v/>
      </c>
    </row>
    <row r="131" spans="1:22" ht="14.25" customHeight="1">
      <c r="A131" s="255"/>
      <c r="B131" s="255"/>
      <c r="C131" s="255"/>
      <c r="D131" s="255"/>
      <c r="E131" s="155">
        <f>'IN - Stud_part'!R59</f>
        <v>0</v>
      </c>
      <c r="F131" s="255"/>
      <c r="G131" s="255"/>
      <c r="H131" s="255"/>
      <c r="I131" s="255"/>
      <c r="J131" s="255"/>
      <c r="K131" s="255"/>
      <c r="L131" s="255"/>
      <c r="M131" s="154">
        <f>'IN - Stud_part'!AD59</f>
        <v>0</v>
      </c>
      <c r="N131" s="255"/>
      <c r="O131" s="255"/>
      <c r="P131" s="255"/>
      <c r="Q131" s="255"/>
      <c r="R131" s="255"/>
      <c r="S131" s="255"/>
      <c r="T131" s="255"/>
      <c r="U131" s="255"/>
      <c r="V131" s="255"/>
    </row>
    <row r="132" spans="1:22" ht="14.25" customHeight="1">
      <c r="A132" s="377" t="str">
        <f>IF('IN - Stud_part'!F60="","",'IN - Stud_part'!F60)</f>
        <v/>
      </c>
      <c r="B132" s="373" t="str">
        <f>IF('IN - Stud_part'!G60="","",'IN - Stud_part'!G60)</f>
        <v/>
      </c>
      <c r="C132" s="378" t="str">
        <f>IF('IN - Stud_part'!H60="","",UPPER('IN - Stud_part'!H60))</f>
        <v/>
      </c>
      <c r="D132" s="373" t="str">
        <f>IF('IN - Stud_part'!I60="","",UPPER('IN - Stud_part'!I60))</f>
        <v/>
      </c>
      <c r="E132" s="155">
        <f>'IN - Stud_part'!O60</f>
        <v>0</v>
      </c>
      <c r="F132" s="374" t="str">
        <f>IF('IN - Stud_part'!K60="","",'IN - Stud_part'!K60)</f>
        <v/>
      </c>
      <c r="G132" s="374" t="str">
        <f>IF('IN - Stud_part'!L60="","",'IN - Stud_part'!L60)</f>
        <v/>
      </c>
      <c r="H132" s="373" t="str">
        <f>A132</f>
        <v/>
      </c>
      <c r="I132" s="373" t="str">
        <f>C132</f>
        <v/>
      </c>
      <c r="J132" s="375" t="str">
        <f>CONCATENATE('IN - Stud_part'!U60,",  ",'IN - Stud_part'!V60,",  ",'IN - Stud_part'!X60)</f>
        <v xml:space="preserve">,  ,  </v>
      </c>
      <c r="K132" s="373" t="str">
        <f>IF('IN - Stud_part'!AA60="","",'IN - Stud_part'!AA60)</f>
        <v/>
      </c>
      <c r="L132" s="376">
        <f>'IN - Stud_part'!AB60</f>
        <v>0</v>
      </c>
      <c r="M132" s="154">
        <f>'IN - Stud_part'!AC60</f>
        <v>0</v>
      </c>
      <c r="N132" s="373">
        <v>48</v>
      </c>
      <c r="O132" s="373" t="str">
        <f>C132</f>
        <v/>
      </c>
      <c r="P132" s="373" t="str">
        <f>IF('IN - Stud_part'!J60="","",'IN - Stud_part'!J60)</f>
        <v/>
      </c>
      <c r="Q132" s="373" t="str">
        <f>IF('IN - Stud_part'!AG60="","",'IN - Stud_part'!AG60)</f>
        <v/>
      </c>
      <c r="R132" s="373" t="str">
        <f>IF('IN - Stud_part'!AH60="","",'IN - Stud_part'!AH60)</f>
        <v/>
      </c>
      <c r="S132" s="373" t="str">
        <f>IF('IN - Stud_part'!AJ60="","",'IN - Stud_part'!AJ60)</f>
        <v/>
      </c>
      <c r="T132" s="373" t="str">
        <f>IF('IN - Stud_part'!AO60="","",'IN - Stud_part'!AO60)</f>
        <v/>
      </c>
      <c r="U132" s="373" t="str">
        <f>IF('IN - Stud_part'!AP60="","",'IN - Stud_part'!AP60)</f>
        <v/>
      </c>
      <c r="V132" s="374" t="str">
        <f>IF('IN - Stud_part'!AQ60="","",'IN - Stud_part'!AQ60)</f>
        <v/>
      </c>
    </row>
    <row r="133" spans="1:22" ht="14.25" customHeight="1">
      <c r="A133" s="255"/>
      <c r="B133" s="255"/>
      <c r="C133" s="255"/>
      <c r="D133" s="255"/>
      <c r="E133" s="155">
        <f>'IN - Stud_part'!R60</f>
        <v>0</v>
      </c>
      <c r="F133" s="255"/>
      <c r="G133" s="255"/>
      <c r="H133" s="255"/>
      <c r="I133" s="255"/>
      <c r="J133" s="255"/>
      <c r="K133" s="255"/>
      <c r="L133" s="255"/>
      <c r="M133" s="154">
        <f>'IN - Stud_part'!AD60</f>
        <v>0</v>
      </c>
      <c r="N133" s="255"/>
      <c r="O133" s="255"/>
      <c r="P133" s="255"/>
      <c r="Q133" s="255"/>
      <c r="R133" s="255"/>
      <c r="S133" s="255"/>
      <c r="T133" s="255"/>
      <c r="U133" s="255"/>
      <c r="V133" s="255"/>
    </row>
    <row r="134" spans="1:22" ht="14.25" customHeight="1">
      <c r="A134" s="377" t="str">
        <f>IF('IN - Stud_part'!F61="","",'IN - Stud_part'!F61)</f>
        <v/>
      </c>
      <c r="B134" s="373" t="str">
        <f>IF('IN - Stud_part'!G61="","",'IN - Stud_part'!G61)</f>
        <v/>
      </c>
      <c r="C134" s="378" t="str">
        <f>IF('IN - Stud_part'!H61="","",UPPER('IN - Stud_part'!H61))</f>
        <v/>
      </c>
      <c r="D134" s="373" t="str">
        <f>IF('IN - Stud_part'!I61="","",UPPER('IN - Stud_part'!I61))</f>
        <v/>
      </c>
      <c r="E134" s="155">
        <f>'IN - Stud_part'!O61</f>
        <v>0</v>
      </c>
      <c r="F134" s="374" t="str">
        <f>IF('IN - Stud_part'!K61="","",'IN - Stud_part'!K61)</f>
        <v/>
      </c>
      <c r="G134" s="374" t="str">
        <f>IF('IN - Stud_part'!L61="","",'IN - Stud_part'!L61)</f>
        <v/>
      </c>
      <c r="H134" s="373" t="str">
        <f>A134</f>
        <v/>
      </c>
      <c r="I134" s="373" t="str">
        <f>C134</f>
        <v/>
      </c>
      <c r="J134" s="375" t="str">
        <f>CONCATENATE('IN - Stud_part'!U61,",  ",'IN - Stud_part'!V61,",  ",'IN - Stud_part'!X61)</f>
        <v xml:space="preserve">,  ,  </v>
      </c>
      <c r="K134" s="373" t="str">
        <f>IF('IN - Stud_part'!AA61="","",'IN - Stud_part'!AA61)</f>
        <v/>
      </c>
      <c r="L134" s="376">
        <f>'IN - Stud_part'!AB61</f>
        <v>0</v>
      </c>
      <c r="M134" s="154">
        <f>'IN - Stud_part'!AC61</f>
        <v>0</v>
      </c>
      <c r="N134" s="373">
        <v>49</v>
      </c>
      <c r="O134" s="373" t="str">
        <f>C134</f>
        <v/>
      </c>
      <c r="P134" s="373" t="str">
        <f>IF('IN - Stud_part'!J61="","",'IN - Stud_part'!J61)</f>
        <v/>
      </c>
      <c r="Q134" s="373" t="str">
        <f>IF('IN - Stud_part'!AG61="","",'IN - Stud_part'!AG61)</f>
        <v/>
      </c>
      <c r="R134" s="373" t="str">
        <f>IF('IN - Stud_part'!AH61="","",'IN - Stud_part'!AH61)</f>
        <v/>
      </c>
      <c r="S134" s="373" t="str">
        <f>IF('IN - Stud_part'!AJ61="","",'IN - Stud_part'!AJ61)</f>
        <v/>
      </c>
      <c r="T134" s="373" t="str">
        <f>IF('IN - Stud_part'!AO61="","",'IN - Stud_part'!AO61)</f>
        <v/>
      </c>
      <c r="U134" s="373" t="str">
        <f>IF('IN - Stud_part'!AP61="","",'IN - Stud_part'!AP61)</f>
        <v/>
      </c>
      <c r="V134" s="374" t="str">
        <f>IF('IN - Stud_part'!AQ61="","",'IN - Stud_part'!AQ61)</f>
        <v/>
      </c>
    </row>
    <row r="135" spans="1:22" ht="14.25" customHeight="1">
      <c r="A135" s="255"/>
      <c r="B135" s="255"/>
      <c r="C135" s="255"/>
      <c r="D135" s="255"/>
      <c r="E135" s="155">
        <f>'IN - Stud_part'!R61</f>
        <v>0</v>
      </c>
      <c r="F135" s="255"/>
      <c r="G135" s="255"/>
      <c r="H135" s="255"/>
      <c r="I135" s="255"/>
      <c r="J135" s="255"/>
      <c r="K135" s="255"/>
      <c r="L135" s="255"/>
      <c r="M135" s="154">
        <f>'IN - Stud_part'!AD61</f>
        <v>0</v>
      </c>
      <c r="N135" s="255"/>
      <c r="O135" s="255"/>
      <c r="P135" s="255"/>
      <c r="Q135" s="255"/>
      <c r="R135" s="255"/>
      <c r="S135" s="255"/>
      <c r="T135" s="255"/>
      <c r="U135" s="255"/>
      <c r="V135" s="255"/>
    </row>
    <row r="136" spans="1:22" ht="14.25" customHeight="1">
      <c r="A136" s="377" t="str">
        <f>IF('IN - Stud_part'!F62="","",'IN - Stud_part'!F62)</f>
        <v/>
      </c>
      <c r="B136" s="373" t="str">
        <f>IF('IN - Stud_part'!G62="","",'IN - Stud_part'!G62)</f>
        <v/>
      </c>
      <c r="C136" s="378" t="str">
        <f>IF('IN - Stud_part'!H62="","",UPPER('IN - Stud_part'!H62))</f>
        <v/>
      </c>
      <c r="D136" s="373" t="str">
        <f>IF('IN - Stud_part'!I62="","",UPPER('IN - Stud_part'!I62))</f>
        <v/>
      </c>
      <c r="E136" s="155">
        <f>'IN - Stud_part'!O62</f>
        <v>0</v>
      </c>
      <c r="F136" s="374" t="str">
        <f>IF('IN - Stud_part'!K62="","",'IN - Stud_part'!K62)</f>
        <v/>
      </c>
      <c r="G136" s="374" t="str">
        <f>IF('IN - Stud_part'!L62="","",'IN - Stud_part'!L62)</f>
        <v/>
      </c>
      <c r="H136" s="373" t="str">
        <f>A136</f>
        <v/>
      </c>
      <c r="I136" s="373" t="str">
        <f>C136</f>
        <v/>
      </c>
      <c r="J136" s="375" t="str">
        <f>CONCATENATE('IN - Stud_part'!U62,",  ",'IN - Stud_part'!V62,",  ",'IN - Stud_part'!X62)</f>
        <v xml:space="preserve">,  ,  </v>
      </c>
      <c r="K136" s="373" t="str">
        <f>IF('IN - Stud_part'!AA62="","",'IN - Stud_part'!AA62)</f>
        <v/>
      </c>
      <c r="L136" s="376">
        <f>'IN - Stud_part'!AB62</f>
        <v>0</v>
      </c>
      <c r="M136" s="154">
        <f>'IN - Stud_part'!AC62</f>
        <v>0</v>
      </c>
      <c r="N136" s="373">
        <v>50</v>
      </c>
      <c r="O136" s="373" t="str">
        <f>C136</f>
        <v/>
      </c>
      <c r="P136" s="373" t="str">
        <f>IF('IN - Stud_part'!J62="","",'IN - Stud_part'!J62)</f>
        <v/>
      </c>
      <c r="Q136" s="373" t="str">
        <f>IF('IN - Stud_part'!AG62="","",'IN - Stud_part'!AG62)</f>
        <v/>
      </c>
      <c r="R136" s="373" t="str">
        <f>IF('IN - Stud_part'!AH62="","",'IN - Stud_part'!AH62)</f>
        <v/>
      </c>
      <c r="S136" s="373" t="str">
        <f>IF('IN - Stud_part'!AJ62="","",'IN - Stud_part'!AJ62)</f>
        <v/>
      </c>
      <c r="T136" s="373" t="str">
        <f>IF('IN - Stud_part'!AO62="","",'IN - Stud_part'!AO62)</f>
        <v/>
      </c>
      <c r="U136" s="373" t="str">
        <f>IF('IN - Stud_part'!AP62="","",'IN - Stud_part'!AP62)</f>
        <v/>
      </c>
      <c r="V136" s="374" t="str">
        <f>IF('IN - Stud_part'!AQ62="","",'IN - Stud_part'!AQ62)</f>
        <v/>
      </c>
    </row>
    <row r="137" spans="1:22" ht="14.25" customHeight="1">
      <c r="A137" s="255"/>
      <c r="B137" s="255"/>
      <c r="C137" s="255"/>
      <c r="D137" s="255"/>
      <c r="E137" s="155">
        <f>'IN - Stud_part'!R62</f>
        <v>0</v>
      </c>
      <c r="F137" s="255"/>
      <c r="G137" s="255"/>
      <c r="H137" s="255"/>
      <c r="I137" s="255"/>
      <c r="J137" s="255"/>
      <c r="K137" s="255"/>
      <c r="L137" s="255"/>
      <c r="M137" s="154">
        <f>'IN - Stud_part'!AD62</f>
        <v>0</v>
      </c>
      <c r="N137" s="255"/>
      <c r="O137" s="255"/>
      <c r="P137" s="255"/>
      <c r="Q137" s="255"/>
      <c r="R137" s="255"/>
      <c r="S137" s="255"/>
      <c r="T137" s="255"/>
      <c r="U137" s="255"/>
      <c r="V137" s="255"/>
    </row>
    <row r="138" spans="1:22" ht="14.25" customHeight="1"/>
    <row r="139" spans="1:22" ht="14.25" customHeight="1"/>
    <row r="140" spans="1:22" ht="14.25" customHeight="1"/>
    <row r="141" spans="1:22" ht="33.75" customHeight="1">
      <c r="A141" s="379" t="s">
        <v>348</v>
      </c>
      <c r="B141" s="272"/>
      <c r="C141" s="272"/>
      <c r="D141" s="272"/>
      <c r="E141" s="380" t="s">
        <v>349</v>
      </c>
      <c r="F141" s="272"/>
      <c r="G141" s="272"/>
      <c r="H141" s="21"/>
      <c r="I141" s="381" t="s">
        <v>348</v>
      </c>
      <c r="J141" s="272"/>
      <c r="K141" s="380" t="s">
        <v>349</v>
      </c>
      <c r="L141" s="272"/>
      <c r="M141" s="272"/>
      <c r="N141" s="165"/>
      <c r="O141" s="381" t="s">
        <v>348</v>
      </c>
      <c r="P141" s="272"/>
      <c r="Q141" s="166"/>
      <c r="R141" s="380" t="s">
        <v>349</v>
      </c>
      <c r="S141" s="272"/>
      <c r="T141" s="272"/>
      <c r="U141" s="166"/>
      <c r="V141" s="166"/>
    </row>
    <row r="142" spans="1:22" ht="14.25" customHeight="1"/>
    <row r="143" spans="1:22" ht="14.25" customHeight="1"/>
    <row r="144" spans="1:22"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sheetData>
  <mergeCells count="1113">
    <mergeCell ref="Q93:Q94"/>
    <mergeCell ref="R93:R94"/>
    <mergeCell ref="S93:S94"/>
    <mergeCell ref="T93:T94"/>
    <mergeCell ref="U93:U94"/>
    <mergeCell ref="V93:V94"/>
    <mergeCell ref="I93:I94"/>
    <mergeCell ref="J93:J94"/>
    <mergeCell ref="K93:K94"/>
    <mergeCell ref="L93:L94"/>
    <mergeCell ref="N93:N94"/>
    <mergeCell ref="O93:O94"/>
    <mergeCell ref="P93:P94"/>
    <mergeCell ref="A93:A94"/>
    <mergeCell ref="B93:B94"/>
    <mergeCell ref="C93:C94"/>
    <mergeCell ref="D93:D94"/>
    <mergeCell ref="F93:F94"/>
    <mergeCell ref="G93:G94"/>
    <mergeCell ref="H93:H94"/>
    <mergeCell ref="Q91:Q92"/>
    <mergeCell ref="R91:R92"/>
    <mergeCell ref="S91:S92"/>
    <mergeCell ref="T91:T92"/>
    <mergeCell ref="U91:U92"/>
    <mergeCell ref="V91:V92"/>
    <mergeCell ref="I91:I92"/>
    <mergeCell ref="J91:J92"/>
    <mergeCell ref="K91:K92"/>
    <mergeCell ref="L91:L92"/>
    <mergeCell ref="N91:N92"/>
    <mergeCell ref="O91:O92"/>
    <mergeCell ref="P91:P92"/>
    <mergeCell ref="A91:A92"/>
    <mergeCell ref="B91:B92"/>
    <mergeCell ref="C91:C92"/>
    <mergeCell ref="D91:D92"/>
    <mergeCell ref="F91:F92"/>
    <mergeCell ref="G91:G92"/>
    <mergeCell ref="H91:H92"/>
    <mergeCell ref="T89:T90"/>
    <mergeCell ref="U89:U90"/>
    <mergeCell ref="Q87:Q88"/>
    <mergeCell ref="R87:R88"/>
    <mergeCell ref="S87:S88"/>
    <mergeCell ref="T87:T88"/>
    <mergeCell ref="U87:U88"/>
    <mergeCell ref="V87:V88"/>
    <mergeCell ref="S89:S90"/>
    <mergeCell ref="V89:V90"/>
    <mergeCell ref="A89:A90"/>
    <mergeCell ref="B89:B90"/>
    <mergeCell ref="C89:C90"/>
    <mergeCell ref="D89:D90"/>
    <mergeCell ref="F89:F90"/>
    <mergeCell ref="G89:G90"/>
    <mergeCell ref="H89:H90"/>
    <mergeCell ref="Q89:Q90"/>
    <mergeCell ref="R89:R90"/>
    <mergeCell ref="I89:I90"/>
    <mergeCell ref="J89:J90"/>
    <mergeCell ref="K89:K90"/>
    <mergeCell ref="L89:L90"/>
    <mergeCell ref="N89:N90"/>
    <mergeCell ref="O89:O90"/>
    <mergeCell ref="P89:P90"/>
    <mergeCell ref="I87:I88"/>
    <mergeCell ref="J87:J88"/>
    <mergeCell ref="K87:K88"/>
    <mergeCell ref="L87:L88"/>
    <mergeCell ref="N87:N88"/>
    <mergeCell ref="O87:O88"/>
    <mergeCell ref="Q85:Q86"/>
    <mergeCell ref="R85:R86"/>
    <mergeCell ref="A83:A84"/>
    <mergeCell ref="B83:B84"/>
    <mergeCell ref="C83:C84"/>
    <mergeCell ref="D83:D84"/>
    <mergeCell ref="F83:F84"/>
    <mergeCell ref="G83:G84"/>
    <mergeCell ref="H83:H84"/>
    <mergeCell ref="S85:S86"/>
    <mergeCell ref="T85:T86"/>
    <mergeCell ref="U85:U86"/>
    <mergeCell ref="V85:V86"/>
    <mergeCell ref="I85:I86"/>
    <mergeCell ref="J85:J86"/>
    <mergeCell ref="K85:K86"/>
    <mergeCell ref="L85:L86"/>
    <mergeCell ref="N85:N86"/>
    <mergeCell ref="O85:O86"/>
    <mergeCell ref="P85:P86"/>
    <mergeCell ref="A85:A86"/>
    <mergeCell ref="B85:B86"/>
    <mergeCell ref="C85:C86"/>
    <mergeCell ref="D85:D86"/>
    <mergeCell ref="F85:F86"/>
    <mergeCell ref="G85:G86"/>
    <mergeCell ref="H85:H86"/>
    <mergeCell ref="V83:V84"/>
    <mergeCell ref="P87:P88"/>
    <mergeCell ref="A87:A88"/>
    <mergeCell ref="B87:B88"/>
    <mergeCell ref="C87:C88"/>
    <mergeCell ref="D87:D88"/>
    <mergeCell ref="F87:F88"/>
    <mergeCell ref="G87:G88"/>
    <mergeCell ref="H87:H88"/>
    <mergeCell ref="I79:I80"/>
    <mergeCell ref="J79:J80"/>
    <mergeCell ref="K79:K80"/>
    <mergeCell ref="L79:L80"/>
    <mergeCell ref="N79:N80"/>
    <mergeCell ref="O79:O80"/>
    <mergeCell ref="P79:P80"/>
    <mergeCell ref="T81:T82"/>
    <mergeCell ref="U81:U82"/>
    <mergeCell ref="S83:S84"/>
    <mergeCell ref="T83:T84"/>
    <mergeCell ref="U83:U84"/>
    <mergeCell ref="A79:A80"/>
    <mergeCell ref="B79:B80"/>
    <mergeCell ref="C79:C80"/>
    <mergeCell ref="D79:D80"/>
    <mergeCell ref="F79:F80"/>
    <mergeCell ref="G79:G80"/>
    <mergeCell ref="H79:H80"/>
    <mergeCell ref="A81:A82"/>
    <mergeCell ref="B81:B82"/>
    <mergeCell ref="C81:C82"/>
    <mergeCell ref="D81:D82"/>
    <mergeCell ref="F81:F82"/>
    <mergeCell ref="S79:S80"/>
    <mergeCell ref="T79:T80"/>
    <mergeCell ref="U79:U80"/>
    <mergeCell ref="V79:V80"/>
    <mergeCell ref="S81:S82"/>
    <mergeCell ref="V81:V82"/>
    <mergeCell ref="Q77:Q78"/>
    <mergeCell ref="R77:R78"/>
    <mergeCell ref="S77:S78"/>
    <mergeCell ref="T77:T78"/>
    <mergeCell ref="U77:U78"/>
    <mergeCell ref="V77:V78"/>
    <mergeCell ref="I77:I78"/>
    <mergeCell ref="J77:J78"/>
    <mergeCell ref="K77:K78"/>
    <mergeCell ref="L77:L78"/>
    <mergeCell ref="N77:N78"/>
    <mergeCell ref="O77:O78"/>
    <mergeCell ref="P77:P78"/>
    <mergeCell ref="A77:A78"/>
    <mergeCell ref="B77:B78"/>
    <mergeCell ref="C77:C78"/>
    <mergeCell ref="D77:D78"/>
    <mergeCell ref="F77:F78"/>
    <mergeCell ref="G77:G78"/>
    <mergeCell ref="H77:H78"/>
    <mergeCell ref="Q81:Q82"/>
    <mergeCell ref="R81:R82"/>
    <mergeCell ref="I81:I82"/>
    <mergeCell ref="J81:J82"/>
    <mergeCell ref="K81:K82"/>
    <mergeCell ref="L81:L82"/>
    <mergeCell ref="N81:N82"/>
    <mergeCell ref="O81:O82"/>
    <mergeCell ref="P81:P82"/>
    <mergeCell ref="Q83:Q84"/>
    <mergeCell ref="R83:R84"/>
    <mergeCell ref="I83:I84"/>
    <mergeCell ref="J83:J84"/>
    <mergeCell ref="K83:K84"/>
    <mergeCell ref="L83:L84"/>
    <mergeCell ref="N83:N84"/>
    <mergeCell ref="O83:O84"/>
    <mergeCell ref="P83:P84"/>
    <mergeCell ref="G81:G82"/>
    <mergeCell ref="H81:H82"/>
    <mergeCell ref="Q79:Q80"/>
    <mergeCell ref="R79:R80"/>
    <mergeCell ref="Q75:Q76"/>
    <mergeCell ref="R75:R76"/>
    <mergeCell ref="S75:S76"/>
    <mergeCell ref="T75:T76"/>
    <mergeCell ref="U75:U76"/>
    <mergeCell ref="V75:V76"/>
    <mergeCell ref="I75:I76"/>
    <mergeCell ref="J75:J76"/>
    <mergeCell ref="K75:K76"/>
    <mergeCell ref="L75:L76"/>
    <mergeCell ref="N75:N76"/>
    <mergeCell ref="O75:O76"/>
    <mergeCell ref="P75:P76"/>
    <mergeCell ref="A75:A76"/>
    <mergeCell ref="B75:B76"/>
    <mergeCell ref="C75:C76"/>
    <mergeCell ref="D75:D76"/>
    <mergeCell ref="F75:F76"/>
    <mergeCell ref="G75:G76"/>
    <mergeCell ref="H75:H76"/>
    <mergeCell ref="Q73:Q74"/>
    <mergeCell ref="R73:R74"/>
    <mergeCell ref="S73:S74"/>
    <mergeCell ref="T73:T74"/>
    <mergeCell ref="U73:U74"/>
    <mergeCell ref="V73:V74"/>
    <mergeCell ref="I73:I74"/>
    <mergeCell ref="J73:J74"/>
    <mergeCell ref="K73:K74"/>
    <mergeCell ref="L73:L74"/>
    <mergeCell ref="N73:N74"/>
    <mergeCell ref="O73:O74"/>
    <mergeCell ref="P73:P74"/>
    <mergeCell ref="A73:A74"/>
    <mergeCell ref="B73:B74"/>
    <mergeCell ref="C73:C74"/>
    <mergeCell ref="D73:D74"/>
    <mergeCell ref="F73:F74"/>
    <mergeCell ref="G73:G74"/>
    <mergeCell ref="H73:H74"/>
    <mergeCell ref="N69:N70"/>
    <mergeCell ref="O69:O70"/>
    <mergeCell ref="P69:P70"/>
    <mergeCell ref="A69:A70"/>
    <mergeCell ref="B69:B70"/>
    <mergeCell ref="C69:C70"/>
    <mergeCell ref="D69:D70"/>
    <mergeCell ref="F69:F70"/>
    <mergeCell ref="G69:G70"/>
    <mergeCell ref="H69:H70"/>
    <mergeCell ref="Q71:Q72"/>
    <mergeCell ref="R71:R72"/>
    <mergeCell ref="I71:I72"/>
    <mergeCell ref="J71:J72"/>
    <mergeCell ref="K71:K72"/>
    <mergeCell ref="L71:L72"/>
    <mergeCell ref="N71:N72"/>
    <mergeCell ref="O71:O72"/>
    <mergeCell ref="P71:P72"/>
    <mergeCell ref="A71:A72"/>
    <mergeCell ref="B71:B72"/>
    <mergeCell ref="C71:C72"/>
    <mergeCell ref="D71:D72"/>
    <mergeCell ref="F71:F72"/>
    <mergeCell ref="G71:G72"/>
    <mergeCell ref="H71:H72"/>
    <mergeCell ref="Q46:Q47"/>
    <mergeCell ref="R46:R47"/>
    <mergeCell ref="S46:S47"/>
    <mergeCell ref="T46:T47"/>
    <mergeCell ref="U46:U47"/>
    <mergeCell ref="V46:V47"/>
    <mergeCell ref="C53:D53"/>
    <mergeCell ref="D55:F55"/>
    <mergeCell ref="J55:J56"/>
    <mergeCell ref="K55:M55"/>
    <mergeCell ref="D56:F56"/>
    <mergeCell ref="K56:M56"/>
    <mergeCell ref="D57:E57"/>
    <mergeCell ref="Q63:Q64"/>
    <mergeCell ref="R63:R64"/>
    <mergeCell ref="I63:I64"/>
    <mergeCell ref="J63:J64"/>
    <mergeCell ref="K63:K64"/>
    <mergeCell ref="L63:L64"/>
    <mergeCell ref="N63:N64"/>
    <mergeCell ref="O63:O64"/>
    <mergeCell ref="P63:P64"/>
    <mergeCell ref="I61:I62"/>
    <mergeCell ref="J61:J62"/>
    <mergeCell ref="K61:K62"/>
    <mergeCell ref="L61:L62"/>
    <mergeCell ref="N61:N62"/>
    <mergeCell ref="O61:O62"/>
    <mergeCell ref="P61:P62"/>
    <mergeCell ref="T63:T64"/>
    <mergeCell ref="U63:U64"/>
    <mergeCell ref="C55:C56"/>
    <mergeCell ref="Q44:Q45"/>
    <mergeCell ref="R44:R45"/>
    <mergeCell ref="S44:S45"/>
    <mergeCell ref="T44:T45"/>
    <mergeCell ref="U44:U45"/>
    <mergeCell ref="V44:V45"/>
    <mergeCell ref="I44:I45"/>
    <mergeCell ref="J44:J45"/>
    <mergeCell ref="K44:K45"/>
    <mergeCell ref="L44:L45"/>
    <mergeCell ref="N44:N45"/>
    <mergeCell ref="O44:O45"/>
    <mergeCell ref="P44:P45"/>
    <mergeCell ref="A44:A45"/>
    <mergeCell ref="B44:B45"/>
    <mergeCell ref="C44:C45"/>
    <mergeCell ref="D44:D45"/>
    <mergeCell ref="F44:F45"/>
    <mergeCell ref="G44:G45"/>
    <mergeCell ref="H44:H45"/>
    <mergeCell ref="T71:T72"/>
    <mergeCell ref="U71:U72"/>
    <mergeCell ref="Q69:Q70"/>
    <mergeCell ref="R69:R70"/>
    <mergeCell ref="S69:S70"/>
    <mergeCell ref="T69:T70"/>
    <mergeCell ref="U69:U70"/>
    <mergeCell ref="V69:V70"/>
    <mergeCell ref="S71:S72"/>
    <mergeCell ref="V71:V72"/>
    <mergeCell ref="H52:M52"/>
    <mergeCell ref="N52:V52"/>
    <mergeCell ref="A51:D51"/>
    <mergeCell ref="E51:G51"/>
    <mergeCell ref="I51:J51"/>
    <mergeCell ref="K51:M51"/>
    <mergeCell ref="O51:P51"/>
    <mergeCell ref="R51:T51"/>
    <mergeCell ref="A52:G52"/>
    <mergeCell ref="Q65:Q66"/>
    <mergeCell ref="R65:R66"/>
    <mergeCell ref="I65:I66"/>
    <mergeCell ref="J65:J66"/>
    <mergeCell ref="K65:K66"/>
    <mergeCell ref="L65:L66"/>
    <mergeCell ref="N65:N66"/>
    <mergeCell ref="O65:O66"/>
    <mergeCell ref="P65:P66"/>
    <mergeCell ref="I69:I70"/>
    <mergeCell ref="J69:J70"/>
    <mergeCell ref="K69:K70"/>
    <mergeCell ref="L69:L70"/>
    <mergeCell ref="Q67:Q68"/>
    <mergeCell ref="R67:R68"/>
    <mergeCell ref="S67:S68"/>
    <mergeCell ref="T67:T68"/>
    <mergeCell ref="U67:U68"/>
    <mergeCell ref="V67:V68"/>
    <mergeCell ref="I67:I68"/>
    <mergeCell ref="J67:J68"/>
    <mergeCell ref="K67:K68"/>
    <mergeCell ref="L67:L68"/>
    <mergeCell ref="N67:N68"/>
    <mergeCell ref="O67:O68"/>
    <mergeCell ref="P67:P68"/>
    <mergeCell ref="A67:A68"/>
    <mergeCell ref="B67:B68"/>
    <mergeCell ref="C67:C68"/>
    <mergeCell ref="D67:D68"/>
    <mergeCell ref="F67:F68"/>
    <mergeCell ref="G67:G68"/>
    <mergeCell ref="H67:H68"/>
    <mergeCell ref="A65:A66"/>
    <mergeCell ref="B65:B66"/>
    <mergeCell ref="C65:C66"/>
    <mergeCell ref="D65:D66"/>
    <mergeCell ref="F65:F66"/>
    <mergeCell ref="G65:G66"/>
    <mergeCell ref="H65:H66"/>
    <mergeCell ref="A61:A62"/>
    <mergeCell ref="B61:B62"/>
    <mergeCell ref="C61:C62"/>
    <mergeCell ref="D61:D62"/>
    <mergeCell ref="F61:F62"/>
    <mergeCell ref="G61:G62"/>
    <mergeCell ref="H61:H62"/>
    <mergeCell ref="A63:A64"/>
    <mergeCell ref="B63:B64"/>
    <mergeCell ref="C63:C64"/>
    <mergeCell ref="D63:D64"/>
    <mergeCell ref="F63:F64"/>
    <mergeCell ref="G63:G64"/>
    <mergeCell ref="H63:H64"/>
    <mergeCell ref="S65:S66"/>
    <mergeCell ref="T65:T66"/>
    <mergeCell ref="U65:U66"/>
    <mergeCell ref="V65:V66"/>
    <mergeCell ref="Q61:Q62"/>
    <mergeCell ref="R61:R62"/>
    <mergeCell ref="S61:S62"/>
    <mergeCell ref="T61:T62"/>
    <mergeCell ref="U61:U62"/>
    <mergeCell ref="V61:V62"/>
    <mergeCell ref="S63:S64"/>
    <mergeCell ref="V63:V64"/>
    <mergeCell ref="Q59:Q60"/>
    <mergeCell ref="R59:R60"/>
    <mergeCell ref="S59:S60"/>
    <mergeCell ref="T59:V59"/>
    <mergeCell ref="G59:G60"/>
    <mergeCell ref="H59:H60"/>
    <mergeCell ref="I59:I60"/>
    <mergeCell ref="J59:J60"/>
    <mergeCell ref="K59:K60"/>
    <mergeCell ref="L59:L60"/>
    <mergeCell ref="M59:M60"/>
    <mergeCell ref="A59:A60"/>
    <mergeCell ref="B59:B60"/>
    <mergeCell ref="C59:C60"/>
    <mergeCell ref="D59:D60"/>
    <mergeCell ref="E59:E60"/>
    <mergeCell ref="F59:F60"/>
    <mergeCell ref="I46:I47"/>
    <mergeCell ref="J46:J47"/>
    <mergeCell ref="K46:K47"/>
    <mergeCell ref="L46:L47"/>
    <mergeCell ref="N46:N47"/>
    <mergeCell ref="O46:O47"/>
    <mergeCell ref="P46:P47"/>
    <mergeCell ref="A46:A47"/>
    <mergeCell ref="B46:B47"/>
    <mergeCell ref="C46:C47"/>
    <mergeCell ref="D46:D47"/>
    <mergeCell ref="F46:F47"/>
    <mergeCell ref="G46:G47"/>
    <mergeCell ref="H46:H47"/>
    <mergeCell ref="N59:N60"/>
    <mergeCell ref="O59:O60"/>
    <mergeCell ref="P59:P60"/>
    <mergeCell ref="Q22:Q23"/>
    <mergeCell ref="R22:R23"/>
    <mergeCell ref="S22:S23"/>
    <mergeCell ref="T22:T23"/>
    <mergeCell ref="U22:U23"/>
    <mergeCell ref="V22:V23"/>
    <mergeCell ref="I22:I23"/>
    <mergeCell ref="J22:J23"/>
    <mergeCell ref="K22:K23"/>
    <mergeCell ref="L22:L23"/>
    <mergeCell ref="N22:N23"/>
    <mergeCell ref="O22:O23"/>
    <mergeCell ref="P22:P23"/>
    <mergeCell ref="A22:A23"/>
    <mergeCell ref="B22:B23"/>
    <mergeCell ref="C22:C23"/>
    <mergeCell ref="D22:D23"/>
    <mergeCell ref="F22:F23"/>
    <mergeCell ref="G22:G23"/>
    <mergeCell ref="H22:H23"/>
    <mergeCell ref="Q20:Q21"/>
    <mergeCell ref="R20:R21"/>
    <mergeCell ref="S20:S21"/>
    <mergeCell ref="T20:T21"/>
    <mergeCell ref="U20:U21"/>
    <mergeCell ref="V20:V21"/>
    <mergeCell ref="I20:I21"/>
    <mergeCell ref="J20:J21"/>
    <mergeCell ref="K20:K21"/>
    <mergeCell ref="L20:L21"/>
    <mergeCell ref="N20:N21"/>
    <mergeCell ref="O20:O21"/>
    <mergeCell ref="P20:P21"/>
    <mergeCell ref="A20:A21"/>
    <mergeCell ref="B20:B21"/>
    <mergeCell ref="C20:C21"/>
    <mergeCell ref="D20:D21"/>
    <mergeCell ref="F20:F21"/>
    <mergeCell ref="G20:G21"/>
    <mergeCell ref="H20:H21"/>
    <mergeCell ref="E10:E11"/>
    <mergeCell ref="F10:F11"/>
    <mergeCell ref="F12:F13"/>
    <mergeCell ref="A14:A15"/>
    <mergeCell ref="B14:B15"/>
    <mergeCell ref="C14:C15"/>
    <mergeCell ref="D14:D15"/>
    <mergeCell ref="T18:T19"/>
    <mergeCell ref="U18:U19"/>
    <mergeCell ref="Q16:Q17"/>
    <mergeCell ref="R16:R17"/>
    <mergeCell ref="S16:S17"/>
    <mergeCell ref="T16:T17"/>
    <mergeCell ref="U16:U17"/>
    <mergeCell ref="V16:V17"/>
    <mergeCell ref="S18:S19"/>
    <mergeCell ref="V18:V19"/>
    <mergeCell ref="A18:A19"/>
    <mergeCell ref="B18:B19"/>
    <mergeCell ref="C18:C19"/>
    <mergeCell ref="D18:D19"/>
    <mergeCell ref="F18:F19"/>
    <mergeCell ref="G18:G19"/>
    <mergeCell ref="H18:H19"/>
    <mergeCell ref="A16:A17"/>
    <mergeCell ref="B16:B17"/>
    <mergeCell ref="C16:C17"/>
    <mergeCell ref="D16:D17"/>
    <mergeCell ref="F16:F17"/>
    <mergeCell ref="G16:G17"/>
    <mergeCell ref="H16:H17"/>
    <mergeCell ref="Q18:Q19"/>
    <mergeCell ref="R18:R19"/>
    <mergeCell ref="I18:I19"/>
    <mergeCell ref="J18:J19"/>
    <mergeCell ref="K18:K19"/>
    <mergeCell ref="L18:L19"/>
    <mergeCell ref="N18:N19"/>
    <mergeCell ref="O18:O19"/>
    <mergeCell ref="P18:P19"/>
    <mergeCell ref="G10:G11"/>
    <mergeCell ref="H10:H11"/>
    <mergeCell ref="G12:G13"/>
    <mergeCell ref="H12:H13"/>
    <mergeCell ref="I12:I13"/>
    <mergeCell ref="J12:J13"/>
    <mergeCell ref="K12:K13"/>
    <mergeCell ref="F14:F15"/>
    <mergeCell ref="G14:G15"/>
    <mergeCell ref="H14:H15"/>
    <mergeCell ref="I14:I15"/>
    <mergeCell ref="J14:J15"/>
    <mergeCell ref="K14:K15"/>
    <mergeCell ref="L14:L15"/>
    <mergeCell ref="N14:N15"/>
    <mergeCell ref="O14:O15"/>
    <mergeCell ref="N10:N11"/>
    <mergeCell ref="O10:O11"/>
    <mergeCell ref="T12:T13"/>
    <mergeCell ref="U12:U13"/>
    <mergeCell ref="V12:V13"/>
    <mergeCell ref="L12:L13"/>
    <mergeCell ref="N12:N13"/>
    <mergeCell ref="O12:O13"/>
    <mergeCell ref="P12:P13"/>
    <mergeCell ref="Q12:Q13"/>
    <mergeCell ref="R12:R13"/>
    <mergeCell ref="S12:S13"/>
    <mergeCell ref="I16:I17"/>
    <mergeCell ref="J16:J17"/>
    <mergeCell ref="K16:K17"/>
    <mergeCell ref="L16:L17"/>
    <mergeCell ref="N16:N17"/>
    <mergeCell ref="O16:O17"/>
    <mergeCell ref="P16:P17"/>
    <mergeCell ref="U14:U15"/>
    <mergeCell ref="V14:V15"/>
    <mergeCell ref="P14:P15"/>
    <mergeCell ref="Q14:Q15"/>
    <mergeCell ref="R14:R15"/>
    <mergeCell ref="S14:S15"/>
    <mergeCell ref="T14:T15"/>
    <mergeCell ref="K6:M6"/>
    <mergeCell ref="K7:M7"/>
    <mergeCell ref="C1:D1"/>
    <mergeCell ref="C2:D2"/>
    <mergeCell ref="A3:G3"/>
    <mergeCell ref="H3:M3"/>
    <mergeCell ref="N3:V3"/>
    <mergeCell ref="C4:D4"/>
    <mergeCell ref="C6:C7"/>
    <mergeCell ref="C10:C11"/>
    <mergeCell ref="D10:D11"/>
    <mergeCell ref="A12:A13"/>
    <mergeCell ref="B12:B13"/>
    <mergeCell ref="C12:C13"/>
    <mergeCell ref="D12:D13"/>
    <mergeCell ref="D6:F6"/>
    <mergeCell ref="J6:J7"/>
    <mergeCell ref="D7:F7"/>
    <mergeCell ref="D8:E8"/>
    <mergeCell ref="D9:E9"/>
    <mergeCell ref="A10:A11"/>
    <mergeCell ref="B10:B11"/>
    <mergeCell ref="P10:P11"/>
    <mergeCell ref="Q10:Q11"/>
    <mergeCell ref="R10:R11"/>
    <mergeCell ref="S10:S11"/>
    <mergeCell ref="T10:V10"/>
    <mergeCell ref="I10:I11"/>
    <mergeCell ref="J10:J11"/>
    <mergeCell ref="K10:K11"/>
    <mergeCell ref="L10:L11"/>
    <mergeCell ref="M10:M11"/>
    <mergeCell ref="A42:A43"/>
    <mergeCell ref="B42:B43"/>
    <mergeCell ref="C42:C43"/>
    <mergeCell ref="D42:D43"/>
    <mergeCell ref="F42:F43"/>
    <mergeCell ref="G42:G43"/>
    <mergeCell ref="H42:H43"/>
    <mergeCell ref="T42:T43"/>
    <mergeCell ref="U42:U43"/>
    <mergeCell ref="Q40:Q41"/>
    <mergeCell ref="R40:R41"/>
    <mergeCell ref="S40:S41"/>
    <mergeCell ref="T40:T41"/>
    <mergeCell ref="U40:U41"/>
    <mergeCell ref="V40:V41"/>
    <mergeCell ref="S42:S43"/>
    <mergeCell ref="V42:V43"/>
    <mergeCell ref="Q42:Q43"/>
    <mergeCell ref="R42:R43"/>
    <mergeCell ref="I42:I43"/>
    <mergeCell ref="J42:J43"/>
    <mergeCell ref="K42:K43"/>
    <mergeCell ref="L42:L43"/>
    <mergeCell ref="N42:N43"/>
    <mergeCell ref="O42:O43"/>
    <mergeCell ref="P42:P43"/>
    <mergeCell ref="A40:A41"/>
    <mergeCell ref="B40:B41"/>
    <mergeCell ref="C40:C41"/>
    <mergeCell ref="D40:D41"/>
    <mergeCell ref="F40:F41"/>
    <mergeCell ref="G40:G41"/>
    <mergeCell ref="H40:H41"/>
    <mergeCell ref="Q36:Q37"/>
    <mergeCell ref="R36:R37"/>
    <mergeCell ref="I36:I37"/>
    <mergeCell ref="J36:J37"/>
    <mergeCell ref="K36:K37"/>
    <mergeCell ref="L36:L37"/>
    <mergeCell ref="N36:N37"/>
    <mergeCell ref="O36:O37"/>
    <mergeCell ref="P36:P37"/>
    <mergeCell ref="Q38:Q39"/>
    <mergeCell ref="R38:R39"/>
    <mergeCell ref="I38:I39"/>
    <mergeCell ref="J38:J39"/>
    <mergeCell ref="K38:K39"/>
    <mergeCell ref="L38:L39"/>
    <mergeCell ref="N38:N39"/>
    <mergeCell ref="O38:O39"/>
    <mergeCell ref="P38:P39"/>
    <mergeCell ref="A38:A39"/>
    <mergeCell ref="B38:B39"/>
    <mergeCell ref="C38:C39"/>
    <mergeCell ref="D38:D39"/>
    <mergeCell ref="F38:F39"/>
    <mergeCell ref="G38:G39"/>
    <mergeCell ref="H38:H39"/>
    <mergeCell ref="F36:F37"/>
    <mergeCell ref="G36:G37"/>
    <mergeCell ref="H36:H37"/>
    <mergeCell ref="T36:T37"/>
    <mergeCell ref="U36:U37"/>
    <mergeCell ref="Q34:Q35"/>
    <mergeCell ref="R34:R35"/>
    <mergeCell ref="S34:S35"/>
    <mergeCell ref="T34:T35"/>
    <mergeCell ref="U34:U35"/>
    <mergeCell ref="V34:V35"/>
    <mergeCell ref="S36:S37"/>
    <mergeCell ref="V36:V37"/>
    <mergeCell ref="I40:I41"/>
    <mergeCell ref="J40:J41"/>
    <mergeCell ref="K40:K41"/>
    <mergeCell ref="L40:L41"/>
    <mergeCell ref="N40:N41"/>
    <mergeCell ref="O40:O41"/>
    <mergeCell ref="P40:P41"/>
    <mergeCell ref="S38:S39"/>
    <mergeCell ref="T38:T39"/>
    <mergeCell ref="U38:U39"/>
    <mergeCell ref="V38:V39"/>
    <mergeCell ref="S32:S33"/>
    <mergeCell ref="T32:T33"/>
    <mergeCell ref="U32:U33"/>
    <mergeCell ref="V32:V33"/>
    <mergeCell ref="I32:I33"/>
    <mergeCell ref="J32:J33"/>
    <mergeCell ref="K32:K33"/>
    <mergeCell ref="L32:L33"/>
    <mergeCell ref="N32:N33"/>
    <mergeCell ref="O32:O33"/>
    <mergeCell ref="P32:P33"/>
    <mergeCell ref="Q32:Q33"/>
    <mergeCell ref="R32:R33"/>
    <mergeCell ref="I26:I27"/>
    <mergeCell ref="J26:J27"/>
    <mergeCell ref="K26:K27"/>
    <mergeCell ref="L26:L27"/>
    <mergeCell ref="N26:N27"/>
    <mergeCell ref="O26:O27"/>
    <mergeCell ref="P26:P27"/>
    <mergeCell ref="A32:A33"/>
    <mergeCell ref="B32:B33"/>
    <mergeCell ref="C32:C33"/>
    <mergeCell ref="D32:D33"/>
    <mergeCell ref="F32:F33"/>
    <mergeCell ref="G32:G33"/>
    <mergeCell ref="H32:H33"/>
    <mergeCell ref="I34:I35"/>
    <mergeCell ref="J34:J35"/>
    <mergeCell ref="K34:K35"/>
    <mergeCell ref="L34:L35"/>
    <mergeCell ref="N34:N35"/>
    <mergeCell ref="O34:O35"/>
    <mergeCell ref="P34:P35"/>
    <mergeCell ref="A34:A35"/>
    <mergeCell ref="B34:B35"/>
    <mergeCell ref="C34:C35"/>
    <mergeCell ref="D34:D35"/>
    <mergeCell ref="F34:F35"/>
    <mergeCell ref="G34:G35"/>
    <mergeCell ref="H34:H35"/>
    <mergeCell ref="T28:T29"/>
    <mergeCell ref="U28:U29"/>
    <mergeCell ref="S30:S31"/>
    <mergeCell ref="T30:T31"/>
    <mergeCell ref="U30:U31"/>
    <mergeCell ref="V30:V31"/>
    <mergeCell ref="Q26:Q27"/>
    <mergeCell ref="R26:R27"/>
    <mergeCell ref="S26:S27"/>
    <mergeCell ref="T26:T27"/>
    <mergeCell ref="U26:U27"/>
    <mergeCell ref="V26:V27"/>
    <mergeCell ref="S28:S29"/>
    <mergeCell ref="V28:V29"/>
    <mergeCell ref="Q28:Q29"/>
    <mergeCell ref="R28:R29"/>
    <mergeCell ref="I28:I29"/>
    <mergeCell ref="J28:J29"/>
    <mergeCell ref="K28:K29"/>
    <mergeCell ref="L28:L29"/>
    <mergeCell ref="N28:N29"/>
    <mergeCell ref="O28:O29"/>
    <mergeCell ref="P28:P29"/>
    <mergeCell ref="Q30:Q31"/>
    <mergeCell ref="R30:R31"/>
    <mergeCell ref="I30:I31"/>
    <mergeCell ref="J30:J31"/>
    <mergeCell ref="K30:K31"/>
    <mergeCell ref="L30:L31"/>
    <mergeCell ref="N30:N31"/>
    <mergeCell ref="O30:O31"/>
    <mergeCell ref="P30:P31"/>
    <mergeCell ref="Q24:Q25"/>
    <mergeCell ref="R24:R25"/>
    <mergeCell ref="S24:S25"/>
    <mergeCell ref="T24:T25"/>
    <mergeCell ref="U24:U25"/>
    <mergeCell ref="V24:V25"/>
    <mergeCell ref="I24:I25"/>
    <mergeCell ref="J24:J25"/>
    <mergeCell ref="K24:K25"/>
    <mergeCell ref="L24:L25"/>
    <mergeCell ref="N24:N25"/>
    <mergeCell ref="O24:O25"/>
    <mergeCell ref="P24:P25"/>
    <mergeCell ref="A24:A25"/>
    <mergeCell ref="B24:B25"/>
    <mergeCell ref="C24:C25"/>
    <mergeCell ref="D24:D25"/>
    <mergeCell ref="F24:F25"/>
    <mergeCell ref="G24:G25"/>
    <mergeCell ref="H24:H25"/>
    <mergeCell ref="A126:A127"/>
    <mergeCell ref="B126:B127"/>
    <mergeCell ref="C126:C127"/>
    <mergeCell ref="D126:D127"/>
    <mergeCell ref="F126:F127"/>
    <mergeCell ref="G126:G127"/>
    <mergeCell ref="H126:H127"/>
    <mergeCell ref="A26:A27"/>
    <mergeCell ref="B26:B27"/>
    <mergeCell ref="C26:C27"/>
    <mergeCell ref="D26:D27"/>
    <mergeCell ref="F26:F27"/>
    <mergeCell ref="G26:G27"/>
    <mergeCell ref="H26:H27"/>
    <mergeCell ref="A28:A29"/>
    <mergeCell ref="B28:B29"/>
    <mergeCell ref="C28:C29"/>
    <mergeCell ref="D28:D29"/>
    <mergeCell ref="F28:F29"/>
    <mergeCell ref="G28:G29"/>
    <mergeCell ref="H28:H29"/>
    <mergeCell ref="A30:A31"/>
    <mergeCell ref="B30:B31"/>
    <mergeCell ref="C30:C31"/>
    <mergeCell ref="D30:D31"/>
    <mergeCell ref="F30:F31"/>
    <mergeCell ref="G30:G31"/>
    <mergeCell ref="H30:H31"/>
    <mergeCell ref="A36:A37"/>
    <mergeCell ref="B36:B37"/>
    <mergeCell ref="C36:C37"/>
    <mergeCell ref="D36:D37"/>
    <mergeCell ref="Q114:Q115"/>
    <mergeCell ref="R114:R115"/>
    <mergeCell ref="S114:S115"/>
    <mergeCell ref="T114:T115"/>
    <mergeCell ref="U114:U115"/>
    <mergeCell ref="V114:V115"/>
    <mergeCell ref="I114:I115"/>
    <mergeCell ref="J114:J115"/>
    <mergeCell ref="K114:K115"/>
    <mergeCell ref="L114:L115"/>
    <mergeCell ref="N114:N115"/>
    <mergeCell ref="O114:O115"/>
    <mergeCell ref="P114:P115"/>
    <mergeCell ref="A114:A115"/>
    <mergeCell ref="B114:B115"/>
    <mergeCell ref="C114:C115"/>
    <mergeCell ref="D114:D115"/>
    <mergeCell ref="F114:F115"/>
    <mergeCell ref="G114:G115"/>
    <mergeCell ref="H114:H115"/>
    <mergeCell ref="V108:V109"/>
    <mergeCell ref="S110:S111"/>
    <mergeCell ref="V110:V111"/>
    <mergeCell ref="A110:A111"/>
    <mergeCell ref="B110:B111"/>
    <mergeCell ref="C110:C111"/>
    <mergeCell ref="D110:D111"/>
    <mergeCell ref="F110:F111"/>
    <mergeCell ref="G110:G111"/>
    <mergeCell ref="H110:H111"/>
    <mergeCell ref="Q112:Q113"/>
    <mergeCell ref="R112:R113"/>
    <mergeCell ref="S112:S113"/>
    <mergeCell ref="T112:T113"/>
    <mergeCell ref="U112:U113"/>
    <mergeCell ref="V112:V113"/>
    <mergeCell ref="I112:I113"/>
    <mergeCell ref="J112:J113"/>
    <mergeCell ref="K112:K113"/>
    <mergeCell ref="L112:L113"/>
    <mergeCell ref="N112:N113"/>
    <mergeCell ref="O112:O113"/>
    <mergeCell ref="P112:P113"/>
    <mergeCell ref="A112:A113"/>
    <mergeCell ref="B112:B113"/>
    <mergeCell ref="C112:C113"/>
    <mergeCell ref="D112:D113"/>
    <mergeCell ref="F112:F113"/>
    <mergeCell ref="G112:G113"/>
    <mergeCell ref="H112:H113"/>
    <mergeCell ref="B106:B107"/>
    <mergeCell ref="C106:C107"/>
    <mergeCell ref="D106:D107"/>
    <mergeCell ref="E106:E107"/>
    <mergeCell ref="T110:T111"/>
    <mergeCell ref="U110:U111"/>
    <mergeCell ref="Q108:Q109"/>
    <mergeCell ref="R108:R109"/>
    <mergeCell ref="S108:S109"/>
    <mergeCell ref="T108:T109"/>
    <mergeCell ref="U108:U109"/>
    <mergeCell ref="Q110:Q111"/>
    <mergeCell ref="R110:R111"/>
    <mergeCell ref="I110:I111"/>
    <mergeCell ref="J110:J111"/>
    <mergeCell ref="K110:K111"/>
    <mergeCell ref="L110:L111"/>
    <mergeCell ref="N110:N111"/>
    <mergeCell ref="O110:O111"/>
    <mergeCell ref="P110:P111"/>
    <mergeCell ref="A98:D98"/>
    <mergeCell ref="E98:G98"/>
    <mergeCell ref="I98:J98"/>
    <mergeCell ref="K98:M98"/>
    <mergeCell ref="O98:P98"/>
    <mergeCell ref="R98:T98"/>
    <mergeCell ref="H99:V99"/>
    <mergeCell ref="A99:G99"/>
    <mergeCell ref="C100:D100"/>
    <mergeCell ref="C102:C103"/>
    <mergeCell ref="D102:F102"/>
    <mergeCell ref="J102:J103"/>
    <mergeCell ref="K102:M102"/>
    <mergeCell ref="K103:M103"/>
    <mergeCell ref="M106:M107"/>
    <mergeCell ref="N106:N107"/>
    <mergeCell ref="O106:O107"/>
    <mergeCell ref="P106:P107"/>
    <mergeCell ref="Q106:Q107"/>
    <mergeCell ref="R106:R107"/>
    <mergeCell ref="S106:S107"/>
    <mergeCell ref="T106:V106"/>
    <mergeCell ref="F106:F107"/>
    <mergeCell ref="G106:G107"/>
    <mergeCell ref="H106:H107"/>
    <mergeCell ref="I106:I107"/>
    <mergeCell ref="J106:J107"/>
    <mergeCell ref="K106:K107"/>
    <mergeCell ref="L106:L107"/>
    <mergeCell ref="D103:F103"/>
    <mergeCell ref="D104:E104"/>
    <mergeCell ref="A106:A107"/>
    <mergeCell ref="A132:A133"/>
    <mergeCell ref="B132:B133"/>
    <mergeCell ref="C132:C133"/>
    <mergeCell ref="D132:D133"/>
    <mergeCell ref="F132:F133"/>
    <mergeCell ref="G132:G133"/>
    <mergeCell ref="H132:H133"/>
    <mergeCell ref="I108:I109"/>
    <mergeCell ref="J108:J109"/>
    <mergeCell ref="K108:K109"/>
    <mergeCell ref="L108:L109"/>
    <mergeCell ref="N108:N109"/>
    <mergeCell ref="O108:O109"/>
    <mergeCell ref="P108:P109"/>
    <mergeCell ref="A108:A109"/>
    <mergeCell ref="B108:B109"/>
    <mergeCell ref="C108:C109"/>
    <mergeCell ref="D108:D109"/>
    <mergeCell ref="F108:F109"/>
    <mergeCell ref="G108:G109"/>
    <mergeCell ref="H108:H109"/>
    <mergeCell ref="I120:I121"/>
    <mergeCell ref="J120:J121"/>
    <mergeCell ref="K120:K121"/>
    <mergeCell ref="L120:L121"/>
    <mergeCell ref="N120:N121"/>
    <mergeCell ref="O120:O121"/>
    <mergeCell ref="P120:P121"/>
    <mergeCell ref="I122:I123"/>
    <mergeCell ref="J122:J123"/>
    <mergeCell ref="K122:K123"/>
    <mergeCell ref="L122:L123"/>
    <mergeCell ref="B130:B131"/>
    <mergeCell ref="C130:C131"/>
    <mergeCell ref="D130:D131"/>
    <mergeCell ref="F130:F131"/>
    <mergeCell ref="G130:G131"/>
    <mergeCell ref="H130:H131"/>
    <mergeCell ref="Q132:Q133"/>
    <mergeCell ref="R132:R133"/>
    <mergeCell ref="S132:S133"/>
    <mergeCell ref="T132:T133"/>
    <mergeCell ref="U132:U133"/>
    <mergeCell ref="V132:V133"/>
    <mergeCell ref="I132:I133"/>
    <mergeCell ref="J132:J133"/>
    <mergeCell ref="K132:K133"/>
    <mergeCell ref="L132:L133"/>
    <mergeCell ref="N132:N133"/>
    <mergeCell ref="O132:O133"/>
    <mergeCell ref="P132:P133"/>
    <mergeCell ref="A141:D141"/>
    <mergeCell ref="E141:G141"/>
    <mergeCell ref="I141:J141"/>
    <mergeCell ref="K141:M141"/>
    <mergeCell ref="O141:P141"/>
    <mergeCell ref="R141:T141"/>
    <mergeCell ref="A136:A137"/>
    <mergeCell ref="B136:B137"/>
    <mergeCell ref="C136:C137"/>
    <mergeCell ref="D136:D137"/>
    <mergeCell ref="F136:F137"/>
    <mergeCell ref="G136:G137"/>
    <mergeCell ref="H136:H137"/>
    <mergeCell ref="A128:A129"/>
    <mergeCell ref="B128:B129"/>
    <mergeCell ref="C128:C129"/>
    <mergeCell ref="D128:D129"/>
    <mergeCell ref="F128:F129"/>
    <mergeCell ref="G128:G129"/>
    <mergeCell ref="H128:H129"/>
    <mergeCell ref="Q130:Q131"/>
    <mergeCell ref="R130:R131"/>
    <mergeCell ref="S130:S131"/>
    <mergeCell ref="T130:T131"/>
    <mergeCell ref="I130:I131"/>
    <mergeCell ref="J130:J131"/>
    <mergeCell ref="K130:K131"/>
    <mergeCell ref="L130:L131"/>
    <mergeCell ref="N130:N131"/>
    <mergeCell ref="O130:O131"/>
    <mergeCell ref="P130:P131"/>
    <mergeCell ref="A130:A131"/>
    <mergeCell ref="A134:A135"/>
    <mergeCell ref="B134:B135"/>
    <mergeCell ref="C134:C135"/>
    <mergeCell ref="D134:D135"/>
    <mergeCell ref="F134:F135"/>
    <mergeCell ref="G134:G135"/>
    <mergeCell ref="H134:H135"/>
    <mergeCell ref="Q136:Q137"/>
    <mergeCell ref="R136:R137"/>
    <mergeCell ref="S136:S137"/>
    <mergeCell ref="T136:T137"/>
    <mergeCell ref="U136:U137"/>
    <mergeCell ref="V136:V137"/>
    <mergeCell ref="I136:I137"/>
    <mergeCell ref="J136:J137"/>
    <mergeCell ref="K136:K137"/>
    <mergeCell ref="L136:L137"/>
    <mergeCell ref="N136:N137"/>
    <mergeCell ref="O136:O137"/>
    <mergeCell ref="P136:P137"/>
    <mergeCell ref="T128:T129"/>
    <mergeCell ref="U128:U129"/>
    <mergeCell ref="Q126:Q127"/>
    <mergeCell ref="R126:R127"/>
    <mergeCell ref="S126:S127"/>
    <mergeCell ref="T126:T127"/>
    <mergeCell ref="U126:U127"/>
    <mergeCell ref="V126:V127"/>
    <mergeCell ref="S128:S129"/>
    <mergeCell ref="V128:V129"/>
    <mergeCell ref="Q134:Q135"/>
    <mergeCell ref="R134:R135"/>
    <mergeCell ref="S134:S135"/>
    <mergeCell ref="T134:T135"/>
    <mergeCell ref="U134:U135"/>
    <mergeCell ref="V134:V135"/>
    <mergeCell ref="I134:I135"/>
    <mergeCell ref="J134:J135"/>
    <mergeCell ref="K134:K135"/>
    <mergeCell ref="L134:L135"/>
    <mergeCell ref="N134:N135"/>
    <mergeCell ref="O134:O135"/>
    <mergeCell ref="P134:P135"/>
    <mergeCell ref="U130:U131"/>
    <mergeCell ref="V130:V131"/>
    <mergeCell ref="I126:I127"/>
    <mergeCell ref="J126:J127"/>
    <mergeCell ref="K126:K127"/>
    <mergeCell ref="L126:L127"/>
    <mergeCell ref="N126:N127"/>
    <mergeCell ref="O126:O127"/>
    <mergeCell ref="P126:P127"/>
    <mergeCell ref="S124:S125"/>
    <mergeCell ref="T124:T125"/>
    <mergeCell ref="U124:U125"/>
    <mergeCell ref="V124:V125"/>
    <mergeCell ref="I124:I125"/>
    <mergeCell ref="J124:J125"/>
    <mergeCell ref="K124:K125"/>
    <mergeCell ref="L124:L125"/>
    <mergeCell ref="N124:N125"/>
    <mergeCell ref="O124:O125"/>
    <mergeCell ref="P124:P125"/>
    <mergeCell ref="A124:A125"/>
    <mergeCell ref="B124:B125"/>
    <mergeCell ref="C124:C125"/>
    <mergeCell ref="D124:D125"/>
    <mergeCell ref="F124:F125"/>
    <mergeCell ref="G124:G125"/>
    <mergeCell ref="H124:H125"/>
    <mergeCell ref="A122:A123"/>
    <mergeCell ref="B122:B123"/>
    <mergeCell ref="C122:C123"/>
    <mergeCell ref="D122:D123"/>
    <mergeCell ref="F122:F123"/>
    <mergeCell ref="G122:G123"/>
    <mergeCell ref="H122:H123"/>
    <mergeCell ref="Q128:Q129"/>
    <mergeCell ref="R128:R129"/>
    <mergeCell ref="I128:I129"/>
    <mergeCell ref="J128:J129"/>
    <mergeCell ref="K128:K129"/>
    <mergeCell ref="L128:L129"/>
    <mergeCell ref="N128:N129"/>
    <mergeCell ref="O128:O129"/>
    <mergeCell ref="P128:P129"/>
    <mergeCell ref="A118:A119"/>
    <mergeCell ref="B118:B119"/>
    <mergeCell ref="C118:C119"/>
    <mergeCell ref="D118:D119"/>
    <mergeCell ref="F118:F119"/>
    <mergeCell ref="G118:G119"/>
    <mergeCell ref="H118:H119"/>
    <mergeCell ref="A120:A121"/>
    <mergeCell ref="B120:B121"/>
    <mergeCell ref="C120:C121"/>
    <mergeCell ref="D120:D121"/>
    <mergeCell ref="F120:F121"/>
    <mergeCell ref="G120:G121"/>
    <mergeCell ref="H120:H121"/>
    <mergeCell ref="Q124:Q125"/>
    <mergeCell ref="R124:R125"/>
    <mergeCell ref="I118:I119"/>
    <mergeCell ref="J118:J119"/>
    <mergeCell ref="K118:K119"/>
    <mergeCell ref="L118:L119"/>
    <mergeCell ref="N118:N119"/>
    <mergeCell ref="O118:O119"/>
    <mergeCell ref="P118:P119"/>
    <mergeCell ref="T120:T121"/>
    <mergeCell ref="U120:U121"/>
    <mergeCell ref="S122:S123"/>
    <mergeCell ref="T122:T123"/>
    <mergeCell ref="U122:U123"/>
    <mergeCell ref="V122:V123"/>
    <mergeCell ref="Q118:Q119"/>
    <mergeCell ref="R118:R119"/>
    <mergeCell ref="S118:S119"/>
    <mergeCell ref="T118:T119"/>
    <mergeCell ref="U118:U119"/>
    <mergeCell ref="V118:V119"/>
    <mergeCell ref="S120:S121"/>
    <mergeCell ref="V120:V121"/>
    <mergeCell ref="Q120:Q121"/>
    <mergeCell ref="R120:R121"/>
    <mergeCell ref="Q122:Q123"/>
    <mergeCell ref="R122:R123"/>
    <mergeCell ref="N122:N123"/>
    <mergeCell ref="O122:O123"/>
    <mergeCell ref="P122:P123"/>
    <mergeCell ref="Q116:Q117"/>
    <mergeCell ref="R116:R117"/>
    <mergeCell ref="S116:S117"/>
    <mergeCell ref="T116:T117"/>
    <mergeCell ref="U116:U117"/>
    <mergeCell ref="V116:V117"/>
    <mergeCell ref="I116:I117"/>
    <mergeCell ref="J116:J117"/>
    <mergeCell ref="K116:K117"/>
    <mergeCell ref="L116:L117"/>
    <mergeCell ref="N116:N117"/>
    <mergeCell ref="O116:O117"/>
    <mergeCell ref="P116:P117"/>
    <mergeCell ref="A116:A117"/>
    <mergeCell ref="B116:B117"/>
    <mergeCell ref="C116:C117"/>
    <mergeCell ref="D116:D117"/>
    <mergeCell ref="F116:F117"/>
    <mergeCell ref="G116:G117"/>
    <mergeCell ref="H116:H117"/>
  </mergeCells>
  <pageMargins left="0.56000000000000005" right="0.39" top="0.4375" bottom="0.7" header="0" footer="0"/>
  <pageSetup paperSize="9" pageOrder="overThenDown"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FJ269"/>
  <sheetViews>
    <sheetView workbookViewId="0"/>
  </sheetViews>
  <sheetFormatPr defaultColWidth="14.42578125" defaultRowHeight="15" customHeight="1"/>
  <cols>
    <col min="1" max="1" width="5.42578125" customWidth="1"/>
    <col min="2" max="2" width="4.85546875" customWidth="1"/>
    <col min="3" max="3" width="9.140625" customWidth="1"/>
    <col min="4" max="4" width="29.42578125" customWidth="1"/>
    <col min="5" max="10" width="6.7109375" customWidth="1"/>
    <col min="11" max="11" width="3.7109375" customWidth="1"/>
    <col min="12" max="12" width="5.140625" customWidth="1"/>
    <col min="13" max="13" width="8.7109375" customWidth="1"/>
    <col min="14" max="14" width="25.42578125" customWidth="1"/>
    <col min="15" max="21" width="6.7109375" customWidth="1"/>
    <col min="22" max="22" width="8.85546875" customWidth="1"/>
    <col min="23" max="23" width="3.7109375" customWidth="1"/>
    <col min="24" max="26" width="8.7109375" customWidth="1"/>
    <col min="27" max="27" width="9.140625" customWidth="1"/>
    <col min="28" max="28" width="9.7109375" customWidth="1"/>
    <col min="29" max="160" width="9.140625" hidden="1" customWidth="1"/>
    <col min="161" max="166" width="8.7109375" customWidth="1"/>
  </cols>
  <sheetData>
    <row r="1" spans="2:166" ht="19.5" customHeight="1">
      <c r="C1" s="298" t="s">
        <v>0</v>
      </c>
      <c r="D1" s="249"/>
    </row>
    <row r="2" spans="2:166" ht="21" customHeight="1">
      <c r="C2" s="250"/>
      <c r="D2" s="249"/>
    </row>
    <row r="3" spans="2:166" ht="34.5" customHeight="1">
      <c r="B3" s="368" t="s">
        <v>350</v>
      </c>
      <c r="C3" s="272"/>
      <c r="D3" s="272"/>
      <c r="E3" s="272"/>
      <c r="F3" s="272"/>
      <c r="G3" s="272"/>
      <c r="H3" s="272"/>
      <c r="I3" s="272"/>
      <c r="J3" s="272"/>
      <c r="K3" s="173"/>
      <c r="L3" s="368" t="s">
        <v>350</v>
      </c>
      <c r="M3" s="272"/>
      <c r="N3" s="272"/>
      <c r="O3" s="272"/>
      <c r="P3" s="272"/>
      <c r="Q3" s="272"/>
      <c r="R3" s="272"/>
      <c r="S3" s="272"/>
      <c r="T3" s="272"/>
      <c r="U3" s="272"/>
      <c r="V3" s="173"/>
      <c r="W3" s="173"/>
    </row>
    <row r="4" spans="2:166" ht="10.5" customHeight="1">
      <c r="E4" s="173"/>
      <c r="F4" s="173"/>
      <c r="G4" s="173"/>
      <c r="O4" s="173"/>
      <c r="P4" s="173"/>
      <c r="Q4" s="173"/>
      <c r="R4" s="173"/>
      <c r="S4" s="173"/>
      <c r="T4" s="173"/>
    </row>
    <row r="5" spans="2:166" ht="21" customHeight="1">
      <c r="B5" s="399" t="s">
        <v>351</v>
      </c>
      <c r="C5" s="285"/>
      <c r="D5" s="152">
        <f>'IN - Stud_part'!H4</f>
        <v>0</v>
      </c>
      <c r="F5" s="21"/>
      <c r="G5" s="21"/>
      <c r="H5" s="398" t="s">
        <v>352</v>
      </c>
      <c r="I5" s="249"/>
      <c r="J5" s="174" t="s">
        <v>134</v>
      </c>
      <c r="L5" s="399" t="s">
        <v>351</v>
      </c>
      <c r="M5" s="285"/>
      <c r="N5" s="152">
        <f>'IN - Stud_part'!H4</f>
        <v>0</v>
      </c>
      <c r="P5" s="21"/>
      <c r="Q5" s="21" t="s">
        <v>352</v>
      </c>
      <c r="R5" s="21"/>
      <c r="S5" s="398" t="s">
        <v>352</v>
      </c>
      <c r="T5" s="249"/>
      <c r="U5" s="174" t="s">
        <v>144</v>
      </c>
    </row>
    <row r="6" spans="2:166" ht="14.25" customHeight="1">
      <c r="B6" s="286"/>
      <c r="C6" s="288"/>
      <c r="D6" s="175">
        <f>'IN - Stud_part'!H6</f>
        <v>0</v>
      </c>
      <c r="F6" s="21"/>
      <c r="G6" s="21"/>
      <c r="L6" s="286"/>
      <c r="M6" s="288"/>
      <c r="N6" s="175">
        <f>'IN - Stud_part'!H6</f>
        <v>0</v>
      </c>
      <c r="P6" s="21"/>
      <c r="Q6" s="21"/>
      <c r="R6" s="21"/>
      <c r="S6" s="21"/>
      <c r="T6" s="21"/>
    </row>
    <row r="7" spans="2:166" ht="15" customHeight="1">
      <c r="B7" s="400" t="s">
        <v>32</v>
      </c>
      <c r="C7" s="249"/>
      <c r="D7" s="176">
        <f>IF('IN - Stud_part'!H8="",'IN - Stud_part'!H7,CONCATENATE('IN - Stud_part'!H7,," - ",'IN - Stud_part'!H8))</f>
        <v>0</v>
      </c>
      <c r="F7" s="21"/>
      <c r="G7" s="21"/>
      <c r="L7" s="400" t="s">
        <v>32</v>
      </c>
      <c r="M7" s="249"/>
      <c r="N7" s="176">
        <f>IF('IN - Stud_part'!H8="",'IN - Stud_part'!H7,CONCATENATE('IN - Stud_part'!H7,," - ",'IN - Stud_part'!H8))</f>
        <v>0</v>
      </c>
      <c r="P7" s="21"/>
      <c r="Q7" s="21"/>
      <c r="R7" s="21"/>
      <c r="S7" s="21"/>
      <c r="T7" s="21"/>
    </row>
    <row r="8" spans="2:166" ht="24" customHeight="1">
      <c r="B8" s="401"/>
      <c r="C8" s="272"/>
      <c r="F8" s="21"/>
      <c r="G8" s="21"/>
      <c r="L8" s="401"/>
      <c r="M8" s="272"/>
      <c r="P8" s="21"/>
      <c r="Q8" s="21"/>
      <c r="R8" s="21"/>
      <c r="S8" s="21"/>
      <c r="T8" s="21"/>
    </row>
    <row r="9" spans="2:166" ht="18" customHeight="1">
      <c r="B9" s="394" t="s">
        <v>39</v>
      </c>
      <c r="C9" s="395" t="s">
        <v>353</v>
      </c>
      <c r="D9" s="396" t="s">
        <v>69</v>
      </c>
      <c r="E9" s="177" t="s">
        <v>354</v>
      </c>
      <c r="F9" s="177" t="s">
        <v>355</v>
      </c>
      <c r="G9" s="177" t="s">
        <v>356</v>
      </c>
      <c r="H9" s="177" t="s">
        <v>357</v>
      </c>
      <c r="I9" s="177" t="s">
        <v>358</v>
      </c>
      <c r="J9" s="177" t="s">
        <v>359</v>
      </c>
      <c r="L9" s="394" t="s">
        <v>39</v>
      </c>
      <c r="M9" s="395" t="s">
        <v>353</v>
      </c>
      <c r="N9" s="396" t="s">
        <v>69</v>
      </c>
      <c r="O9" s="177" t="s">
        <v>360</v>
      </c>
      <c r="P9" s="177" t="s">
        <v>361</v>
      </c>
      <c r="Q9" s="177" t="s">
        <v>362</v>
      </c>
      <c r="R9" s="177" t="s">
        <v>363</v>
      </c>
      <c r="S9" s="177" t="s">
        <v>364</v>
      </c>
      <c r="T9" s="177" t="s">
        <v>365</v>
      </c>
      <c r="U9" s="177" t="s">
        <v>359</v>
      </c>
    </row>
    <row r="10" spans="2:166" ht="18" customHeight="1">
      <c r="B10" s="260"/>
      <c r="C10" s="260"/>
      <c r="D10" s="260"/>
      <c r="E10" s="397" t="s">
        <v>215</v>
      </c>
      <c r="F10" s="248"/>
      <c r="G10" s="248"/>
      <c r="H10" s="248"/>
      <c r="I10" s="248"/>
      <c r="J10" s="249"/>
      <c r="L10" s="260"/>
      <c r="M10" s="260"/>
      <c r="N10" s="260"/>
      <c r="O10" s="397" t="s">
        <v>215</v>
      </c>
      <c r="P10" s="248"/>
      <c r="Q10" s="248"/>
      <c r="R10" s="248"/>
      <c r="S10" s="248"/>
      <c r="T10" s="248"/>
      <c r="U10" s="249"/>
    </row>
    <row r="11" spans="2:166" ht="15" customHeight="1">
      <c r="B11" s="255"/>
      <c r="C11" s="255"/>
      <c r="D11" s="255"/>
      <c r="E11" s="177" t="str">
        <f>IF('IN - Attendance'!E14="","",'IN - Attendance'!E14)</f>
        <v/>
      </c>
      <c r="F11" s="177" t="str">
        <f>IF('IN - Attendance'!F14="","",'IN - Attendance'!F14)</f>
        <v/>
      </c>
      <c r="G11" s="177" t="str">
        <f>IF('IN - Attendance'!G14="","",'IN - Attendance'!G14)</f>
        <v/>
      </c>
      <c r="H11" s="177" t="str">
        <f>IF('IN - Attendance'!H14="","",'IN - Attendance'!H14)</f>
        <v/>
      </c>
      <c r="I11" s="177" t="str">
        <f>IF('IN - Attendance'!I14="","",'IN - Attendance'!I14)</f>
        <v/>
      </c>
      <c r="J11" s="178">
        <f>IF('IN - Attendance'!J14="","",'IN - Attendance'!J14)</f>
        <v>0</v>
      </c>
      <c r="L11" s="255"/>
      <c r="M11" s="255"/>
      <c r="N11" s="255"/>
      <c r="O11" s="178">
        <f>IF('IN - Attendance'!J14="","",'IN - Attendance'!J14)</f>
        <v>0</v>
      </c>
      <c r="P11" s="177" t="str">
        <f>IF('IN - Attendance'!K14="","",'IN - Attendance'!K14)</f>
        <v/>
      </c>
      <c r="Q11" s="177" t="str">
        <f>IF('IN - Attendance'!L14="","",'IN - Attendance'!L14)</f>
        <v/>
      </c>
      <c r="R11" s="177" t="str">
        <f>IF('IN - Attendance'!M14="","",'IN - Attendance'!M14)</f>
        <v/>
      </c>
      <c r="S11" s="177" t="str">
        <f>IF('IN - Attendance'!N14="","",'IN - Attendance'!N14)</f>
        <v/>
      </c>
      <c r="T11" s="177" t="str">
        <f>IF('IN - Attendance'!O14="","",'IN - Attendance'!O14)</f>
        <v/>
      </c>
      <c r="U11" s="177" t="str">
        <f>IF('IN - Attendance'!M14="","",'IN - Attendance'!M14)</f>
        <v/>
      </c>
    </row>
    <row r="12" spans="2:166" ht="14.25" customHeight="1">
      <c r="B12" s="174" t="str">
        <f>IF('IN - Stud_part'!F13="","",'IN - Stud_part'!F13)</f>
        <v/>
      </c>
      <c r="C12" s="179" t="str">
        <f>IF('IN - Stud_part'!G13="","",'IN - Stud_part'!G13)</f>
        <v/>
      </c>
      <c r="D12" s="180" t="str">
        <f>IF('IN - Stud_part'!H13="","",UPPER('IN - Stud_part'!H13))</f>
        <v/>
      </c>
      <c r="E12" s="181" t="str">
        <f>IF('IN - Attendance'!E15="","",'IN - Attendance'!E15)</f>
        <v/>
      </c>
      <c r="F12" s="181" t="str">
        <f>IF('IN - Attendance'!F15="","",'IN - Attendance'!F15)</f>
        <v/>
      </c>
      <c r="G12" s="181" t="str">
        <f>IF('IN - Attendance'!G15="","",'IN - Attendance'!G15)</f>
        <v/>
      </c>
      <c r="H12" s="181" t="str">
        <f>IF('IN - Attendance'!H15="","",'IN - Attendance'!H15)</f>
        <v/>
      </c>
      <c r="I12" s="181" t="str">
        <f>IF('IN - Attendance'!I15="","",'IN - Attendance'!I15)</f>
        <v/>
      </c>
      <c r="J12" s="181" t="str">
        <f>IF('IN - Attendance'!J15="","",'IN - Attendance'!J15)</f>
        <v/>
      </c>
      <c r="L12" s="174" t="str">
        <f>IF('IN - Stud_part'!F13="","",'IN - Stud_part'!F13)</f>
        <v/>
      </c>
      <c r="M12" s="179" t="str">
        <f>IF('IN - Stud_part'!G13="","",'IN - Stud_part'!G13)</f>
        <v/>
      </c>
      <c r="N12" s="180" t="str">
        <f>IF('IN - Stud_part'!H13="","",UPPER('IN - Stud_part'!H13))</f>
        <v/>
      </c>
      <c r="O12" s="181" t="str">
        <f>IF('IN - Attendance'!J15="","",'IN - Attendance'!J15)</f>
        <v/>
      </c>
      <c r="P12" s="181" t="str">
        <f>IF('IN - Attendance'!K15="","",'IN - Attendance'!K15)</f>
        <v/>
      </c>
      <c r="Q12" s="181" t="str">
        <f>IF('IN - Attendance'!L15="","",'IN - Attendance'!L15)</f>
        <v/>
      </c>
      <c r="R12" s="181" t="str">
        <f>IF('IN - Attendance'!M15="","",'IN - Attendance'!M15)</f>
        <v/>
      </c>
      <c r="S12" s="181" t="str">
        <f>IF('IN - Attendance'!N15="","",'IN - Attendance'!N15)</f>
        <v/>
      </c>
      <c r="T12" s="181" t="str">
        <f>IF('IN - Attendance'!O15="","",'IN - Attendance'!O15)</f>
        <v/>
      </c>
      <c r="U12" s="181" t="str">
        <f>IF('IN - Attendance'!M15="","",'IN - Attendance'!M15)</f>
        <v/>
      </c>
    </row>
    <row r="13" spans="2:166" ht="14.25" customHeight="1">
      <c r="B13" s="174" t="str">
        <f>IF('IN - Stud_part'!F14="","",'IN - Stud_part'!F14)</f>
        <v/>
      </c>
      <c r="C13" s="179" t="str">
        <f>IF('IN - Stud_part'!G14="","",'IN - Stud_part'!G14)</f>
        <v/>
      </c>
      <c r="D13" s="180" t="str">
        <f>IF('IN - Stud_part'!H14="","",UPPER('IN - Stud_part'!H14))</f>
        <v/>
      </c>
      <c r="E13" s="181" t="str">
        <f>IF('IN - Attendance'!E16="","",'IN - Attendance'!E16)</f>
        <v/>
      </c>
      <c r="F13" s="181" t="str">
        <f>IF('IN - Attendance'!F16="","",'IN - Attendance'!F16)</f>
        <v/>
      </c>
      <c r="G13" s="181" t="str">
        <f>IF('IN - Attendance'!G16="","",'IN - Attendance'!G16)</f>
        <v/>
      </c>
      <c r="H13" s="181" t="str">
        <f>IF('IN - Attendance'!H16="","",'IN - Attendance'!H16)</f>
        <v/>
      </c>
      <c r="I13" s="181" t="str">
        <f>IF('IN - Attendance'!I16="","",'IN - Attendance'!I16)</f>
        <v/>
      </c>
      <c r="J13" s="181" t="str">
        <f>IF('IN - Attendance'!J16="","",'IN - Attendance'!J16)</f>
        <v/>
      </c>
      <c r="L13" s="174" t="str">
        <f>IF('IN - Stud_part'!F14="","",'IN - Stud_part'!F14)</f>
        <v/>
      </c>
      <c r="M13" s="179" t="str">
        <f>IF('IN - Stud_part'!G14="","",'IN - Stud_part'!G14)</f>
        <v/>
      </c>
      <c r="N13" s="180" t="str">
        <f>IF('IN - Stud_part'!H14="","",UPPER('IN - Stud_part'!H14))</f>
        <v/>
      </c>
      <c r="O13" s="181" t="str">
        <f>IF('IN - Attendance'!J16="","",'IN - Attendance'!J16)</f>
        <v/>
      </c>
      <c r="P13" s="181" t="str">
        <f>IF('IN - Attendance'!K16="","",'IN - Attendance'!K16)</f>
        <v/>
      </c>
      <c r="Q13" s="181" t="str">
        <f>IF('IN - Attendance'!L16="","",'IN - Attendance'!L16)</f>
        <v/>
      </c>
      <c r="R13" s="181" t="str">
        <f>IF('IN - Attendance'!M16="","",'IN - Attendance'!M16)</f>
        <v/>
      </c>
      <c r="S13" s="181" t="str">
        <f>IF('IN - Attendance'!N16="","",'IN - Attendance'!N16)</f>
        <v/>
      </c>
      <c r="T13" s="181" t="str">
        <f>IF('IN - Attendance'!O16="","",'IN - Attendance'!O16)</f>
        <v/>
      </c>
      <c r="U13" s="181" t="str">
        <f>IF('IN - Attendance'!M16="","",'IN - Attendance'!M16)</f>
        <v/>
      </c>
    </row>
    <row r="14" spans="2:166" ht="14.25" customHeight="1">
      <c r="B14" s="174" t="str">
        <f>IF('IN - Stud_part'!F15="","",'IN - Stud_part'!F15)</f>
        <v/>
      </c>
      <c r="C14" s="179" t="str">
        <f>IF('IN - Stud_part'!G15="","",'IN - Stud_part'!G15)</f>
        <v/>
      </c>
      <c r="D14" s="180" t="str">
        <f>IF('IN - Stud_part'!H15="","",UPPER('IN - Stud_part'!H15))</f>
        <v/>
      </c>
      <c r="E14" s="181" t="str">
        <f>IF('IN - Attendance'!E17="","",'IN - Attendance'!E17)</f>
        <v/>
      </c>
      <c r="F14" s="181" t="str">
        <f>IF('IN - Attendance'!F17="","",'IN - Attendance'!F17)</f>
        <v/>
      </c>
      <c r="G14" s="181" t="str">
        <f>IF('IN - Attendance'!G17="","",'IN - Attendance'!G17)</f>
        <v/>
      </c>
      <c r="H14" s="181" t="str">
        <f>IF('IN - Attendance'!H17="","",'IN - Attendance'!H17)</f>
        <v/>
      </c>
      <c r="I14" s="181" t="str">
        <f>IF('IN - Attendance'!I17="","",'IN - Attendance'!I17)</f>
        <v/>
      </c>
      <c r="J14" s="181" t="str">
        <f>IF('IN - Attendance'!J17="","",'IN - Attendance'!J17)</f>
        <v/>
      </c>
      <c r="L14" s="174" t="str">
        <f>IF('IN - Stud_part'!F15="","",'IN - Stud_part'!F15)</f>
        <v/>
      </c>
      <c r="M14" s="179" t="str">
        <f>IF('IN - Stud_part'!G15="","",'IN - Stud_part'!G15)</f>
        <v/>
      </c>
      <c r="N14" s="180" t="str">
        <f>IF('IN - Stud_part'!H15="","",UPPER('IN - Stud_part'!H15))</f>
        <v/>
      </c>
      <c r="O14" s="181" t="str">
        <f>IF('IN - Attendance'!J17="","",'IN - Attendance'!J17)</f>
        <v/>
      </c>
      <c r="P14" s="181" t="str">
        <f>IF('IN - Attendance'!K17="","",'IN - Attendance'!K17)</f>
        <v/>
      </c>
      <c r="Q14" s="181" t="str">
        <f>IF('IN - Attendance'!L17="","",'IN - Attendance'!L17)</f>
        <v/>
      </c>
      <c r="R14" s="181" t="str">
        <f>IF('IN - Attendance'!M17="","",'IN - Attendance'!M17)</f>
        <v/>
      </c>
      <c r="S14" s="181" t="str">
        <f>IF('IN - Attendance'!N17="","",'IN - Attendance'!N17)</f>
        <v/>
      </c>
      <c r="T14" s="181" t="str">
        <f>IF('IN - Attendance'!O17="","",'IN - Attendance'!O17)</f>
        <v/>
      </c>
      <c r="U14" s="181" t="str">
        <f>IF('IN - Attendance'!M17="","",'IN - Attendance'!M17)</f>
        <v/>
      </c>
    </row>
    <row r="15" spans="2:166" ht="14.25" customHeight="1">
      <c r="B15" s="174" t="str">
        <f>IF('IN - Stud_part'!F16="","",'IN - Stud_part'!F16)</f>
        <v/>
      </c>
      <c r="C15" s="179" t="str">
        <f>IF('IN - Stud_part'!G16="","",'IN - Stud_part'!G16)</f>
        <v/>
      </c>
      <c r="D15" s="180" t="str">
        <f>IF('IN - Stud_part'!H16="","",UPPER('IN - Stud_part'!H16))</f>
        <v/>
      </c>
      <c r="E15" s="181" t="str">
        <f>IF('IN - Attendance'!E18="","",'IN - Attendance'!E18)</f>
        <v/>
      </c>
      <c r="F15" s="181" t="str">
        <f>IF('IN - Attendance'!F18="","",'IN - Attendance'!F18)</f>
        <v/>
      </c>
      <c r="G15" s="181" t="str">
        <f>IF('IN - Attendance'!G18="","",'IN - Attendance'!G18)</f>
        <v/>
      </c>
      <c r="H15" s="181" t="str">
        <f>IF('IN - Attendance'!H18="","",'IN - Attendance'!H18)</f>
        <v/>
      </c>
      <c r="I15" s="181" t="str">
        <f>IF('IN - Attendance'!I18="","",'IN - Attendance'!I18)</f>
        <v/>
      </c>
      <c r="J15" s="181" t="str">
        <f>IF('IN - Attendance'!J18="","",'IN - Attendance'!J18)</f>
        <v/>
      </c>
      <c r="L15" s="174" t="str">
        <f>IF('IN - Stud_part'!F16="","",'IN - Stud_part'!F16)</f>
        <v/>
      </c>
      <c r="M15" s="179" t="str">
        <f>IF('IN - Stud_part'!G16="","",'IN - Stud_part'!G16)</f>
        <v/>
      </c>
      <c r="N15" s="180" t="str">
        <f>IF('IN - Stud_part'!H16="","",UPPER('IN - Stud_part'!H16))</f>
        <v/>
      </c>
      <c r="O15" s="181" t="str">
        <f>IF('IN - Attendance'!J18="","",'IN - Attendance'!J18)</f>
        <v/>
      </c>
      <c r="P15" s="181" t="str">
        <f>IF('IN - Attendance'!K18="","",'IN - Attendance'!K18)</f>
        <v/>
      </c>
      <c r="Q15" s="181" t="str">
        <f>IF('IN - Attendance'!L18="","",'IN - Attendance'!L18)</f>
        <v/>
      </c>
      <c r="R15" s="181" t="str">
        <f>IF('IN - Attendance'!M18="","",'IN - Attendance'!M18)</f>
        <v/>
      </c>
      <c r="S15" s="181" t="str">
        <f>IF('IN - Attendance'!N18="","",'IN - Attendance'!N18)</f>
        <v/>
      </c>
      <c r="T15" s="181" t="str">
        <f>IF('IN - Attendance'!O18="","",'IN - Attendance'!O18)</f>
        <v/>
      </c>
      <c r="U15" s="181" t="str">
        <f>IF('IN - Attendance'!M18="","",'IN - Attendance'!M18)</f>
        <v/>
      </c>
      <c r="EZ15" s="91">
        <v>7</v>
      </c>
      <c r="FA15" s="81">
        <v>7</v>
      </c>
      <c r="FB15" s="10" t="s">
        <v>3</v>
      </c>
      <c r="FJ15" s="91">
        <v>7</v>
      </c>
    </row>
    <row r="16" spans="2:166" ht="14.25" customHeight="1">
      <c r="B16" s="174" t="str">
        <f>IF('IN - Stud_part'!F17="","",'IN - Stud_part'!F17)</f>
        <v/>
      </c>
      <c r="C16" s="179" t="str">
        <f>IF('IN - Stud_part'!G17="","",'IN - Stud_part'!G17)</f>
        <v/>
      </c>
      <c r="D16" s="180" t="str">
        <f>IF('IN - Stud_part'!H17="","",UPPER('IN - Stud_part'!H17))</f>
        <v/>
      </c>
      <c r="E16" s="181" t="str">
        <f>IF('IN - Attendance'!E19="","",'IN - Attendance'!E19)</f>
        <v/>
      </c>
      <c r="F16" s="181" t="str">
        <f>IF('IN - Attendance'!F19="","",'IN - Attendance'!F19)</f>
        <v/>
      </c>
      <c r="G16" s="181" t="str">
        <f>IF('IN - Attendance'!G19="","",'IN - Attendance'!G19)</f>
        <v/>
      </c>
      <c r="H16" s="181" t="str">
        <f>IF('IN - Attendance'!H19="","",'IN - Attendance'!H19)</f>
        <v/>
      </c>
      <c r="I16" s="181" t="str">
        <f>IF('IN - Attendance'!I19="","",'IN - Attendance'!I19)</f>
        <v/>
      </c>
      <c r="J16" s="181" t="str">
        <f>IF('IN - Attendance'!J19="","",'IN - Attendance'!J19)</f>
        <v/>
      </c>
      <c r="L16" s="174" t="str">
        <f>IF('IN - Stud_part'!F17="","",'IN - Stud_part'!F17)</f>
        <v/>
      </c>
      <c r="M16" s="179" t="str">
        <f>IF('IN - Stud_part'!G17="","",'IN - Stud_part'!G17)</f>
        <v/>
      </c>
      <c r="N16" s="180" t="str">
        <f>IF('IN - Stud_part'!H17="","",UPPER('IN - Stud_part'!H17))</f>
        <v/>
      </c>
      <c r="O16" s="181" t="str">
        <f>IF('IN - Attendance'!J19="","",'IN - Attendance'!J19)</f>
        <v/>
      </c>
      <c r="P16" s="181" t="str">
        <f>IF('IN - Attendance'!K19="","",'IN - Attendance'!K19)</f>
        <v/>
      </c>
      <c r="Q16" s="181" t="str">
        <f>IF('IN - Attendance'!L19="","",'IN - Attendance'!L19)</f>
        <v/>
      </c>
      <c r="R16" s="181" t="str">
        <f>IF('IN - Attendance'!M19="","",'IN - Attendance'!M19)</f>
        <v/>
      </c>
      <c r="S16" s="181" t="str">
        <f>IF('IN - Attendance'!N19="","",'IN - Attendance'!N19)</f>
        <v/>
      </c>
      <c r="T16" s="181" t="str">
        <f>IF('IN - Attendance'!O19="","",'IN - Attendance'!O19)</f>
        <v/>
      </c>
      <c r="U16" s="181" t="str">
        <f>IF('IN - Attendance'!M19="","",'IN - Attendance'!M19)</f>
        <v/>
      </c>
      <c r="FB16" s="10" t="s">
        <v>4</v>
      </c>
    </row>
    <row r="17" spans="2:158" ht="14.25" customHeight="1">
      <c r="B17" s="174" t="str">
        <f>IF('IN - Stud_part'!F18="","",'IN - Stud_part'!F18)</f>
        <v/>
      </c>
      <c r="C17" s="179" t="str">
        <f>IF('IN - Stud_part'!G18="","",'IN - Stud_part'!G18)</f>
        <v/>
      </c>
      <c r="D17" s="180" t="str">
        <f>IF('IN - Stud_part'!H18="","",UPPER('IN - Stud_part'!H18))</f>
        <v/>
      </c>
      <c r="E17" s="181" t="str">
        <f>IF('IN - Attendance'!E20="","",'IN - Attendance'!E20)</f>
        <v/>
      </c>
      <c r="F17" s="181" t="str">
        <f>IF('IN - Attendance'!F20="","",'IN - Attendance'!F20)</f>
        <v/>
      </c>
      <c r="G17" s="181" t="str">
        <f>IF('IN - Attendance'!G20="","",'IN - Attendance'!G20)</f>
        <v/>
      </c>
      <c r="H17" s="181" t="str">
        <f>IF('IN - Attendance'!H20="","",'IN - Attendance'!H20)</f>
        <v/>
      </c>
      <c r="I17" s="181" t="str">
        <f>IF('IN - Attendance'!I20="","",'IN - Attendance'!I20)</f>
        <v/>
      </c>
      <c r="J17" s="181" t="str">
        <f>IF('IN - Attendance'!J20="","",'IN - Attendance'!J20)</f>
        <v/>
      </c>
      <c r="L17" s="174" t="str">
        <f>IF('IN - Stud_part'!F18="","",'IN - Stud_part'!F18)</f>
        <v/>
      </c>
      <c r="M17" s="179" t="str">
        <f>IF('IN - Stud_part'!G18="","",'IN - Stud_part'!G18)</f>
        <v/>
      </c>
      <c r="N17" s="180" t="str">
        <f>IF('IN - Stud_part'!H18="","",UPPER('IN - Stud_part'!H18))</f>
        <v/>
      </c>
      <c r="O17" s="181" t="str">
        <f>IF('IN - Attendance'!J20="","",'IN - Attendance'!J20)</f>
        <v/>
      </c>
      <c r="P17" s="181" t="str">
        <f>IF('IN - Attendance'!K20="","",'IN - Attendance'!K20)</f>
        <v/>
      </c>
      <c r="Q17" s="181" t="str">
        <f>IF('IN - Attendance'!L20="","",'IN - Attendance'!L20)</f>
        <v/>
      </c>
      <c r="R17" s="181" t="str">
        <f>IF('IN - Attendance'!M20="","",'IN - Attendance'!M20)</f>
        <v/>
      </c>
      <c r="S17" s="181" t="str">
        <f>IF('IN - Attendance'!N20="","",'IN - Attendance'!N20)</f>
        <v/>
      </c>
      <c r="T17" s="181" t="str">
        <f>IF('IN - Attendance'!O20="","",'IN - Attendance'!O20)</f>
        <v/>
      </c>
      <c r="U17" s="181" t="str">
        <f>IF('IN - Attendance'!M20="","",'IN - Attendance'!M20)</f>
        <v/>
      </c>
      <c r="FB17" s="10" t="s">
        <v>5</v>
      </c>
    </row>
    <row r="18" spans="2:158" ht="14.25" customHeight="1">
      <c r="B18" s="174" t="str">
        <f>IF('IN - Stud_part'!F19="","",'IN - Stud_part'!F19)</f>
        <v/>
      </c>
      <c r="C18" s="179" t="str">
        <f>IF('IN - Stud_part'!G19="","",'IN - Stud_part'!G19)</f>
        <v/>
      </c>
      <c r="D18" s="180" t="str">
        <f>IF('IN - Stud_part'!H19="","",UPPER('IN - Stud_part'!H19))</f>
        <v/>
      </c>
      <c r="E18" s="181" t="str">
        <f>IF('IN - Attendance'!E21="","",'IN - Attendance'!E21)</f>
        <v/>
      </c>
      <c r="F18" s="181" t="str">
        <f>IF('IN - Attendance'!F21="","",'IN - Attendance'!F21)</f>
        <v/>
      </c>
      <c r="G18" s="181" t="str">
        <f>IF('IN - Attendance'!G21="","",'IN - Attendance'!G21)</f>
        <v/>
      </c>
      <c r="H18" s="181" t="str">
        <f>IF('IN - Attendance'!H21="","",'IN - Attendance'!H21)</f>
        <v/>
      </c>
      <c r="I18" s="181" t="str">
        <f>IF('IN - Attendance'!I21="","",'IN - Attendance'!I21)</f>
        <v/>
      </c>
      <c r="J18" s="181" t="str">
        <f>IF('IN - Attendance'!J21="","",'IN - Attendance'!J21)</f>
        <v/>
      </c>
      <c r="L18" s="174" t="str">
        <f>IF('IN - Stud_part'!F19="","",'IN - Stud_part'!F19)</f>
        <v/>
      </c>
      <c r="M18" s="179" t="str">
        <f>IF('IN - Stud_part'!G19="","",'IN - Stud_part'!G19)</f>
        <v/>
      </c>
      <c r="N18" s="180" t="str">
        <f>IF('IN - Stud_part'!H19="","",UPPER('IN - Stud_part'!H19))</f>
        <v/>
      </c>
      <c r="O18" s="181" t="str">
        <f>IF('IN - Attendance'!J21="","",'IN - Attendance'!J21)</f>
        <v/>
      </c>
      <c r="P18" s="181" t="str">
        <f>IF('IN - Attendance'!K21="","",'IN - Attendance'!K21)</f>
        <v/>
      </c>
      <c r="Q18" s="181" t="str">
        <f>IF('IN - Attendance'!L21="","",'IN - Attendance'!L21)</f>
        <v/>
      </c>
      <c r="R18" s="181" t="str">
        <f>IF('IN - Attendance'!M21="","",'IN - Attendance'!M21)</f>
        <v/>
      </c>
      <c r="S18" s="181" t="str">
        <f>IF('IN - Attendance'!N21="","",'IN - Attendance'!N21)</f>
        <v/>
      </c>
      <c r="T18" s="181" t="str">
        <f>IF('IN - Attendance'!O21="","",'IN - Attendance'!O21)</f>
        <v/>
      </c>
      <c r="U18" s="181" t="str">
        <f>IF('IN - Attendance'!M21="","",'IN - Attendance'!M21)</f>
        <v/>
      </c>
      <c r="FB18" s="10" t="s">
        <v>6</v>
      </c>
    </row>
    <row r="19" spans="2:158" ht="14.25" customHeight="1">
      <c r="B19" s="174" t="str">
        <f>IF('IN - Stud_part'!F20="","",'IN - Stud_part'!F20)</f>
        <v/>
      </c>
      <c r="C19" s="179" t="str">
        <f>IF('IN - Stud_part'!G20="","",'IN - Stud_part'!G20)</f>
        <v/>
      </c>
      <c r="D19" s="180" t="str">
        <f>IF('IN - Stud_part'!H20="","",UPPER('IN - Stud_part'!H20))</f>
        <v/>
      </c>
      <c r="E19" s="181" t="str">
        <f>IF('IN - Attendance'!E22="","",'IN - Attendance'!E22)</f>
        <v/>
      </c>
      <c r="F19" s="181" t="str">
        <f>IF('IN - Attendance'!F22="","",'IN - Attendance'!F22)</f>
        <v/>
      </c>
      <c r="G19" s="181" t="str">
        <f>IF('IN - Attendance'!G22="","",'IN - Attendance'!G22)</f>
        <v/>
      </c>
      <c r="H19" s="181" t="str">
        <f>IF('IN - Attendance'!H22="","",'IN - Attendance'!H22)</f>
        <v/>
      </c>
      <c r="I19" s="181" t="str">
        <f>IF('IN - Attendance'!I22="","",'IN - Attendance'!I22)</f>
        <v/>
      </c>
      <c r="J19" s="181" t="str">
        <f>IF('IN - Attendance'!J22="","",'IN - Attendance'!J22)</f>
        <v/>
      </c>
      <c r="L19" s="174" t="str">
        <f>IF('IN - Stud_part'!F20="","",'IN - Stud_part'!F20)</f>
        <v/>
      </c>
      <c r="M19" s="179" t="str">
        <f>IF('IN - Stud_part'!G20="","",'IN - Stud_part'!G20)</f>
        <v/>
      </c>
      <c r="N19" s="180" t="str">
        <f>IF('IN - Stud_part'!H20="","",UPPER('IN - Stud_part'!H20))</f>
        <v/>
      </c>
      <c r="O19" s="181" t="str">
        <f>IF('IN - Attendance'!J22="","",'IN - Attendance'!J22)</f>
        <v/>
      </c>
      <c r="P19" s="181" t="str">
        <f>IF('IN - Attendance'!K22="","",'IN - Attendance'!K22)</f>
        <v/>
      </c>
      <c r="Q19" s="181" t="str">
        <f>IF('IN - Attendance'!L22="","",'IN - Attendance'!L22)</f>
        <v/>
      </c>
      <c r="R19" s="181" t="str">
        <f>IF('IN - Attendance'!M22="","",'IN - Attendance'!M22)</f>
        <v/>
      </c>
      <c r="S19" s="181" t="str">
        <f>IF('IN - Attendance'!N22="","",'IN - Attendance'!N22)</f>
        <v/>
      </c>
      <c r="T19" s="181" t="str">
        <f>IF('IN - Attendance'!O22="","",'IN - Attendance'!O22)</f>
        <v/>
      </c>
      <c r="U19" s="181" t="str">
        <f>IF('IN - Attendance'!M22="","",'IN - Attendance'!M22)</f>
        <v/>
      </c>
      <c r="FB19" s="10" t="s">
        <v>7</v>
      </c>
    </row>
    <row r="20" spans="2:158" ht="14.25" customHeight="1">
      <c r="B20" s="174" t="str">
        <f>IF('IN - Stud_part'!F21="","",'IN - Stud_part'!F21)</f>
        <v/>
      </c>
      <c r="C20" s="179" t="str">
        <f>IF('IN - Stud_part'!G21="","",'IN - Stud_part'!G21)</f>
        <v/>
      </c>
      <c r="D20" s="180" t="str">
        <f>IF('IN - Stud_part'!H21="","",UPPER('IN - Stud_part'!H21))</f>
        <v/>
      </c>
      <c r="E20" s="181" t="str">
        <f>IF('IN - Attendance'!E23="","",'IN - Attendance'!E23)</f>
        <v/>
      </c>
      <c r="F20" s="181" t="str">
        <f>IF('IN - Attendance'!F23="","",'IN - Attendance'!F23)</f>
        <v/>
      </c>
      <c r="G20" s="181" t="str">
        <f>IF('IN - Attendance'!G23="","",'IN - Attendance'!G23)</f>
        <v/>
      </c>
      <c r="H20" s="181" t="str">
        <f>IF('IN - Attendance'!H23="","",'IN - Attendance'!H23)</f>
        <v/>
      </c>
      <c r="I20" s="181" t="str">
        <f>IF('IN - Attendance'!I23="","",'IN - Attendance'!I23)</f>
        <v/>
      </c>
      <c r="J20" s="181" t="str">
        <f>IF('IN - Attendance'!J23="","",'IN - Attendance'!J23)</f>
        <v/>
      </c>
      <c r="L20" s="174" t="str">
        <f>IF('IN - Stud_part'!F21="","",'IN - Stud_part'!F21)</f>
        <v/>
      </c>
      <c r="M20" s="179" t="str">
        <f>IF('IN - Stud_part'!G21="","",'IN - Stud_part'!G21)</f>
        <v/>
      </c>
      <c r="N20" s="180" t="str">
        <f>IF('IN - Stud_part'!H21="","",UPPER('IN - Stud_part'!H21))</f>
        <v/>
      </c>
      <c r="O20" s="181" t="str">
        <f>IF('IN - Attendance'!J23="","",'IN - Attendance'!J23)</f>
        <v/>
      </c>
      <c r="P20" s="181" t="str">
        <f>IF('IN - Attendance'!K23="","",'IN - Attendance'!K23)</f>
        <v/>
      </c>
      <c r="Q20" s="181" t="str">
        <f>IF('IN - Attendance'!L23="","",'IN - Attendance'!L23)</f>
        <v/>
      </c>
      <c r="R20" s="181" t="str">
        <f>IF('IN - Attendance'!M23="","",'IN - Attendance'!M23)</f>
        <v/>
      </c>
      <c r="S20" s="181" t="str">
        <f>IF('IN - Attendance'!N23="","",'IN - Attendance'!N23)</f>
        <v/>
      </c>
      <c r="T20" s="181" t="str">
        <f>IF('IN - Attendance'!O23="","",'IN - Attendance'!O23)</f>
        <v/>
      </c>
      <c r="U20" s="181" t="str">
        <f>IF('IN - Attendance'!M23="","",'IN - Attendance'!M23)</f>
        <v/>
      </c>
      <c r="FB20" s="10" t="s">
        <v>8</v>
      </c>
    </row>
    <row r="21" spans="2:158" ht="14.25" customHeight="1">
      <c r="B21" s="174" t="str">
        <f>IF('IN - Stud_part'!F22="","",'IN - Stud_part'!F22)</f>
        <v/>
      </c>
      <c r="C21" s="179" t="str">
        <f>IF('IN - Stud_part'!G22="","",'IN - Stud_part'!G22)</f>
        <v/>
      </c>
      <c r="D21" s="180" t="str">
        <f>IF('IN - Stud_part'!H22="","",UPPER('IN - Stud_part'!H22))</f>
        <v/>
      </c>
      <c r="E21" s="181" t="str">
        <f>IF('IN - Attendance'!E24="","",'IN - Attendance'!E24)</f>
        <v/>
      </c>
      <c r="F21" s="181" t="str">
        <f>IF('IN - Attendance'!F24="","",'IN - Attendance'!F24)</f>
        <v/>
      </c>
      <c r="G21" s="181" t="str">
        <f>IF('IN - Attendance'!G24="","",'IN - Attendance'!G24)</f>
        <v/>
      </c>
      <c r="H21" s="181" t="str">
        <f>IF('IN - Attendance'!H24="","",'IN - Attendance'!H24)</f>
        <v/>
      </c>
      <c r="I21" s="181" t="str">
        <f>IF('IN - Attendance'!I24="","",'IN - Attendance'!I24)</f>
        <v/>
      </c>
      <c r="J21" s="181" t="str">
        <f>IF('IN - Attendance'!J24="","",'IN - Attendance'!J24)</f>
        <v/>
      </c>
      <c r="L21" s="174" t="str">
        <f>IF('IN - Stud_part'!F22="","",'IN - Stud_part'!F22)</f>
        <v/>
      </c>
      <c r="M21" s="179" t="str">
        <f>IF('IN - Stud_part'!G22="","",'IN - Stud_part'!G22)</f>
        <v/>
      </c>
      <c r="N21" s="180" t="str">
        <f>IF('IN - Stud_part'!H22="","",UPPER('IN - Stud_part'!H22))</f>
        <v/>
      </c>
      <c r="O21" s="181" t="str">
        <f>IF('IN - Attendance'!J24="","",'IN - Attendance'!J24)</f>
        <v/>
      </c>
      <c r="P21" s="181" t="str">
        <f>IF('IN - Attendance'!K24="","",'IN - Attendance'!K24)</f>
        <v/>
      </c>
      <c r="Q21" s="181" t="str">
        <f>IF('IN - Attendance'!L24="","",'IN - Attendance'!L24)</f>
        <v/>
      </c>
      <c r="R21" s="181" t="str">
        <f>IF('IN - Attendance'!M24="","",'IN - Attendance'!M24)</f>
        <v/>
      </c>
      <c r="S21" s="181" t="str">
        <f>IF('IN - Attendance'!N24="","",'IN - Attendance'!N24)</f>
        <v/>
      </c>
      <c r="T21" s="181" t="str">
        <f>IF('IN - Attendance'!O24="","",'IN - Attendance'!O24)</f>
        <v/>
      </c>
      <c r="U21" s="181" t="str">
        <f>IF('IN - Attendance'!M24="","",'IN - Attendance'!M24)</f>
        <v/>
      </c>
      <c r="FB21" s="10" t="s">
        <v>9</v>
      </c>
    </row>
    <row r="22" spans="2:158" ht="14.25" customHeight="1">
      <c r="B22" s="174" t="str">
        <f>IF('IN - Stud_part'!F23="","",'IN - Stud_part'!F23)</f>
        <v/>
      </c>
      <c r="C22" s="179" t="str">
        <f>IF('IN - Stud_part'!G23="","",'IN - Stud_part'!G23)</f>
        <v/>
      </c>
      <c r="D22" s="180" t="str">
        <f>IF('IN - Stud_part'!H23="","",UPPER('IN - Stud_part'!H23))</f>
        <v/>
      </c>
      <c r="E22" s="181" t="str">
        <f>IF('IN - Attendance'!E25="","",'IN - Attendance'!E25)</f>
        <v/>
      </c>
      <c r="F22" s="181" t="str">
        <f>IF('IN - Attendance'!F25="","",'IN - Attendance'!F25)</f>
        <v/>
      </c>
      <c r="G22" s="181" t="str">
        <f>IF('IN - Attendance'!G25="","",'IN - Attendance'!G25)</f>
        <v/>
      </c>
      <c r="H22" s="181" t="str">
        <f>IF('IN - Attendance'!H25="","",'IN - Attendance'!H25)</f>
        <v/>
      </c>
      <c r="I22" s="181" t="str">
        <f>IF('IN - Attendance'!I25="","",'IN - Attendance'!I25)</f>
        <v/>
      </c>
      <c r="J22" s="181" t="str">
        <f>IF('IN - Attendance'!J25="","",'IN - Attendance'!J25)</f>
        <v/>
      </c>
      <c r="L22" s="174" t="str">
        <f>IF('IN - Stud_part'!F23="","",'IN - Stud_part'!F23)</f>
        <v/>
      </c>
      <c r="M22" s="179" t="str">
        <f>IF('IN - Stud_part'!G23="","",'IN - Stud_part'!G23)</f>
        <v/>
      </c>
      <c r="N22" s="180" t="str">
        <f>IF('IN - Stud_part'!H23="","",UPPER('IN - Stud_part'!H23))</f>
        <v/>
      </c>
      <c r="O22" s="181" t="str">
        <f>IF('IN - Attendance'!J25="","",'IN - Attendance'!J25)</f>
        <v/>
      </c>
      <c r="P22" s="181" t="str">
        <f>IF('IN - Attendance'!K25="","",'IN - Attendance'!K25)</f>
        <v/>
      </c>
      <c r="Q22" s="181" t="str">
        <f>IF('IN - Attendance'!L25="","",'IN - Attendance'!L25)</f>
        <v/>
      </c>
      <c r="R22" s="181" t="str">
        <f>IF('IN - Attendance'!M25="","",'IN - Attendance'!M25)</f>
        <v/>
      </c>
      <c r="S22" s="181" t="str">
        <f>IF('IN - Attendance'!N25="","",'IN - Attendance'!N25)</f>
        <v/>
      </c>
      <c r="T22" s="181" t="str">
        <f>IF('IN - Attendance'!O25="","",'IN - Attendance'!O25)</f>
        <v/>
      </c>
      <c r="U22" s="181" t="str">
        <f>IF('IN - Attendance'!M25="","",'IN - Attendance'!M25)</f>
        <v/>
      </c>
      <c r="FB22" s="10" t="s">
        <v>10</v>
      </c>
    </row>
    <row r="23" spans="2:158" ht="14.25" customHeight="1">
      <c r="B23" s="174" t="str">
        <f>IF('IN - Stud_part'!F24="","",'IN - Stud_part'!F24)</f>
        <v/>
      </c>
      <c r="C23" s="179" t="str">
        <f>IF('IN - Stud_part'!G24="","",'IN - Stud_part'!G24)</f>
        <v/>
      </c>
      <c r="D23" s="180" t="str">
        <f>IF('IN - Stud_part'!H24="","",UPPER('IN - Stud_part'!H24))</f>
        <v/>
      </c>
      <c r="E23" s="181" t="str">
        <f>IF('IN - Attendance'!E26="","",'IN - Attendance'!E26)</f>
        <v/>
      </c>
      <c r="F23" s="181" t="str">
        <f>IF('IN - Attendance'!F26="","",'IN - Attendance'!F26)</f>
        <v/>
      </c>
      <c r="G23" s="181" t="str">
        <f>IF('IN - Attendance'!G26="","",'IN - Attendance'!G26)</f>
        <v/>
      </c>
      <c r="H23" s="181" t="str">
        <f>IF('IN - Attendance'!H26="","",'IN - Attendance'!H26)</f>
        <v/>
      </c>
      <c r="I23" s="181" t="str">
        <f>IF('IN - Attendance'!I26="","",'IN - Attendance'!I26)</f>
        <v/>
      </c>
      <c r="J23" s="181" t="str">
        <f>IF('IN - Attendance'!J26="","",'IN - Attendance'!J26)</f>
        <v/>
      </c>
      <c r="L23" s="174" t="str">
        <f>IF('IN - Stud_part'!F24="","",'IN - Stud_part'!F24)</f>
        <v/>
      </c>
      <c r="M23" s="179" t="str">
        <f>IF('IN - Stud_part'!G24="","",'IN - Stud_part'!G24)</f>
        <v/>
      </c>
      <c r="N23" s="180" t="str">
        <f>IF('IN - Stud_part'!H24="","",UPPER('IN - Stud_part'!H24))</f>
        <v/>
      </c>
      <c r="O23" s="181" t="str">
        <f>IF('IN - Attendance'!J26="","",'IN - Attendance'!J26)</f>
        <v/>
      </c>
      <c r="P23" s="181" t="str">
        <f>IF('IN - Attendance'!K26="","",'IN - Attendance'!K26)</f>
        <v/>
      </c>
      <c r="Q23" s="181" t="str">
        <f>IF('IN - Attendance'!L26="","",'IN - Attendance'!L26)</f>
        <v/>
      </c>
      <c r="R23" s="181" t="str">
        <f>IF('IN - Attendance'!M26="","",'IN - Attendance'!M26)</f>
        <v/>
      </c>
      <c r="S23" s="181" t="str">
        <f>IF('IN - Attendance'!N26="","",'IN - Attendance'!N26)</f>
        <v/>
      </c>
      <c r="T23" s="181" t="str">
        <f>IF('IN - Attendance'!O26="","",'IN - Attendance'!O26)</f>
        <v/>
      </c>
      <c r="U23" s="181" t="str">
        <f>IF('IN - Attendance'!M26="","",'IN - Attendance'!M26)</f>
        <v/>
      </c>
      <c r="FB23" s="10" t="s">
        <v>11</v>
      </c>
    </row>
    <row r="24" spans="2:158" ht="14.25" customHeight="1">
      <c r="B24" s="174" t="str">
        <f>IF('IN - Stud_part'!F25="","",'IN - Stud_part'!F25)</f>
        <v/>
      </c>
      <c r="C24" s="179" t="str">
        <f>IF('IN - Stud_part'!G25="","",'IN - Stud_part'!G25)</f>
        <v/>
      </c>
      <c r="D24" s="180" t="str">
        <f>IF('IN - Stud_part'!H25="","",UPPER('IN - Stud_part'!H25))</f>
        <v/>
      </c>
      <c r="E24" s="181" t="str">
        <f>IF('IN - Attendance'!E27="","",'IN - Attendance'!E27)</f>
        <v/>
      </c>
      <c r="F24" s="181" t="str">
        <f>IF('IN - Attendance'!F27="","",'IN - Attendance'!F27)</f>
        <v/>
      </c>
      <c r="G24" s="181" t="str">
        <f>IF('IN - Attendance'!G27="","",'IN - Attendance'!G27)</f>
        <v/>
      </c>
      <c r="H24" s="181" t="str">
        <f>IF('IN - Attendance'!H27="","",'IN - Attendance'!H27)</f>
        <v/>
      </c>
      <c r="I24" s="181" t="str">
        <f>IF('IN - Attendance'!I27="","",'IN - Attendance'!I27)</f>
        <v/>
      </c>
      <c r="J24" s="181" t="str">
        <f>IF('IN - Attendance'!J27="","",'IN - Attendance'!J27)</f>
        <v/>
      </c>
      <c r="L24" s="174" t="str">
        <f>IF('IN - Stud_part'!F25="","",'IN - Stud_part'!F25)</f>
        <v/>
      </c>
      <c r="M24" s="179" t="str">
        <f>IF('IN - Stud_part'!G25="","",'IN - Stud_part'!G25)</f>
        <v/>
      </c>
      <c r="N24" s="180" t="str">
        <f>IF('IN - Stud_part'!H25="","",UPPER('IN - Stud_part'!H25))</f>
        <v/>
      </c>
      <c r="O24" s="181" t="str">
        <f>IF('IN - Attendance'!J27="","",'IN - Attendance'!J27)</f>
        <v/>
      </c>
      <c r="P24" s="181" t="str">
        <f>IF('IN - Attendance'!K27="","",'IN - Attendance'!K27)</f>
        <v/>
      </c>
      <c r="Q24" s="181" t="str">
        <f>IF('IN - Attendance'!L27="","",'IN - Attendance'!L27)</f>
        <v/>
      </c>
      <c r="R24" s="181" t="str">
        <f>IF('IN - Attendance'!M27="","",'IN - Attendance'!M27)</f>
        <v/>
      </c>
      <c r="S24" s="181" t="str">
        <f>IF('IN - Attendance'!N27="","",'IN - Attendance'!N27)</f>
        <v/>
      </c>
      <c r="T24" s="181" t="str">
        <f>IF('IN - Attendance'!O27="","",'IN - Attendance'!O27)</f>
        <v/>
      </c>
      <c r="U24" s="181" t="str">
        <f>IF('IN - Attendance'!M27="","",'IN - Attendance'!M27)</f>
        <v/>
      </c>
      <c r="FB24" s="10" t="s">
        <v>12</v>
      </c>
    </row>
    <row r="25" spans="2:158" ht="14.25" customHeight="1">
      <c r="B25" s="174" t="str">
        <f>IF('IN - Stud_part'!F26="","",'IN - Stud_part'!F26)</f>
        <v/>
      </c>
      <c r="C25" s="179" t="str">
        <f>IF('IN - Stud_part'!G26="","",'IN - Stud_part'!G26)</f>
        <v/>
      </c>
      <c r="D25" s="180" t="str">
        <f>IF('IN - Stud_part'!H26="","",UPPER('IN - Stud_part'!H26))</f>
        <v/>
      </c>
      <c r="E25" s="181" t="str">
        <f>IF('IN - Attendance'!E28="","",'IN - Attendance'!E28)</f>
        <v/>
      </c>
      <c r="F25" s="181" t="str">
        <f>IF('IN - Attendance'!F28="","",'IN - Attendance'!F28)</f>
        <v/>
      </c>
      <c r="G25" s="181" t="str">
        <f>IF('IN - Attendance'!G28="","",'IN - Attendance'!G28)</f>
        <v/>
      </c>
      <c r="H25" s="181" t="str">
        <f>IF('IN - Attendance'!H28="","",'IN - Attendance'!H28)</f>
        <v/>
      </c>
      <c r="I25" s="181" t="str">
        <f>IF('IN - Attendance'!I28="","",'IN - Attendance'!I28)</f>
        <v/>
      </c>
      <c r="J25" s="181" t="str">
        <f>IF('IN - Attendance'!J28="","",'IN - Attendance'!J28)</f>
        <v/>
      </c>
      <c r="L25" s="174" t="str">
        <f>IF('IN - Stud_part'!F26="","",'IN - Stud_part'!F26)</f>
        <v/>
      </c>
      <c r="M25" s="179" t="str">
        <f>IF('IN - Stud_part'!G26="","",'IN - Stud_part'!G26)</f>
        <v/>
      </c>
      <c r="N25" s="180" t="str">
        <f>IF('IN - Stud_part'!H26="","",UPPER('IN - Stud_part'!H26))</f>
        <v/>
      </c>
      <c r="O25" s="181" t="str">
        <f>IF('IN - Attendance'!J28="","",'IN - Attendance'!J28)</f>
        <v/>
      </c>
      <c r="P25" s="181" t="str">
        <f>IF('IN - Attendance'!K28="","",'IN - Attendance'!K28)</f>
        <v/>
      </c>
      <c r="Q25" s="181" t="str">
        <f>IF('IN - Attendance'!L28="","",'IN - Attendance'!L28)</f>
        <v/>
      </c>
      <c r="R25" s="181" t="str">
        <f>IF('IN - Attendance'!M28="","",'IN - Attendance'!M28)</f>
        <v/>
      </c>
      <c r="S25" s="181" t="str">
        <f>IF('IN - Attendance'!N28="","",'IN - Attendance'!N28)</f>
        <v/>
      </c>
      <c r="T25" s="181" t="str">
        <f>IF('IN - Attendance'!O28="","",'IN - Attendance'!O28)</f>
        <v/>
      </c>
      <c r="U25" s="181" t="str">
        <f>IF('IN - Attendance'!M28="","",'IN - Attendance'!M28)</f>
        <v/>
      </c>
      <c r="FB25" s="10" t="s">
        <v>13</v>
      </c>
    </row>
    <row r="26" spans="2:158" ht="14.25" customHeight="1">
      <c r="B26" s="174" t="str">
        <f>IF('IN - Stud_part'!F27="","",'IN - Stud_part'!F27)</f>
        <v/>
      </c>
      <c r="C26" s="179" t="str">
        <f>IF('IN - Stud_part'!G27="","",'IN - Stud_part'!G27)</f>
        <v/>
      </c>
      <c r="D26" s="180" t="str">
        <f>IF('IN - Stud_part'!H27="","",UPPER('IN - Stud_part'!H27))</f>
        <v/>
      </c>
      <c r="E26" s="181" t="str">
        <f>IF('IN - Attendance'!E29="","",'IN - Attendance'!E29)</f>
        <v/>
      </c>
      <c r="F26" s="181" t="str">
        <f>IF('IN - Attendance'!F29="","",'IN - Attendance'!F29)</f>
        <v/>
      </c>
      <c r="G26" s="181" t="str">
        <f>IF('IN - Attendance'!G29="","",'IN - Attendance'!G29)</f>
        <v/>
      </c>
      <c r="H26" s="181" t="str">
        <f>IF('IN - Attendance'!H29="","",'IN - Attendance'!H29)</f>
        <v/>
      </c>
      <c r="I26" s="181" t="str">
        <f>IF('IN - Attendance'!I29="","",'IN - Attendance'!I29)</f>
        <v/>
      </c>
      <c r="J26" s="181" t="str">
        <f>IF('IN - Attendance'!J29="","",'IN - Attendance'!J29)</f>
        <v/>
      </c>
      <c r="L26" s="174" t="str">
        <f>IF('IN - Stud_part'!F27="","",'IN - Stud_part'!F27)</f>
        <v/>
      </c>
      <c r="M26" s="179" t="str">
        <f>IF('IN - Stud_part'!G27="","",'IN - Stud_part'!G27)</f>
        <v/>
      </c>
      <c r="N26" s="180" t="str">
        <f>IF('IN - Stud_part'!H27="","",UPPER('IN - Stud_part'!H27))</f>
        <v/>
      </c>
      <c r="O26" s="181" t="str">
        <f>IF('IN - Attendance'!J29="","",'IN - Attendance'!J29)</f>
        <v/>
      </c>
      <c r="P26" s="181" t="str">
        <f>IF('IN - Attendance'!K29="","",'IN - Attendance'!K29)</f>
        <v/>
      </c>
      <c r="Q26" s="181" t="str">
        <f>IF('IN - Attendance'!L29="","",'IN - Attendance'!L29)</f>
        <v/>
      </c>
      <c r="R26" s="181" t="str">
        <f>IF('IN - Attendance'!M29="","",'IN - Attendance'!M29)</f>
        <v/>
      </c>
      <c r="S26" s="181" t="str">
        <f>IF('IN - Attendance'!N29="","",'IN - Attendance'!N29)</f>
        <v/>
      </c>
      <c r="T26" s="181" t="str">
        <f>IF('IN - Attendance'!O29="","",'IN - Attendance'!O29)</f>
        <v/>
      </c>
      <c r="U26" s="181" t="str">
        <f>IF('IN - Attendance'!M29="","",'IN - Attendance'!M29)</f>
        <v/>
      </c>
      <c r="FB26" s="10" t="s">
        <v>14</v>
      </c>
    </row>
    <row r="27" spans="2:158" ht="14.25" customHeight="1">
      <c r="B27" s="174" t="str">
        <f>IF('IN - Stud_part'!F28="","",'IN - Stud_part'!F28)</f>
        <v/>
      </c>
      <c r="C27" s="179" t="str">
        <f>IF('IN - Stud_part'!G28="","",'IN - Stud_part'!G28)</f>
        <v/>
      </c>
      <c r="D27" s="180" t="str">
        <f>IF('IN - Stud_part'!H28="","",UPPER('IN - Stud_part'!H28))</f>
        <v/>
      </c>
      <c r="E27" s="181" t="str">
        <f>IF('IN - Attendance'!E30="","",'IN - Attendance'!E30)</f>
        <v/>
      </c>
      <c r="F27" s="181" t="str">
        <f>IF('IN - Attendance'!F30="","",'IN - Attendance'!F30)</f>
        <v/>
      </c>
      <c r="G27" s="181" t="str">
        <f>IF('IN - Attendance'!G30="","",'IN - Attendance'!G30)</f>
        <v/>
      </c>
      <c r="H27" s="181" t="str">
        <f>IF('IN - Attendance'!H30="","",'IN - Attendance'!H30)</f>
        <v/>
      </c>
      <c r="I27" s="181" t="str">
        <f>IF('IN - Attendance'!I30="","",'IN - Attendance'!I30)</f>
        <v/>
      </c>
      <c r="J27" s="181" t="str">
        <f>IF('IN - Attendance'!J30="","",'IN - Attendance'!J30)</f>
        <v/>
      </c>
      <c r="L27" s="174" t="str">
        <f>IF('IN - Stud_part'!F28="","",'IN - Stud_part'!F28)</f>
        <v/>
      </c>
      <c r="M27" s="179" t="str">
        <f>IF('IN - Stud_part'!G28="","",'IN - Stud_part'!G28)</f>
        <v/>
      </c>
      <c r="N27" s="180" t="str">
        <f>IF('IN - Stud_part'!H28="","",UPPER('IN - Stud_part'!H28))</f>
        <v/>
      </c>
      <c r="O27" s="181" t="str">
        <f>IF('IN - Attendance'!J30="","",'IN - Attendance'!J30)</f>
        <v/>
      </c>
      <c r="P27" s="181" t="str">
        <f>IF('IN - Attendance'!K30="","",'IN - Attendance'!K30)</f>
        <v/>
      </c>
      <c r="Q27" s="181" t="str">
        <f>IF('IN - Attendance'!L30="","",'IN - Attendance'!L30)</f>
        <v/>
      </c>
      <c r="R27" s="181" t="str">
        <f>IF('IN - Attendance'!M30="","",'IN - Attendance'!M30)</f>
        <v/>
      </c>
      <c r="S27" s="181" t="str">
        <f>IF('IN - Attendance'!N30="","",'IN - Attendance'!N30)</f>
        <v/>
      </c>
      <c r="T27" s="181" t="str">
        <f>IF('IN - Attendance'!O30="","",'IN - Attendance'!O30)</f>
        <v/>
      </c>
      <c r="U27" s="181" t="str">
        <f>IF('IN - Attendance'!M30="","",'IN - Attendance'!M30)</f>
        <v/>
      </c>
      <c r="FB27" s="10" t="s">
        <v>15</v>
      </c>
    </row>
    <row r="28" spans="2:158" ht="14.25" customHeight="1">
      <c r="B28" s="174" t="str">
        <f>IF('IN - Stud_part'!F29="","",'IN - Stud_part'!F29)</f>
        <v/>
      </c>
      <c r="C28" s="179" t="str">
        <f>IF('IN - Stud_part'!G29="","",'IN - Stud_part'!G29)</f>
        <v/>
      </c>
      <c r="D28" s="180" t="str">
        <f>IF('IN - Stud_part'!H29="","",UPPER('IN - Stud_part'!H29))</f>
        <v/>
      </c>
      <c r="E28" s="181" t="str">
        <f>IF('IN - Attendance'!E31="","",'IN - Attendance'!E31)</f>
        <v/>
      </c>
      <c r="F28" s="181" t="str">
        <f>IF('IN - Attendance'!F31="","",'IN - Attendance'!F31)</f>
        <v/>
      </c>
      <c r="G28" s="181" t="str">
        <f>IF('IN - Attendance'!G31="","",'IN - Attendance'!G31)</f>
        <v/>
      </c>
      <c r="H28" s="181" t="str">
        <f>IF('IN - Attendance'!H31="","",'IN - Attendance'!H31)</f>
        <v/>
      </c>
      <c r="I28" s="181" t="str">
        <f>IF('IN - Attendance'!I31="","",'IN - Attendance'!I31)</f>
        <v/>
      </c>
      <c r="J28" s="181" t="str">
        <f>IF('IN - Attendance'!J31="","",'IN - Attendance'!J31)</f>
        <v/>
      </c>
      <c r="L28" s="174" t="str">
        <f>IF('IN - Stud_part'!F29="","",'IN - Stud_part'!F29)</f>
        <v/>
      </c>
      <c r="M28" s="179" t="str">
        <f>IF('IN - Stud_part'!G29="","",'IN - Stud_part'!G29)</f>
        <v/>
      </c>
      <c r="N28" s="180" t="str">
        <f>IF('IN - Stud_part'!H29="","",UPPER('IN - Stud_part'!H29))</f>
        <v/>
      </c>
      <c r="O28" s="181" t="str">
        <f>IF('IN - Attendance'!J31="","",'IN - Attendance'!J31)</f>
        <v/>
      </c>
      <c r="P28" s="181" t="str">
        <f>IF('IN - Attendance'!K31="","",'IN - Attendance'!K31)</f>
        <v/>
      </c>
      <c r="Q28" s="181" t="str">
        <f>IF('IN - Attendance'!L31="","",'IN - Attendance'!L31)</f>
        <v/>
      </c>
      <c r="R28" s="181" t="str">
        <f>IF('IN - Attendance'!M31="","",'IN - Attendance'!M31)</f>
        <v/>
      </c>
      <c r="S28" s="181" t="str">
        <f>IF('IN - Attendance'!N31="","",'IN - Attendance'!N31)</f>
        <v/>
      </c>
      <c r="T28" s="181" t="str">
        <f>IF('IN - Attendance'!O31="","",'IN - Attendance'!O31)</f>
        <v/>
      </c>
      <c r="U28" s="181" t="str">
        <f>IF('IN - Attendance'!M31="","",'IN - Attendance'!M31)</f>
        <v/>
      </c>
      <c r="FB28" s="10" t="s">
        <v>16</v>
      </c>
    </row>
    <row r="29" spans="2:158" ht="14.25" customHeight="1">
      <c r="B29" s="174" t="str">
        <f>IF('IN - Stud_part'!F30="","",'IN - Stud_part'!F30)</f>
        <v/>
      </c>
      <c r="C29" s="179" t="str">
        <f>IF('IN - Stud_part'!G30="","",'IN - Stud_part'!G30)</f>
        <v/>
      </c>
      <c r="D29" s="180" t="str">
        <f>IF('IN - Stud_part'!H30="","",UPPER('IN - Stud_part'!H30))</f>
        <v/>
      </c>
      <c r="E29" s="181" t="str">
        <f>IF('IN - Attendance'!E32="","",'IN - Attendance'!E32)</f>
        <v/>
      </c>
      <c r="F29" s="181" t="str">
        <f>IF('IN - Attendance'!F32="","",'IN - Attendance'!F32)</f>
        <v/>
      </c>
      <c r="G29" s="181" t="str">
        <f>IF('IN - Attendance'!G32="","",'IN - Attendance'!G32)</f>
        <v/>
      </c>
      <c r="H29" s="181" t="str">
        <f>IF('IN - Attendance'!H32="","",'IN - Attendance'!H32)</f>
        <v/>
      </c>
      <c r="I29" s="181" t="str">
        <f>IF('IN - Attendance'!I32="","",'IN - Attendance'!I32)</f>
        <v/>
      </c>
      <c r="J29" s="181" t="str">
        <f>IF('IN - Attendance'!J32="","",'IN - Attendance'!J32)</f>
        <v/>
      </c>
      <c r="L29" s="174" t="str">
        <f>IF('IN - Stud_part'!F30="","",'IN - Stud_part'!F30)</f>
        <v/>
      </c>
      <c r="M29" s="179" t="str">
        <f>IF('IN - Stud_part'!G30="","",'IN - Stud_part'!G30)</f>
        <v/>
      </c>
      <c r="N29" s="180" t="str">
        <f>IF('IN - Stud_part'!H30="","",UPPER('IN - Stud_part'!H30))</f>
        <v/>
      </c>
      <c r="O29" s="181" t="str">
        <f>IF('IN - Attendance'!J32="","",'IN - Attendance'!J32)</f>
        <v/>
      </c>
      <c r="P29" s="181" t="str">
        <f>IF('IN - Attendance'!K32="","",'IN - Attendance'!K32)</f>
        <v/>
      </c>
      <c r="Q29" s="181" t="str">
        <f>IF('IN - Attendance'!L32="","",'IN - Attendance'!L32)</f>
        <v/>
      </c>
      <c r="R29" s="181" t="str">
        <f>IF('IN - Attendance'!M32="","",'IN - Attendance'!M32)</f>
        <v/>
      </c>
      <c r="S29" s="181" t="str">
        <f>IF('IN - Attendance'!N32="","",'IN - Attendance'!N32)</f>
        <v/>
      </c>
      <c r="T29" s="181" t="str">
        <f>IF('IN - Attendance'!O32="","",'IN - Attendance'!O32)</f>
        <v/>
      </c>
      <c r="U29" s="181" t="str">
        <f>IF('IN - Attendance'!M32="","",'IN - Attendance'!M32)</f>
        <v/>
      </c>
      <c r="FB29" s="10" t="s">
        <v>17</v>
      </c>
    </row>
    <row r="30" spans="2:158" ht="14.25" customHeight="1">
      <c r="B30" s="174" t="str">
        <f>IF('IN - Stud_part'!F31="","",'IN - Stud_part'!F31)</f>
        <v/>
      </c>
      <c r="C30" s="179" t="str">
        <f>IF('IN - Stud_part'!G31="","",'IN - Stud_part'!G31)</f>
        <v/>
      </c>
      <c r="D30" s="180" t="str">
        <f>IF('IN - Stud_part'!H31="","",UPPER('IN - Stud_part'!H31))</f>
        <v/>
      </c>
      <c r="E30" s="181" t="str">
        <f>IF('IN - Attendance'!E33="","",'IN - Attendance'!E33)</f>
        <v/>
      </c>
      <c r="F30" s="181" t="str">
        <f>IF('IN - Attendance'!F33="","",'IN - Attendance'!F33)</f>
        <v/>
      </c>
      <c r="G30" s="181" t="str">
        <f>IF('IN - Attendance'!G33="","",'IN - Attendance'!G33)</f>
        <v/>
      </c>
      <c r="H30" s="181" t="str">
        <f>IF('IN - Attendance'!H33="","",'IN - Attendance'!H33)</f>
        <v/>
      </c>
      <c r="I30" s="181" t="str">
        <f>IF('IN - Attendance'!I33="","",'IN - Attendance'!I33)</f>
        <v/>
      </c>
      <c r="J30" s="181" t="str">
        <f>IF('IN - Attendance'!J33="","",'IN - Attendance'!J33)</f>
        <v/>
      </c>
      <c r="L30" s="174" t="str">
        <f>IF('IN - Stud_part'!F31="","",'IN - Stud_part'!F31)</f>
        <v/>
      </c>
      <c r="M30" s="179" t="str">
        <f>IF('IN - Stud_part'!G31="","",'IN - Stud_part'!G31)</f>
        <v/>
      </c>
      <c r="N30" s="180" t="str">
        <f>IF('IN - Stud_part'!H31="","",UPPER('IN - Stud_part'!H31))</f>
        <v/>
      </c>
      <c r="O30" s="181" t="str">
        <f>IF('IN - Attendance'!J33="","",'IN - Attendance'!J33)</f>
        <v/>
      </c>
      <c r="P30" s="181" t="str">
        <f>IF('IN - Attendance'!K33="","",'IN - Attendance'!K33)</f>
        <v/>
      </c>
      <c r="Q30" s="181" t="str">
        <f>IF('IN - Attendance'!L33="","",'IN - Attendance'!L33)</f>
        <v/>
      </c>
      <c r="R30" s="181" t="str">
        <f>IF('IN - Attendance'!M33="","",'IN - Attendance'!M33)</f>
        <v/>
      </c>
      <c r="S30" s="181" t="str">
        <f>IF('IN - Attendance'!N33="","",'IN - Attendance'!N33)</f>
        <v/>
      </c>
      <c r="T30" s="181" t="str">
        <f>IF('IN - Attendance'!O33="","",'IN - Attendance'!O33)</f>
        <v/>
      </c>
      <c r="U30" s="181" t="str">
        <f>IF('IN - Attendance'!M33="","",'IN - Attendance'!M33)</f>
        <v/>
      </c>
      <c r="FB30" s="10" t="s">
        <v>18</v>
      </c>
    </row>
    <row r="31" spans="2:158" ht="14.25" customHeight="1">
      <c r="B31" s="174" t="str">
        <f>IF('IN - Stud_part'!F32="","",'IN - Stud_part'!F32)</f>
        <v/>
      </c>
      <c r="C31" s="179" t="str">
        <f>IF('IN - Stud_part'!G32="","",'IN - Stud_part'!G32)</f>
        <v/>
      </c>
      <c r="D31" s="180" t="str">
        <f>IF('IN - Stud_part'!H32="","",UPPER('IN - Stud_part'!H32))</f>
        <v/>
      </c>
      <c r="E31" s="181" t="str">
        <f>IF('IN - Attendance'!E34="","",'IN - Attendance'!E34)</f>
        <v/>
      </c>
      <c r="F31" s="181" t="str">
        <f>IF('IN - Attendance'!F34="","",'IN - Attendance'!F34)</f>
        <v/>
      </c>
      <c r="G31" s="181" t="str">
        <f>IF('IN - Attendance'!G34="","",'IN - Attendance'!G34)</f>
        <v/>
      </c>
      <c r="H31" s="181" t="str">
        <f>IF('IN - Attendance'!H34="","",'IN - Attendance'!H34)</f>
        <v/>
      </c>
      <c r="I31" s="181" t="str">
        <f>IF('IN - Attendance'!I34="","",'IN - Attendance'!I34)</f>
        <v/>
      </c>
      <c r="J31" s="181" t="str">
        <f>IF('IN - Attendance'!J34="","",'IN - Attendance'!J34)</f>
        <v/>
      </c>
      <c r="L31" s="174" t="str">
        <f>IF('IN - Stud_part'!F32="","",'IN - Stud_part'!F32)</f>
        <v/>
      </c>
      <c r="M31" s="179" t="str">
        <f>IF('IN - Stud_part'!G32="","",'IN - Stud_part'!G32)</f>
        <v/>
      </c>
      <c r="N31" s="180" t="str">
        <f>IF('IN - Stud_part'!H32="","",UPPER('IN - Stud_part'!H32))</f>
        <v/>
      </c>
      <c r="O31" s="181" t="str">
        <f>IF('IN - Attendance'!J34="","",'IN - Attendance'!J34)</f>
        <v/>
      </c>
      <c r="P31" s="181" t="str">
        <f>IF('IN - Attendance'!K34="","",'IN - Attendance'!K34)</f>
        <v/>
      </c>
      <c r="Q31" s="181" t="str">
        <f>IF('IN - Attendance'!L34="","",'IN - Attendance'!L34)</f>
        <v/>
      </c>
      <c r="R31" s="181" t="str">
        <f>IF('IN - Attendance'!M34="","",'IN - Attendance'!M34)</f>
        <v/>
      </c>
      <c r="S31" s="181" t="str">
        <f>IF('IN - Attendance'!N34="","",'IN - Attendance'!N34)</f>
        <v/>
      </c>
      <c r="T31" s="181" t="str">
        <f>IF('IN - Attendance'!O34="","",'IN - Attendance'!O34)</f>
        <v/>
      </c>
      <c r="U31" s="181" t="str">
        <f>IF('IN - Attendance'!M34="","",'IN - Attendance'!M34)</f>
        <v/>
      </c>
      <c r="FB31" s="10" t="s">
        <v>19</v>
      </c>
    </row>
    <row r="32" spans="2:158" ht="14.25" customHeight="1">
      <c r="B32" s="174" t="str">
        <f>IF('IN - Stud_part'!F33="","",'IN - Stud_part'!F33)</f>
        <v/>
      </c>
      <c r="C32" s="179" t="str">
        <f>IF('IN - Stud_part'!G33="","",'IN - Stud_part'!G33)</f>
        <v/>
      </c>
      <c r="D32" s="180" t="str">
        <f>IF('IN - Stud_part'!H33="","",UPPER('IN - Stud_part'!H33))</f>
        <v/>
      </c>
      <c r="E32" s="181" t="str">
        <f>IF('IN - Attendance'!E35="","",'IN - Attendance'!E35)</f>
        <v/>
      </c>
      <c r="F32" s="181" t="str">
        <f>IF('IN - Attendance'!F35="","",'IN - Attendance'!F35)</f>
        <v/>
      </c>
      <c r="G32" s="181" t="str">
        <f>IF('IN - Attendance'!G35="","",'IN - Attendance'!G35)</f>
        <v/>
      </c>
      <c r="H32" s="181" t="str">
        <f>IF('IN - Attendance'!H35="","",'IN - Attendance'!H35)</f>
        <v/>
      </c>
      <c r="I32" s="181" t="str">
        <f>IF('IN - Attendance'!I35="","",'IN - Attendance'!I35)</f>
        <v/>
      </c>
      <c r="J32" s="181" t="str">
        <f>IF('IN - Attendance'!J35="","",'IN - Attendance'!J35)</f>
        <v/>
      </c>
      <c r="L32" s="174" t="str">
        <f>IF('IN - Stud_part'!F33="","",'IN - Stud_part'!F33)</f>
        <v/>
      </c>
      <c r="M32" s="179" t="str">
        <f>IF('IN - Stud_part'!G33="","",'IN - Stud_part'!G33)</f>
        <v/>
      </c>
      <c r="N32" s="180" t="str">
        <f>IF('IN - Stud_part'!H33="","",UPPER('IN - Stud_part'!H33))</f>
        <v/>
      </c>
      <c r="O32" s="181" t="str">
        <f>IF('IN - Attendance'!J35="","",'IN - Attendance'!J35)</f>
        <v/>
      </c>
      <c r="P32" s="181" t="str">
        <f>IF('IN - Attendance'!K35="","",'IN - Attendance'!K35)</f>
        <v/>
      </c>
      <c r="Q32" s="181" t="str">
        <f>IF('IN - Attendance'!L35="","",'IN - Attendance'!L35)</f>
        <v/>
      </c>
      <c r="R32" s="181" t="str">
        <f>IF('IN - Attendance'!M35="","",'IN - Attendance'!M35)</f>
        <v/>
      </c>
      <c r="S32" s="181" t="str">
        <f>IF('IN - Attendance'!N35="","",'IN - Attendance'!N35)</f>
        <v/>
      </c>
      <c r="T32" s="181" t="str">
        <f>IF('IN - Attendance'!O35="","",'IN - Attendance'!O35)</f>
        <v/>
      </c>
      <c r="U32" s="181" t="str">
        <f>IF('IN - Attendance'!M35="","",'IN - Attendance'!M35)</f>
        <v/>
      </c>
    </row>
    <row r="33" spans="2:21" ht="14.25" customHeight="1">
      <c r="B33" s="174" t="str">
        <f>IF('IN - Stud_part'!F34="","",'IN - Stud_part'!F34)</f>
        <v/>
      </c>
      <c r="C33" s="179" t="str">
        <f>IF('IN - Stud_part'!G34="","",'IN - Stud_part'!G34)</f>
        <v/>
      </c>
      <c r="D33" s="180" t="str">
        <f>IF('IN - Stud_part'!H34="","",UPPER('IN - Stud_part'!H34))</f>
        <v/>
      </c>
      <c r="E33" s="181" t="str">
        <f>IF('IN - Attendance'!E36="","",'IN - Attendance'!E36)</f>
        <v/>
      </c>
      <c r="F33" s="181" t="str">
        <f>IF('IN - Attendance'!F36="","",'IN - Attendance'!F36)</f>
        <v/>
      </c>
      <c r="G33" s="181" t="str">
        <f>IF('IN - Attendance'!G36="","",'IN - Attendance'!G36)</f>
        <v/>
      </c>
      <c r="H33" s="181" t="str">
        <f>IF('IN - Attendance'!H36="","",'IN - Attendance'!H36)</f>
        <v/>
      </c>
      <c r="I33" s="181" t="str">
        <f>IF('IN - Attendance'!I36="","",'IN - Attendance'!I36)</f>
        <v/>
      </c>
      <c r="J33" s="181" t="str">
        <f>IF('IN - Attendance'!J36="","",'IN - Attendance'!J36)</f>
        <v/>
      </c>
      <c r="L33" s="174" t="str">
        <f>IF('IN - Stud_part'!F34="","",'IN - Stud_part'!F34)</f>
        <v/>
      </c>
      <c r="M33" s="179" t="str">
        <f>IF('IN - Stud_part'!G34="","",'IN - Stud_part'!G34)</f>
        <v/>
      </c>
      <c r="N33" s="180" t="str">
        <f>IF('IN - Stud_part'!H34="","",UPPER('IN - Stud_part'!H34))</f>
        <v/>
      </c>
      <c r="O33" s="181" t="str">
        <f>IF('IN - Attendance'!J36="","",'IN - Attendance'!J36)</f>
        <v/>
      </c>
      <c r="P33" s="181" t="str">
        <f>IF('IN - Attendance'!K36="","",'IN - Attendance'!K36)</f>
        <v/>
      </c>
      <c r="Q33" s="181" t="str">
        <f>IF('IN - Attendance'!L36="","",'IN - Attendance'!L36)</f>
        <v/>
      </c>
      <c r="R33" s="181" t="str">
        <f>IF('IN - Attendance'!M36="","",'IN - Attendance'!M36)</f>
        <v/>
      </c>
      <c r="S33" s="181" t="str">
        <f>IF('IN - Attendance'!N36="","",'IN - Attendance'!N36)</f>
        <v/>
      </c>
      <c r="T33" s="181" t="str">
        <f>IF('IN - Attendance'!O36="","",'IN - Attendance'!O36)</f>
        <v/>
      </c>
      <c r="U33" s="181" t="str">
        <f>IF('IN - Attendance'!M36="","",'IN - Attendance'!M36)</f>
        <v/>
      </c>
    </row>
    <row r="34" spans="2:21" ht="14.25" customHeight="1">
      <c r="B34" s="174" t="str">
        <f>IF('IN - Stud_part'!F35="","",'IN - Stud_part'!F35)</f>
        <v/>
      </c>
      <c r="C34" s="179" t="str">
        <f>IF('IN - Stud_part'!G35="","",'IN - Stud_part'!G35)</f>
        <v/>
      </c>
      <c r="D34" s="180" t="str">
        <f>IF('IN - Stud_part'!H35="","",UPPER('IN - Stud_part'!H35))</f>
        <v/>
      </c>
      <c r="E34" s="181" t="str">
        <f>IF('IN - Attendance'!E37="","",'IN - Attendance'!E37)</f>
        <v/>
      </c>
      <c r="F34" s="181" t="str">
        <f>IF('IN - Attendance'!F37="","",'IN - Attendance'!F37)</f>
        <v/>
      </c>
      <c r="G34" s="181" t="str">
        <f>IF('IN - Attendance'!G37="","",'IN - Attendance'!G37)</f>
        <v/>
      </c>
      <c r="H34" s="181" t="str">
        <f>IF('IN - Attendance'!H37="","",'IN - Attendance'!H37)</f>
        <v/>
      </c>
      <c r="I34" s="181" t="str">
        <f>IF('IN - Attendance'!I37="","",'IN - Attendance'!I37)</f>
        <v/>
      </c>
      <c r="J34" s="181" t="str">
        <f>IF('IN - Attendance'!J37="","",'IN - Attendance'!J37)</f>
        <v/>
      </c>
      <c r="L34" s="174" t="str">
        <f>IF('IN - Stud_part'!F35="","",'IN - Stud_part'!F35)</f>
        <v/>
      </c>
      <c r="M34" s="179" t="str">
        <f>IF('IN - Stud_part'!G35="","",'IN - Stud_part'!G35)</f>
        <v/>
      </c>
      <c r="N34" s="180" t="str">
        <f>IF('IN - Stud_part'!H35="","",UPPER('IN - Stud_part'!H35))</f>
        <v/>
      </c>
      <c r="O34" s="181" t="str">
        <f>IF('IN - Attendance'!J37="","",'IN - Attendance'!J37)</f>
        <v/>
      </c>
      <c r="P34" s="181" t="str">
        <f>IF('IN - Attendance'!K37="","",'IN - Attendance'!K37)</f>
        <v/>
      </c>
      <c r="Q34" s="181" t="str">
        <f>IF('IN - Attendance'!L37="","",'IN - Attendance'!L37)</f>
        <v/>
      </c>
      <c r="R34" s="181" t="str">
        <f>IF('IN - Attendance'!M37="","",'IN - Attendance'!M37)</f>
        <v/>
      </c>
      <c r="S34" s="181" t="str">
        <f>IF('IN - Attendance'!N37="","",'IN - Attendance'!N37)</f>
        <v/>
      </c>
      <c r="T34" s="181" t="str">
        <f>IF('IN - Attendance'!O37="","",'IN - Attendance'!O37)</f>
        <v/>
      </c>
      <c r="U34" s="181" t="str">
        <f>IF('IN - Attendance'!M37="","",'IN - Attendance'!M37)</f>
        <v/>
      </c>
    </row>
    <row r="35" spans="2:21" ht="14.25" customHeight="1">
      <c r="B35" s="174" t="str">
        <f>IF('IN - Stud_part'!F36="","",'IN - Stud_part'!F36)</f>
        <v/>
      </c>
      <c r="C35" s="179" t="str">
        <f>IF('IN - Stud_part'!G36="","",'IN - Stud_part'!G36)</f>
        <v/>
      </c>
      <c r="D35" s="180" t="str">
        <f>IF('IN - Stud_part'!H36="","",UPPER('IN - Stud_part'!H36))</f>
        <v/>
      </c>
      <c r="E35" s="181" t="str">
        <f>IF('IN - Attendance'!E38="","",'IN - Attendance'!E38)</f>
        <v/>
      </c>
      <c r="F35" s="181" t="str">
        <f>IF('IN - Attendance'!F38="","",'IN - Attendance'!F38)</f>
        <v/>
      </c>
      <c r="G35" s="181" t="str">
        <f>IF('IN - Attendance'!G38="","",'IN - Attendance'!G38)</f>
        <v/>
      </c>
      <c r="H35" s="181" t="str">
        <f>IF('IN - Attendance'!H38="","",'IN - Attendance'!H38)</f>
        <v/>
      </c>
      <c r="I35" s="181" t="str">
        <f>IF('IN - Attendance'!I38="","",'IN - Attendance'!I38)</f>
        <v/>
      </c>
      <c r="J35" s="181" t="str">
        <f>IF('IN - Attendance'!J38="","",'IN - Attendance'!J38)</f>
        <v/>
      </c>
      <c r="L35" s="174" t="str">
        <f>IF('IN - Stud_part'!F36="","",'IN - Stud_part'!F36)</f>
        <v/>
      </c>
      <c r="M35" s="179" t="str">
        <f>IF('IN - Stud_part'!G36="","",'IN - Stud_part'!G36)</f>
        <v/>
      </c>
      <c r="N35" s="180" t="str">
        <f>IF('IN - Stud_part'!H36="","",UPPER('IN - Stud_part'!H36))</f>
        <v/>
      </c>
      <c r="O35" s="181" t="str">
        <f>IF('IN - Attendance'!J38="","",'IN - Attendance'!J38)</f>
        <v/>
      </c>
      <c r="P35" s="181" t="str">
        <f>IF('IN - Attendance'!K38="","",'IN - Attendance'!K38)</f>
        <v/>
      </c>
      <c r="Q35" s="181" t="str">
        <f>IF('IN - Attendance'!L38="","",'IN - Attendance'!L38)</f>
        <v/>
      </c>
      <c r="R35" s="181" t="str">
        <f>IF('IN - Attendance'!M38="","",'IN - Attendance'!M38)</f>
        <v/>
      </c>
      <c r="S35" s="181" t="str">
        <f>IF('IN - Attendance'!N38="","",'IN - Attendance'!N38)</f>
        <v/>
      </c>
      <c r="T35" s="181" t="str">
        <f>IF('IN - Attendance'!O38="","",'IN - Attendance'!O38)</f>
        <v/>
      </c>
      <c r="U35" s="181" t="str">
        <f>IF('IN - Attendance'!M38="","",'IN - Attendance'!M38)</f>
        <v/>
      </c>
    </row>
    <row r="36" spans="2:21" ht="14.25" customHeight="1">
      <c r="B36" s="174" t="str">
        <f>IF('IN - Stud_part'!F37="","",'IN - Stud_part'!F37)</f>
        <v/>
      </c>
      <c r="C36" s="179" t="str">
        <f>IF('IN - Stud_part'!G37="","",'IN - Stud_part'!G37)</f>
        <v/>
      </c>
      <c r="D36" s="180" t="str">
        <f>IF('IN - Stud_part'!H37="","",UPPER('IN - Stud_part'!H37))</f>
        <v/>
      </c>
      <c r="E36" s="181" t="str">
        <f>IF('IN - Attendance'!E39="","",'IN - Attendance'!E39)</f>
        <v/>
      </c>
      <c r="F36" s="181" t="str">
        <f>IF('IN - Attendance'!F39="","",'IN - Attendance'!F39)</f>
        <v/>
      </c>
      <c r="G36" s="181" t="str">
        <f>IF('IN - Attendance'!G39="","",'IN - Attendance'!G39)</f>
        <v/>
      </c>
      <c r="H36" s="181" t="str">
        <f>IF('IN - Attendance'!H39="","",'IN - Attendance'!H39)</f>
        <v/>
      </c>
      <c r="I36" s="181" t="str">
        <f>IF('IN - Attendance'!I39="","",'IN - Attendance'!I39)</f>
        <v/>
      </c>
      <c r="J36" s="181" t="str">
        <f>IF('IN - Attendance'!J39="","",'IN - Attendance'!J39)</f>
        <v/>
      </c>
      <c r="L36" s="174" t="str">
        <f>IF('IN - Stud_part'!F37="","",'IN - Stud_part'!F37)</f>
        <v/>
      </c>
      <c r="M36" s="179" t="str">
        <f>IF('IN - Stud_part'!G37="","",'IN - Stud_part'!G37)</f>
        <v/>
      </c>
      <c r="N36" s="180" t="str">
        <f>IF('IN - Stud_part'!H37="","",UPPER('IN - Stud_part'!H37))</f>
        <v/>
      </c>
      <c r="O36" s="181" t="str">
        <f>IF('IN - Attendance'!J39="","",'IN - Attendance'!J39)</f>
        <v/>
      </c>
      <c r="P36" s="181" t="str">
        <f>IF('IN - Attendance'!K39="","",'IN - Attendance'!K39)</f>
        <v/>
      </c>
      <c r="Q36" s="181" t="str">
        <f>IF('IN - Attendance'!L39="","",'IN - Attendance'!L39)</f>
        <v/>
      </c>
      <c r="R36" s="181" t="str">
        <f>IF('IN - Attendance'!M39="","",'IN - Attendance'!M39)</f>
        <v/>
      </c>
      <c r="S36" s="181" t="str">
        <f>IF('IN - Attendance'!N39="","",'IN - Attendance'!N39)</f>
        <v/>
      </c>
      <c r="T36" s="181" t="str">
        <f>IF('IN - Attendance'!O39="","",'IN - Attendance'!O39)</f>
        <v/>
      </c>
      <c r="U36" s="181" t="str">
        <f>IF('IN - Attendance'!M39="","",'IN - Attendance'!M39)</f>
        <v/>
      </c>
    </row>
    <row r="37" spans="2:21" ht="14.25" customHeight="1">
      <c r="B37" s="174" t="str">
        <f>IF('IN - Stud_part'!F38="","",'IN - Stud_part'!F38)</f>
        <v/>
      </c>
      <c r="C37" s="179" t="str">
        <f>IF('IN - Stud_part'!G38="","",'IN - Stud_part'!G38)</f>
        <v/>
      </c>
      <c r="D37" s="180" t="str">
        <f>IF('IN - Stud_part'!H38="","",UPPER('IN - Stud_part'!H38))</f>
        <v/>
      </c>
      <c r="E37" s="181" t="str">
        <f>IF('IN - Attendance'!E40="","",'IN - Attendance'!E40)</f>
        <v/>
      </c>
      <c r="F37" s="181" t="str">
        <f>IF('IN - Attendance'!F40="","",'IN - Attendance'!F40)</f>
        <v/>
      </c>
      <c r="G37" s="181" t="str">
        <f>IF('IN - Attendance'!G40="","",'IN - Attendance'!G40)</f>
        <v/>
      </c>
      <c r="H37" s="181" t="str">
        <f>IF('IN - Attendance'!H40="","",'IN - Attendance'!H40)</f>
        <v/>
      </c>
      <c r="I37" s="181" t="str">
        <f>IF('IN - Attendance'!I40="","",'IN - Attendance'!I40)</f>
        <v/>
      </c>
      <c r="J37" s="181" t="str">
        <f>IF('IN - Attendance'!J40="","",'IN - Attendance'!J40)</f>
        <v/>
      </c>
      <c r="L37" s="174" t="str">
        <f>IF('IN - Stud_part'!F38="","",'IN - Stud_part'!F38)</f>
        <v/>
      </c>
      <c r="M37" s="179" t="str">
        <f>IF('IN - Stud_part'!G38="","",'IN - Stud_part'!G38)</f>
        <v/>
      </c>
      <c r="N37" s="180" t="str">
        <f>IF('IN - Stud_part'!H38="","",UPPER('IN - Stud_part'!H38))</f>
        <v/>
      </c>
      <c r="O37" s="181" t="str">
        <f>IF('IN - Attendance'!J40="","",'IN - Attendance'!J40)</f>
        <v/>
      </c>
      <c r="P37" s="181" t="str">
        <f>IF('IN - Attendance'!K40="","",'IN - Attendance'!K40)</f>
        <v/>
      </c>
      <c r="Q37" s="181" t="str">
        <f>IF('IN - Attendance'!L40="","",'IN - Attendance'!L40)</f>
        <v/>
      </c>
      <c r="R37" s="181" t="str">
        <f>IF('IN - Attendance'!M40="","",'IN - Attendance'!M40)</f>
        <v/>
      </c>
      <c r="S37" s="181" t="str">
        <f>IF('IN - Attendance'!N40="","",'IN - Attendance'!N40)</f>
        <v/>
      </c>
      <c r="T37" s="181" t="str">
        <f>IF('IN - Attendance'!O40="","",'IN - Attendance'!O40)</f>
        <v/>
      </c>
      <c r="U37" s="181" t="str">
        <f>IF('IN - Attendance'!M40="","",'IN - Attendance'!M40)</f>
        <v/>
      </c>
    </row>
    <row r="38" spans="2:21" ht="14.25" customHeight="1">
      <c r="B38" s="174" t="str">
        <f>IF('IN - Stud_part'!F39="","",'IN - Stud_part'!F39)</f>
        <v/>
      </c>
      <c r="C38" s="179" t="str">
        <f>IF('IN - Stud_part'!G39="","",'IN - Stud_part'!G39)</f>
        <v/>
      </c>
      <c r="D38" s="180" t="str">
        <f>IF('IN - Stud_part'!H39="","",UPPER('IN - Stud_part'!H39))</f>
        <v/>
      </c>
      <c r="E38" s="181" t="str">
        <f>IF('IN - Attendance'!E41="","",'IN - Attendance'!E41)</f>
        <v/>
      </c>
      <c r="F38" s="181" t="str">
        <f>IF('IN - Attendance'!F41="","",'IN - Attendance'!F41)</f>
        <v/>
      </c>
      <c r="G38" s="181" t="str">
        <f>IF('IN - Attendance'!G41="","",'IN - Attendance'!G41)</f>
        <v/>
      </c>
      <c r="H38" s="181" t="str">
        <f>IF('IN - Attendance'!H41="","",'IN - Attendance'!H41)</f>
        <v/>
      </c>
      <c r="I38" s="181" t="str">
        <f>IF('IN - Attendance'!I41="","",'IN - Attendance'!I41)</f>
        <v/>
      </c>
      <c r="J38" s="181" t="str">
        <f>IF('IN - Attendance'!J41="","",'IN - Attendance'!J41)</f>
        <v/>
      </c>
      <c r="L38" s="174" t="str">
        <f>IF('IN - Stud_part'!F39="","",'IN - Stud_part'!F39)</f>
        <v/>
      </c>
      <c r="M38" s="179" t="str">
        <f>IF('IN - Stud_part'!G39="","",'IN - Stud_part'!G39)</f>
        <v/>
      </c>
      <c r="N38" s="180" t="str">
        <f>IF('IN - Stud_part'!H39="","",UPPER('IN - Stud_part'!H39))</f>
        <v/>
      </c>
      <c r="O38" s="181" t="str">
        <f>IF('IN - Attendance'!J41="","",'IN - Attendance'!J41)</f>
        <v/>
      </c>
      <c r="P38" s="181" t="str">
        <f>IF('IN - Attendance'!K41="","",'IN - Attendance'!K41)</f>
        <v/>
      </c>
      <c r="Q38" s="181" t="str">
        <f>IF('IN - Attendance'!L41="","",'IN - Attendance'!L41)</f>
        <v/>
      </c>
      <c r="R38" s="181" t="str">
        <f>IF('IN - Attendance'!M41="","",'IN - Attendance'!M41)</f>
        <v/>
      </c>
      <c r="S38" s="181" t="str">
        <f>IF('IN - Attendance'!N41="","",'IN - Attendance'!N41)</f>
        <v/>
      </c>
      <c r="T38" s="181" t="str">
        <f>IF('IN - Attendance'!O41="","",'IN - Attendance'!O41)</f>
        <v/>
      </c>
      <c r="U38" s="181" t="str">
        <f>IF('IN - Attendance'!M41="","",'IN - Attendance'!M41)</f>
        <v/>
      </c>
    </row>
    <row r="39" spans="2:21" ht="14.25" customHeight="1">
      <c r="B39" s="174" t="str">
        <f>IF('IN - Stud_part'!F40="","",'IN - Stud_part'!F40)</f>
        <v/>
      </c>
      <c r="C39" s="179" t="str">
        <f>IF('IN - Stud_part'!G40="","",'IN - Stud_part'!G40)</f>
        <v/>
      </c>
      <c r="D39" s="180" t="str">
        <f>IF('IN - Stud_part'!H40="","",UPPER('IN - Stud_part'!H40))</f>
        <v/>
      </c>
      <c r="E39" s="181" t="str">
        <f>IF('IN - Attendance'!E42="","",'IN - Attendance'!E42)</f>
        <v/>
      </c>
      <c r="F39" s="181" t="str">
        <f>IF('IN - Attendance'!F42="","",'IN - Attendance'!F42)</f>
        <v/>
      </c>
      <c r="G39" s="181" t="str">
        <f>IF('IN - Attendance'!G42="","",'IN - Attendance'!G42)</f>
        <v/>
      </c>
      <c r="H39" s="181" t="str">
        <f>IF('IN - Attendance'!H42="","",'IN - Attendance'!H42)</f>
        <v/>
      </c>
      <c r="I39" s="181" t="str">
        <f>IF('IN - Attendance'!I42="","",'IN - Attendance'!I42)</f>
        <v/>
      </c>
      <c r="J39" s="181" t="str">
        <f>IF('IN - Attendance'!J42="","",'IN - Attendance'!J42)</f>
        <v/>
      </c>
      <c r="L39" s="174" t="str">
        <f>IF('IN - Stud_part'!F40="","",'IN - Stud_part'!F40)</f>
        <v/>
      </c>
      <c r="M39" s="179" t="str">
        <f>IF('IN - Stud_part'!G40="","",'IN - Stud_part'!G40)</f>
        <v/>
      </c>
      <c r="N39" s="180" t="str">
        <f>IF('IN - Stud_part'!H40="","",UPPER('IN - Stud_part'!H40))</f>
        <v/>
      </c>
      <c r="O39" s="181" t="str">
        <f>IF('IN - Attendance'!J42="","",'IN - Attendance'!J42)</f>
        <v/>
      </c>
      <c r="P39" s="181" t="str">
        <f>IF('IN - Attendance'!K42="","",'IN - Attendance'!K42)</f>
        <v/>
      </c>
      <c r="Q39" s="181" t="str">
        <f>IF('IN - Attendance'!L42="","",'IN - Attendance'!L42)</f>
        <v/>
      </c>
      <c r="R39" s="181" t="str">
        <f>IF('IN - Attendance'!M42="","",'IN - Attendance'!M42)</f>
        <v/>
      </c>
      <c r="S39" s="181" t="str">
        <f>IF('IN - Attendance'!N42="","",'IN - Attendance'!N42)</f>
        <v/>
      </c>
      <c r="T39" s="181" t="str">
        <f>IF('IN - Attendance'!O42="","",'IN - Attendance'!O42)</f>
        <v/>
      </c>
      <c r="U39" s="181" t="str">
        <f>IF('IN - Attendance'!M42="","",'IN - Attendance'!M42)</f>
        <v/>
      </c>
    </row>
    <row r="40" spans="2:21" ht="14.25" customHeight="1">
      <c r="B40" s="174" t="str">
        <f>IF('IN - Stud_part'!F41="","",'IN - Stud_part'!F41)</f>
        <v/>
      </c>
      <c r="C40" s="179" t="str">
        <f>IF('IN - Stud_part'!G41="","",'IN - Stud_part'!G41)</f>
        <v/>
      </c>
      <c r="D40" s="180" t="str">
        <f>IF('IN - Stud_part'!H41="","",UPPER('IN - Stud_part'!H41))</f>
        <v/>
      </c>
      <c r="E40" s="181" t="str">
        <f>IF('IN - Attendance'!E43="","",'IN - Attendance'!E43)</f>
        <v/>
      </c>
      <c r="F40" s="181" t="str">
        <f>IF('IN - Attendance'!F43="","",'IN - Attendance'!F43)</f>
        <v/>
      </c>
      <c r="G40" s="181" t="str">
        <f>IF('IN - Attendance'!G43="","",'IN - Attendance'!G43)</f>
        <v/>
      </c>
      <c r="H40" s="181" t="str">
        <f>IF('IN - Attendance'!H43="","",'IN - Attendance'!H43)</f>
        <v/>
      </c>
      <c r="I40" s="181" t="str">
        <f>IF('IN - Attendance'!I43="","",'IN - Attendance'!I43)</f>
        <v/>
      </c>
      <c r="J40" s="181" t="str">
        <f>IF('IN - Attendance'!J43="","",'IN - Attendance'!J43)</f>
        <v/>
      </c>
      <c r="L40" s="174" t="str">
        <f>IF('IN - Stud_part'!F41="","",'IN - Stud_part'!F41)</f>
        <v/>
      </c>
      <c r="M40" s="179" t="str">
        <f>IF('IN - Stud_part'!G41="","",'IN - Stud_part'!G41)</f>
        <v/>
      </c>
      <c r="N40" s="180" t="str">
        <f>IF('IN - Stud_part'!H41="","",UPPER('IN - Stud_part'!H41))</f>
        <v/>
      </c>
      <c r="O40" s="181" t="str">
        <f>IF('IN - Attendance'!J43="","",'IN - Attendance'!J43)</f>
        <v/>
      </c>
      <c r="P40" s="181" t="str">
        <f>IF('IN - Attendance'!K43="","",'IN - Attendance'!K43)</f>
        <v/>
      </c>
      <c r="Q40" s="181" t="str">
        <f>IF('IN - Attendance'!L43="","",'IN - Attendance'!L43)</f>
        <v/>
      </c>
      <c r="R40" s="181" t="str">
        <f>IF('IN - Attendance'!M43="","",'IN - Attendance'!M43)</f>
        <v/>
      </c>
      <c r="S40" s="181" t="str">
        <f>IF('IN - Attendance'!N43="","",'IN - Attendance'!N43)</f>
        <v/>
      </c>
      <c r="T40" s="181" t="str">
        <f>IF('IN - Attendance'!O43="","",'IN - Attendance'!O43)</f>
        <v/>
      </c>
      <c r="U40" s="181" t="str">
        <f>IF('IN - Attendance'!M43="","",'IN - Attendance'!M43)</f>
        <v/>
      </c>
    </row>
    <row r="41" spans="2:21" ht="14.25" customHeight="1">
      <c r="B41" s="174" t="str">
        <f>IF('IN - Stud_part'!F42="","",'IN - Stud_part'!F42)</f>
        <v/>
      </c>
      <c r="C41" s="179" t="str">
        <f>IF('IN - Stud_part'!G42="","",'IN - Stud_part'!G42)</f>
        <v/>
      </c>
      <c r="D41" s="180" t="str">
        <f>IF('IN - Stud_part'!H42="","",UPPER('IN - Stud_part'!H42))</f>
        <v/>
      </c>
      <c r="E41" s="181" t="str">
        <f>IF('IN - Attendance'!E44="","",'IN - Attendance'!E44)</f>
        <v/>
      </c>
      <c r="F41" s="181" t="str">
        <f>IF('IN - Attendance'!F44="","",'IN - Attendance'!F44)</f>
        <v/>
      </c>
      <c r="G41" s="181" t="str">
        <f>IF('IN - Attendance'!G44="","",'IN - Attendance'!G44)</f>
        <v/>
      </c>
      <c r="H41" s="181" t="str">
        <f>IF('IN - Attendance'!H44="","",'IN - Attendance'!H44)</f>
        <v/>
      </c>
      <c r="I41" s="181" t="str">
        <f>IF('IN - Attendance'!I44="","",'IN - Attendance'!I44)</f>
        <v/>
      </c>
      <c r="J41" s="181" t="str">
        <f>IF('IN - Attendance'!J44="","",'IN - Attendance'!J44)</f>
        <v/>
      </c>
      <c r="L41" s="174" t="str">
        <f>IF('IN - Stud_part'!F42="","",'IN - Stud_part'!F42)</f>
        <v/>
      </c>
      <c r="M41" s="179" t="str">
        <f>IF('IN - Stud_part'!G42="","",'IN - Stud_part'!G42)</f>
        <v/>
      </c>
      <c r="N41" s="180" t="str">
        <f>IF('IN - Stud_part'!H42="","",UPPER('IN - Stud_part'!H42))</f>
        <v/>
      </c>
      <c r="O41" s="181" t="str">
        <f>IF('IN - Attendance'!J44="","",'IN - Attendance'!J44)</f>
        <v/>
      </c>
      <c r="P41" s="181" t="str">
        <f>IF('IN - Attendance'!K44="","",'IN - Attendance'!K44)</f>
        <v/>
      </c>
      <c r="Q41" s="181" t="str">
        <f>IF('IN - Attendance'!L44="","",'IN - Attendance'!L44)</f>
        <v/>
      </c>
      <c r="R41" s="181" t="str">
        <f>IF('IN - Attendance'!M44="","",'IN - Attendance'!M44)</f>
        <v/>
      </c>
      <c r="S41" s="181" t="str">
        <f>IF('IN - Attendance'!N44="","",'IN - Attendance'!N44)</f>
        <v/>
      </c>
      <c r="T41" s="181" t="str">
        <f>IF('IN - Attendance'!O44="","",'IN - Attendance'!O44)</f>
        <v/>
      </c>
      <c r="U41" s="181" t="str">
        <f>IF('IN - Attendance'!M44="","",'IN - Attendance'!M44)</f>
        <v/>
      </c>
    </row>
    <row r="42" spans="2:21" ht="14.25" customHeight="1">
      <c r="B42" s="174" t="str">
        <f>IF('IN - Stud_part'!F43="","",'IN - Stud_part'!F43)</f>
        <v/>
      </c>
      <c r="C42" s="179" t="str">
        <f>IF('IN - Stud_part'!G43="","",'IN - Stud_part'!G43)</f>
        <v/>
      </c>
      <c r="D42" s="180" t="str">
        <f>IF('IN - Stud_part'!H43="","",UPPER('IN - Stud_part'!H43))</f>
        <v/>
      </c>
      <c r="E42" s="181" t="str">
        <f>IF('IN - Attendance'!E45="","",'IN - Attendance'!E45)</f>
        <v/>
      </c>
      <c r="F42" s="181" t="str">
        <f>IF('IN - Attendance'!F45="","",'IN - Attendance'!F45)</f>
        <v/>
      </c>
      <c r="G42" s="181" t="str">
        <f>IF('IN - Attendance'!G45="","",'IN - Attendance'!G45)</f>
        <v/>
      </c>
      <c r="H42" s="181" t="str">
        <f>IF('IN - Attendance'!H45="","",'IN - Attendance'!H45)</f>
        <v/>
      </c>
      <c r="I42" s="181" t="str">
        <f>IF('IN - Attendance'!I45="","",'IN - Attendance'!I45)</f>
        <v/>
      </c>
      <c r="J42" s="181" t="str">
        <f>IF('IN - Attendance'!J45="","",'IN - Attendance'!J45)</f>
        <v/>
      </c>
      <c r="L42" s="174" t="str">
        <f>IF('IN - Stud_part'!F43="","",'IN - Stud_part'!F43)</f>
        <v/>
      </c>
      <c r="M42" s="179" t="str">
        <f>IF('IN - Stud_part'!G43="","",'IN - Stud_part'!G43)</f>
        <v/>
      </c>
      <c r="N42" s="180" t="str">
        <f>IF('IN - Stud_part'!H43="","",UPPER('IN - Stud_part'!H43))</f>
        <v/>
      </c>
      <c r="O42" s="181" t="str">
        <f>IF('IN - Attendance'!J45="","",'IN - Attendance'!J45)</f>
        <v/>
      </c>
      <c r="P42" s="181" t="str">
        <f>IF('IN - Attendance'!K45="","",'IN - Attendance'!K45)</f>
        <v/>
      </c>
      <c r="Q42" s="181" t="str">
        <f>IF('IN - Attendance'!L45="","",'IN - Attendance'!L45)</f>
        <v/>
      </c>
      <c r="R42" s="181" t="str">
        <f>IF('IN - Attendance'!M45="","",'IN - Attendance'!M45)</f>
        <v/>
      </c>
      <c r="S42" s="181" t="str">
        <f>IF('IN - Attendance'!N45="","",'IN - Attendance'!N45)</f>
        <v/>
      </c>
      <c r="T42" s="181" t="str">
        <f>IF('IN - Attendance'!O45="","",'IN - Attendance'!O45)</f>
        <v/>
      </c>
      <c r="U42" s="181" t="str">
        <f>IF('IN - Attendance'!M45="","",'IN - Attendance'!M45)</f>
        <v/>
      </c>
    </row>
    <row r="43" spans="2:21" ht="14.25" customHeight="1">
      <c r="B43" s="174" t="str">
        <f>IF('IN - Stud_part'!F44="","",'IN - Stud_part'!F44)</f>
        <v/>
      </c>
      <c r="C43" s="179" t="str">
        <f>IF('IN - Stud_part'!G44="","",'IN - Stud_part'!G44)</f>
        <v/>
      </c>
      <c r="D43" s="180" t="str">
        <f>IF('IN - Stud_part'!H44="","",UPPER('IN - Stud_part'!H44))</f>
        <v/>
      </c>
      <c r="E43" s="181" t="str">
        <f>IF('IN - Attendance'!E46="","",'IN - Attendance'!E46)</f>
        <v/>
      </c>
      <c r="F43" s="181" t="str">
        <f>IF('IN - Attendance'!F46="","",'IN - Attendance'!F46)</f>
        <v/>
      </c>
      <c r="G43" s="181" t="str">
        <f>IF('IN - Attendance'!G46="","",'IN - Attendance'!G46)</f>
        <v/>
      </c>
      <c r="H43" s="181" t="str">
        <f>IF('IN - Attendance'!H46="","",'IN - Attendance'!H46)</f>
        <v/>
      </c>
      <c r="I43" s="181" t="str">
        <f>IF('IN - Attendance'!I46="","",'IN - Attendance'!I46)</f>
        <v/>
      </c>
      <c r="J43" s="181" t="str">
        <f>IF('IN - Attendance'!J46="","",'IN - Attendance'!J46)</f>
        <v/>
      </c>
      <c r="L43" s="174" t="str">
        <f>IF('IN - Stud_part'!F44="","",'IN - Stud_part'!F44)</f>
        <v/>
      </c>
      <c r="M43" s="179" t="str">
        <f>IF('IN - Stud_part'!G44="","",'IN - Stud_part'!G44)</f>
        <v/>
      </c>
      <c r="N43" s="180" t="str">
        <f>IF('IN - Stud_part'!H44="","",UPPER('IN - Stud_part'!H44))</f>
        <v/>
      </c>
      <c r="O43" s="181" t="str">
        <f>IF('IN - Attendance'!J46="","",'IN - Attendance'!J46)</f>
        <v/>
      </c>
      <c r="P43" s="181" t="str">
        <f>IF('IN - Attendance'!K46="","",'IN - Attendance'!K46)</f>
        <v/>
      </c>
      <c r="Q43" s="181" t="str">
        <f>IF('IN - Attendance'!L46="","",'IN - Attendance'!L46)</f>
        <v/>
      </c>
      <c r="R43" s="181" t="str">
        <f>IF('IN - Attendance'!M46="","",'IN - Attendance'!M46)</f>
        <v/>
      </c>
      <c r="S43" s="181" t="str">
        <f>IF('IN - Attendance'!N46="","",'IN - Attendance'!N46)</f>
        <v/>
      </c>
      <c r="T43" s="181" t="str">
        <f>IF('IN - Attendance'!O46="","",'IN - Attendance'!O46)</f>
        <v/>
      </c>
      <c r="U43" s="181" t="str">
        <f>IF('IN - Attendance'!M46="","",'IN - Attendance'!M46)</f>
        <v/>
      </c>
    </row>
    <row r="44" spans="2:21" ht="14.25" customHeight="1">
      <c r="B44" s="174" t="str">
        <f>IF('IN - Stud_part'!F45="","",'IN - Stud_part'!F45)</f>
        <v/>
      </c>
      <c r="C44" s="179" t="str">
        <f>IF('IN - Stud_part'!G45="","",'IN - Stud_part'!G45)</f>
        <v/>
      </c>
      <c r="D44" s="180" t="str">
        <f>IF('IN - Stud_part'!H45="","",UPPER('IN - Stud_part'!H45))</f>
        <v/>
      </c>
      <c r="E44" s="181" t="str">
        <f>IF('IN - Attendance'!E47="","",'IN - Attendance'!E47)</f>
        <v/>
      </c>
      <c r="F44" s="181" t="str">
        <f>IF('IN - Attendance'!F47="","",'IN - Attendance'!F47)</f>
        <v/>
      </c>
      <c r="G44" s="181" t="str">
        <f>IF('IN - Attendance'!G47="","",'IN - Attendance'!G47)</f>
        <v/>
      </c>
      <c r="H44" s="181" t="str">
        <f>IF('IN - Attendance'!H47="","",'IN - Attendance'!H47)</f>
        <v/>
      </c>
      <c r="I44" s="181" t="str">
        <f>IF('IN - Attendance'!I47="","",'IN - Attendance'!I47)</f>
        <v/>
      </c>
      <c r="J44" s="181" t="str">
        <f>IF('IN - Attendance'!J47="","",'IN - Attendance'!J47)</f>
        <v/>
      </c>
      <c r="L44" s="174" t="str">
        <f>IF('IN - Stud_part'!F45="","",'IN - Stud_part'!F45)</f>
        <v/>
      </c>
      <c r="M44" s="179" t="str">
        <f>IF('IN - Stud_part'!G45="","",'IN - Stud_part'!G45)</f>
        <v/>
      </c>
      <c r="N44" s="180" t="str">
        <f>IF('IN - Stud_part'!H45="","",UPPER('IN - Stud_part'!H45))</f>
        <v/>
      </c>
      <c r="O44" s="181" t="str">
        <f>IF('IN - Attendance'!J47="","",'IN - Attendance'!J47)</f>
        <v/>
      </c>
      <c r="P44" s="181" t="str">
        <f>IF('IN - Attendance'!K47="","",'IN - Attendance'!K47)</f>
        <v/>
      </c>
      <c r="Q44" s="181" t="str">
        <f>IF('IN - Attendance'!L47="","",'IN - Attendance'!L47)</f>
        <v/>
      </c>
      <c r="R44" s="181" t="str">
        <f>IF('IN - Attendance'!M47="","",'IN - Attendance'!M47)</f>
        <v/>
      </c>
      <c r="S44" s="181" t="str">
        <f>IF('IN - Attendance'!N47="","",'IN - Attendance'!N47)</f>
        <v/>
      </c>
      <c r="T44" s="181" t="str">
        <f>IF('IN - Attendance'!O47="","",'IN - Attendance'!O47)</f>
        <v/>
      </c>
      <c r="U44" s="181" t="str">
        <f>IF('IN - Attendance'!M47="","",'IN - Attendance'!M47)</f>
        <v/>
      </c>
    </row>
    <row r="45" spans="2:21" ht="14.25" customHeight="1">
      <c r="B45" s="174" t="str">
        <f>IF('IN - Stud_part'!F46="","",'IN - Stud_part'!F46)</f>
        <v/>
      </c>
      <c r="C45" s="179" t="str">
        <f>IF('IN - Stud_part'!G46="","",'IN - Stud_part'!G46)</f>
        <v/>
      </c>
      <c r="D45" s="180" t="str">
        <f>IF('IN - Stud_part'!H46="","",UPPER('IN - Stud_part'!H46))</f>
        <v/>
      </c>
      <c r="E45" s="181" t="str">
        <f>IF('IN - Attendance'!E48="","",'IN - Attendance'!E48)</f>
        <v/>
      </c>
      <c r="F45" s="181" t="str">
        <f>IF('IN - Attendance'!F48="","",'IN - Attendance'!F48)</f>
        <v/>
      </c>
      <c r="G45" s="181" t="str">
        <f>IF('IN - Attendance'!G48="","",'IN - Attendance'!G48)</f>
        <v/>
      </c>
      <c r="H45" s="181" t="str">
        <f>IF('IN - Attendance'!H48="","",'IN - Attendance'!H48)</f>
        <v/>
      </c>
      <c r="I45" s="181" t="str">
        <f>IF('IN - Attendance'!I48="","",'IN - Attendance'!I48)</f>
        <v/>
      </c>
      <c r="J45" s="181" t="str">
        <f>IF('IN - Attendance'!J48="","",'IN - Attendance'!J48)</f>
        <v/>
      </c>
      <c r="L45" s="174" t="str">
        <f>IF('IN - Stud_part'!F46="","",'IN - Stud_part'!F46)</f>
        <v/>
      </c>
      <c r="M45" s="179" t="str">
        <f>IF('IN - Stud_part'!G46="","",'IN - Stud_part'!G46)</f>
        <v/>
      </c>
      <c r="N45" s="180" t="str">
        <f>IF('IN - Stud_part'!H46="","",UPPER('IN - Stud_part'!H46))</f>
        <v/>
      </c>
      <c r="O45" s="181" t="str">
        <f>IF('IN - Attendance'!J48="","",'IN - Attendance'!J48)</f>
        <v/>
      </c>
      <c r="P45" s="181" t="str">
        <f>IF('IN - Attendance'!K48="","",'IN - Attendance'!K48)</f>
        <v/>
      </c>
      <c r="Q45" s="181" t="str">
        <f>IF('IN - Attendance'!L48="","",'IN - Attendance'!L48)</f>
        <v/>
      </c>
      <c r="R45" s="181" t="str">
        <f>IF('IN - Attendance'!M48="","",'IN - Attendance'!M48)</f>
        <v/>
      </c>
      <c r="S45" s="181" t="str">
        <f>IF('IN - Attendance'!N48="","",'IN - Attendance'!N48)</f>
        <v/>
      </c>
      <c r="T45" s="181" t="str">
        <f>IF('IN - Attendance'!O48="","",'IN - Attendance'!O48)</f>
        <v/>
      </c>
      <c r="U45" s="181" t="str">
        <f>IF('IN - Attendance'!M48="","",'IN - Attendance'!M48)</f>
        <v/>
      </c>
    </row>
    <row r="46" spans="2:21" ht="14.25" customHeight="1">
      <c r="B46" s="174" t="str">
        <f>IF('IN - Stud_part'!F47="","",'IN - Stud_part'!F47)</f>
        <v/>
      </c>
      <c r="C46" s="179" t="str">
        <f>IF('IN - Stud_part'!G47="","",'IN - Stud_part'!G47)</f>
        <v/>
      </c>
      <c r="D46" s="180" t="str">
        <f>IF('IN - Stud_part'!H47="","",UPPER('IN - Stud_part'!H47))</f>
        <v/>
      </c>
      <c r="E46" s="181" t="str">
        <f>IF('IN - Attendance'!E49="","",'IN - Attendance'!E49)</f>
        <v/>
      </c>
      <c r="F46" s="181" t="str">
        <f>IF('IN - Attendance'!F49="","",'IN - Attendance'!F49)</f>
        <v/>
      </c>
      <c r="G46" s="181" t="str">
        <f>IF('IN - Attendance'!G49="","",'IN - Attendance'!G49)</f>
        <v/>
      </c>
      <c r="H46" s="181" t="str">
        <f>IF('IN - Attendance'!H49="","",'IN - Attendance'!H49)</f>
        <v/>
      </c>
      <c r="I46" s="181" t="str">
        <f>IF('IN - Attendance'!I49="","",'IN - Attendance'!I49)</f>
        <v/>
      </c>
      <c r="J46" s="181" t="str">
        <f>IF('IN - Attendance'!J49="","",'IN - Attendance'!J49)</f>
        <v/>
      </c>
      <c r="L46" s="174" t="str">
        <f>IF('IN - Stud_part'!F47="","",'IN - Stud_part'!F47)</f>
        <v/>
      </c>
      <c r="M46" s="179" t="str">
        <f>IF('IN - Stud_part'!G47="","",'IN - Stud_part'!G47)</f>
        <v/>
      </c>
      <c r="N46" s="180" t="str">
        <f>IF('IN - Stud_part'!H47="","",UPPER('IN - Stud_part'!H47))</f>
        <v/>
      </c>
      <c r="O46" s="181" t="str">
        <f>IF('IN - Attendance'!J49="","",'IN - Attendance'!J49)</f>
        <v/>
      </c>
      <c r="P46" s="181" t="str">
        <f>IF('IN - Attendance'!K49="","",'IN - Attendance'!K49)</f>
        <v/>
      </c>
      <c r="Q46" s="181" t="str">
        <f>IF('IN - Attendance'!L49="","",'IN - Attendance'!L49)</f>
        <v/>
      </c>
      <c r="R46" s="181" t="str">
        <f>IF('IN - Attendance'!M49="","",'IN - Attendance'!M49)</f>
        <v/>
      </c>
      <c r="S46" s="181" t="str">
        <f>IF('IN - Attendance'!N49="","",'IN - Attendance'!N49)</f>
        <v/>
      </c>
      <c r="T46" s="181" t="str">
        <f>IF('IN - Attendance'!O49="","",'IN - Attendance'!O49)</f>
        <v/>
      </c>
      <c r="U46" s="181" t="str">
        <f>IF('IN - Attendance'!M49="","",'IN - Attendance'!M49)</f>
        <v/>
      </c>
    </row>
    <row r="47" spans="2:21" ht="42.75" customHeight="1">
      <c r="B47" s="402" t="s">
        <v>366</v>
      </c>
      <c r="C47" s="272"/>
      <c r="D47" s="272"/>
      <c r="E47" s="272"/>
      <c r="F47" s="272"/>
      <c r="G47" s="272"/>
      <c r="H47" s="272"/>
      <c r="I47" s="272"/>
      <c r="J47" s="272"/>
      <c r="L47" s="402" t="s">
        <v>367</v>
      </c>
      <c r="M47" s="272"/>
      <c r="N47" s="272"/>
      <c r="O47" s="272"/>
      <c r="P47" s="272"/>
      <c r="Q47" s="272"/>
      <c r="R47" s="272"/>
      <c r="S47" s="272"/>
      <c r="T47" s="272"/>
      <c r="U47" s="272"/>
    </row>
    <row r="48" spans="2:21" ht="24.75" customHeight="1">
      <c r="B48" s="394" t="s">
        <v>39</v>
      </c>
      <c r="C48" s="395" t="s">
        <v>353</v>
      </c>
      <c r="D48" s="396" t="s">
        <v>69</v>
      </c>
      <c r="E48" s="177" t="s">
        <v>368</v>
      </c>
      <c r="F48" s="177" t="s">
        <v>369</v>
      </c>
      <c r="G48" s="177" t="s">
        <v>357</v>
      </c>
      <c r="H48" s="177" t="s">
        <v>358</v>
      </c>
      <c r="I48" s="177"/>
      <c r="J48" s="177" t="s">
        <v>359</v>
      </c>
      <c r="L48" s="405" t="s">
        <v>39</v>
      </c>
      <c r="M48" s="406" t="s">
        <v>353</v>
      </c>
      <c r="N48" s="407" t="s">
        <v>69</v>
      </c>
      <c r="O48" s="182" t="s">
        <v>360</v>
      </c>
      <c r="P48" s="182" t="s">
        <v>361</v>
      </c>
      <c r="Q48" s="182" t="s">
        <v>362</v>
      </c>
      <c r="R48" s="182"/>
      <c r="S48" s="182"/>
      <c r="T48" s="182"/>
      <c r="U48" s="182" t="s">
        <v>359</v>
      </c>
    </row>
    <row r="49" spans="2:21" ht="20.25" customHeight="1">
      <c r="B49" s="260"/>
      <c r="C49" s="260"/>
      <c r="D49" s="260"/>
      <c r="E49" s="397" t="s">
        <v>215</v>
      </c>
      <c r="F49" s="248"/>
      <c r="G49" s="248"/>
      <c r="H49" s="248"/>
      <c r="I49" s="248"/>
      <c r="J49" s="249"/>
      <c r="L49" s="260"/>
      <c r="M49" s="260"/>
      <c r="N49" s="260"/>
      <c r="O49" s="397" t="s">
        <v>215</v>
      </c>
      <c r="P49" s="248"/>
      <c r="Q49" s="248"/>
      <c r="R49" s="248"/>
      <c r="S49" s="248"/>
      <c r="T49" s="248"/>
      <c r="U49" s="249"/>
    </row>
    <row r="50" spans="2:21" ht="14.25" customHeight="1">
      <c r="B50" s="255"/>
      <c r="C50" s="255"/>
      <c r="D50" s="255"/>
      <c r="E50" s="177" t="str">
        <f>IF('IN - Attendance'!E14="","",'IN - Attendance'!E14)</f>
        <v/>
      </c>
      <c r="F50" s="177" t="str">
        <f>IF('IN - Attendance'!F14="","",'IN - Attendance'!F14)</f>
        <v/>
      </c>
      <c r="G50" s="177" t="str">
        <f>IF('IN - Attendance'!G14="","",'IN - Attendance'!G14)</f>
        <v/>
      </c>
      <c r="H50" s="177" t="str">
        <f>IF('IN - Attendance'!H14="","",'IN - Attendance'!H14)</f>
        <v/>
      </c>
      <c r="I50" s="177" t="str">
        <f>IF('IN - Attendance'!I14="","",'IN - Attendance'!I14)</f>
        <v/>
      </c>
      <c r="J50" s="178">
        <f>IF('IN - Attendance'!J14="","",'IN - Attendance'!J14)</f>
        <v>0</v>
      </c>
      <c r="L50" s="255"/>
      <c r="M50" s="255"/>
      <c r="N50" s="255"/>
      <c r="O50" s="178">
        <f>IF('IN - Attendance'!J14="","",'IN - Attendance'!J14)</f>
        <v>0</v>
      </c>
      <c r="P50" s="177" t="str">
        <f>IF('IN - Attendance'!K14="","",'IN - Attendance'!K14)</f>
        <v/>
      </c>
      <c r="Q50" s="177" t="str">
        <f>IF('IN - Attendance'!L14="","",'IN - Attendance'!L14)</f>
        <v/>
      </c>
      <c r="R50" s="177" t="str">
        <f>IF('IN - Attendance'!M14="","",'IN - Attendance'!M14)</f>
        <v/>
      </c>
      <c r="S50" s="177" t="str">
        <f>IF('IN - Attendance'!N14="","",'IN - Attendance'!N14)</f>
        <v/>
      </c>
      <c r="T50" s="177" t="str">
        <f>IF('IN - Attendance'!O14="","",'IN - Attendance'!O14)</f>
        <v/>
      </c>
      <c r="U50" s="177" t="str">
        <f>IF('IN - Attendance'!M14="","",'IN - Attendance'!M14)</f>
        <v/>
      </c>
    </row>
    <row r="51" spans="2:21" ht="14.25" customHeight="1">
      <c r="B51" s="174" t="str">
        <f>IF('IN - Stud_part'!F48="","",'IN - Stud_part'!F48)</f>
        <v/>
      </c>
      <c r="C51" s="179" t="str">
        <f>IF('IN - Stud_part'!G48="","",'IN - Stud_part'!G48)</f>
        <v/>
      </c>
      <c r="D51" s="180" t="str">
        <f>IF('IN - Stud_part'!H48="","",UPPER('IN - Stud_part'!H48))</f>
        <v/>
      </c>
      <c r="E51" s="183" t="str">
        <f>IF('IN - Attendance'!E50="","",'IN - Attendance'!E50)</f>
        <v/>
      </c>
      <c r="F51" s="183" t="str">
        <f>IF('IN - Attendance'!F50="","",'IN - Attendance'!F50)</f>
        <v/>
      </c>
      <c r="G51" s="183" t="str">
        <f>IF('IN - Attendance'!G50="","",'IN - Attendance'!G50)</f>
        <v/>
      </c>
      <c r="H51" s="183" t="str">
        <f>IF('IN - Attendance'!H50="","",'IN - Attendance'!H50)</f>
        <v/>
      </c>
      <c r="I51" s="183" t="str">
        <f>IF('IN - Attendance'!I50="","",'IN - Attendance'!I50)</f>
        <v/>
      </c>
      <c r="J51" s="183" t="str">
        <f>IF('IN - Attendance'!J50="","",'IN - Attendance'!J50)</f>
        <v/>
      </c>
      <c r="L51" s="174" t="str">
        <f>IF('IN - Stud_part'!F48="","",'IN - Stud_part'!F48)</f>
        <v/>
      </c>
      <c r="M51" s="179" t="str">
        <f>IF('IN - Stud_part'!G48="","",'IN - Stud_part'!G48)</f>
        <v/>
      </c>
      <c r="N51" s="180" t="str">
        <f>IF('IN - Stud_part'!H48="","",UPPER('IN - Stud_part'!H48))</f>
        <v/>
      </c>
      <c r="O51" s="183" t="str">
        <f>IF('IN - Attendance'!J50="","",'IN - Attendance'!J50)</f>
        <v/>
      </c>
      <c r="P51" s="183" t="str">
        <f>IF('IN - Attendance'!K50="","",'IN - Attendance'!K50)</f>
        <v/>
      </c>
      <c r="Q51" s="183" t="str">
        <f>IF('IN - Attendance'!L50="","",'IN - Attendance'!L50)</f>
        <v/>
      </c>
      <c r="R51" s="183" t="str">
        <f>IF('IN - Attendance'!M50="","",'IN - Attendance'!M50)</f>
        <v/>
      </c>
      <c r="S51" s="183" t="str">
        <f>IF('IN - Attendance'!N50="","",'IN - Attendance'!N50)</f>
        <v/>
      </c>
      <c r="T51" s="183" t="str">
        <f>IF('IN - Attendance'!O50="","",'IN - Attendance'!O50)</f>
        <v/>
      </c>
      <c r="U51" s="183" t="str">
        <f>IF('IN - Attendance'!M50="","",'IN - Attendance'!M50)</f>
        <v/>
      </c>
    </row>
    <row r="52" spans="2:21" ht="14.25" customHeight="1">
      <c r="B52" s="174" t="str">
        <f>IF('IN - Stud_part'!F49="","",'IN - Stud_part'!F49)</f>
        <v/>
      </c>
      <c r="C52" s="179" t="str">
        <f>IF('IN - Stud_part'!G49="","",'IN - Stud_part'!G49)</f>
        <v/>
      </c>
      <c r="D52" s="180" t="str">
        <f>IF('IN - Stud_part'!H49="","",UPPER('IN - Stud_part'!H49))</f>
        <v/>
      </c>
      <c r="E52" s="183" t="str">
        <f>IF('IN - Attendance'!E51="","",'IN - Attendance'!E51)</f>
        <v/>
      </c>
      <c r="F52" s="183" t="str">
        <f>IF('IN - Attendance'!F51="","",'IN - Attendance'!F51)</f>
        <v/>
      </c>
      <c r="G52" s="183" t="str">
        <f>IF('IN - Attendance'!G51="","",'IN - Attendance'!G51)</f>
        <v/>
      </c>
      <c r="H52" s="183" t="str">
        <f>IF('IN - Attendance'!H51="","",'IN - Attendance'!H51)</f>
        <v/>
      </c>
      <c r="I52" s="183" t="str">
        <f>IF('IN - Attendance'!I51="","",'IN - Attendance'!I51)</f>
        <v/>
      </c>
      <c r="J52" s="183" t="str">
        <f>IF('IN - Attendance'!J51="","",'IN - Attendance'!J51)</f>
        <v/>
      </c>
      <c r="L52" s="174" t="str">
        <f>IF('IN - Stud_part'!F49="","",'IN - Stud_part'!F49)</f>
        <v/>
      </c>
      <c r="M52" s="179" t="str">
        <f>IF('IN - Stud_part'!G49="","",'IN - Stud_part'!G49)</f>
        <v/>
      </c>
      <c r="N52" s="180" t="str">
        <f>IF('IN - Stud_part'!H49="","",UPPER('IN - Stud_part'!H49))</f>
        <v/>
      </c>
      <c r="O52" s="183" t="str">
        <f>IF('IN - Attendance'!J51="","",'IN - Attendance'!J51)</f>
        <v/>
      </c>
      <c r="P52" s="183" t="str">
        <f>IF('IN - Attendance'!K51="","",'IN - Attendance'!K51)</f>
        <v/>
      </c>
      <c r="Q52" s="183" t="str">
        <f>IF('IN - Attendance'!L51="","",'IN - Attendance'!L51)</f>
        <v/>
      </c>
      <c r="R52" s="183" t="str">
        <f>IF('IN - Attendance'!M51="","",'IN - Attendance'!M51)</f>
        <v/>
      </c>
      <c r="S52" s="183" t="str">
        <f>IF('IN - Attendance'!N51="","",'IN - Attendance'!N51)</f>
        <v/>
      </c>
      <c r="T52" s="183" t="str">
        <f>IF('IN - Attendance'!O51="","",'IN - Attendance'!O51)</f>
        <v/>
      </c>
      <c r="U52" s="183" t="str">
        <f>IF('IN - Attendance'!M51="","",'IN - Attendance'!M51)</f>
        <v/>
      </c>
    </row>
    <row r="53" spans="2:21" ht="14.25" customHeight="1">
      <c r="B53" s="174" t="str">
        <f>IF('IN - Stud_part'!F50="","",'IN - Stud_part'!F50)</f>
        <v/>
      </c>
      <c r="C53" s="179" t="str">
        <f>IF('IN - Stud_part'!G50="","",'IN - Stud_part'!G50)</f>
        <v/>
      </c>
      <c r="D53" s="180" t="str">
        <f>IF('IN - Stud_part'!H50="","",UPPER('IN - Stud_part'!H50))</f>
        <v/>
      </c>
      <c r="E53" s="183" t="str">
        <f>IF('IN - Attendance'!E52="","",'IN - Attendance'!E52)</f>
        <v/>
      </c>
      <c r="F53" s="183" t="str">
        <f>IF('IN - Attendance'!F52="","",'IN - Attendance'!F52)</f>
        <v/>
      </c>
      <c r="G53" s="183" t="str">
        <f>IF('IN - Attendance'!G52="","",'IN - Attendance'!G52)</f>
        <v/>
      </c>
      <c r="H53" s="183" t="str">
        <f>IF('IN - Attendance'!H52="","",'IN - Attendance'!H52)</f>
        <v/>
      </c>
      <c r="I53" s="183" t="str">
        <f>IF('IN - Attendance'!I52="","",'IN - Attendance'!I52)</f>
        <v/>
      </c>
      <c r="J53" s="183" t="str">
        <f>IF('IN - Attendance'!J52="","",'IN - Attendance'!J52)</f>
        <v/>
      </c>
      <c r="L53" s="174" t="str">
        <f>IF('IN - Stud_part'!F50="","",'IN - Stud_part'!F50)</f>
        <v/>
      </c>
      <c r="M53" s="179" t="str">
        <f>IF('IN - Stud_part'!G50="","",'IN - Stud_part'!G50)</f>
        <v/>
      </c>
      <c r="N53" s="180" t="str">
        <f>IF('IN - Stud_part'!H50="","",UPPER('IN - Stud_part'!H50))</f>
        <v/>
      </c>
      <c r="O53" s="183" t="str">
        <f>IF('IN - Attendance'!J52="","",'IN - Attendance'!J52)</f>
        <v/>
      </c>
      <c r="P53" s="183" t="str">
        <f>IF('IN - Attendance'!K52="","",'IN - Attendance'!K52)</f>
        <v/>
      </c>
      <c r="Q53" s="183" t="str">
        <f>IF('IN - Attendance'!L52="","",'IN - Attendance'!L52)</f>
        <v/>
      </c>
      <c r="R53" s="183" t="str">
        <f>IF('IN - Attendance'!M52="","",'IN - Attendance'!M52)</f>
        <v/>
      </c>
      <c r="S53" s="183" t="str">
        <f>IF('IN - Attendance'!N52="","",'IN - Attendance'!N52)</f>
        <v/>
      </c>
      <c r="T53" s="183" t="str">
        <f>IF('IN - Attendance'!O52="","",'IN - Attendance'!O52)</f>
        <v/>
      </c>
      <c r="U53" s="183" t="str">
        <f>IF('IN - Attendance'!M52="","",'IN - Attendance'!M52)</f>
        <v/>
      </c>
    </row>
    <row r="54" spans="2:21" ht="14.25" customHeight="1">
      <c r="B54" s="174" t="str">
        <f>IF('IN - Stud_part'!F51="","",'IN - Stud_part'!F51)</f>
        <v/>
      </c>
      <c r="C54" s="179" t="str">
        <f>IF('IN - Stud_part'!G51="","",'IN - Stud_part'!G51)</f>
        <v/>
      </c>
      <c r="D54" s="180" t="str">
        <f>IF('IN - Stud_part'!H51="","",UPPER('IN - Stud_part'!H51))</f>
        <v/>
      </c>
      <c r="E54" s="183" t="str">
        <f>IF('IN - Attendance'!E53="","",'IN - Attendance'!E53)</f>
        <v/>
      </c>
      <c r="F54" s="183" t="str">
        <f>IF('IN - Attendance'!F53="","",'IN - Attendance'!F53)</f>
        <v/>
      </c>
      <c r="G54" s="183" t="str">
        <f>IF('IN - Attendance'!G53="","",'IN - Attendance'!G53)</f>
        <v/>
      </c>
      <c r="H54" s="183" t="str">
        <f>IF('IN - Attendance'!H53="","",'IN - Attendance'!H53)</f>
        <v/>
      </c>
      <c r="I54" s="183" t="str">
        <f>IF('IN - Attendance'!I53="","",'IN - Attendance'!I53)</f>
        <v/>
      </c>
      <c r="J54" s="183" t="str">
        <f>IF('IN - Attendance'!J53="","",'IN - Attendance'!J53)</f>
        <v/>
      </c>
      <c r="L54" s="174" t="str">
        <f>IF('IN - Stud_part'!F51="","",'IN - Stud_part'!F51)</f>
        <v/>
      </c>
      <c r="M54" s="179" t="str">
        <f>IF('IN - Stud_part'!G51="","",'IN - Stud_part'!G51)</f>
        <v/>
      </c>
      <c r="N54" s="180" t="str">
        <f>IF('IN - Stud_part'!H51="","",UPPER('IN - Stud_part'!H51))</f>
        <v/>
      </c>
      <c r="O54" s="183" t="str">
        <f>IF('IN - Attendance'!J53="","",'IN - Attendance'!J53)</f>
        <v/>
      </c>
      <c r="P54" s="183" t="str">
        <f>IF('IN - Attendance'!K53="","",'IN - Attendance'!K53)</f>
        <v/>
      </c>
      <c r="Q54" s="183" t="str">
        <f>IF('IN - Attendance'!L53="","",'IN - Attendance'!L53)</f>
        <v/>
      </c>
      <c r="R54" s="183" t="str">
        <f>IF('IN - Attendance'!M53="","",'IN - Attendance'!M53)</f>
        <v/>
      </c>
      <c r="S54" s="183" t="str">
        <f>IF('IN - Attendance'!N53="","",'IN - Attendance'!N53)</f>
        <v/>
      </c>
      <c r="T54" s="183" t="str">
        <f>IF('IN - Attendance'!O53="","",'IN - Attendance'!O53)</f>
        <v/>
      </c>
      <c r="U54" s="183" t="str">
        <f>IF('IN - Attendance'!M53="","",'IN - Attendance'!M53)</f>
        <v/>
      </c>
    </row>
    <row r="55" spans="2:21" ht="14.25" customHeight="1">
      <c r="B55" s="174" t="str">
        <f>IF('IN - Stud_part'!F52="","",'IN - Stud_part'!F52)</f>
        <v/>
      </c>
      <c r="C55" s="179" t="str">
        <f>IF('IN - Stud_part'!G52="","",'IN - Stud_part'!G52)</f>
        <v/>
      </c>
      <c r="D55" s="180" t="str">
        <f>IF('IN - Stud_part'!H52="","",UPPER('IN - Stud_part'!H52))</f>
        <v/>
      </c>
      <c r="E55" s="183" t="str">
        <f>IF('IN - Attendance'!E54="","",'IN - Attendance'!E54)</f>
        <v/>
      </c>
      <c r="F55" s="183" t="str">
        <f>IF('IN - Attendance'!F54="","",'IN - Attendance'!F54)</f>
        <v/>
      </c>
      <c r="G55" s="183" t="str">
        <f>IF('IN - Attendance'!G54="","",'IN - Attendance'!G54)</f>
        <v/>
      </c>
      <c r="H55" s="183" t="str">
        <f>IF('IN - Attendance'!H54="","",'IN - Attendance'!H54)</f>
        <v/>
      </c>
      <c r="I55" s="183" t="str">
        <f>IF('IN - Attendance'!I54="","",'IN - Attendance'!I54)</f>
        <v/>
      </c>
      <c r="J55" s="183" t="str">
        <f>IF('IN - Attendance'!J54="","",'IN - Attendance'!J54)</f>
        <v/>
      </c>
      <c r="L55" s="174" t="str">
        <f>IF('IN - Stud_part'!F52="","",'IN - Stud_part'!F52)</f>
        <v/>
      </c>
      <c r="M55" s="179" t="str">
        <f>IF('IN - Stud_part'!G52="","",'IN - Stud_part'!G52)</f>
        <v/>
      </c>
      <c r="N55" s="180" t="str">
        <f>IF('IN - Stud_part'!H52="","",UPPER('IN - Stud_part'!H52))</f>
        <v/>
      </c>
      <c r="O55" s="183" t="str">
        <f>IF('IN - Attendance'!J54="","",'IN - Attendance'!J54)</f>
        <v/>
      </c>
      <c r="P55" s="183" t="str">
        <f>IF('IN - Attendance'!K54="","",'IN - Attendance'!K54)</f>
        <v/>
      </c>
      <c r="Q55" s="183" t="str">
        <f>IF('IN - Attendance'!L54="","",'IN - Attendance'!L54)</f>
        <v/>
      </c>
      <c r="R55" s="183" t="str">
        <f>IF('IN - Attendance'!M54="","",'IN - Attendance'!M54)</f>
        <v/>
      </c>
      <c r="S55" s="183" t="str">
        <f>IF('IN - Attendance'!N54="","",'IN - Attendance'!N54)</f>
        <v/>
      </c>
      <c r="T55" s="183" t="str">
        <f>IF('IN - Attendance'!O54="","",'IN - Attendance'!O54)</f>
        <v/>
      </c>
      <c r="U55" s="183" t="str">
        <f>IF('IN - Attendance'!M54="","",'IN - Attendance'!M54)</f>
        <v/>
      </c>
    </row>
    <row r="56" spans="2:21" ht="14.25" customHeight="1">
      <c r="B56" s="174" t="str">
        <f>IF('IN - Stud_part'!F53="","",'IN - Stud_part'!F53)</f>
        <v/>
      </c>
      <c r="C56" s="179" t="str">
        <f>IF('IN - Stud_part'!G53="","",'IN - Stud_part'!G53)</f>
        <v/>
      </c>
      <c r="D56" s="180" t="str">
        <f>IF('IN - Stud_part'!H53="","",UPPER('IN - Stud_part'!H53))</f>
        <v/>
      </c>
      <c r="E56" s="183" t="str">
        <f>IF('IN - Attendance'!E55="","",'IN - Attendance'!E55)</f>
        <v/>
      </c>
      <c r="F56" s="183" t="str">
        <f>IF('IN - Attendance'!F55="","",'IN - Attendance'!F55)</f>
        <v/>
      </c>
      <c r="G56" s="183" t="str">
        <f>IF('IN - Attendance'!G55="","",'IN - Attendance'!G55)</f>
        <v/>
      </c>
      <c r="H56" s="183" t="str">
        <f>IF('IN - Attendance'!H55="","",'IN - Attendance'!H55)</f>
        <v/>
      </c>
      <c r="I56" s="183" t="str">
        <f>IF('IN - Attendance'!I55="","",'IN - Attendance'!I55)</f>
        <v/>
      </c>
      <c r="J56" s="183" t="str">
        <f>IF('IN - Attendance'!J55="","",'IN - Attendance'!J55)</f>
        <v/>
      </c>
      <c r="L56" s="174" t="str">
        <f>IF('IN - Stud_part'!F53="","",'IN - Stud_part'!F53)</f>
        <v/>
      </c>
      <c r="M56" s="179" t="str">
        <f>IF('IN - Stud_part'!G53="","",'IN - Stud_part'!G53)</f>
        <v/>
      </c>
      <c r="N56" s="180" t="str">
        <f>IF('IN - Stud_part'!H53="","",UPPER('IN - Stud_part'!H53))</f>
        <v/>
      </c>
      <c r="O56" s="183" t="str">
        <f>IF('IN - Attendance'!J55="","",'IN - Attendance'!J55)</f>
        <v/>
      </c>
      <c r="P56" s="183" t="str">
        <f>IF('IN - Attendance'!K55="","",'IN - Attendance'!K55)</f>
        <v/>
      </c>
      <c r="Q56" s="183" t="str">
        <f>IF('IN - Attendance'!L55="","",'IN - Attendance'!L55)</f>
        <v/>
      </c>
      <c r="R56" s="183" t="str">
        <f>IF('IN - Attendance'!M55="","",'IN - Attendance'!M55)</f>
        <v/>
      </c>
      <c r="S56" s="183" t="str">
        <f>IF('IN - Attendance'!N55="","",'IN - Attendance'!N55)</f>
        <v/>
      </c>
      <c r="T56" s="183" t="str">
        <f>IF('IN - Attendance'!O55="","",'IN - Attendance'!O55)</f>
        <v/>
      </c>
      <c r="U56" s="183" t="str">
        <f>IF('IN - Attendance'!M55="","",'IN - Attendance'!M55)</f>
        <v/>
      </c>
    </row>
    <row r="57" spans="2:21" ht="14.25" customHeight="1">
      <c r="B57" s="174" t="str">
        <f>IF('IN - Stud_part'!F54="","",'IN - Stud_part'!F54)</f>
        <v/>
      </c>
      <c r="C57" s="179" t="str">
        <f>IF('IN - Stud_part'!G54="","",'IN - Stud_part'!G54)</f>
        <v/>
      </c>
      <c r="D57" s="180" t="str">
        <f>IF('IN - Stud_part'!H54="","",UPPER('IN - Stud_part'!H54))</f>
        <v/>
      </c>
      <c r="E57" s="183" t="str">
        <f>IF('IN - Attendance'!E56="","",'IN - Attendance'!E56)</f>
        <v/>
      </c>
      <c r="F57" s="183" t="str">
        <f>IF('IN - Attendance'!F56="","",'IN - Attendance'!F56)</f>
        <v/>
      </c>
      <c r="G57" s="183" t="str">
        <f>IF('IN - Attendance'!G56="","",'IN - Attendance'!G56)</f>
        <v/>
      </c>
      <c r="H57" s="183" t="str">
        <f>IF('IN - Attendance'!H56="","",'IN - Attendance'!H56)</f>
        <v/>
      </c>
      <c r="I57" s="183" t="str">
        <f>IF('IN - Attendance'!I56="","",'IN - Attendance'!I56)</f>
        <v/>
      </c>
      <c r="J57" s="183" t="str">
        <f>IF('IN - Attendance'!J56="","",'IN - Attendance'!J56)</f>
        <v/>
      </c>
      <c r="L57" s="174" t="str">
        <f>IF('IN - Stud_part'!F54="","",'IN - Stud_part'!F54)</f>
        <v/>
      </c>
      <c r="M57" s="179" t="str">
        <f>IF('IN - Stud_part'!G54="","",'IN - Stud_part'!G54)</f>
        <v/>
      </c>
      <c r="N57" s="180" t="str">
        <f>IF('IN - Stud_part'!H54="","",UPPER('IN - Stud_part'!H54))</f>
        <v/>
      </c>
      <c r="O57" s="183" t="str">
        <f>IF('IN - Attendance'!J56="","",'IN - Attendance'!J56)</f>
        <v/>
      </c>
      <c r="P57" s="183" t="str">
        <f>IF('IN - Attendance'!K56="","",'IN - Attendance'!K56)</f>
        <v/>
      </c>
      <c r="Q57" s="183" t="str">
        <f>IF('IN - Attendance'!L56="","",'IN - Attendance'!L56)</f>
        <v/>
      </c>
      <c r="R57" s="183" t="str">
        <f>IF('IN - Attendance'!M56="","",'IN - Attendance'!M56)</f>
        <v/>
      </c>
      <c r="S57" s="183" t="str">
        <f>IF('IN - Attendance'!N56="","",'IN - Attendance'!N56)</f>
        <v/>
      </c>
      <c r="T57" s="183" t="str">
        <f>IF('IN - Attendance'!O56="","",'IN - Attendance'!O56)</f>
        <v/>
      </c>
      <c r="U57" s="183" t="str">
        <f>IF('IN - Attendance'!M56="","",'IN - Attendance'!M56)</f>
        <v/>
      </c>
    </row>
    <row r="58" spans="2:21" ht="14.25" customHeight="1">
      <c r="B58" s="174" t="str">
        <f>IF('IN - Stud_part'!F55="","",'IN - Stud_part'!F55)</f>
        <v/>
      </c>
      <c r="C58" s="179" t="str">
        <f>IF('IN - Stud_part'!G55="","",'IN - Stud_part'!G55)</f>
        <v/>
      </c>
      <c r="D58" s="180" t="str">
        <f>IF('IN - Stud_part'!H55="","",UPPER('IN - Stud_part'!H55))</f>
        <v/>
      </c>
      <c r="E58" s="183" t="str">
        <f>IF('IN - Attendance'!E57="","",'IN - Attendance'!E57)</f>
        <v/>
      </c>
      <c r="F58" s="183" t="str">
        <f>IF('IN - Attendance'!F57="","",'IN - Attendance'!F57)</f>
        <v/>
      </c>
      <c r="G58" s="183" t="str">
        <f>IF('IN - Attendance'!G57="","",'IN - Attendance'!G57)</f>
        <v/>
      </c>
      <c r="H58" s="183" t="str">
        <f>IF('IN - Attendance'!H57="","",'IN - Attendance'!H57)</f>
        <v/>
      </c>
      <c r="I58" s="183" t="str">
        <f>IF('IN - Attendance'!I57="","",'IN - Attendance'!I57)</f>
        <v/>
      </c>
      <c r="J58" s="183" t="str">
        <f>IF('IN - Attendance'!J57="","",'IN - Attendance'!J57)</f>
        <v/>
      </c>
      <c r="L58" s="174" t="str">
        <f>IF('IN - Stud_part'!F55="","",'IN - Stud_part'!F55)</f>
        <v/>
      </c>
      <c r="M58" s="179" t="str">
        <f>IF('IN - Stud_part'!G55="","",'IN - Stud_part'!G55)</f>
        <v/>
      </c>
      <c r="N58" s="180" t="str">
        <f>IF('IN - Stud_part'!H55="","",UPPER('IN - Stud_part'!H55))</f>
        <v/>
      </c>
      <c r="O58" s="183" t="str">
        <f>IF('IN - Attendance'!J57="","",'IN - Attendance'!J57)</f>
        <v/>
      </c>
      <c r="P58" s="183" t="str">
        <f>IF('IN - Attendance'!K57="","",'IN - Attendance'!K57)</f>
        <v/>
      </c>
      <c r="Q58" s="183" t="str">
        <f>IF('IN - Attendance'!L57="","",'IN - Attendance'!L57)</f>
        <v/>
      </c>
      <c r="R58" s="183" t="str">
        <f>IF('IN - Attendance'!M57="","",'IN - Attendance'!M57)</f>
        <v/>
      </c>
      <c r="S58" s="183" t="str">
        <f>IF('IN - Attendance'!N57="","",'IN - Attendance'!N57)</f>
        <v/>
      </c>
      <c r="T58" s="183" t="str">
        <f>IF('IN - Attendance'!O57="","",'IN - Attendance'!O57)</f>
        <v/>
      </c>
      <c r="U58" s="183" t="str">
        <f>IF('IN - Attendance'!M57="","",'IN - Attendance'!M57)</f>
        <v/>
      </c>
    </row>
    <row r="59" spans="2:21" ht="14.25" customHeight="1">
      <c r="B59" s="174" t="str">
        <f>IF('IN - Stud_part'!F56="","",'IN - Stud_part'!F56)</f>
        <v/>
      </c>
      <c r="C59" s="179" t="str">
        <f>IF('IN - Stud_part'!G56="","",'IN - Stud_part'!G56)</f>
        <v/>
      </c>
      <c r="D59" s="180" t="str">
        <f>IF('IN - Stud_part'!H56="","",UPPER('IN - Stud_part'!H56))</f>
        <v/>
      </c>
      <c r="E59" s="183" t="str">
        <f>IF('IN - Attendance'!E58="","",'IN - Attendance'!E58)</f>
        <v/>
      </c>
      <c r="F59" s="183" t="str">
        <f>IF('IN - Attendance'!F58="","",'IN - Attendance'!F58)</f>
        <v/>
      </c>
      <c r="G59" s="183" t="str">
        <f>IF('IN - Attendance'!G58="","",'IN - Attendance'!G58)</f>
        <v/>
      </c>
      <c r="H59" s="183" t="str">
        <f>IF('IN - Attendance'!H58="","",'IN - Attendance'!H58)</f>
        <v/>
      </c>
      <c r="I59" s="183" t="str">
        <f>IF('IN - Attendance'!I58="","",'IN - Attendance'!I58)</f>
        <v/>
      </c>
      <c r="J59" s="183" t="str">
        <f>IF('IN - Attendance'!J58="","",'IN - Attendance'!J58)</f>
        <v/>
      </c>
      <c r="L59" s="174" t="str">
        <f>IF('IN - Stud_part'!F56="","",'IN - Stud_part'!F56)</f>
        <v/>
      </c>
      <c r="M59" s="179" t="str">
        <f>IF('IN - Stud_part'!G56="","",'IN - Stud_part'!G56)</f>
        <v/>
      </c>
      <c r="N59" s="180" t="str">
        <f>IF('IN - Stud_part'!H56="","",UPPER('IN - Stud_part'!H56))</f>
        <v/>
      </c>
      <c r="O59" s="183" t="str">
        <f>IF('IN - Attendance'!J58="","",'IN - Attendance'!J58)</f>
        <v/>
      </c>
      <c r="P59" s="183" t="str">
        <f>IF('IN - Attendance'!K58="","",'IN - Attendance'!K58)</f>
        <v/>
      </c>
      <c r="Q59" s="183" t="str">
        <f>IF('IN - Attendance'!L58="","",'IN - Attendance'!L58)</f>
        <v/>
      </c>
      <c r="R59" s="183" t="str">
        <f>IF('IN - Attendance'!M58="","",'IN - Attendance'!M58)</f>
        <v/>
      </c>
      <c r="S59" s="183" t="str">
        <f>IF('IN - Attendance'!N58="","",'IN - Attendance'!N58)</f>
        <v/>
      </c>
      <c r="T59" s="183" t="str">
        <f>IF('IN - Attendance'!O58="","",'IN - Attendance'!O58)</f>
        <v/>
      </c>
      <c r="U59" s="183" t="str">
        <f>IF('IN - Attendance'!M58="","",'IN - Attendance'!M58)</f>
        <v/>
      </c>
    </row>
    <row r="60" spans="2:21" ht="14.25" customHeight="1">
      <c r="B60" s="174" t="str">
        <f>IF('IN - Stud_part'!F57="","",'IN - Stud_part'!F57)</f>
        <v/>
      </c>
      <c r="C60" s="179" t="str">
        <f>IF('IN - Stud_part'!G57="","",'IN - Stud_part'!G57)</f>
        <v/>
      </c>
      <c r="D60" s="180" t="str">
        <f>IF('IN - Stud_part'!H57="","",UPPER('IN - Stud_part'!H57))</f>
        <v/>
      </c>
      <c r="E60" s="183" t="str">
        <f>IF('IN - Attendance'!E59="","",'IN - Attendance'!E59)</f>
        <v/>
      </c>
      <c r="F60" s="183" t="str">
        <f>IF('IN - Attendance'!F59="","",'IN - Attendance'!F59)</f>
        <v/>
      </c>
      <c r="G60" s="183" t="str">
        <f>IF('IN - Attendance'!G59="","",'IN - Attendance'!G59)</f>
        <v/>
      </c>
      <c r="H60" s="183" t="str">
        <f>IF('IN - Attendance'!H59="","",'IN - Attendance'!H59)</f>
        <v/>
      </c>
      <c r="I60" s="183" t="str">
        <f>IF('IN - Attendance'!I59="","",'IN - Attendance'!I59)</f>
        <v/>
      </c>
      <c r="J60" s="183" t="str">
        <f>IF('IN - Attendance'!J59="","",'IN - Attendance'!J59)</f>
        <v/>
      </c>
      <c r="L60" s="174" t="str">
        <f>IF('IN - Stud_part'!F57="","",'IN - Stud_part'!F57)</f>
        <v/>
      </c>
      <c r="M60" s="179" t="str">
        <f>IF('IN - Stud_part'!G57="","",'IN - Stud_part'!G57)</f>
        <v/>
      </c>
      <c r="N60" s="180" t="str">
        <f>IF('IN - Stud_part'!H57="","",UPPER('IN - Stud_part'!H57))</f>
        <v/>
      </c>
      <c r="O60" s="183" t="str">
        <f>IF('IN - Attendance'!J59="","",'IN - Attendance'!J59)</f>
        <v/>
      </c>
      <c r="P60" s="183" t="str">
        <f>IF('IN - Attendance'!K59="","",'IN - Attendance'!K59)</f>
        <v/>
      </c>
      <c r="Q60" s="183" t="str">
        <f>IF('IN - Attendance'!L59="","",'IN - Attendance'!L59)</f>
        <v/>
      </c>
      <c r="R60" s="183" t="str">
        <f>IF('IN - Attendance'!M59="","",'IN - Attendance'!M59)</f>
        <v/>
      </c>
      <c r="S60" s="183" t="str">
        <f>IF('IN - Attendance'!N59="","",'IN - Attendance'!N59)</f>
        <v/>
      </c>
      <c r="T60" s="183" t="str">
        <f>IF('IN - Attendance'!O59="","",'IN - Attendance'!O59)</f>
        <v/>
      </c>
      <c r="U60" s="183" t="str">
        <f>IF('IN - Attendance'!M59="","",'IN - Attendance'!M59)</f>
        <v/>
      </c>
    </row>
    <row r="61" spans="2:21" ht="14.25" customHeight="1">
      <c r="B61" s="174" t="str">
        <f>IF('IN - Stud_part'!F58="","",'IN - Stud_part'!F58)</f>
        <v/>
      </c>
      <c r="C61" s="179" t="str">
        <f>IF('IN - Stud_part'!G58="","",'IN - Stud_part'!G58)</f>
        <v/>
      </c>
      <c r="D61" s="180" t="str">
        <f>IF('IN - Stud_part'!H58="","",UPPER('IN - Stud_part'!H58))</f>
        <v/>
      </c>
      <c r="E61" s="183" t="str">
        <f>IF('IN - Attendance'!E60="","",'IN - Attendance'!E60)</f>
        <v/>
      </c>
      <c r="F61" s="183" t="str">
        <f>IF('IN - Attendance'!F60="","",'IN - Attendance'!F60)</f>
        <v/>
      </c>
      <c r="G61" s="183" t="str">
        <f>IF('IN - Attendance'!G60="","",'IN - Attendance'!G60)</f>
        <v/>
      </c>
      <c r="H61" s="183" t="str">
        <f>IF('IN - Attendance'!H60="","",'IN - Attendance'!H60)</f>
        <v/>
      </c>
      <c r="I61" s="183" t="str">
        <f>IF('IN - Attendance'!I60="","",'IN - Attendance'!I60)</f>
        <v/>
      </c>
      <c r="J61" s="183" t="str">
        <f>IF('IN - Attendance'!J60="","",'IN - Attendance'!J60)</f>
        <v/>
      </c>
      <c r="L61" s="174" t="str">
        <f>IF('IN - Stud_part'!F58="","",'IN - Stud_part'!F58)</f>
        <v/>
      </c>
      <c r="M61" s="179" t="str">
        <f>IF('IN - Stud_part'!G58="","",'IN - Stud_part'!G58)</f>
        <v/>
      </c>
      <c r="N61" s="180" t="str">
        <f>IF('IN - Stud_part'!H58="","",UPPER('IN - Stud_part'!H58))</f>
        <v/>
      </c>
      <c r="O61" s="183" t="str">
        <f>IF('IN - Attendance'!J60="","",'IN - Attendance'!J60)</f>
        <v/>
      </c>
      <c r="P61" s="183" t="str">
        <f>IF('IN - Attendance'!K60="","",'IN - Attendance'!K60)</f>
        <v/>
      </c>
      <c r="Q61" s="183" t="str">
        <f>IF('IN - Attendance'!L60="","",'IN - Attendance'!L60)</f>
        <v/>
      </c>
      <c r="R61" s="183" t="str">
        <f>IF('IN - Attendance'!M60="","",'IN - Attendance'!M60)</f>
        <v/>
      </c>
      <c r="S61" s="183" t="str">
        <f>IF('IN - Attendance'!N60="","",'IN - Attendance'!N60)</f>
        <v/>
      </c>
      <c r="T61" s="183" t="str">
        <f>IF('IN - Attendance'!O60="","",'IN - Attendance'!O60)</f>
        <v/>
      </c>
      <c r="U61" s="183" t="str">
        <f>IF('IN - Attendance'!M60="","",'IN - Attendance'!M60)</f>
        <v/>
      </c>
    </row>
    <row r="62" spans="2:21" ht="14.25" customHeight="1">
      <c r="B62" s="174" t="str">
        <f>IF('IN - Stud_part'!F59="","",'IN - Stud_part'!F59)</f>
        <v/>
      </c>
      <c r="C62" s="179" t="str">
        <f>IF('IN - Stud_part'!G59="","",'IN - Stud_part'!G59)</f>
        <v/>
      </c>
      <c r="D62" s="180" t="str">
        <f>IF('IN - Stud_part'!H59="","",UPPER('IN - Stud_part'!H59))</f>
        <v/>
      </c>
      <c r="E62" s="183" t="str">
        <f>IF('IN - Attendance'!E61="","",'IN - Attendance'!E61)</f>
        <v/>
      </c>
      <c r="F62" s="183" t="str">
        <f>IF('IN - Attendance'!F61="","",'IN - Attendance'!F61)</f>
        <v/>
      </c>
      <c r="G62" s="183" t="str">
        <f>IF('IN - Attendance'!G61="","",'IN - Attendance'!G61)</f>
        <v/>
      </c>
      <c r="H62" s="183" t="str">
        <f>IF('IN - Attendance'!H61="","",'IN - Attendance'!H61)</f>
        <v/>
      </c>
      <c r="I62" s="183" t="str">
        <f>IF('IN - Attendance'!I61="","",'IN - Attendance'!I61)</f>
        <v/>
      </c>
      <c r="J62" s="183" t="str">
        <f>IF('IN - Attendance'!J61="","",'IN - Attendance'!J61)</f>
        <v/>
      </c>
      <c r="L62" s="174" t="str">
        <f>IF('IN - Stud_part'!F59="","",'IN - Stud_part'!F59)</f>
        <v/>
      </c>
      <c r="M62" s="179" t="str">
        <f>IF('IN - Stud_part'!G59="","",'IN - Stud_part'!G59)</f>
        <v/>
      </c>
      <c r="N62" s="180" t="str">
        <f>IF('IN - Stud_part'!H59="","",UPPER('IN - Stud_part'!H59))</f>
        <v/>
      </c>
      <c r="O62" s="183" t="str">
        <f>IF('IN - Attendance'!J61="","",'IN - Attendance'!J61)</f>
        <v/>
      </c>
      <c r="P62" s="183" t="str">
        <f>IF('IN - Attendance'!K61="","",'IN - Attendance'!K61)</f>
        <v/>
      </c>
      <c r="Q62" s="183" t="str">
        <f>IF('IN - Attendance'!L61="","",'IN - Attendance'!L61)</f>
        <v/>
      </c>
      <c r="R62" s="183" t="str">
        <f>IF('IN - Attendance'!M61="","",'IN - Attendance'!M61)</f>
        <v/>
      </c>
      <c r="S62" s="183" t="str">
        <f>IF('IN - Attendance'!N61="","",'IN - Attendance'!N61)</f>
        <v/>
      </c>
      <c r="T62" s="183" t="str">
        <f>IF('IN - Attendance'!O61="","",'IN - Attendance'!O61)</f>
        <v/>
      </c>
      <c r="U62" s="183" t="str">
        <f>IF('IN - Attendance'!M61="","",'IN - Attendance'!M61)</f>
        <v/>
      </c>
    </row>
    <row r="63" spans="2:21" ht="14.25" customHeight="1">
      <c r="B63" s="174" t="str">
        <f>IF('IN - Stud_part'!F60="","",'IN - Stud_part'!F60)</f>
        <v/>
      </c>
      <c r="C63" s="179" t="str">
        <f>IF('IN - Stud_part'!G60="","",'IN - Stud_part'!G60)</f>
        <v/>
      </c>
      <c r="D63" s="180" t="str">
        <f>IF('IN - Stud_part'!H60="","",UPPER('IN - Stud_part'!H60))</f>
        <v/>
      </c>
      <c r="E63" s="183" t="str">
        <f>IF('IN - Attendance'!E62="","",'IN - Attendance'!E62)</f>
        <v/>
      </c>
      <c r="F63" s="183" t="str">
        <f>IF('IN - Attendance'!F62="","",'IN - Attendance'!F62)</f>
        <v/>
      </c>
      <c r="G63" s="183" t="str">
        <f>IF('IN - Attendance'!G62="","",'IN - Attendance'!G62)</f>
        <v/>
      </c>
      <c r="H63" s="183" t="str">
        <f>IF('IN - Attendance'!H62="","",'IN - Attendance'!H62)</f>
        <v/>
      </c>
      <c r="I63" s="183" t="str">
        <f>IF('IN - Attendance'!I62="","",'IN - Attendance'!I62)</f>
        <v/>
      </c>
      <c r="J63" s="183" t="str">
        <f>IF('IN - Attendance'!J62="","",'IN - Attendance'!J62)</f>
        <v/>
      </c>
      <c r="L63" s="174" t="str">
        <f>IF('IN - Stud_part'!F60="","",'IN - Stud_part'!F60)</f>
        <v/>
      </c>
      <c r="M63" s="179" t="str">
        <f>IF('IN - Stud_part'!G60="","",'IN - Stud_part'!G60)</f>
        <v/>
      </c>
      <c r="N63" s="180" t="str">
        <f>IF('IN - Stud_part'!H60="","",UPPER('IN - Stud_part'!H60))</f>
        <v/>
      </c>
      <c r="O63" s="183" t="str">
        <f>IF('IN - Attendance'!J62="","",'IN - Attendance'!J62)</f>
        <v/>
      </c>
      <c r="P63" s="183" t="str">
        <f>IF('IN - Attendance'!K62="","",'IN - Attendance'!K62)</f>
        <v/>
      </c>
      <c r="Q63" s="183" t="str">
        <f>IF('IN - Attendance'!L62="","",'IN - Attendance'!L62)</f>
        <v/>
      </c>
      <c r="R63" s="183" t="str">
        <f>IF('IN - Attendance'!M62="","",'IN - Attendance'!M62)</f>
        <v/>
      </c>
      <c r="S63" s="183" t="str">
        <f>IF('IN - Attendance'!N62="","",'IN - Attendance'!N62)</f>
        <v/>
      </c>
      <c r="T63" s="183" t="str">
        <f>IF('IN - Attendance'!O62="","",'IN - Attendance'!O62)</f>
        <v/>
      </c>
      <c r="U63" s="183" t="str">
        <f>IF('IN - Attendance'!M62="","",'IN - Attendance'!M62)</f>
        <v/>
      </c>
    </row>
    <row r="64" spans="2:21" ht="14.25" customHeight="1">
      <c r="B64" s="174" t="str">
        <f>IF('IN - Stud_part'!F61="","",'IN - Stud_part'!F61)</f>
        <v/>
      </c>
      <c r="C64" s="179" t="str">
        <f>IF('IN - Stud_part'!G61="","",'IN - Stud_part'!G61)</f>
        <v/>
      </c>
      <c r="D64" s="180" t="str">
        <f>IF('IN - Stud_part'!H61="","",UPPER('IN - Stud_part'!H61))</f>
        <v/>
      </c>
      <c r="E64" s="183" t="str">
        <f>IF('IN - Attendance'!E63="","",'IN - Attendance'!E63)</f>
        <v/>
      </c>
      <c r="F64" s="183" t="str">
        <f>IF('IN - Attendance'!F63="","",'IN - Attendance'!F63)</f>
        <v/>
      </c>
      <c r="G64" s="183" t="str">
        <f>IF('IN - Attendance'!G63="","",'IN - Attendance'!G63)</f>
        <v/>
      </c>
      <c r="H64" s="183" t="str">
        <f>IF('IN - Attendance'!H63="","",'IN - Attendance'!H63)</f>
        <v/>
      </c>
      <c r="I64" s="183" t="str">
        <f>IF('IN - Attendance'!I63="","",'IN - Attendance'!I63)</f>
        <v/>
      </c>
      <c r="J64" s="183" t="str">
        <f>IF('IN - Attendance'!J63="","",'IN - Attendance'!J63)</f>
        <v/>
      </c>
      <c r="L64" s="174" t="str">
        <f>IF('IN - Stud_part'!F61="","",'IN - Stud_part'!F61)</f>
        <v/>
      </c>
      <c r="M64" s="179" t="str">
        <f>IF('IN - Stud_part'!G61="","",'IN - Stud_part'!G61)</f>
        <v/>
      </c>
      <c r="N64" s="180" t="str">
        <f>IF('IN - Stud_part'!H61="","",UPPER('IN - Stud_part'!H61))</f>
        <v/>
      </c>
      <c r="O64" s="183" t="str">
        <f>IF('IN - Attendance'!J63="","",'IN - Attendance'!J63)</f>
        <v/>
      </c>
      <c r="P64" s="183" t="str">
        <f>IF('IN - Attendance'!K63="","",'IN - Attendance'!K63)</f>
        <v/>
      </c>
      <c r="Q64" s="183" t="str">
        <f>IF('IN - Attendance'!L63="","",'IN - Attendance'!L63)</f>
        <v/>
      </c>
      <c r="R64" s="183" t="str">
        <f>IF('IN - Attendance'!M63="","",'IN - Attendance'!M63)</f>
        <v/>
      </c>
      <c r="S64" s="183" t="str">
        <f>IF('IN - Attendance'!N63="","",'IN - Attendance'!N63)</f>
        <v/>
      </c>
      <c r="T64" s="183" t="str">
        <f>IF('IN - Attendance'!O63="","",'IN - Attendance'!O63)</f>
        <v/>
      </c>
      <c r="U64" s="183" t="str">
        <f>IF('IN - Attendance'!M63="","",'IN - Attendance'!M63)</f>
        <v/>
      </c>
    </row>
    <row r="65" spans="2:21" ht="14.25" customHeight="1">
      <c r="B65" s="174" t="str">
        <f>IF('IN - Stud_part'!F62="","",'IN - Stud_part'!F62)</f>
        <v/>
      </c>
      <c r="C65" s="179" t="str">
        <f>IF('IN - Stud_part'!G62="","",'IN - Stud_part'!G62)</f>
        <v/>
      </c>
      <c r="D65" s="180" t="str">
        <f>IF('IN - Stud_part'!H62="","",UPPER('IN - Stud_part'!H62))</f>
        <v/>
      </c>
      <c r="E65" s="183" t="str">
        <f>IF('IN - Attendance'!E64="","",'IN - Attendance'!E64)</f>
        <v/>
      </c>
      <c r="F65" s="183" t="str">
        <f>IF('IN - Attendance'!F64="","",'IN - Attendance'!F64)</f>
        <v/>
      </c>
      <c r="G65" s="183" t="str">
        <f>IF('IN - Attendance'!G64="","",'IN - Attendance'!G64)</f>
        <v/>
      </c>
      <c r="H65" s="183" t="str">
        <f>IF('IN - Attendance'!H64="","",'IN - Attendance'!H64)</f>
        <v/>
      </c>
      <c r="I65" s="183" t="str">
        <f>IF('IN - Attendance'!I64="","",'IN - Attendance'!I64)</f>
        <v/>
      </c>
      <c r="J65" s="183" t="str">
        <f>IF('IN - Attendance'!J64="","",'IN - Attendance'!J64)</f>
        <v/>
      </c>
      <c r="L65" s="174" t="str">
        <f>IF('IN - Stud_part'!F62="","",'IN - Stud_part'!F62)</f>
        <v/>
      </c>
      <c r="M65" s="179" t="str">
        <f>IF('IN - Stud_part'!G62="","",'IN - Stud_part'!G62)</f>
        <v/>
      </c>
      <c r="N65" s="180" t="str">
        <f>IF('IN - Stud_part'!H62="","",UPPER('IN - Stud_part'!H62))</f>
        <v/>
      </c>
      <c r="O65" s="183" t="str">
        <f>IF('IN - Attendance'!J64="","",'IN - Attendance'!J64)</f>
        <v/>
      </c>
      <c r="P65" s="183" t="str">
        <f>IF('IN - Attendance'!K64="","",'IN - Attendance'!K64)</f>
        <v/>
      </c>
      <c r="Q65" s="183" t="str">
        <f>IF('IN - Attendance'!L64="","",'IN - Attendance'!L64)</f>
        <v/>
      </c>
      <c r="R65" s="183" t="str">
        <f>IF('IN - Attendance'!M64="","",'IN - Attendance'!M64)</f>
        <v/>
      </c>
      <c r="S65" s="183" t="str">
        <f>IF('IN - Attendance'!N64="","",'IN - Attendance'!N64)</f>
        <v/>
      </c>
      <c r="T65" s="183" t="str">
        <f>IF('IN - Attendance'!O64="","",'IN - Attendance'!O64)</f>
        <v/>
      </c>
      <c r="U65" s="183" t="str">
        <f>IF('IN - Attendance'!M64="","",'IN - Attendance'!M64)</f>
        <v/>
      </c>
    </row>
    <row r="66" spans="2:21" ht="14.25" customHeight="1">
      <c r="B66" s="21"/>
      <c r="C66" s="21"/>
      <c r="D66" s="72"/>
      <c r="E66" s="21"/>
      <c r="F66" s="21"/>
      <c r="G66" s="21"/>
      <c r="H66" s="21"/>
      <c r="I66" s="21"/>
      <c r="J66" s="71"/>
      <c r="L66" s="21"/>
      <c r="M66" s="21"/>
      <c r="N66" s="72"/>
      <c r="O66" s="21"/>
      <c r="P66" s="21"/>
      <c r="Q66" s="21"/>
      <c r="R66" s="21"/>
      <c r="S66" s="21"/>
      <c r="T66" s="21"/>
      <c r="U66" s="71"/>
    </row>
    <row r="67" spans="2:21" ht="14.25" customHeight="1">
      <c r="B67" s="21"/>
      <c r="C67" s="21"/>
      <c r="D67" s="72"/>
      <c r="E67" s="21"/>
      <c r="F67" s="21"/>
      <c r="G67" s="21"/>
      <c r="H67" s="21"/>
      <c r="I67" s="21"/>
      <c r="J67" s="71"/>
      <c r="L67" s="21"/>
      <c r="M67" s="21"/>
      <c r="N67" s="72"/>
      <c r="O67" s="21"/>
      <c r="P67" s="21"/>
      <c r="Q67" s="21"/>
      <c r="R67" s="21"/>
      <c r="S67" s="21"/>
      <c r="T67" s="21"/>
      <c r="U67" s="71"/>
    </row>
    <row r="68" spans="2:21" ht="14.25" customHeight="1"/>
    <row r="69" spans="2:21" ht="14.25" customHeight="1">
      <c r="B69" s="403" t="s">
        <v>332</v>
      </c>
      <c r="C69" s="272"/>
      <c r="D69" s="272"/>
      <c r="E69" s="404" t="s">
        <v>331</v>
      </c>
      <c r="F69" s="272"/>
      <c r="G69" s="272"/>
      <c r="H69" s="272"/>
      <c r="I69" s="272"/>
      <c r="J69" s="272"/>
      <c r="L69" s="403" t="s">
        <v>332</v>
      </c>
      <c r="M69" s="272"/>
      <c r="N69" s="272"/>
      <c r="O69" s="404" t="s">
        <v>331</v>
      </c>
      <c r="P69" s="272"/>
      <c r="Q69" s="272"/>
      <c r="R69" s="272"/>
      <c r="S69" s="272"/>
      <c r="T69" s="272"/>
      <c r="U69" s="272"/>
    </row>
    <row r="70" spans="2:21" ht="14.25" customHeight="1"/>
    <row r="71" spans="2:21" ht="14.25" customHeight="1"/>
    <row r="72" spans="2:21" ht="14.25" customHeight="1"/>
    <row r="73" spans="2:21" ht="14.25" customHeight="1"/>
    <row r="74" spans="2:21" ht="14.25" customHeight="1"/>
    <row r="75" spans="2:21" ht="14.25" customHeight="1"/>
    <row r="76" spans="2:21" ht="14.25" customHeight="1"/>
    <row r="77" spans="2:21" ht="14.25" customHeight="1"/>
    <row r="78" spans="2:21" ht="14.25" customHeight="1"/>
    <row r="79" spans="2:21" ht="14.25" customHeight="1"/>
    <row r="80" spans="2: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sheetData>
  <mergeCells count="34">
    <mergeCell ref="B69:D69"/>
    <mergeCell ref="E69:J69"/>
    <mergeCell ref="L69:N69"/>
    <mergeCell ref="O69:U69"/>
    <mergeCell ref="B47:J47"/>
    <mergeCell ref="B48:B50"/>
    <mergeCell ref="C48:C50"/>
    <mergeCell ref="D48:D50"/>
    <mergeCell ref="L48:L50"/>
    <mergeCell ref="M48:M50"/>
    <mergeCell ref="N48:N50"/>
    <mergeCell ref="L7:M7"/>
    <mergeCell ref="L8:M8"/>
    <mergeCell ref="L47:U47"/>
    <mergeCell ref="E49:J49"/>
    <mergeCell ref="O49:U49"/>
    <mergeCell ref="B7:C7"/>
    <mergeCell ref="B8:C8"/>
    <mergeCell ref="B9:B11"/>
    <mergeCell ref="C9:C11"/>
    <mergeCell ref="D9:D11"/>
    <mergeCell ref="C1:D1"/>
    <mergeCell ref="C2:D2"/>
    <mergeCell ref="B3:J3"/>
    <mergeCell ref="L3:U3"/>
    <mergeCell ref="H5:I5"/>
    <mergeCell ref="L5:M6"/>
    <mergeCell ref="S5:T5"/>
    <mergeCell ref="B5:C6"/>
    <mergeCell ref="L9:L11"/>
    <mergeCell ref="M9:M11"/>
    <mergeCell ref="N9:N11"/>
    <mergeCell ref="E10:J10"/>
    <mergeCell ref="O10:U10"/>
  </mergeCells>
  <pageMargins left="0.55118110236220497" right="0.43307086614173201" top="0.43307086614173201" bottom="0.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Manual</vt:lpstr>
      <vt:lpstr>IN - Stud_part</vt:lpstr>
      <vt:lpstr>IN - Attendance</vt:lpstr>
      <vt:lpstr>IN-Mark( PER-TEST-1,2)(TERM-1)</vt:lpstr>
      <vt:lpstr>IN-Mark( PER-TEST-3,4)(TERM-2)</vt:lpstr>
      <vt:lpstr>Sheet3</vt:lpstr>
      <vt:lpstr>OUT- Indi_Stud_Part</vt:lpstr>
      <vt:lpstr>OUT- Stud_part</vt:lpstr>
      <vt:lpstr>OUT- Attend</vt:lpstr>
      <vt:lpstr>OUT-PERIODICAL TEST 1 -SUB WISE</vt:lpstr>
      <vt:lpstr>OUT- PERIO-TEST 1 Cum_Mark  </vt:lpstr>
      <vt:lpstr>OUT-PERIODICAL TEST 2 -SUB WISE</vt:lpstr>
      <vt:lpstr>OUT- PERIO-TEST 2 Cum_Mark </vt:lpstr>
      <vt:lpstr>OUT-TERM-1 -SUB</vt:lpstr>
      <vt:lpstr>OUT- TERM 1 Cum_Mark</vt:lpstr>
      <vt:lpstr>OUT-PERIODICAL TEST 3 -SUB </vt:lpstr>
      <vt:lpstr>OUT- PERIO-TEST 3 Cum_Mark  </vt:lpstr>
      <vt:lpstr>OUT-PERIODICAL TEST 4 -SUB  </vt:lpstr>
      <vt:lpstr>OUT- PERIO-TEST 4 Cum_Mark  </vt:lpstr>
      <vt:lpstr>OUT-TERM-2 -SUB </vt:lpstr>
      <vt:lpstr>OUT-term 2 Cum_Mark </vt:lpstr>
      <vt:lpstr>OUT-name list</vt:lpstr>
      <vt:lpstr>cover page</vt:lpstr>
      <vt:lpstr>Sheet1</vt:lpstr>
      <vt:lpstr>OUT- Year_End_Grade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Welcome</dc:creator>
  <cp:lastModifiedBy>Welcome</cp:lastModifiedBy>
  <dcterms:created xsi:type="dcterms:W3CDTF">2024-08-17T12:32:51Z</dcterms:created>
  <dcterms:modified xsi:type="dcterms:W3CDTF">2024-08-17T14:39:52Z</dcterms:modified>
</cp:coreProperties>
</file>