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. Mini sales example" sheetId="1" r:id="rId4"/>
    <sheet name="B. Mini profit and loss example" sheetId="2" r:id="rId5"/>
    <sheet name="C. Mini cashflow example" sheetId="3" r:id="rId6"/>
    <sheet name="D. Mini sales template" sheetId="4" r:id="rId7"/>
    <sheet name="E. Mini profit and loss templat" sheetId="5" r:id="rId8"/>
    <sheet name="F. Mini cashflow template" sheetId="6" r:id="rId9"/>
  </sheets>
</workbook>
</file>

<file path=xl/sharedStrings.xml><?xml version="1.0" encoding="utf-8"?>
<sst xmlns="http://schemas.openxmlformats.org/spreadsheetml/2006/main" uniqueCount="65">
  <si>
    <t>Steve's business</t>
  </si>
  <si>
    <t>Mini sales forecast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</si>
  <si>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</si>
  <si>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</si>
  <si>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</si>
  <si>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</si>
  <si>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</si>
  <si>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</si>
  <si>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</si>
  <si>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</si>
  <si>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</si>
  <si>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</si>
  <si>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</si>
  <si>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</si>
  <si>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</si>
  <si>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Sales channels</t>
  </si>
  <si>
    <t>Rob's new book</t>
  </si>
  <si>
    <t>Comic strip</t>
  </si>
  <si>
    <t>Greetings cards</t>
  </si>
  <si>
    <t>Total sales</t>
  </si>
  <si>
    <t>For details about this cashflow forecast template, visit www.freeagent.com/cash-flow-forecast</t>
  </si>
  <si>
    <t>Mini profit and loss forecast</t>
  </si>
  <si>
    <t>Sales</t>
  </si>
  <si>
    <t>Cost of sales</t>
  </si>
  <si>
    <t>Purchases</t>
  </si>
  <si>
    <t>Gross profit</t>
  </si>
  <si>
    <t>Overheads</t>
  </si>
  <si>
    <t>Delivery</t>
  </si>
  <si>
    <t>Packaging</t>
  </si>
  <si>
    <t>Web hosting</t>
  </si>
  <si>
    <t>Software subscriptions</t>
  </si>
  <si>
    <t>Accountants' fees</t>
  </si>
  <si>
    <t>Telephone and internet</t>
  </si>
  <si>
    <t>Office consumables</t>
  </si>
  <si>
    <t>Depreciation</t>
  </si>
  <si>
    <t>Business use of home</t>
  </si>
  <si>
    <t>Mileage in own car</t>
  </si>
  <si>
    <t>Total overheads</t>
  </si>
  <si>
    <t>Net profit</t>
  </si>
  <si>
    <t>Mini cashflow forecast</t>
  </si>
  <si>
    <t>Money in</t>
  </si>
  <si>
    <t>Sales:</t>
  </si>
  <si>
    <t>Loan</t>
  </si>
  <si>
    <t>Total money in</t>
  </si>
  <si>
    <t>Money out</t>
  </si>
  <si>
    <t>Travel</t>
  </si>
  <si>
    <t>New equipment</t>
  </si>
  <si>
    <t>VAT payments</t>
  </si>
  <si>
    <t>Withdrawals by business owner</t>
  </si>
  <si>
    <t>Total money out</t>
  </si>
  <si>
    <t>Net cash inflow / outflow</t>
  </si>
  <si>
    <t>Bank balance at start of month</t>
  </si>
  <si>
    <t>Bank balance at end of month</t>
  </si>
  <si>
    <t>My business</t>
  </si>
  <si>
    <t>Product 1</t>
  </si>
  <si>
    <t>Service 1</t>
  </si>
  <si>
    <t>Product 2</t>
  </si>
  <si>
    <t>Service 2</t>
  </si>
  <si>
    <t>Product 3</t>
  </si>
  <si>
    <t>Staff salaries</t>
  </si>
  <si>
    <t>Staff social security contributions</t>
  </si>
  <si>
    <t>Online shop hosting</t>
  </si>
  <si>
    <t>Virtual PA</t>
  </si>
  <si>
    <t>Printing, postage and stationery</t>
  </si>
  <si>
    <t>Tax on profit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</si>
</sst>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0"/>
      <color indexed="8"/>
      <name val="Arial"/>
    </font>
    <font>
      <i val="1"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right" vertical="bottom"/>
    </xf>
    <xf numFmtId="49" fontId="4" fillId="2" borderId="1" applyNumberFormat="1" applyFont="1" applyFill="1" applyBorder="1" applyAlignment="1" applyProtection="0">
      <alignment horizontal="right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3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7"/>
  <sheetViews>
    <sheetView workbookViewId="0" showGridLines="0" defaultGridColor="1"/>
  </sheetViews>
  <sheetFormatPr defaultColWidth="14.5" defaultRowHeight="15.75" customHeight="1" outlineLevelRow="0" outlineLevelCol="0"/>
  <cols>
    <col min="1" max="1" width="21.6719" style="1" customWidth="1"/>
    <col min="2" max="26" width="14.5" style="1" customWidth="1"/>
    <col min="27" max="256" width="14.5" style="1" customWidth="1"/>
  </cols>
  <sheetData>
    <row r="1" ht="13.6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65" customHeight="1">
      <c r="A2" t="s" s="2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3.6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65" customHeight="1">
      <c r="A4" s="4"/>
      <c r="B4" t="s" s="5">
        <v>2</v>
      </c>
      <c r="C4" t="s" s="5">
        <v>3</v>
      </c>
      <c r="D4" t="s" s="5">
        <v>4</v>
      </c>
      <c r="E4" t="s" s="5">
        <v>5</v>
      </c>
      <c r="F4" t="s" s="5">
        <v>6</v>
      </c>
      <c r="G4" t="s" s="5">
        <v>7</v>
      </c>
      <c r="H4" t="s" s="5">
        <v>8</v>
      </c>
      <c r="I4" t="s" s="5">
        <v>9</v>
      </c>
      <c r="J4" t="s" s="5">
        <v>10</v>
      </c>
      <c r="K4" t="s" s="5">
        <v>11</v>
      </c>
      <c r="L4" t="s" s="5">
        <v>12</v>
      </c>
      <c r="M4" t="s" s="5">
        <v>13</v>
      </c>
      <c r="N4" t="s" s="5">
        <v>14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65" customHeight="1">
      <c r="A5" t="s" s="2">
        <v>15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65" customHeight="1">
      <c r="A6" t="s" s="6">
        <v>16</v>
      </c>
      <c r="B6" s="3"/>
      <c r="C6" s="3"/>
      <c r="D6" s="3"/>
      <c r="E6" s="7">
        <v>150</v>
      </c>
      <c r="F6" s="7">
        <v>200</v>
      </c>
      <c r="G6" s="7">
        <v>100</v>
      </c>
      <c r="H6" s="3"/>
      <c r="I6" s="3"/>
      <c r="J6" s="3"/>
      <c r="K6" s="3"/>
      <c r="L6" s="3"/>
      <c r="M6" s="3"/>
      <c r="N6" s="7">
        <f>SUM(B6:M6)</f>
        <v>450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65" customHeight="1">
      <c r="A7" t="s" s="6">
        <v>17</v>
      </c>
      <c r="B7" s="3"/>
      <c r="C7" s="3"/>
      <c r="D7" s="7">
        <v>250</v>
      </c>
      <c r="E7" s="7">
        <v>250</v>
      </c>
      <c r="F7" s="7">
        <v>250</v>
      </c>
      <c r="G7" s="7">
        <v>250</v>
      </c>
      <c r="H7" s="7">
        <v>250</v>
      </c>
      <c r="I7" s="7">
        <v>250</v>
      </c>
      <c r="J7" s="7">
        <v>250</v>
      </c>
      <c r="K7" s="7">
        <v>250</v>
      </c>
      <c r="L7" s="7">
        <v>250</v>
      </c>
      <c r="M7" s="7">
        <v>250</v>
      </c>
      <c r="N7" s="7">
        <f>SUM(B7:M7)</f>
        <v>2500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65" customHeight="1">
      <c r="A8" t="s" s="6">
        <v>18</v>
      </c>
      <c r="B8" s="7">
        <v>300</v>
      </c>
      <c r="C8" s="7">
        <v>350</v>
      </c>
      <c r="D8" s="7">
        <v>200</v>
      </c>
      <c r="E8" s="7">
        <v>300</v>
      </c>
      <c r="F8" s="7">
        <v>300</v>
      </c>
      <c r="G8" s="7">
        <v>600</v>
      </c>
      <c r="H8" s="7">
        <v>750</v>
      </c>
      <c r="I8" s="7">
        <v>1200</v>
      </c>
      <c r="J8" s="7">
        <v>1400</v>
      </c>
      <c r="K8" s="7">
        <v>1350</v>
      </c>
      <c r="L8" s="7">
        <v>800</v>
      </c>
      <c r="M8" s="7">
        <v>400</v>
      </c>
      <c r="N8" s="7">
        <f>SUM(B8:M8)</f>
        <v>7950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3.65" customHeight="1">
      <c r="A9" s="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65" customHeight="1">
      <c r="A10" t="s" s="6">
        <v>19</v>
      </c>
      <c r="B10" s="9">
        <f>SUM(B6:B9)</f>
        <v>300</v>
      </c>
      <c r="C10" s="9">
        <f>SUM(C6:C9)</f>
        <v>350</v>
      </c>
      <c r="D10" s="9">
        <f>SUM(D6:D9)</f>
        <v>450</v>
      </c>
      <c r="E10" s="9">
        <f>SUM(E6:E9)</f>
        <v>700</v>
      </c>
      <c r="F10" s="9">
        <f>SUM(F6:F9)</f>
        <v>750</v>
      </c>
      <c r="G10" s="9">
        <f>SUM(G6:G9)</f>
        <v>950</v>
      </c>
      <c r="H10" s="9">
        <f>SUM(H6:H9)</f>
        <v>1000</v>
      </c>
      <c r="I10" s="9">
        <f>SUM(I6:I9)</f>
        <v>1450</v>
      </c>
      <c r="J10" s="9">
        <f>SUM(J6:J9)</f>
        <v>1650</v>
      </c>
      <c r="K10" s="9">
        <f>SUM(K6:K9)</f>
        <v>1600</v>
      </c>
      <c r="L10" s="9">
        <f>SUM(L6:L9)</f>
        <v>1050</v>
      </c>
      <c r="M10" s="9">
        <f>SUM(M6:M9)</f>
        <v>650</v>
      </c>
      <c r="N10" s="9">
        <f>SUM(N6:N9)</f>
        <v>10900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65" customHeight="1">
      <c r="A11" s="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3.6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6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6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6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6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3.65" customHeight="1">
      <c r="A17" t="s" s="11">
        <v>20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31"/>
  <sheetViews>
    <sheetView workbookViewId="0" showGridLines="0" defaultGridColor="1"/>
  </sheetViews>
  <sheetFormatPr defaultColWidth="14.5" defaultRowHeight="15.75" customHeight="1" outlineLevelRow="0" outlineLevelCol="0"/>
  <cols>
    <col min="1" max="1" width="29.5" style="12" customWidth="1"/>
    <col min="2" max="26" width="14.5" style="12" customWidth="1"/>
    <col min="27" max="256" width="14.5" style="12" customWidth="1"/>
  </cols>
  <sheetData>
    <row r="1" ht="13.6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65" customHeight="1">
      <c r="A2" t="s" s="2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3.6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65" customHeight="1">
      <c r="A4" s="4"/>
      <c r="B4" t="s" s="5">
        <v>2</v>
      </c>
      <c r="C4" t="s" s="5">
        <v>3</v>
      </c>
      <c r="D4" t="s" s="5">
        <v>4</v>
      </c>
      <c r="E4" t="s" s="5">
        <v>5</v>
      </c>
      <c r="F4" t="s" s="5">
        <v>6</v>
      </c>
      <c r="G4" t="s" s="5">
        <v>7</v>
      </c>
      <c r="H4" t="s" s="5">
        <v>8</v>
      </c>
      <c r="I4" t="s" s="5">
        <v>9</v>
      </c>
      <c r="J4" t="s" s="5">
        <v>10</v>
      </c>
      <c r="K4" t="s" s="5">
        <v>11</v>
      </c>
      <c r="L4" t="s" s="5">
        <v>12</v>
      </c>
      <c r="M4" t="s" s="5">
        <v>13</v>
      </c>
      <c r="N4" t="s" s="5">
        <v>14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6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65" customHeight="1">
      <c r="A6" t="s" s="2">
        <v>22</v>
      </c>
      <c r="B6" s="13">
        <f>'A. Mini sales example'!B10</f>
        <v>300</v>
      </c>
      <c r="C6" s="13">
        <f>'A. Mini sales example'!C10</f>
        <v>350</v>
      </c>
      <c r="D6" s="13">
        <f>'A. Mini sales example'!D10</f>
        <v>450</v>
      </c>
      <c r="E6" s="13">
        <f>'A. Mini sales example'!E10</f>
        <v>700</v>
      </c>
      <c r="F6" s="13">
        <f>'A. Mini sales example'!F10</f>
        <v>750</v>
      </c>
      <c r="G6" s="13">
        <f>'A. Mini sales example'!G10</f>
        <v>950</v>
      </c>
      <c r="H6" s="13">
        <f>'A. Mini sales example'!H10</f>
        <v>1000</v>
      </c>
      <c r="I6" s="13">
        <f>'A. Mini sales example'!I10</f>
        <v>1450</v>
      </c>
      <c r="J6" s="13">
        <f>'A. Mini sales example'!J10</f>
        <v>1650</v>
      </c>
      <c r="K6" s="13">
        <f>'A. Mini sales example'!K10</f>
        <v>1600</v>
      </c>
      <c r="L6" s="13">
        <f>'A. Mini sales example'!L10</f>
        <v>1050</v>
      </c>
      <c r="M6" s="13">
        <f>'A. Mini sales example'!M10</f>
        <v>650</v>
      </c>
      <c r="N6" s="13">
        <f>'A. Mini sales example'!N10</f>
        <v>10900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6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65" customHeight="1">
      <c r="A8" t="s" s="2">
        <v>23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3.65" customHeight="1">
      <c r="A9" t="s" s="6">
        <v>24</v>
      </c>
      <c r="B9" s="7">
        <v>0</v>
      </c>
      <c r="C9" s="7">
        <v>20</v>
      </c>
      <c r="D9" s="7">
        <v>40</v>
      </c>
      <c r="E9" s="7">
        <v>50</v>
      </c>
      <c r="F9" s="7">
        <v>50</v>
      </c>
      <c r="G9" s="7">
        <v>60</v>
      </c>
      <c r="H9" s="7">
        <v>100</v>
      </c>
      <c r="I9" s="7">
        <v>100</v>
      </c>
      <c r="J9" s="7">
        <v>150</v>
      </c>
      <c r="K9" s="7">
        <v>100</v>
      </c>
      <c r="L9" s="7">
        <v>100</v>
      </c>
      <c r="M9" s="7">
        <v>90</v>
      </c>
      <c r="N9" s="7">
        <f>SUM(B9:M9)</f>
        <v>860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6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65" customHeight="1">
      <c r="A11" t="s" s="2">
        <v>25</v>
      </c>
      <c r="B11" s="13">
        <f>B6-B9</f>
        <v>300</v>
      </c>
      <c r="C11" s="13">
        <f>C6-C9</f>
        <v>330</v>
      </c>
      <c r="D11" s="13">
        <f>D6-D9</f>
        <v>410</v>
      </c>
      <c r="E11" s="13">
        <f>E6-E9</f>
        <v>650</v>
      </c>
      <c r="F11" s="13">
        <f>F6-F9</f>
        <v>700</v>
      </c>
      <c r="G11" s="13">
        <f>G6-G9</f>
        <v>890</v>
      </c>
      <c r="H11" s="13">
        <f>H6-H9</f>
        <v>900</v>
      </c>
      <c r="I11" s="13">
        <f>I6-I9</f>
        <v>1350</v>
      </c>
      <c r="J11" s="13">
        <f>J6-J9</f>
        <v>1500</v>
      </c>
      <c r="K11" s="13">
        <f>K6-K9</f>
        <v>1500</v>
      </c>
      <c r="L11" s="13">
        <f>L6-L9</f>
        <v>950</v>
      </c>
      <c r="M11" s="13">
        <f>M6-M9</f>
        <v>560</v>
      </c>
      <c r="N11" s="13">
        <f>N6-N9</f>
        <v>10040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3.6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65" customHeight="1">
      <c r="A13" t="s" s="2">
        <v>26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65" customHeight="1">
      <c r="A14" t="s" s="6">
        <v>27</v>
      </c>
      <c r="B14" s="7">
        <v>20</v>
      </c>
      <c r="C14" s="7">
        <v>25</v>
      </c>
      <c r="D14" s="7">
        <v>15</v>
      </c>
      <c r="E14" s="7">
        <v>20</v>
      </c>
      <c r="F14" s="7">
        <v>20</v>
      </c>
      <c r="G14" s="7">
        <v>45</v>
      </c>
      <c r="H14" s="7">
        <v>55</v>
      </c>
      <c r="I14" s="7">
        <v>85</v>
      </c>
      <c r="J14" s="7">
        <v>100</v>
      </c>
      <c r="K14" s="7">
        <v>100</v>
      </c>
      <c r="L14" s="7">
        <v>60</v>
      </c>
      <c r="M14" s="7">
        <v>30</v>
      </c>
      <c r="N14" s="7">
        <f>SUM(B14:M14)</f>
        <v>575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65" customHeight="1">
      <c r="A15" t="s" s="6">
        <v>28</v>
      </c>
      <c r="B15" s="7">
        <v>5</v>
      </c>
      <c r="C15" s="7">
        <v>5</v>
      </c>
      <c r="D15" s="7">
        <v>2</v>
      </c>
      <c r="E15" s="7">
        <v>4</v>
      </c>
      <c r="F15" s="7">
        <v>4</v>
      </c>
      <c r="G15" s="7">
        <v>9</v>
      </c>
      <c r="H15" s="7">
        <v>9</v>
      </c>
      <c r="I15" s="7">
        <v>10</v>
      </c>
      <c r="J15" s="7">
        <v>10</v>
      </c>
      <c r="K15" s="7">
        <v>10</v>
      </c>
      <c r="L15" s="7">
        <v>5</v>
      </c>
      <c r="M15" s="7">
        <v>5</v>
      </c>
      <c r="N15" s="7">
        <f>SUM(B15:M15)</f>
        <v>78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65" customHeight="1">
      <c r="A16" t="s" s="6">
        <v>29</v>
      </c>
      <c r="B16" s="7">
        <v>15</v>
      </c>
      <c r="C16" s="7">
        <v>15</v>
      </c>
      <c r="D16" s="7">
        <v>15</v>
      </c>
      <c r="E16" s="7">
        <v>15</v>
      </c>
      <c r="F16" s="7">
        <v>15</v>
      </c>
      <c r="G16" s="7">
        <v>15</v>
      </c>
      <c r="H16" s="7">
        <v>15</v>
      </c>
      <c r="I16" s="7">
        <v>15</v>
      </c>
      <c r="J16" s="7">
        <v>15</v>
      </c>
      <c r="K16" s="7">
        <v>15</v>
      </c>
      <c r="L16" s="7">
        <v>15</v>
      </c>
      <c r="M16" s="7">
        <v>15</v>
      </c>
      <c r="N16" s="7">
        <f>SUM(B16:M16)</f>
        <v>180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3.65" customHeight="1">
      <c r="A17" t="s" s="6">
        <v>30</v>
      </c>
      <c r="B17" s="7">
        <v>40</v>
      </c>
      <c r="C17" s="7">
        <v>40</v>
      </c>
      <c r="D17" s="7">
        <v>40</v>
      </c>
      <c r="E17" s="7">
        <v>40</v>
      </c>
      <c r="F17" s="7">
        <v>40</v>
      </c>
      <c r="G17" s="7">
        <v>40</v>
      </c>
      <c r="H17" s="7">
        <v>40</v>
      </c>
      <c r="I17" s="7">
        <v>40</v>
      </c>
      <c r="J17" s="7">
        <v>40</v>
      </c>
      <c r="K17" s="7">
        <v>40</v>
      </c>
      <c r="L17" s="7">
        <v>40</v>
      </c>
      <c r="M17" s="7">
        <v>40</v>
      </c>
      <c r="N17" s="7">
        <f>SUM(B17:M17)</f>
        <v>480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3.65" customHeight="1">
      <c r="A18" t="s" s="6">
        <v>31</v>
      </c>
      <c r="B18" s="3"/>
      <c r="C18" s="3"/>
      <c r="D18" s="7">
        <v>300</v>
      </c>
      <c r="E18" s="3"/>
      <c r="F18" s="3"/>
      <c r="G18" s="3"/>
      <c r="H18" s="3"/>
      <c r="I18" s="3"/>
      <c r="J18" s="3"/>
      <c r="K18" s="3"/>
      <c r="L18" s="3"/>
      <c r="M18" s="3"/>
      <c r="N18" s="7">
        <f>SUM(B18:M18)</f>
        <v>300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3.65" customHeight="1">
      <c r="A19" t="s" s="6">
        <v>32</v>
      </c>
      <c r="B19" s="7">
        <v>50</v>
      </c>
      <c r="C19" s="7">
        <v>50</v>
      </c>
      <c r="D19" s="7">
        <v>50</v>
      </c>
      <c r="E19" s="7">
        <v>50</v>
      </c>
      <c r="F19" s="7">
        <v>50</v>
      </c>
      <c r="G19" s="7">
        <v>50</v>
      </c>
      <c r="H19" s="7">
        <v>50</v>
      </c>
      <c r="I19" s="7">
        <v>50</v>
      </c>
      <c r="J19" s="7">
        <v>50</v>
      </c>
      <c r="K19" s="7">
        <v>50</v>
      </c>
      <c r="L19" s="7">
        <v>50</v>
      </c>
      <c r="M19" s="7">
        <v>50</v>
      </c>
      <c r="N19" s="7">
        <f>SUM(B19:M19)</f>
        <v>600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65" customHeight="1">
      <c r="A20" t="s" s="6">
        <v>33</v>
      </c>
      <c r="B20" s="7">
        <v>15</v>
      </c>
      <c r="C20" s="7">
        <v>15</v>
      </c>
      <c r="D20" s="7">
        <v>15</v>
      </c>
      <c r="E20" s="7">
        <v>15</v>
      </c>
      <c r="F20" s="7">
        <v>15</v>
      </c>
      <c r="G20" s="7">
        <v>15</v>
      </c>
      <c r="H20" s="7">
        <v>15</v>
      </c>
      <c r="I20" s="7">
        <v>15</v>
      </c>
      <c r="J20" s="7">
        <v>15</v>
      </c>
      <c r="K20" s="7">
        <v>15</v>
      </c>
      <c r="L20" s="7">
        <v>15</v>
      </c>
      <c r="M20" s="7">
        <v>15</v>
      </c>
      <c r="N20" s="7">
        <f>SUM(B20:M20)</f>
        <v>180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3.65" customHeight="1">
      <c r="A21" t="s" s="6">
        <v>34</v>
      </c>
      <c r="B21" s="7">
        <v>100</v>
      </c>
      <c r="C21" s="7">
        <v>100</v>
      </c>
      <c r="D21" s="7">
        <v>100</v>
      </c>
      <c r="E21" s="7">
        <v>100</v>
      </c>
      <c r="F21" s="7">
        <v>100</v>
      </c>
      <c r="G21" s="7">
        <v>100</v>
      </c>
      <c r="H21" s="7">
        <v>100</v>
      </c>
      <c r="I21" s="7">
        <v>100</v>
      </c>
      <c r="J21" s="7">
        <v>100</v>
      </c>
      <c r="K21" s="7">
        <v>100</v>
      </c>
      <c r="L21" s="7">
        <v>100</v>
      </c>
      <c r="M21" s="7">
        <v>100</v>
      </c>
      <c r="N21" s="7">
        <f>SUM(B21:M21)</f>
        <v>1200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3.65" customHeight="1">
      <c r="A22" t="s" s="6">
        <v>35</v>
      </c>
      <c r="B22" s="7">
        <v>20</v>
      </c>
      <c r="C22" s="7">
        <v>20</v>
      </c>
      <c r="D22" s="7">
        <v>20</v>
      </c>
      <c r="E22" s="7">
        <v>20</v>
      </c>
      <c r="F22" s="7">
        <v>20</v>
      </c>
      <c r="G22" s="7">
        <v>20</v>
      </c>
      <c r="H22" s="7">
        <v>20</v>
      </c>
      <c r="I22" s="7">
        <v>20</v>
      </c>
      <c r="J22" s="7">
        <v>20</v>
      </c>
      <c r="K22" s="7">
        <v>20</v>
      </c>
      <c r="L22" s="7">
        <v>20</v>
      </c>
      <c r="M22" s="7">
        <v>20</v>
      </c>
      <c r="N22" s="7">
        <f>SUM(B22:M22)</f>
        <v>240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3.65" customHeight="1">
      <c r="A23" t="s" s="6">
        <v>36</v>
      </c>
      <c r="B23" s="7">
        <v>15</v>
      </c>
      <c r="C23" s="7">
        <v>15</v>
      </c>
      <c r="D23" s="7">
        <v>15</v>
      </c>
      <c r="E23" s="7">
        <v>15</v>
      </c>
      <c r="F23" s="7">
        <v>15</v>
      </c>
      <c r="G23" s="7">
        <v>15</v>
      </c>
      <c r="H23" s="7">
        <v>15</v>
      </c>
      <c r="I23" s="7">
        <v>15</v>
      </c>
      <c r="J23" s="7">
        <v>15</v>
      </c>
      <c r="K23" s="7">
        <v>15</v>
      </c>
      <c r="L23" s="7">
        <v>15</v>
      </c>
      <c r="M23" s="7">
        <v>15</v>
      </c>
      <c r="N23" s="7">
        <f>SUM(B23:M23)</f>
        <v>180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3.6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3.65" customHeight="1">
      <c r="A25" t="s" s="2">
        <v>37</v>
      </c>
      <c r="B25" s="13">
        <f>SUM(B14:B24)</f>
        <v>280</v>
      </c>
      <c r="C25" s="13">
        <f>SUM(C14:C24)</f>
        <v>285</v>
      </c>
      <c r="D25" s="13">
        <f>SUM(D14:D24)</f>
        <v>572</v>
      </c>
      <c r="E25" s="13">
        <f>SUM(E14:E24)</f>
        <v>279</v>
      </c>
      <c r="F25" s="13">
        <f>SUM(F14:F24)</f>
        <v>279</v>
      </c>
      <c r="G25" s="13">
        <f>SUM(G14:G24)</f>
        <v>309</v>
      </c>
      <c r="H25" s="13">
        <f>SUM(H14:H24)</f>
        <v>319</v>
      </c>
      <c r="I25" s="13">
        <f>SUM(I14:I24)</f>
        <v>350</v>
      </c>
      <c r="J25" s="13">
        <f>SUM(J14:J24)</f>
        <v>365</v>
      </c>
      <c r="K25" s="13">
        <f>SUM(K14:K24)</f>
        <v>365</v>
      </c>
      <c r="L25" s="13">
        <f>SUM(L14:L24)</f>
        <v>320</v>
      </c>
      <c r="M25" s="13">
        <f>SUM(M14:M24)</f>
        <v>290</v>
      </c>
      <c r="N25" s="13">
        <f>SUM(N14:N24)</f>
        <v>4013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3.65" customHeight="1">
      <c r="A26" s="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3.65" customHeight="1">
      <c r="A27" t="s" s="2">
        <v>38</v>
      </c>
      <c r="B27" s="9">
        <f>B11-B25</f>
        <v>20</v>
      </c>
      <c r="C27" s="9">
        <f>C11-C25</f>
        <v>45</v>
      </c>
      <c r="D27" s="9">
        <f>D11-D25</f>
        <v>-162</v>
      </c>
      <c r="E27" s="9">
        <f>E11-E25</f>
        <v>371</v>
      </c>
      <c r="F27" s="9">
        <f>F11-F25</f>
        <v>421</v>
      </c>
      <c r="G27" s="9">
        <f>G11-G25</f>
        <v>581</v>
      </c>
      <c r="H27" s="9">
        <f>H11-H25</f>
        <v>581</v>
      </c>
      <c r="I27" s="9">
        <f>I11-I25</f>
        <v>1000</v>
      </c>
      <c r="J27" s="9">
        <f>J11-J25</f>
        <v>1135</v>
      </c>
      <c r="K27" s="9">
        <f>K11-K25</f>
        <v>1135</v>
      </c>
      <c r="L27" s="9">
        <f>L11-L25</f>
        <v>630</v>
      </c>
      <c r="M27" s="9">
        <f>M11-M25</f>
        <v>270</v>
      </c>
      <c r="N27" s="9">
        <f>N11-N25</f>
        <v>6027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3.65" customHeight="1">
      <c r="A28" s="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3.6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3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3.65" customHeight="1">
      <c r="A31" t="s" s="11">
        <v>20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39"/>
  <sheetViews>
    <sheetView workbookViewId="0" showGridLines="0" defaultGridColor="1"/>
  </sheetViews>
  <sheetFormatPr defaultColWidth="14.5" defaultRowHeight="15.75" customHeight="1" outlineLevelRow="0" outlineLevelCol="0"/>
  <cols>
    <col min="1" max="1" width="29.6719" style="14" customWidth="1"/>
    <col min="2" max="26" width="14.5" style="14" customWidth="1"/>
    <col min="27" max="256" width="14.5" style="14" customWidth="1"/>
  </cols>
  <sheetData>
    <row r="1" ht="13.65" customHeight="1">
      <c r="A1" t="s" s="2">
        <f>'A. Mini sales example'!A1</f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65" customHeight="1">
      <c r="A2" t="s" s="2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3.6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65" customHeight="1">
      <c r="A4" s="4"/>
      <c r="B4" t="s" s="5">
        <v>2</v>
      </c>
      <c r="C4" t="s" s="5">
        <v>3</v>
      </c>
      <c r="D4" t="s" s="5">
        <v>4</v>
      </c>
      <c r="E4" t="s" s="5">
        <v>5</v>
      </c>
      <c r="F4" t="s" s="5">
        <v>6</v>
      </c>
      <c r="G4" t="s" s="5">
        <v>7</v>
      </c>
      <c r="H4" t="s" s="5">
        <v>8</v>
      </c>
      <c r="I4" t="s" s="5">
        <v>9</v>
      </c>
      <c r="J4" t="s" s="5">
        <v>10</v>
      </c>
      <c r="K4" t="s" s="5">
        <v>11</v>
      </c>
      <c r="L4" t="s" s="5">
        <v>12</v>
      </c>
      <c r="M4" t="s" s="5">
        <v>13</v>
      </c>
      <c r="N4" t="s" s="5">
        <v>14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6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65" customHeight="1">
      <c r="A6" t="s" s="2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65" customHeight="1">
      <c r="A7" t="s" s="6">
        <v>41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65" customHeight="1">
      <c r="A8" t="s" s="6">
        <f>'A. Mini sales example'!A6</f>
        <v>16</v>
      </c>
      <c r="B8" s="3"/>
      <c r="C8" s="3"/>
      <c r="D8" s="3"/>
      <c r="E8" s="7">
        <f>'A. Mini sales example'!E6*1.2</f>
        <v>180</v>
      </c>
      <c r="F8" s="7">
        <f>'A. Mini sales example'!F6*1.2</f>
        <v>240</v>
      </c>
      <c r="G8" s="7">
        <f>'A. Mini sales example'!G6*1.2</f>
        <v>120</v>
      </c>
      <c r="H8" s="3"/>
      <c r="I8" s="3"/>
      <c r="J8" s="3"/>
      <c r="K8" s="3"/>
      <c r="L8" s="3"/>
      <c r="M8" s="3"/>
      <c r="N8" s="7">
        <f>SUM(B8:M8)</f>
        <v>540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3.65" customHeight="1">
      <c r="A9" t="s" s="6">
        <f>'A. Mini sales example'!A7</f>
        <v>17</v>
      </c>
      <c r="B9" s="3"/>
      <c r="C9" s="7">
        <f>'A. Mini sales example'!B7*1.2</f>
        <v>0</v>
      </c>
      <c r="D9" s="7">
        <f>'A. Mini sales example'!C7*1.2</f>
        <v>0</v>
      </c>
      <c r="E9" s="7">
        <f>'A. Mini sales example'!D7*1.2</f>
        <v>300</v>
      </c>
      <c r="F9" s="7">
        <f>'A. Mini sales example'!E7*1.2</f>
        <v>300</v>
      </c>
      <c r="G9" s="7">
        <f>'A. Mini sales example'!F7*1.2</f>
        <v>300</v>
      </c>
      <c r="H9" s="7">
        <f>'A. Mini sales example'!G7*1.2</f>
        <v>300</v>
      </c>
      <c r="I9" s="7">
        <f>'A. Mini sales example'!H7*1.2</f>
        <v>300</v>
      </c>
      <c r="J9" s="7">
        <f>'A. Mini sales example'!I7*1.2</f>
        <v>300</v>
      </c>
      <c r="K9" s="7">
        <f>'A. Mini sales example'!J7*1.2</f>
        <v>300</v>
      </c>
      <c r="L9" s="7">
        <f>'A. Mini sales example'!K7*1.2</f>
        <v>300</v>
      </c>
      <c r="M9" s="7">
        <f>'A. Mini sales example'!L7*1.2</f>
        <v>300</v>
      </c>
      <c r="N9" s="7">
        <f>SUM(B9:M9)</f>
        <v>2700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65" customHeight="1">
      <c r="A10" t="s" s="6">
        <f>'A. Mini sales example'!A8</f>
        <v>18</v>
      </c>
      <c r="B10" s="7">
        <f>700*1.2</f>
        <v>840</v>
      </c>
      <c r="C10" s="7">
        <f>'A. Mini sales example'!B8*1.2</f>
        <v>360</v>
      </c>
      <c r="D10" s="7">
        <f>'A. Mini sales example'!C8*1.2</f>
        <v>420</v>
      </c>
      <c r="E10" s="7">
        <f>'A. Mini sales example'!D8*1.2</f>
        <v>240</v>
      </c>
      <c r="F10" s="7">
        <f>'A. Mini sales example'!E8*1.2</f>
        <v>360</v>
      </c>
      <c r="G10" s="7">
        <f>'A. Mini sales example'!F8*1.2</f>
        <v>360</v>
      </c>
      <c r="H10" s="7">
        <f>'A. Mini sales example'!G8*1.2</f>
        <v>720</v>
      </c>
      <c r="I10" s="7">
        <f>'A. Mini sales example'!H8*1.2</f>
        <v>900</v>
      </c>
      <c r="J10" s="7">
        <f>'A. Mini sales example'!I8*1.2</f>
        <v>1440</v>
      </c>
      <c r="K10" s="7">
        <f>'A. Mini sales example'!J8*1.2</f>
        <v>1680</v>
      </c>
      <c r="L10" s="7">
        <f>'A. Mini sales example'!K8*1.2</f>
        <v>1620</v>
      </c>
      <c r="M10" s="7">
        <f>'A. Mini sales example'!L8*1.2</f>
        <v>960</v>
      </c>
      <c r="N10" s="7">
        <f>SUM(B10:M10)</f>
        <v>9900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65" customHeight="1">
      <c r="A11" t="s" s="6">
        <v>42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7">
        <f>SUM(B11:M11)</f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3.6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65" customHeight="1">
      <c r="A13" t="s" s="2">
        <v>43</v>
      </c>
      <c r="B13" s="13">
        <f>SUM(B7:B12)</f>
        <v>840</v>
      </c>
      <c r="C13" s="13">
        <f>SUM(C7:C12)</f>
        <v>360</v>
      </c>
      <c r="D13" s="13">
        <f>SUM(D7:D12)</f>
        <v>420</v>
      </c>
      <c r="E13" s="13">
        <f>SUM(E7:E12)</f>
        <v>720</v>
      </c>
      <c r="F13" s="13">
        <f>SUM(F7:F12)</f>
        <v>900</v>
      </c>
      <c r="G13" s="13">
        <f>SUM(G7:G12)</f>
        <v>780</v>
      </c>
      <c r="H13" s="13">
        <f>SUM(H7:H12)</f>
        <v>1020</v>
      </c>
      <c r="I13" s="13">
        <f>SUM(I7:I12)</f>
        <v>1200</v>
      </c>
      <c r="J13" s="13">
        <f>SUM(J7:J12)</f>
        <v>1740</v>
      </c>
      <c r="K13" s="13">
        <f>SUM(K7:K12)</f>
        <v>1980</v>
      </c>
      <c r="L13" s="13">
        <f>SUM(L7:L12)</f>
        <v>1920</v>
      </c>
      <c r="M13" s="13">
        <f>SUM(M7:M12)</f>
        <v>1260</v>
      </c>
      <c r="N13" s="13">
        <f>SUM(N7:N12)</f>
        <v>13140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6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65" customHeight="1">
      <c r="A15" t="s" s="2">
        <v>44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65" customHeight="1">
      <c r="A16" t="s" s="6">
        <v>27</v>
      </c>
      <c r="B16" s="7">
        <f>'B. Mini profit and loss example'!B14*1.2</f>
        <v>24</v>
      </c>
      <c r="C16" s="7">
        <f>'B. Mini profit and loss example'!C14*1.2</f>
        <v>30</v>
      </c>
      <c r="D16" s="7">
        <f>'B. Mini profit and loss example'!D14*1.2</f>
        <v>18</v>
      </c>
      <c r="E16" s="7">
        <f>'B. Mini profit and loss example'!E14*1.2</f>
        <v>24</v>
      </c>
      <c r="F16" s="7">
        <f>'B. Mini profit and loss example'!F14*1.2</f>
        <v>24</v>
      </c>
      <c r="G16" s="7">
        <f>'B. Mini profit and loss example'!G14*1.2</f>
        <v>54</v>
      </c>
      <c r="H16" s="7">
        <f>'B. Mini profit and loss example'!H14*1.2</f>
        <v>66</v>
      </c>
      <c r="I16" s="7">
        <f>'B. Mini profit and loss example'!I14*1.2</f>
        <v>102</v>
      </c>
      <c r="J16" s="7">
        <f>'B. Mini profit and loss example'!J14*1.2</f>
        <v>120</v>
      </c>
      <c r="K16" s="7">
        <f>'B. Mini profit and loss example'!K14*1.2</f>
        <v>120</v>
      </c>
      <c r="L16" s="7">
        <f>'B. Mini profit and loss example'!L14*1.2</f>
        <v>72</v>
      </c>
      <c r="M16" s="7">
        <f>'B. Mini profit and loss example'!M14*1.2</f>
        <v>36</v>
      </c>
      <c r="N16" s="7">
        <f>SUM(B16:M16)</f>
        <v>690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3.65" customHeight="1">
      <c r="A17" t="s" s="6">
        <v>28</v>
      </c>
      <c r="B17" s="7">
        <f>'B. Mini profit and loss example'!B15*1.2</f>
        <v>6</v>
      </c>
      <c r="C17" s="7">
        <f>'B. Mini profit and loss example'!C15*1.2</f>
        <v>6</v>
      </c>
      <c r="D17" s="7">
        <f>'B. Mini profit and loss example'!D15*1.2</f>
        <v>2.4</v>
      </c>
      <c r="E17" s="7">
        <f>'B. Mini profit and loss example'!E15*1.2</f>
        <v>4.8</v>
      </c>
      <c r="F17" s="7">
        <f>'B. Mini profit and loss example'!F15*1.2</f>
        <v>4.8</v>
      </c>
      <c r="G17" s="7">
        <f>'B. Mini profit and loss example'!G15*1.2</f>
        <v>10.8</v>
      </c>
      <c r="H17" s="7">
        <f>'B. Mini profit and loss example'!H15*1.2</f>
        <v>10.8</v>
      </c>
      <c r="I17" s="7">
        <f>'B. Mini profit and loss example'!I15*1.2</f>
        <v>12</v>
      </c>
      <c r="J17" s="7">
        <f>'B. Mini profit and loss example'!J15*1.2</f>
        <v>12</v>
      </c>
      <c r="K17" s="7">
        <f>'B. Mini profit and loss example'!K15*1.2</f>
        <v>12</v>
      </c>
      <c r="L17" s="7">
        <f>'B. Mini profit and loss example'!L15*1.2</f>
        <v>6</v>
      </c>
      <c r="M17" s="7">
        <f>'B. Mini profit and loss example'!M15*1.2</f>
        <v>6</v>
      </c>
      <c r="N17" s="7">
        <f>SUM(B17:M17)</f>
        <v>93.59999999999999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3.65" customHeight="1">
      <c r="A18" t="s" s="6">
        <v>29</v>
      </c>
      <c r="B18" s="7">
        <f>'B. Mini profit and loss example'!B16*1.2</f>
        <v>18</v>
      </c>
      <c r="C18" s="7">
        <f>'B. Mini profit and loss example'!C16*1.2</f>
        <v>18</v>
      </c>
      <c r="D18" s="7">
        <f>'B. Mini profit and loss example'!D16*1.2</f>
        <v>18</v>
      </c>
      <c r="E18" s="7">
        <f>'B. Mini profit and loss example'!E16*1.2</f>
        <v>18</v>
      </c>
      <c r="F18" s="7">
        <f>'B. Mini profit and loss example'!F16*1.2</f>
        <v>18</v>
      </c>
      <c r="G18" s="7">
        <f>'B. Mini profit and loss example'!G16*1.2</f>
        <v>18</v>
      </c>
      <c r="H18" s="7">
        <f>'B. Mini profit and loss example'!H16*1.2</f>
        <v>18</v>
      </c>
      <c r="I18" s="7">
        <f>'B. Mini profit and loss example'!I16*1.2</f>
        <v>18</v>
      </c>
      <c r="J18" s="7">
        <f>'B. Mini profit and loss example'!J16*1.2</f>
        <v>18</v>
      </c>
      <c r="K18" s="7">
        <f>'B. Mini profit and loss example'!K16*1.2</f>
        <v>18</v>
      </c>
      <c r="L18" s="7">
        <f>'B. Mini profit and loss example'!L16*1.2</f>
        <v>18</v>
      </c>
      <c r="M18" s="7">
        <f>'B. Mini profit and loss example'!M16*1.2</f>
        <v>18</v>
      </c>
      <c r="N18" s="7">
        <f>SUM(B18:M18)</f>
        <v>216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3.65" customHeight="1">
      <c r="A19" t="s" s="6">
        <v>30</v>
      </c>
      <c r="B19" s="7">
        <f>'B. Mini profit and loss example'!B17*1.2</f>
        <v>48</v>
      </c>
      <c r="C19" s="7">
        <f>'B. Mini profit and loss example'!C17*1.2</f>
        <v>48</v>
      </c>
      <c r="D19" s="7">
        <f>'B. Mini profit and loss example'!D17*1.2</f>
        <v>48</v>
      </c>
      <c r="E19" s="7">
        <f>'B. Mini profit and loss example'!E17*1.2</f>
        <v>48</v>
      </c>
      <c r="F19" s="7">
        <f>'B. Mini profit and loss example'!F17*1.2</f>
        <v>48</v>
      </c>
      <c r="G19" s="7">
        <f>'B. Mini profit and loss example'!G17*1.2</f>
        <v>48</v>
      </c>
      <c r="H19" s="7">
        <f>'B. Mini profit and loss example'!H17*1.2</f>
        <v>48</v>
      </c>
      <c r="I19" s="7">
        <f>'B. Mini profit and loss example'!I17*1.2</f>
        <v>48</v>
      </c>
      <c r="J19" s="7">
        <f>'B. Mini profit and loss example'!J17*1.2</f>
        <v>48</v>
      </c>
      <c r="K19" s="7">
        <f>'B. Mini profit and loss example'!K17*1.2</f>
        <v>48</v>
      </c>
      <c r="L19" s="7">
        <f>'B. Mini profit and loss example'!L17*1.2</f>
        <v>48</v>
      </c>
      <c r="M19" s="7">
        <f>'B. Mini profit and loss example'!M17*1.2</f>
        <v>48</v>
      </c>
      <c r="N19" s="7">
        <f>SUM(B19:M19)</f>
        <v>576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65" customHeight="1">
      <c r="A20" t="s" s="6">
        <v>31</v>
      </c>
      <c r="B20" s="3"/>
      <c r="C20" s="3"/>
      <c r="D20" s="3"/>
      <c r="E20" s="7">
        <f>'B. Mini profit and loss example'!D18*1.2</f>
        <v>360</v>
      </c>
      <c r="F20" s="3"/>
      <c r="G20" s="3"/>
      <c r="H20" s="3"/>
      <c r="I20" s="3"/>
      <c r="J20" s="3"/>
      <c r="K20" s="3"/>
      <c r="L20" s="3"/>
      <c r="M20" s="3"/>
      <c r="N20" s="7">
        <f>SUM(B20:M20)</f>
        <v>360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3.65" customHeight="1">
      <c r="A21" t="s" s="6">
        <v>32</v>
      </c>
      <c r="B21" s="7">
        <f>'B. Mini profit and loss example'!B19*1.2</f>
        <v>60</v>
      </c>
      <c r="C21" s="7">
        <f>'B. Mini profit and loss example'!C19*1.2</f>
        <v>60</v>
      </c>
      <c r="D21" s="7">
        <f>'B. Mini profit and loss example'!D19*1.2</f>
        <v>60</v>
      </c>
      <c r="E21" s="7">
        <f>'B. Mini profit and loss example'!E19*1.2</f>
        <v>60</v>
      </c>
      <c r="F21" s="7">
        <f>'B. Mini profit and loss example'!F19*1.2</f>
        <v>60</v>
      </c>
      <c r="G21" s="7">
        <f>'B. Mini profit and loss example'!G19*1.2</f>
        <v>60</v>
      </c>
      <c r="H21" s="7">
        <f>'B. Mini profit and loss example'!H19*1.2</f>
        <v>60</v>
      </c>
      <c r="I21" s="7">
        <f>'B. Mini profit and loss example'!I19*1.2</f>
        <v>60</v>
      </c>
      <c r="J21" s="7">
        <f>'B. Mini profit and loss example'!J19*1.2</f>
        <v>60</v>
      </c>
      <c r="K21" s="7">
        <f>'B. Mini profit and loss example'!K19*1.2</f>
        <v>60</v>
      </c>
      <c r="L21" s="7">
        <f>'B. Mini profit and loss example'!L19*1.2</f>
        <v>60</v>
      </c>
      <c r="M21" s="7">
        <f>'B. Mini profit and loss example'!M19*1.2</f>
        <v>60</v>
      </c>
      <c r="N21" s="7">
        <f>SUM(B21:M21)</f>
        <v>720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3.65" customHeight="1">
      <c r="A22" t="s" s="6">
        <v>33</v>
      </c>
      <c r="B22" s="7">
        <f>'B. Mini profit and loss example'!B20*1.2</f>
        <v>18</v>
      </c>
      <c r="C22" s="7">
        <f>'B. Mini profit and loss example'!C20*1.2</f>
        <v>18</v>
      </c>
      <c r="D22" s="7">
        <f>'B. Mini profit and loss example'!D20*1.2</f>
        <v>18</v>
      </c>
      <c r="E22" s="7">
        <f>'B. Mini profit and loss example'!E20*1.2</f>
        <v>18</v>
      </c>
      <c r="F22" s="7">
        <f>'B. Mini profit and loss example'!F20*1.2</f>
        <v>18</v>
      </c>
      <c r="G22" s="7">
        <f>'B. Mini profit and loss example'!G20*1.2</f>
        <v>18</v>
      </c>
      <c r="H22" s="7">
        <f>'B. Mini profit and loss example'!H20*1.2</f>
        <v>18</v>
      </c>
      <c r="I22" s="7">
        <f>'B. Mini profit and loss example'!I20*1.2</f>
        <v>18</v>
      </c>
      <c r="J22" s="7">
        <f>'B. Mini profit and loss example'!J20*1.2</f>
        <v>18</v>
      </c>
      <c r="K22" s="7">
        <f>'B. Mini profit and loss example'!K20*1.2</f>
        <v>18</v>
      </c>
      <c r="L22" s="7">
        <f>'B. Mini profit and loss example'!L20*1.2</f>
        <v>18</v>
      </c>
      <c r="M22" s="7">
        <f>'B. Mini profit and loss example'!M20*1.2</f>
        <v>18</v>
      </c>
      <c r="N22" s="7">
        <f>SUM(B22:M22)</f>
        <v>216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3.65" customHeight="1">
      <c r="A23" t="s" s="6">
        <v>45</v>
      </c>
      <c r="B23" s="7">
        <f>'B. Mini profit and loss example'!B21</f>
        <v>100</v>
      </c>
      <c r="C23" s="7">
        <f>'B. Mini profit and loss example'!C21</f>
        <v>100</v>
      </c>
      <c r="D23" s="7">
        <f>'B. Mini profit and loss example'!D21</f>
        <v>100</v>
      </c>
      <c r="E23" s="7">
        <f>'B. Mini profit and loss example'!E21</f>
        <v>100</v>
      </c>
      <c r="F23" s="7">
        <f>'B. Mini profit and loss example'!F21</f>
        <v>100</v>
      </c>
      <c r="G23" s="7">
        <f>'B. Mini profit and loss example'!G21</f>
        <v>100</v>
      </c>
      <c r="H23" s="7">
        <f>'B. Mini profit and loss example'!H21</f>
        <v>100</v>
      </c>
      <c r="I23" s="7">
        <f>'B. Mini profit and loss example'!I21</f>
        <v>100</v>
      </c>
      <c r="J23" s="7">
        <f>'B. Mini profit and loss example'!J21</f>
        <v>100</v>
      </c>
      <c r="K23" s="7">
        <f>'B. Mini profit and loss example'!K21</f>
        <v>100</v>
      </c>
      <c r="L23" s="7">
        <f>'B. Mini profit and loss example'!L21</f>
        <v>100</v>
      </c>
      <c r="M23" s="7">
        <f>'B. Mini profit and loss example'!M21</f>
        <v>100</v>
      </c>
      <c r="N23" s="7">
        <f>SUM(B23:M23)</f>
        <v>1200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3.65" customHeight="1">
      <c r="A24" t="s" s="6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7">
        <f>1200*1.2</f>
        <v>1440</v>
      </c>
      <c r="N24" s="7">
        <f>SUM(B24:M24)</f>
        <v>1440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3.65" customHeight="1">
      <c r="A25" t="s" s="6">
        <v>47</v>
      </c>
      <c r="B25" s="7">
        <v>242.9</v>
      </c>
      <c r="C25" s="3"/>
      <c r="D25" s="3"/>
      <c r="E25" s="7">
        <f>(SUM(B8:D10)/6)-(SUM(B16:D22)/6)-(SUM(B24:D24)/6)</f>
        <v>183.6</v>
      </c>
      <c r="F25" s="3"/>
      <c r="G25" s="3"/>
      <c r="H25" s="7">
        <f>(SUM(E8:G10)/6)-(SUM(E16:G22)/6)-(SUM(E24:G24)/6)</f>
        <v>247.6</v>
      </c>
      <c r="I25" s="3"/>
      <c r="J25" s="3"/>
      <c r="K25" s="7">
        <f>(SUM(H8:J10)/6)-(SUM(H16:J22)/6)-(SUM(H24:J24)/6)</f>
        <v>534.2</v>
      </c>
      <c r="L25" s="3"/>
      <c r="M25" s="3"/>
      <c r="N25" s="7">
        <f>SUM(B25:M25)</f>
        <v>1208.3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3.65" customHeight="1">
      <c r="A26" t="s" s="6">
        <v>48</v>
      </c>
      <c r="B26" s="7">
        <v>500</v>
      </c>
      <c r="C26" s="7">
        <v>500</v>
      </c>
      <c r="D26" s="7">
        <v>500</v>
      </c>
      <c r="E26" s="7">
        <v>500</v>
      </c>
      <c r="F26" s="7">
        <v>500</v>
      </c>
      <c r="G26" s="7">
        <v>500</v>
      </c>
      <c r="H26" s="7">
        <v>500</v>
      </c>
      <c r="I26" s="7">
        <v>500</v>
      </c>
      <c r="J26" s="7">
        <v>500</v>
      </c>
      <c r="K26" s="7">
        <v>500</v>
      </c>
      <c r="L26" s="7">
        <v>500</v>
      </c>
      <c r="M26" s="7">
        <v>500</v>
      </c>
      <c r="N26" s="7">
        <f>SUM(B26:M26)</f>
        <v>6000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3.6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3.65" customHeight="1">
      <c r="A28" t="s" s="2">
        <v>49</v>
      </c>
      <c r="B28" s="13">
        <f>SUM(B16:B27)</f>
        <v>1016.9</v>
      </c>
      <c r="C28" s="13">
        <f>SUM(C16:C27)</f>
        <v>780</v>
      </c>
      <c r="D28" s="13">
        <f>SUM(D16:D27)</f>
        <v>764.4</v>
      </c>
      <c r="E28" s="13">
        <f>SUM(E16:E27)</f>
        <v>1316.4</v>
      </c>
      <c r="F28" s="13">
        <f>SUM(F16:F27)</f>
        <v>772.8</v>
      </c>
      <c r="G28" s="13">
        <f>SUM(G16:G27)</f>
        <v>808.8</v>
      </c>
      <c r="H28" s="13">
        <f>SUM(H16:H27)</f>
        <v>1068.4</v>
      </c>
      <c r="I28" s="13">
        <f>SUM(I16:I27)</f>
        <v>858</v>
      </c>
      <c r="J28" s="13">
        <f>SUM(J16:J27)</f>
        <v>876</v>
      </c>
      <c r="K28" s="13">
        <f>SUM(K16:K27)</f>
        <v>1410.2</v>
      </c>
      <c r="L28" s="13">
        <f>SUM(L16:L27)</f>
        <v>822</v>
      </c>
      <c r="M28" s="13">
        <f>SUM(M16:M27)</f>
        <v>2226</v>
      </c>
      <c r="N28" s="13">
        <f>SUM(N16:N27)</f>
        <v>12719.9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3.6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3.65" customHeight="1">
      <c r="A30" t="s" s="2">
        <v>50</v>
      </c>
      <c r="B30" s="13">
        <f>B13-B28</f>
        <v>-176.9</v>
      </c>
      <c r="C30" s="13">
        <f>C13-C28</f>
        <v>-420</v>
      </c>
      <c r="D30" s="13">
        <f>D13-D28</f>
        <v>-344.4</v>
      </c>
      <c r="E30" s="13">
        <f>E13-E28</f>
        <v>-596.4000000000001</v>
      </c>
      <c r="F30" s="13">
        <f>F13-F28</f>
        <v>127.2</v>
      </c>
      <c r="G30" s="13">
        <f>G13-G28</f>
        <v>-28.79999999999995</v>
      </c>
      <c r="H30" s="13">
        <f>H13-H28</f>
        <v>-48.40000000000009</v>
      </c>
      <c r="I30" s="13">
        <f>I13-I28</f>
        <v>342</v>
      </c>
      <c r="J30" s="13">
        <f>J13-J28</f>
        <v>864</v>
      </c>
      <c r="K30" s="13">
        <f>K13-K28</f>
        <v>569.8</v>
      </c>
      <c r="L30" s="13">
        <f>L13-L28</f>
        <v>1098</v>
      </c>
      <c r="M30" s="13">
        <f>M13-M28</f>
        <v>-966</v>
      </c>
      <c r="N30" s="13">
        <f>N13-N28</f>
        <v>420.0999999999985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3.6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3.65" customHeight="1">
      <c r="A32" t="s" s="6">
        <v>51</v>
      </c>
      <c r="B32" s="7">
        <v>420.99</v>
      </c>
      <c r="C32" s="7">
        <f>B34</f>
        <v>244.09</v>
      </c>
      <c r="D32" s="7">
        <f>C34</f>
        <v>-175.91</v>
      </c>
      <c r="E32" s="7">
        <f>D34</f>
        <v>-520.3099999999999</v>
      </c>
      <c r="F32" s="7">
        <f>E34</f>
        <v>-1116.71</v>
      </c>
      <c r="G32" s="7">
        <f>F34</f>
        <v>-989.51</v>
      </c>
      <c r="H32" s="7">
        <f>G34</f>
        <v>-1018.31</v>
      </c>
      <c r="I32" s="7">
        <f>H34</f>
        <v>-1066.71</v>
      </c>
      <c r="J32" s="7">
        <f>I34</f>
        <v>-724.71</v>
      </c>
      <c r="K32" s="7">
        <f>J34</f>
        <v>139.29</v>
      </c>
      <c r="L32" s="7">
        <f>K34</f>
        <v>709.0899999999999</v>
      </c>
      <c r="M32" s="7">
        <f>L34</f>
        <v>1807.09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3.65" customHeight="1">
      <c r="A33" s="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3.65" customHeight="1">
      <c r="A34" t="s" s="2">
        <v>52</v>
      </c>
      <c r="B34" s="9">
        <f>B32+B30</f>
        <v>244.09</v>
      </c>
      <c r="C34" s="9">
        <f>C32+C30</f>
        <v>-175.91</v>
      </c>
      <c r="D34" s="9">
        <f>D32+D30</f>
        <v>-520.3099999999999</v>
      </c>
      <c r="E34" s="9">
        <f>E32+E30</f>
        <v>-1116.71</v>
      </c>
      <c r="F34" s="9">
        <f>F32+F30</f>
        <v>-989.51</v>
      </c>
      <c r="G34" s="9">
        <f>G32+G30</f>
        <v>-1018.31</v>
      </c>
      <c r="H34" s="9">
        <f>H32+H30</f>
        <v>-1066.71</v>
      </c>
      <c r="I34" s="9">
        <f>I32+I30</f>
        <v>-724.71</v>
      </c>
      <c r="J34" s="9">
        <f>J32+J30</f>
        <v>139.29</v>
      </c>
      <c r="K34" s="9">
        <f>K32+K30</f>
        <v>709.0899999999999</v>
      </c>
      <c r="L34" s="9">
        <f>L32+L30</f>
        <v>1807.09</v>
      </c>
      <c r="M34" s="9">
        <f>M32+M30</f>
        <v>841.0899999999999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3.65" customHeight="1">
      <c r="A35" s="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3.6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3.6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3.6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3.65" customHeight="1">
      <c r="A39" t="s" s="11">
        <v>20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6"/>
  <sheetViews>
    <sheetView workbookViewId="0" showGridLines="0" defaultGridColor="1"/>
  </sheetViews>
  <sheetFormatPr defaultColWidth="14.5" defaultRowHeight="15.75" customHeight="1" outlineLevelRow="0" outlineLevelCol="0"/>
  <cols>
    <col min="1" max="1" width="21.3516" style="15" customWidth="1"/>
    <col min="2" max="26" width="14.5" style="15" customWidth="1"/>
    <col min="27" max="256" width="14.5" style="15" customWidth="1"/>
  </cols>
  <sheetData>
    <row r="1" ht="13.65" customHeight="1">
      <c r="A1" t="s" s="2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65" customHeight="1">
      <c r="A2" t="s" s="2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3.6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65" customHeight="1">
      <c r="A4" s="4"/>
      <c r="B4" t="s" s="5">
        <v>2</v>
      </c>
      <c r="C4" t="s" s="5">
        <v>3</v>
      </c>
      <c r="D4" t="s" s="5">
        <v>4</v>
      </c>
      <c r="E4" t="s" s="5">
        <v>5</v>
      </c>
      <c r="F4" t="s" s="5">
        <v>6</v>
      </c>
      <c r="G4" t="s" s="5">
        <v>7</v>
      </c>
      <c r="H4" t="s" s="5">
        <v>8</v>
      </c>
      <c r="I4" t="s" s="5">
        <v>9</v>
      </c>
      <c r="J4" t="s" s="5">
        <v>10</v>
      </c>
      <c r="K4" t="s" s="5">
        <v>11</v>
      </c>
      <c r="L4" t="s" s="5">
        <v>12</v>
      </c>
      <c r="M4" t="s" s="5">
        <v>13</v>
      </c>
      <c r="N4" t="s" s="5">
        <v>14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6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65" customHeight="1">
      <c r="A6" t="s" s="6">
        <v>54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7">
        <f>SUM(B6:M6)</f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65" customHeight="1">
      <c r="A7" t="s" s="6">
        <v>55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">
        <f>SUM(B7:M7)</f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65" customHeight="1">
      <c r="A8" t="s" s="6">
        <v>56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7">
        <f>SUM(B8:M8)</f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3.65" customHeight="1">
      <c r="A9" t="s" s="6">
        <v>57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7">
        <f>SUM(B9:M9)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65" customHeight="1">
      <c r="A10" t="s" s="6">
        <v>58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7">
        <f>SUM(B10:M10)</f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65" customHeight="1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3.65" customHeight="1">
      <c r="A12" t="s" s="6">
        <v>19</v>
      </c>
      <c r="B12" s="9">
        <f>SUM(B6:B11)</f>
        <v>0</v>
      </c>
      <c r="C12" s="9">
        <f>SUM(C6:C11)</f>
        <v>0</v>
      </c>
      <c r="D12" s="9">
        <f>SUM(D6:D11)</f>
        <v>0</v>
      </c>
      <c r="E12" s="9">
        <f>SUM(E6:E11)</f>
        <v>0</v>
      </c>
      <c r="F12" s="9">
        <f>SUM(F6:F11)</f>
        <v>0</v>
      </c>
      <c r="G12" s="9">
        <f>SUM(G6:G11)</f>
        <v>0</v>
      </c>
      <c r="H12" s="9">
        <f>SUM(H6:H11)</f>
        <v>0</v>
      </c>
      <c r="I12" s="9">
        <f>SUM(I6:I11)</f>
        <v>0</v>
      </c>
      <c r="J12" s="9">
        <f>SUM(J6:J11)</f>
        <v>0</v>
      </c>
      <c r="K12" s="9">
        <f>SUM(K6:K11)</f>
        <v>0</v>
      </c>
      <c r="L12" s="9">
        <f>SUM(L6:L11)</f>
        <v>0</v>
      </c>
      <c r="M12" s="9">
        <f>SUM(M6:M11)</f>
        <v>0</v>
      </c>
      <c r="N12" s="9">
        <f>SUM(N6:N11)</f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65" customHeight="1">
      <c r="A13" s="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6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6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65" customHeight="1">
      <c r="A16" t="s" s="11">
        <v>20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36"/>
  <sheetViews>
    <sheetView workbookViewId="0" showGridLines="0" defaultGridColor="1"/>
  </sheetViews>
  <sheetFormatPr defaultColWidth="14.5" defaultRowHeight="15.75" customHeight="1" outlineLevelRow="0" outlineLevelCol="0"/>
  <cols>
    <col min="1" max="1" width="29.5" style="16" customWidth="1"/>
    <col min="2" max="26" width="14.5" style="16" customWidth="1"/>
    <col min="27" max="256" width="14.5" style="16" customWidth="1"/>
  </cols>
  <sheetData>
    <row r="1" ht="13.65" customHeight="1">
      <c r="A1" t="s" s="2">
        <f>'D. Mini sales template'!A1</f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65" customHeight="1">
      <c r="A2" t="s" s="2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3.6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65" customHeight="1">
      <c r="A4" s="4"/>
      <c r="B4" t="s" s="5">
        <v>2</v>
      </c>
      <c r="C4" t="s" s="5">
        <v>3</v>
      </c>
      <c r="D4" t="s" s="5">
        <v>4</v>
      </c>
      <c r="E4" t="s" s="5">
        <v>5</v>
      </c>
      <c r="F4" t="s" s="5">
        <v>6</v>
      </c>
      <c r="G4" t="s" s="5">
        <v>7</v>
      </c>
      <c r="H4" t="s" s="5">
        <v>8</v>
      </c>
      <c r="I4" t="s" s="5">
        <v>9</v>
      </c>
      <c r="J4" t="s" s="5">
        <v>10</v>
      </c>
      <c r="K4" t="s" s="5">
        <v>11</v>
      </c>
      <c r="L4" t="s" s="5">
        <v>12</v>
      </c>
      <c r="M4" t="s" s="5">
        <v>13</v>
      </c>
      <c r="N4" t="s" s="5">
        <v>14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6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65" customHeight="1">
      <c r="A6" t="s" s="2">
        <v>22</v>
      </c>
      <c r="B6" s="13">
        <f>'D. Mini sales template'!B12</f>
        <v>0</v>
      </c>
      <c r="C6" s="13">
        <f>'D. Mini sales template'!C12</f>
        <v>0</v>
      </c>
      <c r="D6" s="13">
        <f>'D. Mini sales template'!D12</f>
        <v>0</v>
      </c>
      <c r="E6" s="13">
        <f>'D. Mini sales template'!E12</f>
        <v>0</v>
      </c>
      <c r="F6" s="13">
        <f>'D. Mini sales template'!F12</f>
        <v>0</v>
      </c>
      <c r="G6" s="13">
        <f>'D. Mini sales template'!G12</f>
        <v>0</v>
      </c>
      <c r="H6" s="13">
        <f>'D. Mini sales template'!H12</f>
        <v>0</v>
      </c>
      <c r="I6" s="13">
        <f>'D. Mini sales template'!I12</f>
        <v>0</v>
      </c>
      <c r="J6" s="13">
        <f>'D. Mini sales template'!J12</f>
        <v>0</v>
      </c>
      <c r="K6" s="13">
        <f>'D. Mini sales template'!K12</f>
        <v>0</v>
      </c>
      <c r="L6" s="13">
        <f>'D. Mini sales template'!L12</f>
        <v>0</v>
      </c>
      <c r="M6" s="13">
        <f>'D. Mini sales template'!M12</f>
        <v>0</v>
      </c>
      <c r="N6" s="13">
        <f>'D. Mini sales template'!N12</f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6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65" customHeight="1">
      <c r="A8" t="s" s="2">
        <v>23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3.65" customHeight="1">
      <c r="A9" t="s" s="6">
        <v>24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7">
        <f>SUM(B9:M9)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6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65" customHeight="1">
      <c r="A11" t="s" s="2">
        <v>25</v>
      </c>
      <c r="B11" s="13">
        <f>B6-B9</f>
        <v>0</v>
      </c>
      <c r="C11" s="13">
        <f>C6-C9</f>
        <v>0</v>
      </c>
      <c r="D11" s="13">
        <f>D6-D9</f>
        <v>0</v>
      </c>
      <c r="E11" s="13">
        <f>E6-E9</f>
        <v>0</v>
      </c>
      <c r="F11" s="13">
        <f>F6-F9</f>
        <v>0</v>
      </c>
      <c r="G11" s="13">
        <f>G6-G9</f>
        <v>0</v>
      </c>
      <c r="H11" s="13">
        <f>H6-H9</f>
        <v>0</v>
      </c>
      <c r="I11" s="13">
        <f>I6-I9</f>
        <v>0</v>
      </c>
      <c r="J11" s="13">
        <f>J6-J9</f>
        <v>0</v>
      </c>
      <c r="K11" s="13">
        <f>K6-K9</f>
        <v>0</v>
      </c>
      <c r="L11" s="13">
        <f>L6-L9</f>
        <v>0</v>
      </c>
      <c r="M11" s="13">
        <f>M6-M9</f>
        <v>0</v>
      </c>
      <c r="N11" s="13">
        <f>N6-N9</f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3.6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65" customHeight="1">
      <c r="A13" t="s" s="2">
        <v>26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65" customHeight="1">
      <c r="A14" t="s" s="6">
        <v>59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7">
        <f>SUM(B14:M14)</f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65" customHeight="1">
      <c r="A15" t="s" s="6">
        <v>60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7">
        <f>SUM(B15:M15)</f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65" customHeight="1">
      <c r="A16" t="s" s="6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7">
        <f>SUM(B16:M16)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3.65" customHeight="1">
      <c r="A17" t="s" s="6">
        <v>28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7">
        <f>SUM(B17:M17)</f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3.65" customHeight="1">
      <c r="A18" t="s" s="6">
        <v>29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7">
        <f>SUM(B18:M18)</f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3.65" customHeight="1">
      <c r="A19" t="s" s="6">
        <v>61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7">
        <f>SUM(B19:M19)</f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65" customHeight="1">
      <c r="A20" t="s" s="6">
        <v>30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7">
        <f>SUM(B20:M20)</f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3.65" customHeight="1">
      <c r="A21" t="s" s="6">
        <v>31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7">
        <f>SUM(B21:M21)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3.65" customHeight="1">
      <c r="A22" t="s" s="6">
        <v>62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7">
        <f>SUM(B22:M22)</f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3.65" customHeight="1">
      <c r="A23" t="s" s="6">
        <v>63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7">
        <f>SUM(B23:M23)</f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3.65" customHeight="1">
      <c r="A24" t="s" s="6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7">
        <f>SUM(B24:M24)</f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3.65" customHeight="1">
      <c r="A25" t="s" s="6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7">
        <f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3.65" customHeight="1">
      <c r="A26" t="s" s="6">
        <v>34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7">
        <f>SUM(B26:M26)</f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3.65" customHeight="1">
      <c r="A27" t="s" s="6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7">
        <f>SUM(B27:M27)</f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3.65" customHeight="1">
      <c r="A28" t="s" s="6">
        <v>45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7">
        <f>SUM(B28:M28)</f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3.65" customHeight="1">
      <c r="A29" t="s" s="6">
        <v>36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7">
        <f>SUM(B29:M29)</f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3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3.65" customHeight="1">
      <c r="A31" t="s" s="2">
        <v>37</v>
      </c>
      <c r="B31" s="13">
        <f>SUM(B14:B30)</f>
        <v>0</v>
      </c>
      <c r="C31" s="13">
        <f>SUM(C14:C30)</f>
        <v>0</v>
      </c>
      <c r="D31" s="13">
        <f>SUM(D14:D30)</f>
        <v>0</v>
      </c>
      <c r="E31" s="13">
        <f>SUM(E14:E30)</f>
        <v>0</v>
      </c>
      <c r="F31" s="13">
        <f>SUM(F14:F30)</f>
        <v>0</v>
      </c>
      <c r="G31" s="13">
        <f>SUM(G14:G30)</f>
        <v>0</v>
      </c>
      <c r="H31" s="13">
        <f>SUM(H14:H30)</f>
        <v>0</v>
      </c>
      <c r="I31" s="13">
        <f>SUM(I14:I30)</f>
        <v>0</v>
      </c>
      <c r="J31" s="13">
        <f>SUM(J14:J30)</f>
        <v>0</v>
      </c>
      <c r="K31" s="13">
        <f>SUM(K14:K30)</f>
        <v>0</v>
      </c>
      <c r="L31" s="13">
        <f>SUM(L14:L30)</f>
        <v>0</v>
      </c>
      <c r="M31" s="13">
        <f>SUM(M14:M30)</f>
        <v>0</v>
      </c>
      <c r="N31" s="13">
        <f>SUM(N14:N30)</f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3.65" customHeight="1">
      <c r="A32" s="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3.65" customHeight="1">
      <c r="A33" t="s" s="2">
        <v>38</v>
      </c>
      <c r="B33" s="9">
        <f>B11-B31</f>
        <v>0</v>
      </c>
      <c r="C33" s="9">
        <f>C11-C31</f>
        <v>0</v>
      </c>
      <c r="D33" s="9">
        <f>D11-D31</f>
        <v>0</v>
      </c>
      <c r="E33" s="9">
        <f>E11-E31</f>
        <v>0</v>
      </c>
      <c r="F33" s="9">
        <f>F11-F31</f>
        <v>0</v>
      </c>
      <c r="G33" s="9">
        <f>G11-G31</f>
        <v>0</v>
      </c>
      <c r="H33" s="9">
        <f>H11-H31</f>
        <v>0</v>
      </c>
      <c r="I33" s="9">
        <f>I11-I31</f>
        <v>0</v>
      </c>
      <c r="J33" s="9">
        <f>J11-J31</f>
        <v>0</v>
      </c>
      <c r="K33" s="9">
        <f>K11-K31</f>
        <v>0</v>
      </c>
      <c r="L33" s="9">
        <f>L11-L31</f>
        <v>0</v>
      </c>
      <c r="M33" s="9">
        <f>M11-M31</f>
        <v>0</v>
      </c>
      <c r="N33" s="9">
        <f>N11-N31</f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3.65" customHeight="1">
      <c r="A34" s="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3.6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3.65" customHeight="1">
      <c r="A36" t="s" s="11">
        <v>20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41"/>
  <sheetViews>
    <sheetView workbookViewId="0" showGridLines="0" defaultGridColor="1"/>
  </sheetViews>
  <sheetFormatPr defaultColWidth="14.5" defaultRowHeight="15.75" customHeight="1" outlineLevelRow="0" outlineLevelCol="0"/>
  <cols>
    <col min="1" max="1" width="29.6719" style="17" customWidth="1"/>
    <col min="2" max="26" width="14.5" style="17" customWidth="1"/>
    <col min="27" max="256" width="14.5" style="17" customWidth="1"/>
  </cols>
  <sheetData>
    <row r="1" ht="13.65" customHeight="1">
      <c r="A1" t="s" s="2">
        <f>'D. Mini sales template'!A1</f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65" customHeight="1">
      <c r="A2" t="s" s="2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3.6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65" customHeight="1">
      <c r="A4" s="4"/>
      <c r="B4" t="s" s="5">
        <v>2</v>
      </c>
      <c r="C4" t="s" s="5">
        <v>3</v>
      </c>
      <c r="D4" t="s" s="5">
        <v>4</v>
      </c>
      <c r="E4" t="s" s="5">
        <v>5</v>
      </c>
      <c r="F4" t="s" s="5">
        <v>6</v>
      </c>
      <c r="G4" t="s" s="5">
        <v>7</v>
      </c>
      <c r="H4" t="s" s="5">
        <v>8</v>
      </c>
      <c r="I4" t="s" s="5">
        <v>9</v>
      </c>
      <c r="J4" t="s" s="5">
        <v>10</v>
      </c>
      <c r="K4" t="s" s="5">
        <v>11</v>
      </c>
      <c r="L4" t="s" s="5">
        <v>12</v>
      </c>
      <c r="M4" t="s" s="5">
        <v>13</v>
      </c>
      <c r="N4" t="s" s="5">
        <v>14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6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65" customHeight="1">
      <c r="A6" t="s" s="2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65" customHeight="1">
      <c r="A7" t="s" s="6">
        <v>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">
        <f>SUM(B7:M7)</f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65" customHeight="1">
      <c r="A8" t="s" s="6">
        <v>42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7">
        <f>SUM(B8:M8)</f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3.6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65" customHeight="1">
      <c r="A10" t="s" s="2">
        <v>43</v>
      </c>
      <c r="B10" s="13">
        <f>SUM(B7:B9)</f>
        <v>0</v>
      </c>
      <c r="C10" s="13">
        <f>SUM(C7:C9)</f>
        <v>0</v>
      </c>
      <c r="D10" s="13">
        <f>SUM(D7:D9)</f>
        <v>0</v>
      </c>
      <c r="E10" s="13">
        <f>SUM(E7:E9)</f>
        <v>0</v>
      </c>
      <c r="F10" s="13">
        <f>SUM(F7:F9)</f>
        <v>0</v>
      </c>
      <c r="G10" s="13">
        <f>SUM(G7:G9)</f>
        <v>0</v>
      </c>
      <c r="H10" s="13">
        <f>SUM(H7:H9)</f>
        <v>0</v>
      </c>
      <c r="I10" s="13">
        <f>SUM(I7:I9)</f>
        <v>0</v>
      </c>
      <c r="J10" s="13">
        <f>SUM(J7:J9)</f>
        <v>0</v>
      </c>
      <c r="K10" s="13">
        <f>SUM(K7:K9)</f>
        <v>0</v>
      </c>
      <c r="L10" s="13">
        <f>SUM(L7:L9)</f>
        <v>0</v>
      </c>
      <c r="M10" s="13">
        <f>SUM(M7:M9)</f>
        <v>0</v>
      </c>
      <c r="N10" s="13">
        <f>SUM(N7:N9)</f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6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3.65" customHeight="1">
      <c r="A12" t="s" s="2">
        <v>44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65" customHeight="1">
      <c r="A13" t="s" s="6">
        <v>59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7">
        <f>SUM(B13:M13)</f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65" customHeight="1">
      <c r="A14" t="s" s="6">
        <v>60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7">
        <f>SUM(B14:M14)</f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65" customHeight="1">
      <c r="A15" t="s" s="6">
        <v>27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7">
        <f>SUM(B15:M15)</f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65" customHeight="1">
      <c r="A16" t="s" s="6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7">
        <f>SUM(B16:M16)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3.65" customHeight="1">
      <c r="A17" t="s" s="6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7">
        <f>SUM(B17:M17)</f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3.65" customHeight="1">
      <c r="A18" t="s" s="6">
        <v>61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7">
        <f>SUM(B18:M18)</f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3.65" customHeight="1">
      <c r="A19" t="s" s="6">
        <v>30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7">
        <f>SUM(B19:M19)</f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65" customHeight="1">
      <c r="A20" t="s" s="6">
        <v>31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7">
        <f>SUM(B20:M20)</f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3.65" customHeight="1">
      <c r="A21" t="s" s="6">
        <v>62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7">
        <f>SUM(B21:M21)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3.65" customHeight="1">
      <c r="A22" t="s" s="6">
        <v>63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7">
        <f>SUM(B22:M22)</f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3.65" customHeight="1">
      <c r="A23" t="s" s="6">
        <v>32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7">
        <f>SUM(B23:M23)</f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3.65" customHeight="1">
      <c r="A24" t="s" s="6">
        <v>33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7">
        <f>SUM(B24:M24)</f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3.65" customHeight="1">
      <c r="A25" t="s" s="6">
        <v>45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7">
        <f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3.65" customHeight="1">
      <c r="A26" t="s" s="6">
        <v>46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7">
        <f>SUM(B26:M26)</f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3.65" customHeight="1">
      <c r="A27" t="s" s="6">
        <v>64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7">
        <f>SUM(B27:M27)</f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3.65" customHeight="1">
      <c r="A28" t="s" s="6">
        <v>47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7">
        <f>SUM(B28:M28)</f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3.65" customHeight="1">
      <c r="A29" t="s" s="6">
        <v>48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7">
        <f>SUM(B29:M29)</f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3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3.65" customHeight="1">
      <c r="A31" t="s" s="2">
        <v>49</v>
      </c>
      <c r="B31" s="13">
        <f>SUM(B13:B30)</f>
        <v>0</v>
      </c>
      <c r="C31" s="13">
        <f>SUM(C13:C30)</f>
        <v>0</v>
      </c>
      <c r="D31" s="13">
        <f>SUM(D13:D30)</f>
        <v>0</v>
      </c>
      <c r="E31" s="13">
        <f>SUM(E13:E30)</f>
        <v>0</v>
      </c>
      <c r="F31" s="13">
        <f>SUM(F13:F30)</f>
        <v>0</v>
      </c>
      <c r="G31" s="13">
        <f>SUM(G13:G30)</f>
        <v>0</v>
      </c>
      <c r="H31" s="13">
        <f>SUM(H13:H30)</f>
        <v>0</v>
      </c>
      <c r="I31" s="13">
        <f>SUM(I13:I30)</f>
        <v>0</v>
      </c>
      <c r="J31" s="13">
        <f>SUM(J13:J30)</f>
        <v>0</v>
      </c>
      <c r="K31" s="13">
        <f>SUM(K13:K30)</f>
        <v>0</v>
      </c>
      <c r="L31" s="13">
        <f>SUM(L13:L30)</f>
        <v>0</v>
      </c>
      <c r="M31" s="13">
        <f>SUM(M13:M30)</f>
        <v>0</v>
      </c>
      <c r="N31" s="13">
        <f>SUM(N13:N30)</f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3.6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3.65" customHeight="1">
      <c r="A33" t="s" s="2">
        <v>50</v>
      </c>
      <c r="B33" s="13">
        <f>B10-B31</f>
        <v>0</v>
      </c>
      <c r="C33" s="13">
        <f>C10-C31</f>
        <v>0</v>
      </c>
      <c r="D33" s="13">
        <f>D10-D31</f>
        <v>0</v>
      </c>
      <c r="E33" s="13">
        <f>E10-E31</f>
        <v>0</v>
      </c>
      <c r="F33" s="13">
        <f>F10-F31</f>
        <v>0</v>
      </c>
      <c r="G33" s="13">
        <f>G10-G31</f>
        <v>0</v>
      </c>
      <c r="H33" s="13">
        <f>H10-H31</f>
        <v>0</v>
      </c>
      <c r="I33" s="13">
        <f>I10-I31</f>
        <v>0</v>
      </c>
      <c r="J33" s="13">
        <f>J10-J31</f>
        <v>0</v>
      </c>
      <c r="K33" s="13">
        <f>K10-K31</f>
        <v>0</v>
      </c>
      <c r="L33" s="13">
        <f>L10-L31</f>
        <v>0</v>
      </c>
      <c r="M33" s="13">
        <f>M10-M31</f>
        <v>0</v>
      </c>
      <c r="N33" s="13">
        <f>N10-N31</f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3.6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3.65" customHeight="1">
      <c r="A35" t="s" s="6">
        <v>51</v>
      </c>
      <c r="B35" s="3"/>
      <c r="C35" s="7">
        <f>B37</f>
        <v>0</v>
      </c>
      <c r="D35" s="7">
        <f>C37</f>
        <v>0</v>
      </c>
      <c r="E35" s="7">
        <f>D37</f>
        <v>0</v>
      </c>
      <c r="F35" s="7">
        <f>E37</f>
        <v>0</v>
      </c>
      <c r="G35" s="7">
        <f>F37</f>
        <v>0</v>
      </c>
      <c r="H35" s="7">
        <f>G37</f>
        <v>0</v>
      </c>
      <c r="I35" s="7">
        <f>H37</f>
        <v>0</v>
      </c>
      <c r="J35" s="7">
        <f>I37</f>
        <v>0</v>
      </c>
      <c r="K35" s="7">
        <f>J37</f>
        <v>0</v>
      </c>
      <c r="L35" s="7">
        <f>K37</f>
        <v>0</v>
      </c>
      <c r="M35" s="7">
        <f>L37</f>
        <v>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3.65" customHeight="1">
      <c r="A36" s="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3.65" customHeight="1">
      <c r="A37" t="s" s="2">
        <v>52</v>
      </c>
      <c r="B37" s="9">
        <f>B35+B33</f>
        <v>0</v>
      </c>
      <c r="C37" s="9">
        <f>C35+C33</f>
        <v>0</v>
      </c>
      <c r="D37" s="9">
        <f>D35+D33</f>
        <v>0</v>
      </c>
      <c r="E37" s="9">
        <f>E35+E33</f>
        <v>0</v>
      </c>
      <c r="F37" s="9">
        <f>F35+F33</f>
        <v>0</v>
      </c>
      <c r="G37" s="9">
        <f>G35+G33</f>
        <v>0</v>
      </c>
      <c r="H37" s="9">
        <f>H35+H33</f>
        <v>0</v>
      </c>
      <c r="I37" s="9">
        <f>I35+I33</f>
        <v>0</v>
      </c>
      <c r="J37" s="9">
        <f>J35+J33</f>
        <v>0</v>
      </c>
      <c r="K37" s="9">
        <f>K35+K33</f>
        <v>0</v>
      </c>
      <c r="L37" s="9">
        <f>L35+L33</f>
        <v>0</v>
      </c>
      <c r="M37" s="9">
        <f>M35+M33</f>
        <v>0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3.65" customHeight="1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3.6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3.6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3.65" customHeight="1">
      <c r="A41" t="s" s="11">
        <v>20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