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mc:AlternateContent xmlns:mc="http://schemas.openxmlformats.org/markup-compatibility/2006">
    <mc:Choice Requires="x15">
      <x15ac:absPath xmlns:x15ac="http://schemas.microsoft.com/office/spreadsheetml/2010/11/ac" url="/Users/jacobthorp/Downloads/"/>
    </mc:Choice>
  </mc:AlternateContent>
  <xr:revisionPtr revIDLastSave="0" documentId="13_ncr:1_{56EE0993-8A0A-7D4C-9B96-E5612B275027}" xr6:coauthVersionLast="47" xr6:coauthVersionMax="47" xr10:uidLastSave="{00000000-0000-0000-0000-000000000000}"/>
  <bookViews>
    <workbookView xWindow="0" yWindow="500" windowWidth="28800" windowHeight="17500" xr2:uid="{00000000-000D-0000-FFFF-FFFF00000000}"/>
  </bookViews>
  <sheets>
    <sheet name="Inputs" sheetId="1" r:id="rId1"/>
    <sheet name="Full Calc" sheetId="2" r:id="rId2"/>
    <sheet name="BRRRR Summary" sheetId="3" r:id="rId3"/>
    <sheet name="Flip Summary" sheetId="4" r:id="rId4"/>
    <sheet name="Instructions" sheetId="5" r:id="rId5"/>
    <sheet name="Returns Projection" sheetId="6" r:id="rId6"/>
    <sheet name="Amort Table (BRIDGE)" sheetId="7" r:id="rId7"/>
    <sheet name="Amort Table (REFI)"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hQyUYLNNoaIxzWQqwNZ3xuizzdGw=="/>
    </ext>
  </extLst>
</workbook>
</file>

<file path=xl/calcChain.xml><?xml version="1.0" encoding="utf-8"?>
<calcChain xmlns="http://schemas.openxmlformats.org/spreadsheetml/2006/main">
  <c r="A30" i="8" l="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7" i="8"/>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8" i="7"/>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7" i="7"/>
  <c r="C2" i="7"/>
  <c r="N22" i="6"/>
  <c r="H4" i="6"/>
  <c r="H20" i="6" s="1"/>
  <c r="A17" i="4"/>
  <c r="A16" i="4"/>
  <c r="A15" i="4"/>
  <c r="B5" i="4"/>
  <c r="B4" i="4"/>
  <c r="B3" i="4"/>
  <c r="A18" i="3"/>
  <c r="A17" i="3"/>
  <c r="A16" i="3"/>
  <c r="G7" i="3"/>
  <c r="C7" i="3"/>
  <c r="B5" i="3"/>
  <c r="I46" i="2"/>
  <c r="H39" i="2"/>
  <c r="J39" i="2" s="1" a="1"/>
  <c r="J39" i="2" s="1"/>
  <c r="G39" i="2"/>
  <c r="C3" i="8" s="1"/>
  <c r="F39" i="2"/>
  <c r="E39" i="2"/>
  <c r="C2" i="8" s="1"/>
  <c r="O36" i="2"/>
  <c r="N36" i="2"/>
  <c r="N37" i="2" s="1"/>
  <c r="J36" i="2" a="1"/>
  <c r="J36" i="2" s="1"/>
  <c r="H36" i="2"/>
  <c r="G36" i="2"/>
  <c r="F36" i="2"/>
  <c r="E36" i="2"/>
  <c r="H35" i="2"/>
  <c r="J35" i="2" s="1" a="1"/>
  <c r="J35" i="2" s="1"/>
  <c r="G35" i="2"/>
  <c r="C3" i="7" s="1"/>
  <c r="F35" i="2"/>
  <c r="E35" i="2"/>
  <c r="E30" i="2"/>
  <c r="D30" i="2"/>
  <c r="B30" i="2"/>
  <c r="E29" i="2"/>
  <c r="D29" i="2"/>
  <c r="B29" i="2"/>
  <c r="O28" i="2"/>
  <c r="E28" i="2"/>
  <c r="D28" i="2"/>
  <c r="B28" i="2"/>
  <c r="E27" i="2"/>
  <c r="D27" i="2"/>
  <c r="B27" i="2"/>
  <c r="E26" i="2"/>
  <c r="D26" i="2"/>
  <c r="B26" i="2"/>
  <c r="E25" i="2"/>
  <c r="D25" i="2"/>
  <c r="B25" i="2"/>
  <c r="E24" i="2"/>
  <c r="D24" i="2"/>
  <c r="B24" i="2"/>
  <c r="B23" i="2"/>
  <c r="O19" i="2"/>
  <c r="K17" i="2"/>
  <c r="H17" i="2"/>
  <c r="O16" i="2"/>
  <c r="K16" i="2"/>
  <c r="H6" i="6" s="1"/>
  <c r="H16" i="2"/>
  <c r="K15" i="2"/>
  <c r="H5" i="6" s="1"/>
  <c r="K5" i="6" s="1"/>
  <c r="N5" i="6" s="1"/>
  <c r="H15" i="2"/>
  <c r="E15" i="2"/>
  <c r="K14" i="2"/>
  <c r="H14" i="2"/>
  <c r="E14" i="2"/>
  <c r="E16" i="2" s="1"/>
  <c r="B14" i="2"/>
  <c r="E13" i="2"/>
  <c r="E12" i="2"/>
  <c r="B12" i="2"/>
  <c r="B6" i="2"/>
  <c r="B4" i="3" s="1"/>
  <c r="B5" i="2"/>
  <c r="E4" i="2"/>
  <c r="B10" i="3" s="1"/>
  <c r="B4" i="2"/>
  <c r="A1" i="4" s="1"/>
  <c r="N17" i="1"/>
  <c r="G4" i="1" s="1"/>
  <c r="E23" i="2" s="1"/>
  <c r="E31" i="2" s="1"/>
  <c r="M17" i="1"/>
  <c r="N12" i="1"/>
  <c r="N11" i="1"/>
  <c r="F4" i="1"/>
  <c r="D23" i="2" s="1"/>
  <c r="C1" i="7" l="1"/>
  <c r="B6" i="7" s="1"/>
  <c r="B15" i="4"/>
  <c r="B18" i="4" s="1"/>
  <c r="B37" i="2"/>
  <c r="B36" i="2"/>
  <c r="N21" i="6"/>
  <c r="B2" i="6"/>
  <c r="K13" i="2"/>
  <c r="K36" i="2" a="1"/>
  <c r="K36" i="2" s="1"/>
  <c r="B16" i="3"/>
  <c r="B19" i="3" s="1"/>
  <c r="C31" i="2"/>
  <c r="H13" i="2" s="1"/>
  <c r="B13" i="2"/>
  <c r="B16" i="4"/>
  <c r="B17" i="3"/>
  <c r="K39" i="2" a="1"/>
  <c r="K39" i="2" s="1"/>
  <c r="K24" i="2" s="1"/>
  <c r="A1" i="3"/>
  <c r="C1" i="8"/>
  <c r="B6" i="8" s="1"/>
  <c r="K35" i="2" a="1"/>
  <c r="K35" i="2" s="1"/>
  <c r="H24" i="2" s="1"/>
  <c r="O37" i="2"/>
  <c r="K46" i="2" s="1"/>
  <c r="N38" i="2"/>
  <c r="B3" i="3"/>
  <c r="B12" i="3"/>
  <c r="B11" i="3"/>
  <c r="H21" i="6"/>
  <c r="K21" i="6"/>
  <c r="C4" i="7"/>
  <c r="K22" i="6"/>
  <c r="H22" i="6"/>
  <c r="C2" i="6"/>
  <c r="K4" i="6"/>
  <c r="K6" i="6"/>
  <c r="K20" i="6"/>
  <c r="A186" i="8"/>
  <c r="N6" i="6"/>
  <c r="N20" i="6"/>
  <c r="B8" i="4"/>
  <c r="O22" i="2"/>
  <c r="O25" i="2"/>
  <c r="H29" i="2"/>
  <c r="B16" i="2" s="1"/>
  <c r="D16" i="3" s="1"/>
  <c r="D19" i="3" s="1"/>
  <c r="B34" i="2"/>
  <c r="C364" i="7" l="1"/>
  <c r="C360" i="7"/>
  <c r="C356" i="7"/>
  <c r="C352" i="7"/>
  <c r="C348" i="7"/>
  <c r="C344" i="7"/>
  <c r="C340" i="7"/>
  <c r="C336" i="7"/>
  <c r="C332" i="7"/>
  <c r="C328" i="7"/>
  <c r="C324" i="7"/>
  <c r="C320" i="7"/>
  <c r="C316" i="7"/>
  <c r="C312" i="7"/>
  <c r="C308" i="7"/>
  <c r="C304" i="7"/>
  <c r="C300" i="7"/>
  <c r="C296" i="7"/>
  <c r="C292" i="7"/>
  <c r="C288" i="7"/>
  <c r="C284" i="7"/>
  <c r="C280" i="7"/>
  <c r="C276" i="7"/>
  <c r="C272" i="7"/>
  <c r="C268" i="7"/>
  <c r="C264" i="7"/>
  <c r="C260" i="7"/>
  <c r="C256" i="7"/>
  <c r="C252" i="7"/>
  <c r="C248" i="7"/>
  <c r="C244" i="7"/>
  <c r="C240" i="7"/>
  <c r="C236" i="7"/>
  <c r="C232" i="7"/>
  <c r="C228" i="7"/>
  <c r="C224" i="7"/>
  <c r="C220" i="7"/>
  <c r="C216" i="7"/>
  <c r="C212" i="7"/>
  <c r="C208" i="7"/>
  <c r="C204" i="7"/>
  <c r="C200" i="7"/>
  <c r="C196" i="7"/>
  <c r="C192" i="7"/>
  <c r="C188" i="7"/>
  <c r="C184" i="7"/>
  <c r="C180" i="7"/>
  <c r="C176" i="7"/>
  <c r="C172" i="7"/>
  <c r="C365" i="7"/>
  <c r="C361" i="7"/>
  <c r="C357" i="7"/>
  <c r="C353" i="7"/>
  <c r="C349" i="7"/>
  <c r="C345" i="7"/>
  <c r="C341" i="7"/>
  <c r="C337" i="7"/>
  <c r="C333" i="7"/>
  <c r="C329" i="7"/>
  <c r="C325" i="7"/>
  <c r="C321" i="7"/>
  <c r="C317" i="7"/>
  <c r="C313" i="7"/>
  <c r="C309" i="7"/>
  <c r="C305" i="7"/>
  <c r="C301" i="7"/>
  <c r="C297" i="7"/>
  <c r="C293" i="7"/>
  <c r="C289" i="7"/>
  <c r="C285" i="7"/>
  <c r="C281" i="7"/>
  <c r="C277" i="7"/>
  <c r="C273" i="7"/>
  <c r="C269" i="7"/>
  <c r="C265" i="7"/>
  <c r="C261" i="7"/>
  <c r="C257" i="7"/>
  <c r="C253" i="7"/>
  <c r="C249" i="7"/>
  <c r="C246" i="7"/>
  <c r="C243" i="7"/>
  <c r="C217" i="7"/>
  <c r="C214" i="7"/>
  <c r="C211" i="7"/>
  <c r="C185" i="7"/>
  <c r="C182" i="7"/>
  <c r="C179" i="7"/>
  <c r="C167" i="7"/>
  <c r="C163" i="7"/>
  <c r="C159" i="7"/>
  <c r="C155" i="7"/>
  <c r="C151" i="7"/>
  <c r="C147" i="7"/>
  <c r="C143" i="7"/>
  <c r="C139" i="7"/>
  <c r="C135" i="7"/>
  <c r="C131" i="7"/>
  <c r="C127" i="7"/>
  <c r="C123" i="7"/>
  <c r="C358" i="7"/>
  <c r="C350" i="7"/>
  <c r="C342" i="7"/>
  <c r="C334" i="7"/>
  <c r="C326" i="7"/>
  <c r="C318" i="7"/>
  <c r="C310" i="7"/>
  <c r="C302" i="7"/>
  <c r="C294" i="7"/>
  <c r="C286" i="7"/>
  <c r="C278" i="7"/>
  <c r="C270" i="7"/>
  <c r="C262" i="7"/>
  <c r="C254" i="7"/>
  <c r="C229" i="7"/>
  <c r="C226" i="7"/>
  <c r="C223" i="7"/>
  <c r="C197" i="7"/>
  <c r="C194" i="7"/>
  <c r="C191" i="7"/>
  <c r="C250" i="7"/>
  <c r="C225" i="7"/>
  <c r="C222" i="7"/>
  <c r="C219" i="7"/>
  <c r="C193" i="7"/>
  <c r="C299" i="7"/>
  <c r="C295" i="7"/>
  <c r="C282" i="7"/>
  <c r="C209" i="7"/>
  <c r="C207" i="7"/>
  <c r="C202" i="7"/>
  <c r="C190" i="7"/>
  <c r="C166" i="7"/>
  <c r="C164" i="7"/>
  <c r="C157" i="7"/>
  <c r="C150" i="7"/>
  <c r="C148" i="7"/>
  <c r="C141" i="7"/>
  <c r="C134" i="7"/>
  <c r="C132" i="7"/>
  <c r="C125" i="7"/>
  <c r="C119" i="7"/>
  <c r="C115" i="7"/>
  <c r="C111" i="7"/>
  <c r="C107" i="7"/>
  <c r="C103" i="7"/>
  <c r="C99" i="7"/>
  <c r="C95" i="7"/>
  <c r="C91" i="7"/>
  <c r="C87" i="7"/>
  <c r="C83" i="7"/>
  <c r="C79" i="7"/>
  <c r="C75" i="7"/>
  <c r="C71" i="7"/>
  <c r="C67" i="7"/>
  <c r="C63" i="7"/>
  <c r="C59" i="7"/>
  <c r="C55" i="7"/>
  <c r="C51" i="7"/>
  <c r="C47" i="7"/>
  <c r="C43" i="7"/>
  <c r="C39" i="7"/>
  <c r="C35" i="7"/>
  <c r="C31" i="7"/>
  <c r="C27" i="7"/>
  <c r="C23" i="7"/>
  <c r="C19" i="7"/>
  <c r="C15" i="7"/>
  <c r="C11" i="7"/>
  <c r="C7" i="7"/>
  <c r="C362" i="7"/>
  <c r="C346" i="7"/>
  <c r="C307" i="7"/>
  <c r="C303" i="7"/>
  <c r="C290" i="7"/>
  <c r="C238" i="7"/>
  <c r="C231" i="7"/>
  <c r="C221" i="7"/>
  <c r="C351" i="7"/>
  <c r="C315" i="7"/>
  <c r="C311" i="7"/>
  <c r="C298" i="7"/>
  <c r="C251" i="7"/>
  <c r="C233" i="7"/>
  <c r="C206" i="7"/>
  <c r="C199" i="7"/>
  <c r="C177" i="7"/>
  <c r="C171" i="7"/>
  <c r="C169" i="7"/>
  <c r="C162" i="7"/>
  <c r="C160" i="7"/>
  <c r="C153" i="7"/>
  <c r="C146" i="7"/>
  <c r="C144" i="7"/>
  <c r="C137" i="7"/>
  <c r="C130" i="7"/>
  <c r="C128" i="7"/>
  <c r="C120" i="7"/>
  <c r="C116" i="7"/>
  <c r="C112" i="7"/>
  <c r="C108" i="7"/>
  <c r="C104" i="7"/>
  <c r="C100" i="7"/>
  <c r="C96" i="7"/>
  <c r="C92" i="7"/>
  <c r="C88" i="7"/>
  <c r="C84" i="7"/>
  <c r="C80" i="7"/>
  <c r="C76" i="7"/>
  <c r="C72" i="7"/>
  <c r="C68" i="7"/>
  <c r="C64" i="7"/>
  <c r="C60" i="7"/>
  <c r="C56" i="7"/>
  <c r="C363" i="7"/>
  <c r="C347" i="7"/>
  <c r="C338" i="7"/>
  <c r="C291" i="7"/>
  <c r="C287" i="7"/>
  <c r="C274" i="7"/>
  <c r="C241" i="7"/>
  <c r="C239" i="7"/>
  <c r="C234" i="7"/>
  <c r="C195" i="7"/>
  <c r="C186" i="7"/>
  <c r="C178" i="7"/>
  <c r="C170" i="7"/>
  <c r="C359" i="7"/>
  <c r="C330" i="7"/>
  <c r="C279" i="7"/>
  <c r="C227" i="7"/>
  <c r="C168" i="7"/>
  <c r="C161" i="7"/>
  <c r="C154" i="7"/>
  <c r="C136" i="7"/>
  <c r="C129" i="7"/>
  <c r="C122" i="7"/>
  <c r="C114" i="7"/>
  <c r="C106" i="7"/>
  <c r="C98" i="7"/>
  <c r="C90" i="7"/>
  <c r="C82" i="7"/>
  <c r="C74" i="7"/>
  <c r="C66" i="7"/>
  <c r="C58" i="7"/>
  <c r="C53" i="7"/>
  <c r="C40" i="7"/>
  <c r="C34" i="7"/>
  <c r="C355" i="7"/>
  <c r="C319" i="7"/>
  <c r="C259" i="7"/>
  <c r="C245" i="7"/>
  <c r="C235" i="7"/>
  <c r="C201" i="7"/>
  <c r="C183" i="7"/>
  <c r="C175" i="7"/>
  <c r="C44" i="7"/>
  <c r="C38" i="7"/>
  <c r="C26" i="7"/>
  <c r="C24" i="7"/>
  <c r="C17" i="7"/>
  <c r="C10" i="7"/>
  <c r="C8" i="7"/>
  <c r="C327" i="7"/>
  <c r="C267" i="7"/>
  <c r="C230" i="7"/>
  <c r="C187" i="7"/>
  <c r="C156" i="7"/>
  <c r="C149" i="7"/>
  <c r="C142" i="7"/>
  <c r="C124" i="7"/>
  <c r="C121" i="7"/>
  <c r="C113" i="7"/>
  <c r="C105" i="7"/>
  <c r="C97" i="7"/>
  <c r="C89" i="7"/>
  <c r="C81" i="7"/>
  <c r="C73" i="7"/>
  <c r="C65" i="7"/>
  <c r="C57" i="7"/>
  <c r="C48" i="7"/>
  <c r="C42" i="7"/>
  <c r="C354" i="7"/>
  <c r="C335" i="7"/>
  <c r="C275" i="7"/>
  <c r="C258" i="7"/>
  <c r="C215" i="7"/>
  <c r="C52" i="7"/>
  <c r="C46" i="7"/>
  <c r="C339" i="7"/>
  <c r="C322" i="7"/>
  <c r="C271" i="7"/>
  <c r="C242" i="7"/>
  <c r="C237" i="7"/>
  <c r="C198" i="7"/>
  <c r="C49" i="7"/>
  <c r="C36" i="7"/>
  <c r="C30" i="7"/>
  <c r="C28" i="7"/>
  <c r="C21" i="7"/>
  <c r="C14" i="7"/>
  <c r="C12" i="7"/>
  <c r="C218" i="7"/>
  <c r="C205" i="7"/>
  <c r="C181" i="7"/>
  <c r="C133" i="7"/>
  <c r="C109" i="7"/>
  <c r="C94" i="7"/>
  <c r="C41" i="7"/>
  <c r="C20" i="7"/>
  <c r="C13" i="7"/>
  <c r="C85" i="7"/>
  <c r="C50" i="7"/>
  <c r="C331" i="7"/>
  <c r="C306" i="7"/>
  <c r="C283" i="7"/>
  <c r="C263" i="7"/>
  <c r="C101" i="7"/>
  <c r="C86" i="7"/>
  <c r="C6" i="7"/>
  <c r="C203" i="7"/>
  <c r="C189" i="7"/>
  <c r="C140" i="7"/>
  <c r="C93" i="7"/>
  <c r="C78" i="7"/>
  <c r="C16" i="7"/>
  <c r="C9" i="7"/>
  <c r="C343" i="7"/>
  <c r="C213" i="7"/>
  <c r="C77" i="7"/>
  <c r="C62" i="7"/>
  <c r="C33" i="7"/>
  <c r="C29" i="7"/>
  <c r="C22" i="7"/>
  <c r="C210" i="7"/>
  <c r="C174" i="7"/>
  <c r="C165" i="7"/>
  <c r="C145" i="7"/>
  <c r="C173" i="7"/>
  <c r="C126" i="7"/>
  <c r="C110" i="7"/>
  <c r="C61" i="7"/>
  <c r="C54" i="7"/>
  <c r="C25" i="7"/>
  <c r="C18" i="7"/>
  <c r="C314" i="7"/>
  <c r="C266" i="7"/>
  <c r="C247" i="7"/>
  <c r="C152" i="7"/>
  <c r="C117" i="7"/>
  <c r="C102" i="7"/>
  <c r="C32" i="7"/>
  <c r="C323" i="7"/>
  <c r="C255" i="7"/>
  <c r="C158" i="7"/>
  <c r="C138" i="7"/>
  <c r="C70" i="7"/>
  <c r="C45" i="7"/>
  <c r="C37" i="7"/>
  <c r="C69" i="7"/>
  <c r="C118" i="7"/>
  <c r="K20" i="2"/>
  <c r="K19" i="2"/>
  <c r="K18" i="2"/>
  <c r="K22" i="2" s="1"/>
  <c r="F9" i="3" s="1"/>
  <c r="F8" i="3"/>
  <c r="K21" i="2"/>
  <c r="E11" i="3"/>
  <c r="F17" i="4"/>
  <c r="K3" i="6"/>
  <c r="B3" i="6"/>
  <c r="D6" i="8"/>
  <c r="O17" i="2" s="1"/>
  <c r="O18" i="2" s="1"/>
  <c r="N4" i="6"/>
  <c r="F16" i="4"/>
  <c r="D17" i="3"/>
  <c r="H18" i="2"/>
  <c r="H22" i="2" s="1"/>
  <c r="E8" i="3"/>
  <c r="H21" i="2"/>
  <c r="H20" i="2"/>
  <c r="H19" i="2"/>
  <c r="C8" i="4"/>
  <c r="B10" i="4"/>
  <c r="B11" i="4"/>
  <c r="C4" i="8"/>
  <c r="D6" i="7"/>
  <c r="N7" i="6"/>
  <c r="K7" i="6"/>
  <c r="C3" i="6"/>
  <c r="C4" i="6" s="1"/>
  <c r="C5" i="6" s="1"/>
  <c r="C6" i="6" s="1"/>
  <c r="F15" i="4"/>
  <c r="F18" i="4" s="1"/>
  <c r="A187" i="8"/>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N39" i="2"/>
  <c r="O38" i="2"/>
  <c r="M46" i="2" s="1"/>
  <c r="H14" i="6"/>
  <c r="G11" i="3" s="1"/>
  <c r="H30" i="6"/>
  <c r="F11" i="3"/>
  <c r="N14" i="6"/>
  <c r="K14" i="6"/>
  <c r="N30" i="6"/>
  <c r="K30" i="6"/>
  <c r="H7" i="6" l="1"/>
  <c r="C7" i="6"/>
  <c r="C8" i="6" s="1"/>
  <c r="C9" i="6" s="1"/>
  <c r="C10" i="6" s="1"/>
  <c r="C11" i="6" s="1"/>
  <c r="C12" i="6" s="1"/>
  <c r="C13" i="6" s="1"/>
  <c r="C14" i="6" s="1"/>
  <c r="C15" i="6" s="1"/>
  <c r="C16" i="6" s="1"/>
  <c r="C17" i="6" s="1"/>
  <c r="C18" i="6" s="1"/>
  <c r="C10" i="3"/>
  <c r="K23" i="2"/>
  <c r="K11" i="6"/>
  <c r="K8" i="6"/>
  <c r="K12" i="6" s="1"/>
  <c r="K13" i="6" s="1"/>
  <c r="K15" i="6" s="1"/>
  <c r="I44" i="2" s="1"/>
  <c r="K10" i="6"/>
  <c r="K9" i="6"/>
  <c r="N3" i="6"/>
  <c r="B4" i="6"/>
  <c r="E9" i="3"/>
  <c r="B15" i="2"/>
  <c r="N40" i="2"/>
  <c r="O40" i="2" s="1"/>
  <c r="O46" i="2" s="1"/>
  <c r="F19" i="3" s="1"/>
  <c r="O39" i="2"/>
  <c r="N46" i="2" s="1"/>
  <c r="A276" i="8"/>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H23" i="2"/>
  <c r="E6" i="7"/>
  <c r="F6" i="7" s="1"/>
  <c r="B7" i="7" s="1"/>
  <c r="C364" i="8"/>
  <c r="C360" i="8"/>
  <c r="C356" i="8"/>
  <c r="C352" i="8"/>
  <c r="C348" i="8"/>
  <c r="C344" i="8"/>
  <c r="C340" i="8"/>
  <c r="C336" i="8"/>
  <c r="C332" i="8"/>
  <c r="C328" i="8"/>
  <c r="C324" i="8"/>
  <c r="C320" i="8"/>
  <c r="C316" i="8"/>
  <c r="C312" i="8"/>
  <c r="C308" i="8"/>
  <c r="C304" i="8"/>
  <c r="C300" i="8"/>
  <c r="C296" i="8"/>
  <c r="C292" i="8"/>
  <c r="C288" i="8"/>
  <c r="C284" i="8"/>
  <c r="C280" i="8"/>
  <c r="C276" i="8"/>
  <c r="C272" i="8"/>
  <c r="C268" i="8"/>
  <c r="C264" i="8"/>
  <c r="C260" i="8"/>
  <c r="C256" i="8"/>
  <c r="C365" i="8"/>
  <c r="C362" i="8"/>
  <c r="C358" i="8"/>
  <c r="C354" i="8"/>
  <c r="C350" i="8"/>
  <c r="C346" i="8"/>
  <c r="C342" i="8"/>
  <c r="C338" i="8"/>
  <c r="C334" i="8"/>
  <c r="C330" i="8"/>
  <c r="C326" i="8"/>
  <c r="C322" i="8"/>
  <c r="C318" i="8"/>
  <c r="C314" i="8"/>
  <c r="C310" i="8"/>
  <c r="C306" i="8"/>
  <c r="C302" i="8"/>
  <c r="C298" i="8"/>
  <c r="C294" i="8"/>
  <c r="C290" i="8"/>
  <c r="C286" i="8"/>
  <c r="C282" i="8"/>
  <c r="C278" i="8"/>
  <c r="C274" i="8"/>
  <c r="C270" i="8"/>
  <c r="C266" i="8"/>
  <c r="C262" i="8"/>
  <c r="C258" i="8"/>
  <c r="C347" i="8"/>
  <c r="C345" i="8"/>
  <c r="C315" i="8"/>
  <c r="C313" i="8"/>
  <c r="C283" i="8"/>
  <c r="C281" i="8"/>
  <c r="C252" i="8"/>
  <c r="C248" i="8"/>
  <c r="C244" i="8"/>
  <c r="C240" i="8"/>
  <c r="C236" i="8"/>
  <c r="C232" i="8"/>
  <c r="C228" i="8"/>
  <c r="C224" i="8"/>
  <c r="C220" i="8"/>
  <c r="C216" i="8"/>
  <c r="C212" i="8"/>
  <c r="C359" i="8"/>
  <c r="C325" i="8"/>
  <c r="C303" i="8"/>
  <c r="C269" i="8"/>
  <c r="C259" i="8"/>
  <c r="C251" i="8"/>
  <c r="C225" i="8"/>
  <c r="C222" i="8"/>
  <c r="C219" i="8"/>
  <c r="C349" i="8"/>
  <c r="C337" i="8"/>
  <c r="C327" i="8"/>
  <c r="C293" i="8"/>
  <c r="C271" i="8"/>
  <c r="C237" i="8"/>
  <c r="C234" i="8"/>
  <c r="C231" i="8"/>
  <c r="C207" i="8"/>
  <c r="C203" i="8"/>
  <c r="C199" i="8"/>
  <c r="C195" i="8"/>
  <c r="C191" i="8"/>
  <c r="C187" i="8"/>
  <c r="C183" i="8"/>
  <c r="C179" i="8"/>
  <c r="C175" i="8"/>
  <c r="C171" i="8"/>
  <c r="C167" i="8"/>
  <c r="C163" i="8"/>
  <c r="C159" i="8"/>
  <c r="C155" i="8"/>
  <c r="C151" i="8"/>
  <c r="C147" i="8"/>
  <c r="C143" i="8"/>
  <c r="C361" i="8"/>
  <c r="C351" i="8"/>
  <c r="C339" i="8"/>
  <c r="C317" i="8"/>
  <c r="C305" i="8"/>
  <c r="C295" i="8"/>
  <c r="C261" i="8"/>
  <c r="C249" i="8"/>
  <c r="C246" i="8"/>
  <c r="C243" i="8"/>
  <c r="C357" i="8"/>
  <c r="C335" i="8"/>
  <c r="C301" i="8"/>
  <c r="C291" i="8"/>
  <c r="C279" i="8"/>
  <c r="C257" i="8"/>
  <c r="C245" i="8"/>
  <c r="C242" i="8"/>
  <c r="C239" i="8"/>
  <c r="C363" i="8"/>
  <c r="C329" i="8"/>
  <c r="C319" i="8"/>
  <c r="C285" i="8"/>
  <c r="C214" i="8"/>
  <c r="C127" i="8"/>
  <c r="C124" i="8"/>
  <c r="C121" i="8"/>
  <c r="C118" i="8"/>
  <c r="C353" i="8"/>
  <c r="C275" i="8"/>
  <c r="C226" i="8"/>
  <c r="C218" i="8"/>
  <c r="C210" i="8"/>
  <c r="C208" i="8"/>
  <c r="C201" i="8"/>
  <c r="C194" i="8"/>
  <c r="C192" i="8"/>
  <c r="C185" i="8"/>
  <c r="C178" i="8"/>
  <c r="C176" i="8"/>
  <c r="C169" i="8"/>
  <c r="C162" i="8"/>
  <c r="C160" i="8"/>
  <c r="C153" i="8"/>
  <c r="C146" i="8"/>
  <c r="C144" i="8"/>
  <c r="C139" i="8"/>
  <c r="C136" i="8"/>
  <c r="C133" i="8"/>
  <c r="C130" i="8"/>
  <c r="C343" i="8"/>
  <c r="C309" i="8"/>
  <c r="C299" i="8"/>
  <c r="C265" i="8"/>
  <c r="C355" i="8"/>
  <c r="C331" i="8"/>
  <c r="C323" i="8"/>
  <c r="C307" i="8"/>
  <c r="C230" i="8"/>
  <c r="C213" i="8"/>
  <c r="C184" i="8"/>
  <c r="C181" i="8"/>
  <c r="C173" i="8"/>
  <c r="C170" i="8"/>
  <c r="C134" i="8"/>
  <c r="C126" i="8"/>
  <c r="C112" i="8"/>
  <c r="C105" i="8"/>
  <c r="C95" i="8"/>
  <c r="C92" i="8"/>
  <c r="C89" i="8"/>
  <c r="C86" i="8"/>
  <c r="C277" i="8"/>
  <c r="C238" i="8"/>
  <c r="C233" i="8"/>
  <c r="C172" i="8"/>
  <c r="C164" i="8"/>
  <c r="C161" i="8"/>
  <c r="C158" i="8"/>
  <c r="C150" i="8"/>
  <c r="C117" i="8"/>
  <c r="C110" i="8"/>
  <c r="C103" i="8"/>
  <c r="C98" i="8"/>
  <c r="C80" i="8"/>
  <c r="C76" i="8"/>
  <c r="C72" i="8"/>
  <c r="C68" i="8"/>
  <c r="C64" i="8"/>
  <c r="C60" i="8"/>
  <c r="C56" i="8"/>
  <c r="C52" i="8"/>
  <c r="C48" i="8"/>
  <c r="C44" i="8"/>
  <c r="C40" i="8"/>
  <c r="C36" i="8"/>
  <c r="C32" i="8"/>
  <c r="C253" i="8"/>
  <c r="C229" i="8"/>
  <c r="C209" i="8"/>
  <c r="C206" i="8"/>
  <c r="C198" i="8"/>
  <c r="C152" i="8"/>
  <c r="C149" i="8"/>
  <c r="C141" i="8"/>
  <c r="C131" i="8"/>
  <c r="C122" i="8"/>
  <c r="C115" i="8"/>
  <c r="C108" i="8"/>
  <c r="C101" i="8"/>
  <c r="C87" i="8"/>
  <c r="C84" i="8"/>
  <c r="C254" i="8"/>
  <c r="C227" i="8"/>
  <c r="C223" i="8"/>
  <c r="C204" i="8"/>
  <c r="C196" i="8"/>
  <c r="C193" i="8"/>
  <c r="C190" i="8"/>
  <c r="C182" i="8"/>
  <c r="C132" i="8"/>
  <c r="C119" i="8"/>
  <c r="C114" i="8"/>
  <c r="C100" i="8"/>
  <c r="C83" i="8"/>
  <c r="C79" i="8"/>
  <c r="C297" i="8"/>
  <c r="C267" i="8"/>
  <c r="C200" i="8"/>
  <c r="C189" i="8"/>
  <c r="C129" i="8"/>
  <c r="C73" i="8"/>
  <c r="C67" i="8"/>
  <c r="C54" i="8"/>
  <c r="C41" i="8"/>
  <c r="C35" i="8"/>
  <c r="C27" i="8"/>
  <c r="C25" i="8"/>
  <c r="C20" i="8"/>
  <c r="C17" i="8"/>
  <c r="C14" i="8"/>
  <c r="C11" i="8"/>
  <c r="C241" i="8"/>
  <c r="C211" i="8"/>
  <c r="C188" i="8"/>
  <c r="C177" i="8"/>
  <c r="C166" i="8"/>
  <c r="C138" i="8"/>
  <c r="C125" i="8"/>
  <c r="C111" i="8"/>
  <c r="C104" i="8"/>
  <c r="C77" i="8"/>
  <c r="C71" i="8"/>
  <c r="C58" i="8"/>
  <c r="C45" i="8"/>
  <c r="C39" i="8"/>
  <c r="C263" i="8"/>
  <c r="C217" i="8"/>
  <c r="C165" i="8"/>
  <c r="C154" i="8"/>
  <c r="C91" i="8"/>
  <c r="C88" i="8"/>
  <c r="C85" i="8"/>
  <c r="C82" i="8"/>
  <c r="C75" i="8"/>
  <c r="C62" i="8"/>
  <c r="C49" i="8"/>
  <c r="C43" i="8"/>
  <c r="C30" i="8"/>
  <c r="C23" i="8"/>
  <c r="C12" i="8"/>
  <c r="C9" i="8"/>
  <c r="C6" i="8"/>
  <c r="E6" i="8" s="1"/>
  <c r="C341" i="8"/>
  <c r="C311" i="8"/>
  <c r="C250" i="8"/>
  <c r="C205" i="8"/>
  <c r="C333" i="8"/>
  <c r="C255" i="8"/>
  <c r="C235" i="8"/>
  <c r="C202" i="8"/>
  <c r="C156" i="8"/>
  <c r="C145" i="8"/>
  <c r="C109" i="8"/>
  <c r="C102" i="8"/>
  <c r="C69" i="8"/>
  <c r="C63" i="8"/>
  <c r="C50" i="8"/>
  <c r="C37" i="8"/>
  <c r="C31" i="8"/>
  <c r="C8" i="8"/>
  <c r="C168" i="8"/>
  <c r="C157" i="8"/>
  <c r="C135" i="8"/>
  <c r="C59" i="8"/>
  <c r="C46" i="8"/>
  <c r="C33" i="8"/>
  <c r="C29" i="8"/>
  <c r="C22" i="8"/>
  <c r="C19" i="8"/>
  <c r="C215" i="8"/>
  <c r="C142" i="8"/>
  <c r="C97" i="8"/>
  <c r="C66" i="8"/>
  <c r="C53" i="8"/>
  <c r="C28" i="8"/>
  <c r="C21" i="8"/>
  <c r="C18" i="8"/>
  <c r="C15" i="8"/>
  <c r="C197" i="8"/>
  <c r="C186" i="8"/>
  <c r="C96" i="8"/>
  <c r="C90" i="8"/>
  <c r="C70" i="8"/>
  <c r="C57" i="8"/>
  <c r="C174" i="8"/>
  <c r="C140" i="8"/>
  <c r="C74" i="8"/>
  <c r="C61" i="8"/>
  <c r="C24" i="8"/>
  <c r="C273" i="8"/>
  <c r="C221" i="8"/>
  <c r="C180" i="8"/>
  <c r="C106" i="8"/>
  <c r="C55" i="8"/>
  <c r="C42" i="8"/>
  <c r="C16" i="8"/>
  <c r="C13" i="8"/>
  <c r="C10" i="8"/>
  <c r="C7" i="8"/>
  <c r="C81" i="8"/>
  <c r="C34" i="8"/>
  <c r="C113" i="8"/>
  <c r="C94" i="8"/>
  <c r="C78" i="8"/>
  <c r="C321" i="8"/>
  <c r="C128" i="8"/>
  <c r="C93" i="8"/>
  <c r="C65" i="8"/>
  <c r="C247" i="8"/>
  <c r="C137" i="8"/>
  <c r="C116" i="8"/>
  <c r="C99" i="8"/>
  <c r="C47" i="8"/>
  <c r="C26" i="8"/>
  <c r="C289" i="8"/>
  <c r="C123" i="8"/>
  <c r="C287" i="8"/>
  <c r="C120" i="8"/>
  <c r="C38" i="8"/>
  <c r="C107" i="8"/>
  <c r="C51" i="8"/>
  <c r="C148" i="8"/>
  <c r="F17" i="3" l="1"/>
  <c r="I47" i="2"/>
  <c r="O4" i="2"/>
  <c r="F6" i="8"/>
  <c r="B7" i="8" s="1"/>
  <c r="C11" i="3"/>
  <c r="N23" i="6"/>
  <c r="K23" i="6"/>
  <c r="C19" i="6"/>
  <c r="C20" i="6" s="1"/>
  <c r="C21" i="6" s="1"/>
  <c r="C22" i="6" s="1"/>
  <c r="C23" i="6" s="1"/>
  <c r="C24" i="6" s="1"/>
  <c r="C25" i="6" s="1"/>
  <c r="C26" i="6" s="1"/>
  <c r="C27" i="6" s="1"/>
  <c r="C28" i="6" s="1"/>
  <c r="C29" i="6" s="1"/>
  <c r="C30" i="6" s="1"/>
  <c r="C31" i="6" s="1"/>
  <c r="H23" i="6"/>
  <c r="D18" i="3"/>
  <c r="E6" i="2"/>
  <c r="B17" i="2"/>
  <c r="D7" i="7"/>
  <c r="E7" i="7" s="1"/>
  <c r="F7" i="7" s="1"/>
  <c r="B8" i="7" s="1"/>
  <c r="H9" i="2"/>
  <c r="H25" i="2"/>
  <c r="H8" i="2"/>
  <c r="E10" i="3"/>
  <c r="B5" i="6"/>
  <c r="H19" i="6"/>
  <c r="N11" i="6"/>
  <c r="N8" i="6"/>
  <c r="N10" i="6"/>
  <c r="N9" i="6"/>
  <c r="K25" i="2"/>
  <c r="K8" i="2"/>
  <c r="F10" i="3"/>
  <c r="K9" i="2"/>
  <c r="D8" i="7" l="1"/>
  <c r="E8" i="7" s="1"/>
  <c r="F8" i="7"/>
  <c r="B9" i="7" s="1"/>
  <c r="N12" i="6"/>
  <c r="N13" i="6" s="1"/>
  <c r="N15" i="6" s="1"/>
  <c r="K44" i="2" s="1"/>
  <c r="K47" i="2" s="1"/>
  <c r="B8" i="3"/>
  <c r="B13" i="3" s="1"/>
  <c r="B18" i="2"/>
  <c r="B9" i="3" s="1"/>
  <c r="B9" i="4"/>
  <c r="J37" i="2"/>
  <c r="J40" i="2"/>
  <c r="K7" i="2"/>
  <c r="H7" i="2"/>
  <c r="D7" i="8"/>
  <c r="E7" i="8" s="1"/>
  <c r="F7" i="8" s="1"/>
  <c r="B8" i="8" s="1"/>
  <c r="I45" i="2"/>
  <c r="F18" i="3" s="1"/>
  <c r="H4" i="2"/>
  <c r="E13" i="3" s="1"/>
  <c r="E12" i="3"/>
  <c r="H5" i="2"/>
  <c r="K4" i="2"/>
  <c r="F13" i="3" s="1"/>
  <c r="F12" i="3"/>
  <c r="K5" i="2"/>
  <c r="H26" i="6"/>
  <c r="H27" i="6"/>
  <c r="H28" i="6" s="1"/>
  <c r="H29" i="6" s="1"/>
  <c r="H31" i="6" s="1"/>
  <c r="M44" i="2" s="1"/>
  <c r="M47" i="2" s="1"/>
  <c r="H25" i="6"/>
  <c r="H24" i="6"/>
  <c r="K19" i="6"/>
  <c r="B6" i="6"/>
  <c r="D8" i="8" l="1"/>
  <c r="E8" i="8" s="1"/>
  <c r="F8" i="8"/>
  <c r="B9" i="8" s="1"/>
  <c r="K40" i="2"/>
  <c r="E5" i="2"/>
  <c r="C9" i="4"/>
  <c r="B13" i="4"/>
  <c r="K37" i="2"/>
  <c r="B17" i="4"/>
  <c r="B18" i="3"/>
  <c r="E7" i="2"/>
  <c r="H6" i="2" s="1"/>
  <c r="E14" i="3" s="1"/>
  <c r="D9" i="7"/>
  <c r="E9" i="7" s="1"/>
  <c r="F9" i="7" s="1"/>
  <c r="B10" i="7" s="1"/>
  <c r="N19" i="6"/>
  <c r="B7" i="6"/>
  <c r="B8" i="6" s="1"/>
  <c r="B9" i="6" s="1"/>
  <c r="B10" i="6" s="1"/>
  <c r="B11" i="6" s="1"/>
  <c r="B12" i="6" s="1"/>
  <c r="B13" i="6" s="1"/>
  <c r="B14" i="6" s="1"/>
  <c r="B15" i="6" s="1"/>
  <c r="B16" i="6" s="1"/>
  <c r="B17" i="6" s="1"/>
  <c r="B18" i="6" s="1"/>
  <c r="B19" i="6" s="1"/>
  <c r="B20" i="6" s="1"/>
  <c r="B21" i="6" s="1"/>
  <c r="B22" i="6" s="1"/>
  <c r="B23" i="6" s="1"/>
  <c r="B24" i="6" s="1"/>
  <c r="B25" i="6" s="1"/>
  <c r="B26" i="6" s="1"/>
  <c r="B27" i="6" s="1"/>
  <c r="B28" i="6" s="1"/>
  <c r="B29" i="6" s="1"/>
  <c r="B30" i="6" s="1"/>
  <c r="B31" i="6" s="1"/>
  <c r="H3" i="6"/>
  <c r="K29" i="6"/>
  <c r="K31" i="6" s="1"/>
  <c r="N44" i="2" s="1"/>
  <c r="N47" i="2" s="1"/>
  <c r="N48" i="2" s="1"/>
  <c r="K26" i="6"/>
  <c r="K27" i="6"/>
  <c r="K25" i="6"/>
  <c r="K24" i="6"/>
  <c r="K28" i="6" s="1"/>
  <c r="D10" i="7" l="1"/>
  <c r="E10" i="7" s="1"/>
  <c r="F10" i="7"/>
  <c r="B11" i="7" s="1"/>
  <c r="N27" i="6"/>
  <c r="N24" i="6"/>
  <c r="N26" i="6"/>
  <c r="N25" i="6"/>
  <c r="D9" i="8"/>
  <c r="E9" i="8" s="1"/>
  <c r="F9" i="8" s="1"/>
  <c r="B10" i="8" s="1"/>
  <c r="B14" i="3"/>
  <c r="F16" i="3" s="1"/>
  <c r="F21" i="3" s="1"/>
  <c r="K6" i="2"/>
  <c r="F14" i="3" s="1"/>
  <c r="O5" i="2"/>
  <c r="I48" i="2"/>
  <c r="K48" i="2"/>
  <c r="H10" i="6"/>
  <c r="H11" i="6"/>
  <c r="H8" i="6"/>
  <c r="H9" i="6"/>
  <c r="G8" i="3"/>
  <c r="M48" i="2"/>
  <c r="D11" i="7" l="1"/>
  <c r="E11" i="7" s="1"/>
  <c r="F11" i="7" s="1"/>
  <c r="B12" i="7" s="1"/>
  <c r="D10" i="8"/>
  <c r="E10" i="8" s="1"/>
  <c r="F10" i="8" s="1"/>
  <c r="B11" i="8" s="1"/>
  <c r="N28" i="6"/>
  <c r="N29" i="6" s="1"/>
  <c r="N31" i="6" s="1"/>
  <c r="O44" i="2" s="1"/>
  <c r="O47" i="2" s="1"/>
  <c r="O48" i="2" s="1"/>
  <c r="H12" i="6"/>
  <c r="D11" i="8" l="1"/>
  <c r="E11" i="8" s="1"/>
  <c r="F11" i="8"/>
  <c r="B12" i="8" s="1"/>
  <c r="D12" i="7"/>
  <c r="E12" i="7" s="1"/>
  <c r="F12" i="7"/>
  <c r="B13" i="7" s="1"/>
  <c r="G9" i="3"/>
  <c r="H13" i="6"/>
  <c r="H15" i="6" l="1"/>
  <c r="G10" i="3"/>
  <c r="D13" i="7"/>
  <c r="E13" i="7" s="1"/>
  <c r="F13" i="7" s="1"/>
  <c r="B14" i="7" s="1"/>
  <c r="D12" i="8"/>
  <c r="E12" i="8" s="1"/>
  <c r="F12" i="8" s="1"/>
  <c r="B13" i="8" s="1"/>
  <c r="D13" i="8" l="1"/>
  <c r="E13" i="8" s="1"/>
  <c r="F13" i="8" s="1"/>
  <c r="B14" i="8" s="1"/>
  <c r="D14" i="7"/>
  <c r="E14" i="7" s="1"/>
  <c r="F14" i="7" s="1"/>
  <c r="B15" i="7" s="1"/>
  <c r="G14" i="3"/>
  <c r="G12" i="3"/>
  <c r="G13" i="3" s="1"/>
  <c r="D15" i="7" l="1"/>
  <c r="E15" i="7" s="1"/>
  <c r="F15" i="7" s="1"/>
  <c r="B16" i="7" s="1"/>
  <c r="D14" i="8"/>
  <c r="E14" i="8" s="1"/>
  <c r="F14" i="8"/>
  <c r="B15" i="8" s="1"/>
  <c r="D16" i="7" l="1"/>
  <c r="E16" i="7" s="1"/>
  <c r="F16" i="7"/>
  <c r="B17" i="7" s="1"/>
  <c r="D15" i="8"/>
  <c r="E15" i="8" s="1"/>
  <c r="F15" i="8" s="1"/>
  <c r="B16" i="8" s="1"/>
  <c r="D16" i="8" l="1"/>
  <c r="E16" i="8" s="1"/>
  <c r="F16" i="8"/>
  <c r="B17" i="8" s="1"/>
  <c r="D17" i="7"/>
  <c r="E17" i="7" s="1"/>
  <c r="F17" i="7" s="1"/>
  <c r="B18" i="7" s="1"/>
  <c r="D18" i="7" l="1"/>
  <c r="E18" i="7" s="1"/>
  <c r="F18" i="7" s="1"/>
  <c r="B19" i="7" s="1"/>
  <c r="D17" i="8"/>
  <c r="E17" i="8" s="1"/>
  <c r="F17" i="8" s="1"/>
  <c r="B18" i="8" l="1"/>
  <c r="D2" i="6"/>
  <c r="D19" i="7"/>
  <c r="E19" i="7" s="1"/>
  <c r="F19" i="7" s="1"/>
  <c r="B20" i="7" s="1"/>
  <c r="D20" i="7" l="1"/>
  <c r="E20" i="7" s="1"/>
  <c r="F20" i="7"/>
  <c r="B21" i="7" s="1"/>
  <c r="D18" i="8"/>
  <c r="O20" i="2" l="1"/>
  <c r="O21" i="2" s="1"/>
  <c r="E18" i="8"/>
  <c r="D21" i="7"/>
  <c r="E21" i="7" s="1"/>
  <c r="F21" i="7" s="1"/>
  <c r="B22" i="7" s="1"/>
  <c r="D22" i="7" l="1"/>
  <c r="E22" i="7" s="1"/>
  <c r="F22" i="7" s="1"/>
  <c r="B23" i="7" s="1"/>
  <c r="O6" i="2"/>
  <c r="F18" i="8"/>
  <c r="B19" i="8" s="1"/>
  <c r="D23" i="7" l="1"/>
  <c r="E23" i="7" s="1"/>
  <c r="F23" i="7"/>
  <c r="B24" i="7" s="1"/>
  <c r="D19" i="8"/>
  <c r="E19" i="8" s="1"/>
  <c r="F19" i="8" s="1"/>
  <c r="B20" i="8" s="1"/>
  <c r="K45" i="2"/>
  <c r="O7" i="2"/>
  <c r="D20" i="8" l="1"/>
  <c r="E20" i="8" s="1"/>
  <c r="F20" i="8"/>
  <c r="B21" i="8" s="1"/>
  <c r="D24" i="7"/>
  <c r="E24" i="7" s="1"/>
  <c r="F24" i="7"/>
  <c r="B25" i="7" s="1"/>
  <c r="D25" i="7" l="1"/>
  <c r="E25" i="7" s="1"/>
  <c r="F25" i="7" s="1"/>
  <c r="B26" i="7" s="1"/>
  <c r="D21" i="8"/>
  <c r="E21" i="8" s="1"/>
  <c r="F21" i="8" s="1"/>
  <c r="B22" i="8" s="1"/>
  <c r="D22" i="8" l="1"/>
  <c r="E22" i="8" s="1"/>
  <c r="F22" i="8" s="1"/>
  <c r="B23" i="8" s="1"/>
  <c r="D26" i="7"/>
  <c r="E26" i="7" s="1"/>
  <c r="F26" i="7"/>
  <c r="B27" i="7" s="1"/>
  <c r="D23" i="8" l="1"/>
  <c r="E23" i="8" s="1"/>
  <c r="F23" i="8"/>
  <c r="B24" i="8" s="1"/>
  <c r="D27" i="7"/>
  <c r="E27" i="7" s="1"/>
  <c r="F27" i="7" s="1"/>
  <c r="B28" i="7" s="1"/>
  <c r="D28" i="7" l="1"/>
  <c r="E28" i="7" s="1"/>
  <c r="F28" i="7"/>
  <c r="B29" i="7" s="1"/>
  <c r="D24" i="8"/>
  <c r="E24" i="8" s="1"/>
  <c r="F24" i="8"/>
  <c r="B25" i="8" s="1"/>
  <c r="D25" i="8" l="1"/>
  <c r="E25" i="8" s="1"/>
  <c r="F25" i="8" s="1"/>
  <c r="B26" i="8" s="1"/>
  <c r="D29" i="7"/>
  <c r="E29" i="7" s="1"/>
  <c r="F29" i="7" s="1"/>
  <c r="B30" i="7" s="1"/>
  <c r="D30" i="7" l="1"/>
  <c r="E30" i="7" s="1"/>
  <c r="F30" i="7"/>
  <c r="B31" i="7" s="1"/>
  <c r="D26" i="8"/>
  <c r="E26" i="8" s="1"/>
  <c r="F26" i="8" s="1"/>
  <c r="B27" i="8" s="1"/>
  <c r="D27" i="8" l="1"/>
  <c r="E27" i="8" s="1"/>
  <c r="F27" i="8"/>
  <c r="B28" i="8" s="1"/>
  <c r="D31" i="7"/>
  <c r="E31" i="7" s="1"/>
  <c r="F31" i="7"/>
  <c r="B32" i="7" s="1"/>
  <c r="D32" i="7" l="1"/>
  <c r="E32" i="7" s="1"/>
  <c r="F32" i="7"/>
  <c r="B33" i="7" s="1"/>
  <c r="D28" i="8"/>
  <c r="E28" i="8" s="1"/>
  <c r="F28" i="8" s="1"/>
  <c r="B29" i="8" s="1"/>
  <c r="D29" i="8" l="1"/>
  <c r="E29" i="8" s="1"/>
  <c r="F29" i="8" s="1"/>
  <c r="D33" i="7"/>
  <c r="E33" i="7" s="1"/>
  <c r="F33" i="7" s="1"/>
  <c r="B34" i="7" s="1"/>
  <c r="D34" i="7" l="1"/>
  <c r="E34" i="7" s="1"/>
  <c r="F34" i="7"/>
  <c r="B35" i="7" s="1"/>
  <c r="B30" i="8"/>
  <c r="D3" i="6"/>
  <c r="D30" i="8" l="1"/>
  <c r="D35" i="7"/>
  <c r="E35" i="7" s="1"/>
  <c r="F35" i="7"/>
  <c r="B36" i="7" s="1"/>
  <c r="D36" i="7" l="1"/>
  <c r="E36" i="7" s="1"/>
  <c r="F36" i="7"/>
  <c r="B37" i="7" s="1"/>
  <c r="O23" i="2"/>
  <c r="O24" i="2" s="1"/>
  <c r="E30" i="8"/>
  <c r="O8" i="2" l="1"/>
  <c r="F30" i="8"/>
  <c r="B31" i="8" s="1"/>
  <c r="D37" i="7"/>
  <c r="E37" i="7" s="1"/>
  <c r="F37" i="7" s="1"/>
  <c r="B38" i="7" s="1"/>
  <c r="D38" i="7" l="1"/>
  <c r="E38" i="7" s="1"/>
  <c r="F38" i="7"/>
  <c r="B39" i="7" s="1"/>
  <c r="D31" i="8"/>
  <c r="E31" i="8" s="1"/>
  <c r="F31" i="8" s="1"/>
  <c r="B32" i="8" s="1"/>
  <c r="M45" i="2"/>
  <c r="O9" i="2"/>
  <c r="D32" i="8" l="1"/>
  <c r="E32" i="8" s="1"/>
  <c r="F32" i="8"/>
  <c r="B33" i="8" s="1"/>
  <c r="D39" i="7"/>
  <c r="E39" i="7" s="1"/>
  <c r="F39" i="7"/>
  <c r="B40" i="7" s="1"/>
  <c r="D40" i="7" l="1"/>
  <c r="E40" i="7" s="1"/>
  <c r="F40" i="7"/>
  <c r="B41" i="7" s="1"/>
  <c r="D33" i="8"/>
  <c r="E33" i="8" s="1"/>
  <c r="F33" i="8" s="1"/>
  <c r="B34" i="8" s="1"/>
  <c r="D34" i="8" l="1"/>
  <c r="E34" i="8" s="1"/>
  <c r="F34" i="8" s="1"/>
  <c r="B35" i="8" s="1"/>
  <c r="D41" i="7"/>
  <c r="E41" i="7" s="1"/>
  <c r="F41" i="7" s="1"/>
  <c r="B42" i="7" s="1"/>
  <c r="D42" i="7" l="1"/>
  <c r="E42" i="7" s="1"/>
  <c r="F42" i="7"/>
  <c r="B43" i="7" s="1"/>
  <c r="D35" i="8"/>
  <c r="E35" i="8" s="1"/>
  <c r="F35" i="8"/>
  <c r="B36" i="8" s="1"/>
  <c r="D36" i="8" l="1"/>
  <c r="E36" i="8" s="1"/>
  <c r="F36" i="8"/>
  <c r="B37" i="8" s="1"/>
  <c r="D43" i="7"/>
  <c r="E43" i="7" s="1"/>
  <c r="F43" i="7"/>
  <c r="B44" i="7" s="1"/>
  <c r="D44" i="7" l="1"/>
  <c r="E44" i="7" s="1"/>
  <c r="F44" i="7"/>
  <c r="B45" i="7" s="1"/>
  <c r="D37" i="8"/>
  <c r="E37" i="8" s="1"/>
  <c r="F37" i="8" s="1"/>
  <c r="B38" i="8" s="1"/>
  <c r="D38" i="8" l="1"/>
  <c r="E38" i="8" s="1"/>
  <c r="F38" i="8" s="1"/>
  <c r="B39" i="8" s="1"/>
  <c r="D45" i="7"/>
  <c r="E45" i="7" s="1"/>
  <c r="F45" i="7" s="1"/>
  <c r="B46" i="7" s="1"/>
  <c r="D46" i="7" l="1"/>
  <c r="E46" i="7" s="1"/>
  <c r="F46" i="7" s="1"/>
  <c r="B47" i="7" s="1"/>
  <c r="D39" i="8"/>
  <c r="E39" i="8" s="1"/>
  <c r="F39" i="8"/>
  <c r="B40" i="8" s="1"/>
  <c r="D47" i="7" l="1"/>
  <c r="E47" i="7" s="1"/>
  <c r="F47" i="7"/>
  <c r="B48" i="7" s="1"/>
  <c r="D40" i="8"/>
  <c r="E40" i="8" s="1"/>
  <c r="F40" i="8" s="1"/>
  <c r="B41" i="8" s="1"/>
  <c r="D41" i="8" l="1"/>
  <c r="E41" i="8" s="1"/>
  <c r="F41" i="8" s="1"/>
  <c r="D48" i="7"/>
  <c r="E48" i="7" s="1"/>
  <c r="F48" i="7"/>
  <c r="B49" i="7" s="1"/>
  <c r="B42" i="8" l="1"/>
  <c r="D4" i="6"/>
  <c r="D49" i="7"/>
  <c r="E49" i="7" s="1"/>
  <c r="F49" i="7" s="1"/>
  <c r="B50" i="7" s="1"/>
  <c r="D50" i="7" l="1"/>
  <c r="E50" i="7" s="1"/>
  <c r="F50" i="7" s="1"/>
  <c r="B51" i="7" s="1"/>
  <c r="D42" i="8"/>
  <c r="D51" i="7" l="1"/>
  <c r="E51" i="7" s="1"/>
  <c r="F51" i="7"/>
  <c r="B52" i="7" s="1"/>
  <c r="O26" i="2"/>
  <c r="O27" i="2" s="1"/>
  <c r="E42" i="8"/>
  <c r="O10" i="2" l="1"/>
  <c r="F42" i="8"/>
  <c r="B43" i="8" s="1"/>
  <c r="D52" i="7"/>
  <c r="E52" i="7" s="1"/>
  <c r="F52" i="7"/>
  <c r="B53" i="7" s="1"/>
  <c r="D53" i="7" l="1"/>
  <c r="E53" i="7" s="1"/>
  <c r="F53" i="7" s="1"/>
  <c r="B54" i="7" s="1"/>
  <c r="D43" i="8"/>
  <c r="E43" i="8" s="1"/>
  <c r="F43" i="8"/>
  <c r="B44" i="8" s="1"/>
  <c r="O11" i="2"/>
  <c r="N45" i="2"/>
  <c r="D54" i="7" l="1"/>
  <c r="E54" i="7" s="1"/>
  <c r="F54" i="7" s="1"/>
  <c r="B55" i="7" s="1"/>
  <c r="D44" i="8"/>
  <c r="E44" i="8" s="1"/>
  <c r="F44" i="8"/>
  <c r="B45" i="8" s="1"/>
  <c r="D55" i="7" l="1"/>
  <c r="E55" i="7" s="1"/>
  <c r="F55" i="7"/>
  <c r="B56" i="7" s="1"/>
  <c r="D45" i="8"/>
  <c r="E45" i="8" s="1"/>
  <c r="F45" i="8" s="1"/>
  <c r="B46" i="8" s="1"/>
  <c r="D46" i="8" l="1"/>
  <c r="E46" i="8" s="1"/>
  <c r="F46" i="8" s="1"/>
  <c r="B47" i="8" s="1"/>
  <c r="D56" i="7"/>
  <c r="E56" i="7" s="1"/>
  <c r="F56" i="7"/>
  <c r="B57" i="7" s="1"/>
  <c r="D47" i="8" l="1"/>
  <c r="E47" i="8" s="1"/>
  <c r="F47" i="8" s="1"/>
  <c r="B48" i="8" s="1"/>
  <c r="D57" i="7"/>
  <c r="E57" i="7" s="1"/>
  <c r="F57" i="7" s="1"/>
  <c r="B58" i="7" s="1"/>
  <c r="D58" i="7" l="1"/>
  <c r="E58" i="7" s="1"/>
  <c r="F58" i="7"/>
  <c r="B59" i="7" s="1"/>
  <c r="D48" i="8"/>
  <c r="E48" i="8" s="1"/>
  <c r="F48" i="8" s="1"/>
  <c r="B49" i="8" s="1"/>
  <c r="D49" i="8" l="1"/>
  <c r="E49" i="8" s="1"/>
  <c r="F49" i="8" s="1"/>
  <c r="B50" i="8" s="1"/>
  <c r="D59" i="7"/>
  <c r="E59" i="7" s="1"/>
  <c r="F59" i="7"/>
  <c r="B60" i="7" s="1"/>
  <c r="D50" i="8" l="1"/>
  <c r="E50" i="8" s="1"/>
  <c r="F50" i="8" s="1"/>
  <c r="B51" i="8" s="1"/>
  <c r="D60" i="7"/>
  <c r="E60" i="7" s="1"/>
  <c r="F60" i="7"/>
  <c r="B61" i="7" s="1"/>
  <c r="D51" i="8" l="1"/>
  <c r="E51" i="8" s="1"/>
  <c r="F51" i="8" s="1"/>
  <c r="B52" i="8" s="1"/>
  <c r="D61" i="7"/>
  <c r="E61" i="7" s="1"/>
  <c r="F61" i="7" s="1"/>
  <c r="B62" i="7" s="1"/>
  <c r="D62" i="7" l="1"/>
  <c r="E62" i="7" s="1"/>
  <c r="F62" i="7" s="1"/>
  <c r="B63" i="7" s="1"/>
  <c r="D52" i="8"/>
  <c r="E52" i="8" s="1"/>
  <c r="F52" i="8"/>
  <c r="B53" i="8" s="1"/>
  <c r="D63" i="7" l="1"/>
  <c r="E63" i="7" s="1"/>
  <c r="F63" i="7"/>
  <c r="B64" i="7" s="1"/>
  <c r="D53" i="8"/>
  <c r="E53" i="8" s="1"/>
  <c r="F53" i="8" s="1"/>
  <c r="B54" i="8" l="1"/>
  <c r="D5" i="6"/>
  <c r="D64" i="7"/>
  <c r="E64" i="7" s="1"/>
  <c r="F64" i="7"/>
  <c r="B65" i="7" s="1"/>
  <c r="D65" i="7" l="1"/>
  <c r="E65" i="7" s="1"/>
  <c r="F65" i="7" s="1"/>
  <c r="B66" i="7" s="1"/>
  <c r="D54" i="8"/>
  <c r="D66" i="7" l="1"/>
  <c r="E66" i="7" s="1"/>
  <c r="F66" i="7"/>
  <c r="B67" i="7" s="1"/>
  <c r="O29" i="2"/>
  <c r="O30" i="2" s="1"/>
  <c r="F20" i="3" s="1"/>
  <c r="E54" i="8"/>
  <c r="O12" i="2" l="1"/>
  <c r="F54" i="8"/>
  <c r="B55" i="8" s="1"/>
  <c r="D67" i="7"/>
  <c r="E67" i="7" s="1"/>
  <c r="F67" i="7"/>
  <c r="B68" i="7" s="1"/>
  <c r="D68" i="7" l="1"/>
  <c r="E68" i="7" s="1"/>
  <c r="F68" i="7"/>
  <c r="B69" i="7" s="1"/>
  <c r="D55" i="8"/>
  <c r="E55" i="8" s="1"/>
  <c r="F55" i="8" s="1"/>
  <c r="B56" i="8" s="1"/>
  <c r="O13" i="2"/>
  <c r="O45" i="2"/>
  <c r="D56" i="8" l="1"/>
  <c r="E56" i="8" s="1"/>
  <c r="F56" i="8"/>
  <c r="B57" i="8" s="1"/>
  <c r="D69" i="7"/>
  <c r="E69" i="7" s="1"/>
  <c r="F69" i="7" s="1"/>
  <c r="B70" i="7" s="1"/>
  <c r="D70" i="7" l="1"/>
  <c r="E70" i="7" s="1"/>
  <c r="F70" i="7" s="1"/>
  <c r="B71" i="7" s="1"/>
  <c r="D57" i="8"/>
  <c r="E57" i="8" s="1"/>
  <c r="F57" i="8" s="1"/>
  <c r="B58" i="8" s="1"/>
  <c r="D58" i="8" l="1"/>
  <c r="E58" i="8" s="1"/>
  <c r="F58" i="8" s="1"/>
  <c r="B59" i="8" s="1"/>
  <c r="D71" i="7"/>
  <c r="E71" i="7" s="1"/>
  <c r="F71" i="7"/>
  <c r="B72" i="7" s="1"/>
  <c r="D59" i="8" l="1"/>
  <c r="E59" i="8" s="1"/>
  <c r="F59" i="8"/>
  <c r="B60" i="8" s="1"/>
  <c r="D72" i="7"/>
  <c r="E72" i="7" s="1"/>
  <c r="F72" i="7"/>
  <c r="B73" i="7" s="1"/>
  <c r="D73" i="7" l="1"/>
  <c r="E73" i="7" s="1"/>
  <c r="F73" i="7" s="1"/>
  <c r="B74" i="7" s="1"/>
  <c r="D60" i="8"/>
  <c r="E60" i="8" s="1"/>
  <c r="F60" i="8"/>
  <c r="B61" i="8" s="1"/>
  <c r="D74" i="7" l="1"/>
  <c r="E74" i="7" s="1"/>
  <c r="F74" i="7"/>
  <c r="B75" i="7" s="1"/>
  <c r="D61" i="8"/>
  <c r="E61" i="8" s="1"/>
  <c r="F61" i="8" s="1"/>
  <c r="B62" i="8" s="1"/>
  <c r="D62" i="8" l="1"/>
  <c r="E62" i="8" s="1"/>
  <c r="F62" i="8" s="1"/>
  <c r="B63" i="8" s="1"/>
  <c r="D75" i="7"/>
  <c r="E75" i="7" s="1"/>
  <c r="F75" i="7" s="1"/>
  <c r="B76" i="7" s="1"/>
  <c r="D76" i="7" l="1"/>
  <c r="E76" i="7" s="1"/>
  <c r="F76" i="7" s="1"/>
  <c r="B77" i="7" s="1"/>
  <c r="D63" i="8"/>
  <c r="E63" i="8" s="1"/>
  <c r="F63" i="8"/>
  <c r="B64" i="8" s="1"/>
  <c r="D77" i="7" l="1"/>
  <c r="E77" i="7" s="1"/>
  <c r="F77" i="7" s="1"/>
  <c r="B78" i="7" s="1"/>
  <c r="D64" i="8"/>
  <c r="E64" i="8" s="1"/>
  <c r="F64" i="8"/>
  <c r="B65" i="8" s="1"/>
  <c r="D78" i="7" l="1"/>
  <c r="E78" i="7" s="1"/>
  <c r="F78" i="7" s="1"/>
  <c r="B79" i="7" s="1"/>
  <c r="D65" i="8"/>
  <c r="E65" i="8" s="1"/>
  <c r="F65" i="8" s="1"/>
  <c r="D79" i="7" l="1"/>
  <c r="E79" i="7" s="1"/>
  <c r="F79" i="7"/>
  <c r="B80" i="7" s="1"/>
  <c r="B66" i="8"/>
  <c r="D6" i="6"/>
  <c r="C12" i="3" l="1"/>
  <c r="C14" i="3" s="1"/>
  <c r="C13" i="3"/>
  <c r="D66" i="8"/>
  <c r="E66" i="8" s="1"/>
  <c r="F66" i="8" s="1"/>
  <c r="B67" i="8" s="1"/>
  <c r="D80" i="7"/>
  <c r="E80" i="7" s="1"/>
  <c r="F80" i="7"/>
  <c r="B81" i="7" s="1"/>
  <c r="D67" i="8" l="1"/>
  <c r="E67" i="8" s="1"/>
  <c r="F67" i="8" s="1"/>
  <c r="B68" i="8" s="1"/>
  <c r="D81" i="7"/>
  <c r="E81" i="7" s="1"/>
  <c r="F81" i="7" s="1"/>
  <c r="B82" i="7" s="1"/>
  <c r="D68" i="8" l="1"/>
  <c r="E68" i="8" s="1"/>
  <c r="F68" i="8" s="1"/>
  <c r="B69" i="8" s="1"/>
  <c r="D82" i="7"/>
  <c r="E82" i="7" s="1"/>
  <c r="F82" i="7" s="1"/>
  <c r="B83" i="7" s="1"/>
  <c r="D69" i="8" l="1"/>
  <c r="E69" i="8" s="1"/>
  <c r="F69" i="8" s="1"/>
  <c r="B70" i="8" s="1"/>
  <c r="D83" i="7"/>
  <c r="E83" i="7" s="1"/>
  <c r="F83" i="7" s="1"/>
  <c r="B84" i="7" s="1"/>
  <c r="D70" i="8" l="1"/>
  <c r="E70" i="8" s="1"/>
  <c r="F70" i="8" s="1"/>
  <c r="B71" i="8" s="1"/>
  <c r="D84" i="7"/>
  <c r="E84" i="7" s="1"/>
  <c r="F84" i="7"/>
  <c r="B85" i="7" s="1"/>
  <c r="D71" i="8" l="1"/>
  <c r="E71" i="8" s="1"/>
  <c r="F71" i="8"/>
  <c r="B72" i="8" s="1"/>
  <c r="D85" i="7"/>
  <c r="E85" i="7" s="1"/>
  <c r="F85" i="7" s="1"/>
  <c r="B86" i="7" s="1"/>
  <c r="D86" i="7" l="1"/>
  <c r="E86" i="7" s="1"/>
  <c r="F86" i="7" s="1"/>
  <c r="B87" i="7" s="1"/>
  <c r="D72" i="8"/>
  <c r="E72" i="8" s="1"/>
  <c r="F72" i="8"/>
  <c r="B73" i="8" s="1"/>
  <c r="D87" i="7" l="1"/>
  <c r="E87" i="7" s="1"/>
  <c r="F87" i="7"/>
  <c r="B88" i="7" s="1"/>
  <c r="D73" i="8"/>
  <c r="E73" i="8" s="1"/>
  <c r="F73" i="8" s="1"/>
  <c r="B74" i="8" s="1"/>
  <c r="D74" i="8" l="1"/>
  <c r="E74" i="8" s="1"/>
  <c r="F74" i="8" s="1"/>
  <c r="B75" i="8" s="1"/>
  <c r="D88" i="7"/>
  <c r="E88" i="7" s="1"/>
  <c r="F88" i="7" s="1"/>
  <c r="B89" i="7" s="1"/>
  <c r="D89" i="7" l="1"/>
  <c r="E89" i="7" s="1"/>
  <c r="F89" i="7" s="1"/>
  <c r="B90" i="7" s="1"/>
  <c r="D75" i="8"/>
  <c r="E75" i="8" s="1"/>
  <c r="F75" i="8"/>
  <c r="B76" i="8" s="1"/>
  <c r="D90" i="7" l="1"/>
  <c r="E90" i="7" s="1"/>
  <c r="F90" i="7"/>
  <c r="B91" i="7" s="1"/>
  <c r="D76" i="8"/>
  <c r="E76" i="8" s="1"/>
  <c r="F76" i="8"/>
  <c r="B77" i="8" s="1"/>
  <c r="D91" i="7" l="1"/>
  <c r="E91" i="7" s="1"/>
  <c r="F91" i="7" s="1"/>
  <c r="B92" i="7" s="1"/>
  <c r="D77" i="8"/>
  <c r="E77" i="8" s="1"/>
  <c r="F77" i="8" s="1"/>
  <c r="D92" i="7" l="1"/>
  <c r="E92" i="7" s="1"/>
  <c r="F92" i="7" s="1"/>
  <c r="B93" i="7" s="1"/>
  <c r="B78" i="8"/>
  <c r="D7" i="6"/>
  <c r="D93" i="7" l="1"/>
  <c r="E93" i="7" s="1"/>
  <c r="F93" i="7" s="1"/>
  <c r="B94" i="7" s="1"/>
  <c r="D78" i="8"/>
  <c r="E78" i="8" s="1"/>
  <c r="F78" i="8" s="1"/>
  <c r="B79" i="8" s="1"/>
  <c r="D79" i="8" l="1"/>
  <c r="E79" i="8" s="1"/>
  <c r="F79" i="8" s="1"/>
  <c r="B80" i="8" s="1"/>
  <c r="D94" i="7"/>
  <c r="E94" i="7" s="1"/>
  <c r="F94" i="7" s="1"/>
  <c r="B95" i="7" s="1"/>
  <c r="D95" i="7" l="1"/>
  <c r="E95" i="7" s="1"/>
  <c r="F95" i="7"/>
  <c r="B96" i="7" s="1"/>
  <c r="D80" i="8"/>
  <c r="E80" i="8" s="1"/>
  <c r="F80" i="8"/>
  <c r="B81" i="8" s="1"/>
  <c r="D81" i="8" l="1"/>
  <c r="E81" i="8" s="1"/>
  <c r="F81" i="8" s="1"/>
  <c r="B82" i="8" s="1"/>
  <c r="D96" i="7"/>
  <c r="E96" i="7" s="1"/>
  <c r="F96" i="7" s="1"/>
  <c r="B97" i="7" s="1"/>
  <c r="D97" i="7" l="1"/>
  <c r="E97" i="7" s="1"/>
  <c r="F97" i="7" s="1"/>
  <c r="B98" i="7" s="1"/>
  <c r="D82" i="8"/>
  <c r="E82" i="8" s="1"/>
  <c r="F82" i="8" s="1"/>
  <c r="B83" i="8" s="1"/>
  <c r="D83" i="8" l="1"/>
  <c r="E83" i="8" s="1"/>
  <c r="F83" i="8"/>
  <c r="B84" i="8" s="1"/>
  <c r="D98" i="7"/>
  <c r="E98" i="7" s="1"/>
  <c r="F98" i="7"/>
  <c r="B99" i="7" s="1"/>
  <c r="D99" i="7" l="1"/>
  <c r="E99" i="7" s="1"/>
  <c r="F99" i="7"/>
  <c r="B100" i="7" s="1"/>
  <c r="D84" i="8"/>
  <c r="E84" i="8" s="1"/>
  <c r="F84" i="8" s="1"/>
  <c r="B85" i="8" s="1"/>
  <c r="D85" i="8" l="1"/>
  <c r="E85" i="8" s="1"/>
  <c r="F85" i="8" s="1"/>
  <c r="B86" i="8" s="1"/>
  <c r="D100" i="7"/>
  <c r="E100" i="7" s="1"/>
  <c r="F100" i="7"/>
  <c r="B101" i="7" s="1"/>
  <c r="D86" i="8" l="1"/>
  <c r="E86" i="8" s="1"/>
  <c r="F86" i="8"/>
  <c r="B87" i="8" s="1"/>
  <c r="D101" i="7"/>
  <c r="E101" i="7" s="1"/>
  <c r="F101" i="7" s="1"/>
  <c r="B102" i="7" s="1"/>
  <c r="D102" i="7" l="1"/>
  <c r="E102" i="7" s="1"/>
  <c r="F102" i="7" s="1"/>
  <c r="B103" i="7" s="1"/>
  <c r="D87" i="8"/>
  <c r="E87" i="8" s="1"/>
  <c r="F87" i="8" s="1"/>
  <c r="B88" i="8" s="1"/>
  <c r="D88" i="8" l="1"/>
  <c r="E88" i="8" s="1"/>
  <c r="F88" i="8" s="1"/>
  <c r="B89" i="8" s="1"/>
  <c r="D103" i="7"/>
  <c r="E103" i="7" s="1"/>
  <c r="F103" i="7"/>
  <c r="B104" i="7" s="1"/>
  <c r="D89" i="8" l="1"/>
  <c r="E89" i="8" s="1"/>
  <c r="F89" i="8" s="1"/>
  <c r="D104" i="7"/>
  <c r="E104" i="7" s="1"/>
  <c r="F104" i="7" s="1"/>
  <c r="B105" i="7" s="1"/>
  <c r="B90" i="8" l="1"/>
  <c r="D8" i="6"/>
  <c r="D105" i="7"/>
  <c r="E105" i="7" s="1"/>
  <c r="F105" i="7" s="1"/>
  <c r="B106" i="7" s="1"/>
  <c r="D106" i="7" l="1"/>
  <c r="E106" i="7" s="1"/>
  <c r="F106" i="7"/>
  <c r="B107" i="7" s="1"/>
  <c r="D90" i="8"/>
  <c r="E90" i="8" s="1"/>
  <c r="F90" i="8" s="1"/>
  <c r="B91" i="8" s="1"/>
  <c r="D91" i="8" l="1"/>
  <c r="E91" i="8" s="1"/>
  <c r="F91" i="8"/>
  <c r="B92" i="8" s="1"/>
  <c r="D107" i="7"/>
  <c r="E107" i="7" s="1"/>
  <c r="F107" i="7"/>
  <c r="B108" i="7" s="1"/>
  <c r="D108" i="7" l="1"/>
  <c r="E108" i="7" s="1"/>
  <c r="F108" i="7"/>
  <c r="B109" i="7" s="1"/>
  <c r="D92" i="8"/>
  <c r="E92" i="8" s="1"/>
  <c r="F92" i="8" s="1"/>
  <c r="B93" i="8" s="1"/>
  <c r="D93" i="8" l="1"/>
  <c r="E93" i="8" s="1"/>
  <c r="F93" i="8" s="1"/>
  <c r="B94" i="8" s="1"/>
  <c r="D109" i="7"/>
  <c r="E109" i="7" s="1"/>
  <c r="F109" i="7" s="1"/>
  <c r="B110" i="7" s="1"/>
  <c r="D110" i="7" l="1"/>
  <c r="E110" i="7" s="1"/>
  <c r="F110" i="7" s="1"/>
  <c r="B111" i="7" s="1"/>
  <c r="D94" i="8"/>
  <c r="E94" i="8" s="1"/>
  <c r="F94" i="8" s="1"/>
  <c r="B95" i="8" s="1"/>
  <c r="D95" i="8" l="1"/>
  <c r="E95" i="8" s="1"/>
  <c r="F95" i="8"/>
  <c r="B96" i="8" s="1"/>
  <c r="D111" i="7"/>
  <c r="E111" i="7" s="1"/>
  <c r="F111" i="7" s="1"/>
  <c r="B112" i="7" s="1"/>
  <c r="D112" i="7" l="1"/>
  <c r="E112" i="7" s="1"/>
  <c r="F112" i="7"/>
  <c r="B113" i="7" s="1"/>
  <c r="D96" i="8"/>
  <c r="E96" i="8" s="1"/>
  <c r="F96" i="8" s="1"/>
  <c r="B97" i="8" s="1"/>
  <c r="D97" i="8" l="1"/>
  <c r="E97" i="8" s="1"/>
  <c r="F97" i="8" s="1"/>
  <c r="B98" i="8" s="1"/>
  <c r="D113" i="7"/>
  <c r="E113" i="7" s="1"/>
  <c r="F113" i="7" s="1"/>
  <c r="B114" i="7" s="1"/>
  <c r="D114" i="7" l="1"/>
  <c r="E114" i="7" s="1"/>
  <c r="F114" i="7"/>
  <c r="B115" i="7" s="1"/>
  <c r="D98" i="8"/>
  <c r="E98" i="8" s="1"/>
  <c r="F98" i="8"/>
  <c r="B99" i="8" s="1"/>
  <c r="D99" i="8" l="1"/>
  <c r="E99" i="8" s="1"/>
  <c r="F99" i="8"/>
  <c r="B100" i="8" s="1"/>
  <c r="D115" i="7"/>
  <c r="E115" i="7" s="1"/>
  <c r="F115" i="7"/>
  <c r="B116" i="7" s="1"/>
  <c r="D116" i="7" l="1"/>
  <c r="E116" i="7" s="1"/>
  <c r="F116" i="7"/>
  <c r="B117" i="7" s="1"/>
  <c r="D100" i="8"/>
  <c r="E100" i="8" s="1"/>
  <c r="F100" i="8" s="1"/>
  <c r="B101" i="8" s="1"/>
  <c r="D101" i="8" l="1"/>
  <c r="E101" i="8" s="1"/>
  <c r="F101" i="8"/>
  <c r="D117" i="7"/>
  <c r="E117" i="7" s="1"/>
  <c r="F117" i="7" s="1"/>
  <c r="B118" i="7" s="1"/>
  <c r="D118" i="7" l="1"/>
  <c r="E118" i="7" s="1"/>
  <c r="F118" i="7" s="1"/>
  <c r="B119" i="7" s="1"/>
  <c r="B102" i="8"/>
  <c r="D9" i="6"/>
  <c r="D119" i="7" l="1"/>
  <c r="E119" i="7" s="1"/>
  <c r="F119" i="7"/>
  <c r="B120" i="7" s="1"/>
  <c r="D102" i="8"/>
  <c r="E102" i="8" s="1"/>
  <c r="F102" i="8" s="1"/>
  <c r="B103" i="8" s="1"/>
  <c r="D103" i="8" l="1"/>
  <c r="E103" i="8" s="1"/>
  <c r="F103" i="8"/>
  <c r="B104" i="8" s="1"/>
  <c r="D120" i="7"/>
  <c r="E120" i="7" s="1"/>
  <c r="F120" i="7"/>
  <c r="B121" i="7" s="1"/>
  <c r="D121" i="7" l="1"/>
  <c r="E121" i="7" s="1"/>
  <c r="F121" i="7" s="1"/>
  <c r="B122" i="7" s="1"/>
  <c r="D104" i="8"/>
  <c r="E104" i="8" s="1"/>
  <c r="F104" i="8" s="1"/>
  <c r="B105" i="8" s="1"/>
  <c r="D105" i="8" l="1"/>
  <c r="E105" i="8" s="1"/>
  <c r="F105" i="8"/>
  <c r="B106" i="8" s="1"/>
  <c r="D122" i="7"/>
  <c r="E122" i="7" s="1"/>
  <c r="F122" i="7" s="1"/>
  <c r="B123" i="7" s="1"/>
  <c r="D123" i="7" l="1"/>
  <c r="E123" i="7" s="1"/>
  <c r="F123" i="7" s="1"/>
  <c r="B124" i="7" s="1"/>
  <c r="D106" i="8"/>
  <c r="E106" i="8" s="1"/>
  <c r="F106" i="8" s="1"/>
  <c r="B107" i="8" s="1"/>
  <c r="D107" i="8" l="1"/>
  <c r="E107" i="8" s="1"/>
  <c r="F107" i="8" s="1"/>
  <c r="B108" i="8" s="1"/>
  <c r="D124" i="7"/>
  <c r="E124" i="7" s="1"/>
  <c r="F124" i="7" s="1"/>
  <c r="B125" i="7" s="1"/>
  <c r="D125" i="7" l="1"/>
  <c r="E125" i="7" s="1"/>
  <c r="F125" i="7" s="1"/>
  <c r="B126" i="7" s="1"/>
  <c r="D108" i="8"/>
  <c r="E108" i="8" s="1"/>
  <c r="F108" i="8" s="1"/>
  <c r="B109" i="8" s="1"/>
  <c r="D109" i="8" l="1"/>
  <c r="E109" i="8" s="1"/>
  <c r="F109" i="8" s="1"/>
  <c r="B110" i="8" s="1"/>
  <c r="D126" i="7"/>
  <c r="E126" i="7" s="1"/>
  <c r="F126" i="7" s="1"/>
  <c r="B127" i="7" s="1"/>
  <c r="D127" i="7" l="1"/>
  <c r="E127" i="7" s="1"/>
  <c r="F127" i="7" s="1"/>
  <c r="B128" i="7" s="1"/>
  <c r="D110" i="8"/>
  <c r="E110" i="8" s="1"/>
  <c r="F110" i="8"/>
  <c r="B111" i="8" s="1"/>
  <c r="D111" i="8" l="1"/>
  <c r="E111" i="8" s="1"/>
  <c r="F111" i="8" s="1"/>
  <c r="B112" i="8" s="1"/>
  <c r="D128" i="7"/>
  <c r="E128" i="7" s="1"/>
  <c r="F128" i="7" s="1"/>
  <c r="B129" i="7" s="1"/>
  <c r="D129" i="7" l="1"/>
  <c r="E129" i="7" s="1"/>
  <c r="F129" i="7" s="1"/>
  <c r="B130" i="7" s="1"/>
  <c r="D112" i="8"/>
  <c r="E112" i="8" s="1"/>
  <c r="F112" i="8" s="1"/>
  <c r="B113" i="8" s="1"/>
  <c r="D113" i="8" l="1"/>
  <c r="E113" i="8" s="1"/>
  <c r="F113" i="8" s="1"/>
  <c r="D130" i="7"/>
  <c r="E130" i="7" s="1"/>
  <c r="F130" i="7"/>
  <c r="B131" i="7" s="1"/>
  <c r="B114" i="8" l="1"/>
  <c r="D10" i="6"/>
  <c r="D131" i="7"/>
  <c r="E131" i="7" s="1"/>
  <c r="F131" i="7" s="1"/>
  <c r="B132" i="7" s="1"/>
  <c r="D132" i="7" l="1"/>
  <c r="E132" i="7" s="1"/>
  <c r="F132" i="7"/>
  <c r="B133" i="7" s="1"/>
  <c r="D114" i="8"/>
  <c r="E114" i="8" s="1"/>
  <c r="F114" i="8" s="1"/>
  <c r="B115" i="8" s="1"/>
  <c r="D115" i="8" l="1"/>
  <c r="E115" i="8" s="1"/>
  <c r="F115" i="8"/>
  <c r="B116" i="8" s="1"/>
  <c r="D133" i="7"/>
  <c r="E133" i="7" s="1"/>
  <c r="F133" i="7" s="1"/>
  <c r="B134" i="7" s="1"/>
  <c r="D134" i="7" l="1"/>
  <c r="E134" i="7" s="1"/>
  <c r="F134" i="7"/>
  <c r="B135" i="7" s="1"/>
  <c r="D116" i="8"/>
  <c r="E116" i="8" s="1"/>
  <c r="F116" i="8" s="1"/>
  <c r="B117" i="8" s="1"/>
  <c r="D117" i="8" l="1"/>
  <c r="E117" i="8" s="1"/>
  <c r="F117" i="8"/>
  <c r="B118" i="8" s="1"/>
  <c r="D135" i="7"/>
  <c r="E135" i="7" s="1"/>
  <c r="F135" i="7" s="1"/>
  <c r="B136" i="7" s="1"/>
  <c r="D136" i="7" l="1"/>
  <c r="E136" i="7" s="1"/>
  <c r="F136" i="7"/>
  <c r="B137" i="7" s="1"/>
  <c r="D118" i="8"/>
  <c r="E118" i="8" s="1"/>
  <c r="F118" i="8" s="1"/>
  <c r="B119" i="8" s="1"/>
  <c r="D119" i="8" l="1"/>
  <c r="E119" i="8" s="1"/>
  <c r="F119" i="8"/>
  <c r="B120" i="8" s="1"/>
  <c r="D137" i="7"/>
  <c r="E137" i="7" s="1"/>
  <c r="F137" i="7" s="1"/>
  <c r="B138" i="7" s="1"/>
  <c r="D138" i="7" l="1"/>
  <c r="E138" i="7" s="1"/>
  <c r="F138" i="7" s="1"/>
  <c r="B139" i="7" s="1"/>
  <c r="D120" i="8"/>
  <c r="E120" i="8" s="1"/>
  <c r="F120" i="8" s="1"/>
  <c r="B121" i="8" s="1"/>
  <c r="D121" i="8" l="1"/>
  <c r="E121" i="8" s="1"/>
  <c r="F121" i="8" s="1"/>
  <c r="B122" i="8" s="1"/>
  <c r="D139" i="7"/>
  <c r="E139" i="7" s="1"/>
  <c r="F139" i="7" s="1"/>
  <c r="B140" i="7" s="1"/>
  <c r="D122" i="8" l="1"/>
  <c r="E122" i="8" s="1"/>
  <c r="F122" i="8" s="1"/>
  <c r="B123" i="8" s="1"/>
  <c r="D140" i="7"/>
  <c r="E140" i="7" s="1"/>
  <c r="F140" i="7"/>
  <c r="B141" i="7" s="1"/>
  <c r="D123" i="8" l="1"/>
  <c r="E123" i="8" s="1"/>
  <c r="F123" i="8"/>
  <c r="B124" i="8" s="1"/>
  <c r="D141" i="7"/>
  <c r="E141" i="7" s="1"/>
  <c r="F141" i="7" s="1"/>
  <c r="B142" i="7" s="1"/>
  <c r="D142" i="7" l="1"/>
  <c r="E142" i="7" s="1"/>
  <c r="F142" i="7" s="1"/>
  <c r="B143" i="7" s="1"/>
  <c r="D124" i="8"/>
  <c r="E124" i="8" s="1"/>
  <c r="F124" i="8" s="1"/>
  <c r="B125" i="8" s="1"/>
  <c r="D125" i="8" l="1"/>
  <c r="E125" i="8" s="1"/>
  <c r="F125" i="8" s="1"/>
  <c r="D143" i="7"/>
  <c r="E143" i="7" s="1"/>
  <c r="F143" i="7"/>
  <c r="B144" i="7" s="1"/>
  <c r="B126" i="8" l="1"/>
  <c r="D11" i="6"/>
  <c r="D144" i="7"/>
  <c r="E144" i="7" s="1"/>
  <c r="F144" i="7"/>
  <c r="B145" i="7" s="1"/>
  <c r="D145" i="7" l="1"/>
  <c r="E145" i="7" s="1"/>
  <c r="F145" i="7" s="1"/>
  <c r="B146" i="7" s="1"/>
  <c r="D126" i="8"/>
  <c r="E126" i="8" s="1"/>
  <c r="F126" i="8"/>
  <c r="B127" i="8" s="1"/>
  <c r="D146" i="7" l="1"/>
  <c r="E146" i="7" s="1"/>
  <c r="F146" i="7"/>
  <c r="B147" i="7" s="1"/>
  <c r="D127" i="8"/>
  <c r="E127" i="8" s="1"/>
  <c r="F127" i="8" s="1"/>
  <c r="B128" i="8" s="1"/>
  <c r="D128" i="8" l="1"/>
  <c r="E128" i="8" s="1"/>
  <c r="F128" i="8" s="1"/>
  <c r="B129" i="8" s="1"/>
  <c r="D147" i="7"/>
  <c r="E147" i="7" s="1"/>
  <c r="F147" i="7"/>
  <c r="B148" i="7" s="1"/>
  <c r="D129" i="8" l="1"/>
  <c r="E129" i="8" s="1"/>
  <c r="F129" i="8" s="1"/>
  <c r="B130" i="8" s="1"/>
  <c r="D148" i="7"/>
  <c r="E148" i="7" s="1"/>
  <c r="F148" i="7" s="1"/>
  <c r="B149" i="7" s="1"/>
  <c r="D130" i="8" l="1"/>
  <c r="E130" i="8" s="1"/>
  <c r="F130" i="8"/>
  <c r="B131" i="8" s="1"/>
  <c r="D149" i="7"/>
  <c r="E149" i="7" s="1"/>
  <c r="F149" i="7" s="1"/>
  <c r="B150" i="7" s="1"/>
  <c r="D150" i="7" l="1"/>
  <c r="E150" i="7" s="1"/>
  <c r="F150" i="7" s="1"/>
  <c r="B151" i="7" s="1"/>
  <c r="D131" i="8"/>
  <c r="E131" i="8" s="1"/>
  <c r="F131" i="8"/>
  <c r="B132" i="8" s="1"/>
  <c r="D132" i="8" l="1"/>
  <c r="E132" i="8" s="1"/>
  <c r="F132" i="8" s="1"/>
  <c r="B133" i="8" s="1"/>
  <c r="D151" i="7"/>
  <c r="E151" i="7" s="1"/>
  <c r="F151" i="7" s="1"/>
  <c r="B152" i="7" s="1"/>
  <c r="D152" i="7" l="1"/>
  <c r="E152" i="7" s="1"/>
  <c r="F152" i="7"/>
  <c r="B153" i="7" s="1"/>
  <c r="D133" i="8"/>
  <c r="E133" i="8" s="1"/>
  <c r="F133" i="8"/>
  <c r="B134" i="8" s="1"/>
  <c r="D134" i="8" l="1"/>
  <c r="E134" i="8" s="1"/>
  <c r="F134" i="8" s="1"/>
  <c r="B135" i="8" s="1"/>
  <c r="D153" i="7"/>
  <c r="E153" i="7" s="1"/>
  <c r="F153" i="7" s="1"/>
  <c r="B154" i="7" s="1"/>
  <c r="D154" i="7" l="1"/>
  <c r="E154" i="7" s="1"/>
  <c r="F154" i="7" s="1"/>
  <c r="B155" i="7" s="1"/>
  <c r="D135" i="8"/>
  <c r="E135" i="8" s="1"/>
  <c r="F135" i="8"/>
  <c r="B136" i="8" s="1"/>
  <c r="D136" i="8" l="1"/>
  <c r="E136" i="8" s="1"/>
  <c r="F136" i="8" s="1"/>
  <c r="B137" i="8" s="1"/>
  <c r="D155" i="7"/>
  <c r="E155" i="7" s="1"/>
  <c r="F155" i="7"/>
  <c r="B156" i="7" s="1"/>
  <c r="D137" i="8" l="1"/>
  <c r="E137" i="8" s="1"/>
  <c r="F137" i="8" s="1"/>
  <c r="D156" i="7"/>
  <c r="E156" i="7" s="1"/>
  <c r="F156" i="7"/>
  <c r="B157" i="7" s="1"/>
  <c r="B138" i="8" l="1"/>
  <c r="D12" i="6"/>
  <c r="D157" i="7"/>
  <c r="E157" i="7" s="1"/>
  <c r="F157" i="7" s="1"/>
  <c r="B158" i="7" s="1"/>
  <c r="D158" i="7" l="1"/>
  <c r="E158" i="7" s="1"/>
  <c r="F158" i="7" s="1"/>
  <c r="B159" i="7" s="1"/>
  <c r="D138" i="8"/>
  <c r="E138" i="8" s="1"/>
  <c r="F138" i="8" s="1"/>
  <c r="B139" i="8" s="1"/>
  <c r="D139" i="8" l="1"/>
  <c r="E139" i="8" s="1"/>
  <c r="F139" i="8"/>
  <c r="B140" i="8" s="1"/>
  <c r="D159" i="7"/>
  <c r="E159" i="7" s="1"/>
  <c r="F159" i="7"/>
  <c r="B160" i="7" s="1"/>
  <c r="D160" i="7" l="1"/>
  <c r="E160" i="7" s="1"/>
  <c r="F160" i="7"/>
  <c r="B161" i="7" s="1"/>
  <c r="D140" i="8"/>
  <c r="E140" i="8" s="1"/>
  <c r="F140" i="8" s="1"/>
  <c r="B141" i="8" s="1"/>
  <c r="D141" i="8" l="1"/>
  <c r="E141" i="8" s="1"/>
  <c r="F141" i="8"/>
  <c r="B142" i="8" s="1"/>
  <c r="D161" i="7"/>
  <c r="E161" i="7" s="1"/>
  <c r="F161" i="7" s="1"/>
  <c r="B162" i="7" s="1"/>
  <c r="D162" i="7" l="1"/>
  <c r="E162" i="7" s="1"/>
  <c r="F162" i="7"/>
  <c r="B163" i="7" s="1"/>
  <c r="D142" i="8"/>
  <c r="E142" i="8" s="1"/>
  <c r="F142" i="8" s="1"/>
  <c r="B143" i="8" s="1"/>
  <c r="D143" i="8" l="1"/>
  <c r="E143" i="8" s="1"/>
  <c r="F143" i="8"/>
  <c r="B144" i="8" s="1"/>
  <c r="D163" i="7"/>
  <c r="E163" i="7" s="1"/>
  <c r="F163" i="7" s="1"/>
  <c r="B164" i="7" s="1"/>
  <c r="D164" i="7" l="1"/>
  <c r="E164" i="7" s="1"/>
  <c r="F164" i="7"/>
  <c r="B165" i="7" s="1"/>
  <c r="D144" i="8"/>
  <c r="E144" i="8" s="1"/>
  <c r="F144" i="8" s="1"/>
  <c r="B145" i="8" s="1"/>
  <c r="D145" i="8" l="1"/>
  <c r="E145" i="8" s="1"/>
  <c r="F145" i="8" s="1"/>
  <c r="B146" i="8" s="1"/>
  <c r="D165" i="7"/>
  <c r="E165" i="7" s="1"/>
  <c r="F165" i="7" s="1"/>
  <c r="B166" i="7" s="1"/>
  <c r="D166" i="7" l="1"/>
  <c r="E166" i="7" s="1"/>
  <c r="F166" i="7"/>
  <c r="B167" i="7" s="1"/>
  <c r="D146" i="8"/>
  <c r="E146" i="8" s="1"/>
  <c r="F146" i="8"/>
  <c r="B147" i="8" s="1"/>
  <c r="D147" i="8" l="1"/>
  <c r="E147" i="8" s="1"/>
  <c r="F147" i="8"/>
  <c r="B148" i="8" s="1"/>
  <c r="D167" i="7"/>
  <c r="E167" i="7" s="1"/>
  <c r="F167" i="7" s="1"/>
  <c r="B168" i="7" s="1"/>
  <c r="D168" i="7" l="1"/>
  <c r="E168" i="7" s="1"/>
  <c r="F168" i="7"/>
  <c r="B169" i="7" s="1"/>
  <c r="D148" i="8"/>
  <c r="E148" i="8" s="1"/>
  <c r="F148" i="8" s="1"/>
  <c r="B149" i="8" s="1"/>
  <c r="D149" i="8" l="1"/>
  <c r="E149" i="8" s="1"/>
  <c r="F149" i="8" s="1"/>
  <c r="D169" i="7"/>
  <c r="E169" i="7" s="1"/>
  <c r="F169" i="7" s="1"/>
  <c r="B170" i="7" s="1"/>
  <c r="D170" i="7" l="1"/>
  <c r="E170" i="7" s="1"/>
  <c r="F170" i="7" s="1"/>
  <c r="B171" i="7" s="1"/>
  <c r="B150" i="8"/>
  <c r="D13" i="6"/>
  <c r="D171" i="7" l="1"/>
  <c r="E171" i="7" s="1"/>
  <c r="F171" i="7"/>
  <c r="B172" i="7" s="1"/>
  <c r="D150" i="8"/>
  <c r="E150" i="8" s="1"/>
  <c r="F150" i="8" s="1"/>
  <c r="B151" i="8" s="1"/>
  <c r="D151" i="8" l="1"/>
  <c r="E151" i="8" s="1"/>
  <c r="F151" i="8"/>
  <c r="B152" i="8" s="1"/>
  <c r="D172" i="7"/>
  <c r="E172" i="7" s="1"/>
  <c r="F172" i="7" s="1"/>
  <c r="B173" i="7" s="1"/>
  <c r="D173" i="7" l="1"/>
  <c r="E173" i="7" s="1"/>
  <c r="F173" i="7" s="1"/>
  <c r="B174" i="7" s="1"/>
  <c r="D152" i="8"/>
  <c r="E152" i="8" s="1"/>
  <c r="F152" i="8" s="1"/>
  <c r="B153" i="8" s="1"/>
  <c r="D153" i="8" l="1"/>
  <c r="E153" i="8" s="1"/>
  <c r="F153" i="8"/>
  <c r="B154" i="8" s="1"/>
  <c r="D174" i="7"/>
  <c r="E174" i="7" s="1"/>
  <c r="F174" i="7"/>
  <c r="B175" i="7" s="1"/>
  <c r="D175" i="7" l="1"/>
  <c r="E175" i="7" s="1"/>
  <c r="F175" i="7" s="1"/>
  <c r="B176" i="7" s="1"/>
  <c r="D154" i="8"/>
  <c r="E154" i="8" s="1"/>
  <c r="F154" i="8" s="1"/>
  <c r="B155" i="8" s="1"/>
  <c r="D155" i="8" l="1"/>
  <c r="E155" i="8" s="1"/>
  <c r="F155" i="8"/>
  <c r="B156" i="8" s="1"/>
  <c r="D176" i="7"/>
  <c r="E176" i="7" s="1"/>
  <c r="F176" i="7"/>
  <c r="B177" i="7" s="1"/>
  <c r="D177" i="7" l="1"/>
  <c r="E177" i="7" s="1"/>
  <c r="F177" i="7" s="1"/>
  <c r="B178" i="7" s="1"/>
  <c r="D156" i="8"/>
  <c r="E156" i="8" s="1"/>
  <c r="F156" i="8" s="1"/>
  <c r="B157" i="8" s="1"/>
  <c r="D157" i="8" l="1"/>
  <c r="E157" i="8" s="1"/>
  <c r="F157" i="8" s="1"/>
  <c r="B158" i="8" s="1"/>
  <c r="D178" i="7"/>
  <c r="E178" i="7" s="1"/>
  <c r="F178" i="7" s="1"/>
  <c r="B179" i="7" s="1"/>
  <c r="D179" i="7" l="1"/>
  <c r="E179" i="7" s="1"/>
  <c r="F179" i="7" s="1"/>
  <c r="B180" i="7" s="1"/>
  <c r="D158" i="8"/>
  <c r="E158" i="8" s="1"/>
  <c r="F158" i="8" s="1"/>
  <c r="B159" i="8" s="1"/>
  <c r="D159" i="8" l="1"/>
  <c r="E159" i="8" s="1"/>
  <c r="F159" i="8"/>
  <c r="B160" i="8" s="1"/>
  <c r="D180" i="7"/>
  <c r="E180" i="7" s="1"/>
  <c r="F180" i="7" s="1"/>
  <c r="B181" i="7" s="1"/>
  <c r="D181" i="7" l="1"/>
  <c r="E181" i="7" s="1"/>
  <c r="F181" i="7" s="1"/>
  <c r="B182" i="7" s="1"/>
  <c r="D160" i="8"/>
  <c r="E160" i="8" s="1"/>
  <c r="F160" i="8" s="1"/>
  <c r="B161" i="8" s="1"/>
  <c r="D161" i="8" l="1"/>
  <c r="E161" i="8" s="1"/>
  <c r="F161" i="8" s="1"/>
  <c r="D182" i="7"/>
  <c r="E182" i="7" s="1"/>
  <c r="F182" i="7"/>
  <c r="B183" i="7" s="1"/>
  <c r="B162" i="8" l="1"/>
  <c r="D14" i="6"/>
  <c r="D183" i="7"/>
  <c r="E183" i="7" s="1"/>
  <c r="F183" i="7" s="1"/>
  <c r="B184" i="7" s="1"/>
  <c r="D184" i="7" l="1"/>
  <c r="E184" i="7" s="1"/>
  <c r="F184" i="7"/>
  <c r="B185" i="7" s="1"/>
  <c r="D162" i="8"/>
  <c r="E162" i="8" s="1"/>
  <c r="F162" i="8"/>
  <c r="B163" i="8" s="1"/>
  <c r="D163" i="8" l="1"/>
  <c r="E163" i="8" s="1"/>
  <c r="F163" i="8"/>
  <c r="B164" i="8" s="1"/>
  <c r="D185" i="7"/>
  <c r="E185" i="7" s="1"/>
  <c r="F185" i="7" s="1"/>
  <c r="B186" i="7" s="1"/>
  <c r="D186" i="7" l="1"/>
  <c r="E186" i="7" s="1"/>
  <c r="F186" i="7" s="1"/>
  <c r="B187" i="7" s="1"/>
  <c r="D164" i="8"/>
  <c r="E164" i="8" s="1"/>
  <c r="F164" i="8" s="1"/>
  <c r="B165" i="8" s="1"/>
  <c r="D187" i="7" l="1"/>
  <c r="E187" i="7" s="1"/>
  <c r="F187" i="7" s="1"/>
  <c r="B188" i="7" s="1"/>
  <c r="D165" i="8"/>
  <c r="E165" i="8" s="1"/>
  <c r="F165" i="8" s="1"/>
  <c r="B166" i="8" s="1"/>
  <c r="D166" i="8" l="1"/>
  <c r="E166" i="8" s="1"/>
  <c r="F166" i="8" s="1"/>
  <c r="B167" i="8" s="1"/>
  <c r="D188" i="7"/>
  <c r="E188" i="7" s="1"/>
  <c r="F188" i="7" s="1"/>
  <c r="B189" i="7" s="1"/>
  <c r="D167" i="8" l="1"/>
  <c r="E167" i="8" s="1"/>
  <c r="F167" i="8" s="1"/>
  <c r="B168" i="8" s="1"/>
  <c r="D189" i="7"/>
  <c r="E189" i="7" s="1"/>
  <c r="F189" i="7" s="1"/>
  <c r="B190" i="7" s="1"/>
  <c r="D190" i="7" l="1"/>
  <c r="E190" i="7" s="1"/>
  <c r="F190" i="7"/>
  <c r="B191" i="7" s="1"/>
  <c r="D168" i="8"/>
  <c r="E168" i="8" s="1"/>
  <c r="F168" i="8" s="1"/>
  <c r="B169" i="8" s="1"/>
  <c r="D169" i="8" l="1"/>
  <c r="E169" i="8" s="1"/>
  <c r="F169" i="8"/>
  <c r="B170" i="8" s="1"/>
  <c r="D191" i="7"/>
  <c r="E191" i="7" s="1"/>
  <c r="F191" i="7" s="1"/>
  <c r="B192" i="7" s="1"/>
  <c r="D192" i="7" l="1"/>
  <c r="E192" i="7" s="1"/>
  <c r="F192" i="7" s="1"/>
  <c r="B193" i="7" s="1"/>
  <c r="D170" i="8"/>
  <c r="E170" i="8" s="1"/>
  <c r="F170" i="8" s="1"/>
  <c r="B171" i="8" s="1"/>
  <c r="D171" i="8" l="1"/>
  <c r="E171" i="8" s="1"/>
  <c r="F171" i="8"/>
  <c r="B172" i="8" s="1"/>
  <c r="D193" i="7"/>
  <c r="E193" i="7" s="1"/>
  <c r="F193" i="7" s="1"/>
  <c r="B194" i="7" s="1"/>
  <c r="D194" i="7" l="1"/>
  <c r="E194" i="7" s="1"/>
  <c r="F194" i="7"/>
  <c r="B195" i="7" s="1"/>
  <c r="D172" i="8"/>
  <c r="E172" i="8" s="1"/>
  <c r="F172" i="8" s="1"/>
  <c r="B173" i="8" s="1"/>
  <c r="D173" i="8" l="1"/>
  <c r="E173" i="8" s="1"/>
  <c r="F173" i="8"/>
  <c r="D195" i="7"/>
  <c r="E195" i="7" s="1"/>
  <c r="F195" i="7" s="1"/>
  <c r="B196" i="7" s="1"/>
  <c r="D196" i="7" l="1"/>
  <c r="E196" i="7" s="1"/>
  <c r="F196" i="7"/>
  <c r="B197" i="7" s="1"/>
  <c r="B174" i="8"/>
  <c r="D15" i="6"/>
  <c r="D174" i="8" l="1"/>
  <c r="E174" i="8" s="1"/>
  <c r="F174" i="8" s="1"/>
  <c r="B175" i="8" s="1"/>
  <c r="D197" i="7"/>
  <c r="E197" i="7" s="1"/>
  <c r="F197" i="7" s="1"/>
  <c r="B198" i="7" s="1"/>
  <c r="D175" i="8" l="1"/>
  <c r="E175" i="8" s="1"/>
  <c r="F175" i="8"/>
  <c r="B176" i="8" s="1"/>
  <c r="D198" i="7"/>
  <c r="E198" i="7" s="1"/>
  <c r="F198" i="7" s="1"/>
  <c r="B199" i="7" s="1"/>
  <c r="D199" i="7" l="1"/>
  <c r="E199" i="7" s="1"/>
  <c r="F199" i="7"/>
  <c r="B200" i="7" s="1"/>
  <c r="D176" i="8"/>
  <c r="E176" i="8" s="1"/>
  <c r="F176" i="8" s="1"/>
  <c r="B177" i="8" s="1"/>
  <c r="D177" i="8" l="1"/>
  <c r="E177" i="8" s="1"/>
  <c r="F177" i="8" s="1"/>
  <c r="B178" i="8" s="1"/>
  <c r="D200" i="7"/>
  <c r="E200" i="7" s="1"/>
  <c r="F200" i="7"/>
  <c r="B201" i="7" s="1"/>
  <c r="D178" i="8" l="1"/>
  <c r="E178" i="8" s="1"/>
  <c r="F178" i="8"/>
  <c r="B179" i="8" s="1"/>
  <c r="D201" i="7"/>
  <c r="E201" i="7" s="1"/>
  <c r="F201" i="7" s="1"/>
  <c r="B202" i="7" s="1"/>
  <c r="D202" i="7" l="1"/>
  <c r="E202" i="7" s="1"/>
  <c r="F202" i="7"/>
  <c r="B203" i="7" s="1"/>
  <c r="D179" i="8"/>
  <c r="E179" i="8" s="1"/>
  <c r="F179" i="8"/>
  <c r="B180" i="8" s="1"/>
  <c r="D180" i="8" l="1"/>
  <c r="E180" i="8" s="1"/>
  <c r="F180" i="8" s="1"/>
  <c r="B181" i="8" s="1"/>
  <c r="D203" i="7"/>
  <c r="E203" i="7" s="1"/>
  <c r="F203" i="7" s="1"/>
  <c r="B204" i="7" s="1"/>
  <c r="D204" i="7" l="1"/>
  <c r="E204" i="7" s="1"/>
  <c r="F204" i="7" s="1"/>
  <c r="B205" i="7" s="1"/>
  <c r="D181" i="8"/>
  <c r="E181" i="8" s="1"/>
  <c r="F181" i="8" s="1"/>
  <c r="B182" i="8" s="1"/>
  <c r="D182" i="8" l="1"/>
  <c r="E182" i="8" s="1"/>
  <c r="F182" i="8" s="1"/>
  <c r="B183" i="8" s="1"/>
  <c r="D205" i="7"/>
  <c r="E205" i="7" s="1"/>
  <c r="F205" i="7"/>
  <c r="B206" i="7" s="1"/>
  <c r="D183" i="8" l="1"/>
  <c r="E183" i="8" s="1"/>
  <c r="F183" i="8"/>
  <c r="B184" i="8" s="1"/>
  <c r="D206" i="7"/>
  <c r="E206" i="7" s="1"/>
  <c r="F206" i="7" s="1"/>
  <c r="B207" i="7" s="1"/>
  <c r="D207" i="7" l="1"/>
  <c r="E207" i="7" s="1"/>
  <c r="F207" i="7"/>
  <c r="B208" i="7" s="1"/>
  <c r="D184" i="8"/>
  <c r="E184" i="8" s="1"/>
  <c r="F184" i="8" s="1"/>
  <c r="B185" i="8" s="1"/>
  <c r="D185" i="8" l="1"/>
  <c r="E185" i="8" s="1"/>
  <c r="F185" i="8"/>
  <c r="D208" i="7"/>
  <c r="E208" i="7" s="1"/>
  <c r="F208" i="7" s="1"/>
  <c r="B209" i="7" s="1"/>
  <c r="D209" i="7" l="1"/>
  <c r="E209" i="7" s="1"/>
  <c r="F209" i="7" s="1"/>
  <c r="B210" i="7" s="1"/>
  <c r="B186" i="8"/>
  <c r="D16" i="6"/>
  <c r="D210" i="7" l="1"/>
  <c r="E210" i="7" s="1"/>
  <c r="F210" i="7" s="1"/>
  <c r="B211" i="7" s="1"/>
  <c r="D186" i="8"/>
  <c r="E186" i="8" s="1"/>
  <c r="F186" i="8" s="1"/>
  <c r="B187" i="8" s="1"/>
  <c r="D187" i="8" l="1"/>
  <c r="E187" i="8" s="1"/>
  <c r="F187" i="8" s="1"/>
  <c r="B188" i="8" s="1"/>
  <c r="D211" i="7"/>
  <c r="E211" i="7" s="1"/>
  <c r="F211" i="7" s="1"/>
  <c r="B212" i="7" s="1"/>
  <c r="D212" i="7" l="1"/>
  <c r="E212" i="7" s="1"/>
  <c r="F212" i="7" s="1"/>
  <c r="B213" i="7" s="1"/>
  <c r="D188" i="8"/>
  <c r="E188" i="8" s="1"/>
  <c r="F188" i="8" s="1"/>
  <c r="B189" i="8" s="1"/>
  <c r="D213" i="7" l="1"/>
  <c r="E213" i="7" s="1"/>
  <c r="F213" i="7" s="1"/>
  <c r="B214" i="7" s="1"/>
  <c r="D189" i="8"/>
  <c r="E189" i="8" s="1"/>
  <c r="F189" i="8" s="1"/>
  <c r="B190" i="8" s="1"/>
  <c r="D190" i="8" l="1"/>
  <c r="E190" i="8" s="1"/>
  <c r="F190" i="8" s="1"/>
  <c r="B191" i="8" s="1"/>
  <c r="D214" i="7"/>
  <c r="E214" i="7" s="1"/>
  <c r="F214" i="7"/>
  <c r="B215" i="7" s="1"/>
  <c r="D191" i="8" l="1"/>
  <c r="E191" i="8" s="1"/>
  <c r="F191" i="8" s="1"/>
  <c r="B192" i="8" s="1"/>
  <c r="D215" i="7"/>
  <c r="E215" i="7" s="1"/>
  <c r="F215" i="7" s="1"/>
  <c r="B216" i="7" s="1"/>
  <c r="D216" i="7" l="1"/>
  <c r="E216" i="7" s="1"/>
  <c r="F216" i="7" s="1"/>
  <c r="B217" i="7" s="1"/>
  <c r="D192" i="8"/>
  <c r="E192" i="8" s="1"/>
  <c r="F192" i="8" s="1"/>
  <c r="B193" i="8" s="1"/>
  <c r="D193" i="8" l="1"/>
  <c r="E193" i="8" s="1"/>
  <c r="F193" i="8" s="1"/>
  <c r="B194" i="8" s="1"/>
  <c r="D217" i="7"/>
  <c r="E217" i="7" s="1"/>
  <c r="F217" i="7" s="1"/>
  <c r="B218" i="7" s="1"/>
  <c r="D194" i="8" l="1"/>
  <c r="E194" i="8" s="1"/>
  <c r="F194" i="8" s="1"/>
  <c r="B195" i="8" s="1"/>
  <c r="D218" i="7"/>
  <c r="E218" i="7" s="1"/>
  <c r="F218" i="7" s="1"/>
  <c r="B219" i="7" s="1"/>
  <c r="D219" i="7" l="1"/>
  <c r="E219" i="7" s="1"/>
  <c r="F219" i="7"/>
  <c r="B220" i="7" s="1"/>
  <c r="D195" i="8"/>
  <c r="E195" i="8" s="1"/>
  <c r="F195" i="8" s="1"/>
  <c r="B196" i="8" s="1"/>
  <c r="D196" i="8" l="1"/>
  <c r="E196" i="8" s="1"/>
  <c r="F196" i="8" s="1"/>
  <c r="B197" i="8" s="1"/>
  <c r="D220" i="7"/>
  <c r="E220" i="7" s="1"/>
  <c r="F220" i="7"/>
  <c r="B221" i="7" s="1"/>
  <c r="D197" i="8" l="1"/>
  <c r="E197" i="8" s="1"/>
  <c r="F197" i="8" s="1"/>
  <c r="D221" i="7"/>
  <c r="E221" i="7" s="1"/>
  <c r="F221" i="7" s="1"/>
  <c r="B222" i="7" s="1"/>
  <c r="D222" i="7" l="1"/>
  <c r="E222" i="7" s="1"/>
  <c r="F222" i="7"/>
  <c r="B223" i="7" s="1"/>
  <c r="B198" i="8"/>
  <c r="D17" i="6"/>
  <c r="D198" i="8" l="1"/>
  <c r="E198" i="8" s="1"/>
  <c r="F198" i="8"/>
  <c r="B199" i="8" s="1"/>
  <c r="D223" i="7"/>
  <c r="E223" i="7" s="1"/>
  <c r="F223" i="7"/>
  <c r="B224" i="7" s="1"/>
  <c r="D224" i="7" l="1"/>
  <c r="E224" i="7" s="1"/>
  <c r="F224" i="7" s="1"/>
  <c r="B225" i="7" s="1"/>
  <c r="D199" i="8"/>
  <c r="E199" i="8" s="1"/>
  <c r="F199" i="8" s="1"/>
  <c r="B200" i="8" s="1"/>
  <c r="D225" i="7" l="1"/>
  <c r="E225" i="7" s="1"/>
  <c r="F225" i="7" s="1"/>
  <c r="B226" i="7" s="1"/>
  <c r="D200" i="8"/>
  <c r="E200" i="8" s="1"/>
  <c r="F200" i="8" s="1"/>
  <c r="B201" i="8" s="1"/>
  <c r="D201" i="8" l="1"/>
  <c r="E201" i="8" s="1"/>
  <c r="F201" i="8"/>
  <c r="B202" i="8" s="1"/>
  <c r="D226" i="7"/>
  <c r="E226" i="7" s="1"/>
  <c r="F226" i="7" s="1"/>
  <c r="B227" i="7" s="1"/>
  <c r="D227" i="7" l="1"/>
  <c r="E227" i="7" s="1"/>
  <c r="F227" i="7" s="1"/>
  <c r="B228" i="7" s="1"/>
  <c r="D202" i="8"/>
  <c r="E202" i="8" s="1"/>
  <c r="F202" i="8" s="1"/>
  <c r="B203" i="8" s="1"/>
  <c r="D203" i="8" l="1"/>
  <c r="E203" i="8" s="1"/>
  <c r="F203" i="8" s="1"/>
  <c r="B204" i="8" s="1"/>
  <c r="D228" i="7"/>
  <c r="E228" i="7" s="1"/>
  <c r="F228" i="7"/>
  <c r="B229" i="7" s="1"/>
  <c r="D229" i="7" l="1"/>
  <c r="E229" i="7" s="1"/>
  <c r="F229" i="7" s="1"/>
  <c r="B230" i="7" s="1"/>
  <c r="D204" i="8"/>
  <c r="E204" i="8" s="1"/>
  <c r="F204" i="8" s="1"/>
  <c r="B205" i="8" s="1"/>
  <c r="D205" i="8" l="1"/>
  <c r="E205" i="8" s="1"/>
  <c r="F205" i="8" s="1"/>
  <c r="B206" i="8" s="1"/>
  <c r="D230" i="7"/>
  <c r="E230" i="7" s="1"/>
  <c r="F230" i="7" s="1"/>
  <c r="B231" i="7" s="1"/>
  <c r="D231" i="7" l="1"/>
  <c r="E231" i="7" s="1"/>
  <c r="F231" i="7" s="1"/>
  <c r="B232" i="7" s="1"/>
  <c r="D206" i="8"/>
  <c r="E206" i="8" s="1"/>
  <c r="F206" i="8" s="1"/>
  <c r="B207" i="8" s="1"/>
  <c r="D207" i="8" l="1"/>
  <c r="E207" i="8" s="1"/>
  <c r="F207" i="8"/>
  <c r="B208" i="8" s="1"/>
  <c r="D232" i="7"/>
  <c r="E232" i="7" s="1"/>
  <c r="F232" i="7"/>
  <c r="B233" i="7" s="1"/>
  <c r="D233" i="7" l="1"/>
  <c r="E233" i="7" s="1"/>
  <c r="F233" i="7" s="1"/>
  <c r="B234" i="7" s="1"/>
  <c r="D208" i="8"/>
  <c r="E208" i="8" s="1"/>
  <c r="F208" i="8" s="1"/>
  <c r="B209" i="8" s="1"/>
  <c r="D209" i="8" l="1"/>
  <c r="E209" i="8" s="1"/>
  <c r="F209" i="8" s="1"/>
  <c r="D234" i="7"/>
  <c r="E234" i="7" s="1"/>
  <c r="F234" i="7"/>
  <c r="B235" i="7" s="1"/>
  <c r="B210" i="8" l="1"/>
  <c r="D18" i="6"/>
  <c r="D235" i="7"/>
  <c r="E235" i="7" s="1"/>
  <c r="F235" i="7" s="1"/>
  <c r="B236" i="7" s="1"/>
  <c r="D236" i="7" l="1"/>
  <c r="E236" i="7" s="1"/>
  <c r="F236" i="7"/>
  <c r="B237" i="7" s="1"/>
  <c r="D210" i="8"/>
  <c r="E210" i="8" s="1"/>
  <c r="F210" i="8"/>
  <c r="B211" i="8" s="1"/>
  <c r="D211" i="8" l="1"/>
  <c r="E211" i="8" s="1"/>
  <c r="F211" i="8"/>
  <c r="B212" i="8" s="1"/>
  <c r="D237" i="7"/>
  <c r="E237" i="7" s="1"/>
  <c r="F237" i="7"/>
  <c r="B238" i="7" s="1"/>
  <c r="D238" i="7" l="1"/>
  <c r="E238" i="7" s="1"/>
  <c r="F238" i="7"/>
  <c r="B239" i="7" s="1"/>
  <c r="D212" i="8"/>
  <c r="E212" i="8" s="1"/>
  <c r="F212" i="8" s="1"/>
  <c r="B213" i="8" s="1"/>
  <c r="D213" i="8" l="1"/>
  <c r="E213" i="8" s="1"/>
  <c r="F213" i="8"/>
  <c r="B214" i="8" s="1"/>
  <c r="D239" i="7"/>
  <c r="E239" i="7" s="1"/>
  <c r="F239" i="7" s="1"/>
  <c r="B240" i="7" s="1"/>
  <c r="D240" i="7" l="1"/>
  <c r="E240" i="7" s="1"/>
  <c r="F240" i="7" s="1"/>
  <c r="B241" i="7" s="1"/>
  <c r="D214" i="8"/>
  <c r="E214" i="8" s="1"/>
  <c r="F214" i="8"/>
  <c r="B215" i="8" s="1"/>
  <c r="D241" i="7" l="1"/>
  <c r="E241" i="7" s="1"/>
  <c r="F241" i="7" s="1"/>
  <c r="B242" i="7" s="1"/>
  <c r="D215" i="8"/>
  <c r="E215" i="8" s="1"/>
  <c r="F215" i="8" s="1"/>
  <c r="B216" i="8" s="1"/>
  <c r="D216" i="8" l="1"/>
  <c r="E216" i="8" s="1"/>
  <c r="F216" i="8"/>
  <c r="B217" i="8" s="1"/>
  <c r="D242" i="7"/>
  <c r="E242" i="7" s="1"/>
  <c r="F242" i="7" s="1"/>
  <c r="B243" i="7" s="1"/>
  <c r="D243" i="7" l="1"/>
  <c r="E243" i="7" s="1"/>
  <c r="F243" i="7" s="1"/>
  <c r="B244" i="7" s="1"/>
  <c r="D217" i="8"/>
  <c r="E217" i="8" s="1"/>
  <c r="F217" i="8" s="1"/>
  <c r="B218" i="8" s="1"/>
  <c r="D218" i="8" l="1"/>
  <c r="E218" i="8" s="1"/>
  <c r="F218" i="8"/>
  <c r="B219" i="8" s="1"/>
  <c r="D244" i="7"/>
  <c r="E244" i="7" s="1"/>
  <c r="F244" i="7" s="1"/>
  <c r="B245" i="7" s="1"/>
  <c r="D245" i="7" l="1"/>
  <c r="E245" i="7" s="1"/>
  <c r="F245" i="7" s="1"/>
  <c r="B246" i="7" s="1"/>
  <c r="D219" i="8"/>
  <c r="E219" i="8" s="1"/>
  <c r="F219" i="8" s="1"/>
  <c r="B220" i="8" s="1"/>
  <c r="D220" i="8" l="1"/>
  <c r="E220" i="8" s="1"/>
  <c r="F220" i="8" s="1"/>
  <c r="B221" i="8" s="1"/>
  <c r="D246" i="7"/>
  <c r="E246" i="7" s="1"/>
  <c r="F246" i="7"/>
  <c r="B247" i="7" s="1"/>
  <c r="D221" i="8" l="1"/>
  <c r="E221" i="8" s="1"/>
  <c r="F221" i="8" s="1"/>
  <c r="D247" i="7"/>
  <c r="E247" i="7" s="1"/>
  <c r="F247" i="7" s="1"/>
  <c r="B248" i="7" s="1"/>
  <c r="D248" i="7" l="1"/>
  <c r="E248" i="7" s="1"/>
  <c r="F248" i="7" s="1"/>
  <c r="B249" i="7" s="1"/>
  <c r="B222" i="8"/>
  <c r="D19" i="6"/>
  <c r="D222" i="8" l="1"/>
  <c r="E222" i="8" s="1"/>
  <c r="F222" i="8" s="1"/>
  <c r="B223" i="8" s="1"/>
  <c r="D249" i="7"/>
  <c r="E249" i="7" s="1"/>
  <c r="F249" i="7"/>
  <c r="B250" i="7" s="1"/>
  <c r="D250" i="7" l="1"/>
  <c r="E250" i="7" s="1"/>
  <c r="F250" i="7" s="1"/>
  <c r="B251" i="7" s="1"/>
  <c r="D223" i="8"/>
  <c r="E223" i="8" s="1"/>
  <c r="F223" i="8" s="1"/>
  <c r="B224" i="8" s="1"/>
  <c r="D224" i="8" l="1"/>
  <c r="E224" i="8" s="1"/>
  <c r="F224" i="8"/>
  <c r="B225" i="8" s="1"/>
  <c r="D251" i="7"/>
  <c r="E251" i="7" s="1"/>
  <c r="F251" i="7" s="1"/>
  <c r="B252" i="7" s="1"/>
  <c r="D252" i="7" l="1"/>
  <c r="E252" i="7" s="1"/>
  <c r="F252" i="7"/>
  <c r="B253" i="7" s="1"/>
  <c r="D225" i="8"/>
  <c r="E225" i="8" s="1"/>
  <c r="F225" i="8" s="1"/>
  <c r="B226" i="8" s="1"/>
  <c r="D226" i="8" l="1"/>
  <c r="E226" i="8" s="1"/>
  <c r="F226" i="8" s="1"/>
  <c r="B227" i="8" s="1"/>
  <c r="D253" i="7"/>
  <c r="E253" i="7" s="1"/>
  <c r="F253" i="7"/>
  <c r="B254" i="7" s="1"/>
  <c r="D227" i="8" l="1"/>
  <c r="E227" i="8" s="1"/>
  <c r="F227" i="8"/>
  <c r="B228" i="8" s="1"/>
  <c r="D254" i="7"/>
  <c r="E254" i="7" s="1"/>
  <c r="F254" i="7" s="1"/>
  <c r="B255" i="7" s="1"/>
  <c r="D255" i="7" l="1"/>
  <c r="E255" i="7" s="1"/>
  <c r="F255" i="7"/>
  <c r="B256" i="7" s="1"/>
  <c r="D228" i="8"/>
  <c r="E228" i="8" s="1"/>
  <c r="F228" i="8"/>
  <c r="B229" i="8" s="1"/>
  <c r="D229" i="8" l="1"/>
  <c r="E229" i="8" s="1"/>
  <c r="F229" i="8" s="1"/>
  <c r="B230" i="8" s="1"/>
  <c r="D256" i="7"/>
  <c r="E256" i="7" s="1"/>
  <c r="F256" i="7"/>
  <c r="B257" i="7" s="1"/>
  <c r="D230" i="8" l="1"/>
  <c r="E230" i="8" s="1"/>
  <c r="F230" i="8" s="1"/>
  <c r="B231" i="8" s="1"/>
  <c r="D257" i="7"/>
  <c r="E257" i="7" s="1"/>
  <c r="F257" i="7"/>
  <c r="B258" i="7" s="1"/>
  <c r="D231" i="8" l="1"/>
  <c r="E231" i="8" s="1"/>
  <c r="F231" i="8"/>
  <c r="B232" i="8" s="1"/>
  <c r="D258" i="7"/>
  <c r="E258" i="7" s="1"/>
  <c r="F258" i="7" s="1"/>
  <c r="B259" i="7" s="1"/>
  <c r="D259" i="7" l="1"/>
  <c r="E259" i="7" s="1"/>
  <c r="F259" i="7" s="1"/>
  <c r="B260" i="7" s="1"/>
  <c r="D232" i="8"/>
  <c r="E232" i="8" s="1"/>
  <c r="F232" i="8" s="1"/>
  <c r="B233" i="8" s="1"/>
  <c r="D233" i="8" l="1"/>
  <c r="E233" i="8" s="1"/>
  <c r="F233" i="8" s="1"/>
  <c r="D260" i="7"/>
  <c r="E260" i="7" s="1"/>
  <c r="F260" i="7" s="1"/>
  <c r="B261" i="7" s="1"/>
  <c r="B234" i="8" l="1"/>
  <c r="D20" i="6"/>
  <c r="D261" i="7"/>
  <c r="E261" i="7" s="1"/>
  <c r="F261" i="7" s="1"/>
  <c r="B262" i="7" s="1"/>
  <c r="D262" i="7" l="1"/>
  <c r="E262" i="7" s="1"/>
  <c r="F262" i="7" s="1"/>
  <c r="B263" i="7" s="1"/>
  <c r="D234" i="8"/>
  <c r="E234" i="8" s="1"/>
  <c r="F234" i="8"/>
  <c r="B235" i="8" s="1"/>
  <c r="D263" i="7" l="1"/>
  <c r="E263" i="7" s="1"/>
  <c r="F263" i="7"/>
  <c r="B264" i="7" s="1"/>
  <c r="D235" i="8"/>
  <c r="E235" i="8" s="1"/>
  <c r="F235" i="8" s="1"/>
  <c r="B236" i="8" s="1"/>
  <c r="D236" i="8" l="1"/>
  <c r="E236" i="8" s="1"/>
  <c r="F236" i="8" s="1"/>
  <c r="B237" i="8" s="1"/>
  <c r="D264" i="7"/>
  <c r="E264" i="7" s="1"/>
  <c r="F264" i="7"/>
  <c r="B265" i="7" s="1"/>
  <c r="D237" i="8" l="1"/>
  <c r="E237" i="8" s="1"/>
  <c r="F237" i="8"/>
  <c r="B238" i="8" s="1"/>
  <c r="D265" i="7"/>
  <c r="E265" i="7" s="1"/>
  <c r="F265" i="7" s="1"/>
  <c r="B266" i="7" s="1"/>
  <c r="D266" i="7" l="1"/>
  <c r="E266" i="7" s="1"/>
  <c r="F266" i="7" s="1"/>
  <c r="B267" i="7" s="1"/>
  <c r="D238" i="8"/>
  <c r="E238" i="8" s="1"/>
  <c r="F238" i="8" s="1"/>
  <c r="B239" i="8" s="1"/>
  <c r="D239" i="8" l="1"/>
  <c r="E239" i="8" s="1"/>
  <c r="F239" i="8" s="1"/>
  <c r="B240" i="8" s="1"/>
  <c r="D267" i="7"/>
  <c r="E267" i="7" s="1"/>
  <c r="F267" i="7" s="1"/>
  <c r="B268" i="7" s="1"/>
  <c r="D268" i="7" l="1"/>
  <c r="E268" i="7" s="1"/>
  <c r="F268" i="7"/>
  <c r="B269" i="7" s="1"/>
  <c r="D240" i="8"/>
  <c r="E240" i="8" s="1"/>
  <c r="F240" i="8" s="1"/>
  <c r="B241" i="8" s="1"/>
  <c r="D241" i="8" l="1"/>
  <c r="E241" i="8" s="1"/>
  <c r="F241" i="8" s="1"/>
  <c r="B242" i="8" s="1"/>
  <c r="D269" i="7"/>
  <c r="E269" i="7" s="1"/>
  <c r="F269" i="7"/>
  <c r="B270" i="7" s="1"/>
  <c r="D242" i="8" l="1"/>
  <c r="E242" i="8" s="1"/>
  <c r="F242" i="8" s="1"/>
  <c r="B243" i="8" s="1"/>
  <c r="D270" i="7"/>
  <c r="E270" i="7" s="1"/>
  <c r="F270" i="7" s="1"/>
  <c r="B271" i="7" s="1"/>
  <c r="D271" i="7" l="1"/>
  <c r="E271" i="7" s="1"/>
  <c r="F271" i="7"/>
  <c r="B272" i="7" s="1"/>
  <c r="D243" i="8"/>
  <c r="E243" i="8" s="1"/>
  <c r="F243" i="8"/>
  <c r="B244" i="8" s="1"/>
  <c r="D244" i="8" l="1"/>
  <c r="E244" i="8" s="1"/>
  <c r="F244" i="8" s="1"/>
  <c r="B245" i="8" s="1"/>
  <c r="D272" i="7"/>
  <c r="E272" i="7" s="1"/>
  <c r="F272" i="7"/>
  <c r="B273" i="7" s="1"/>
  <c r="D245" i="8" l="1"/>
  <c r="E245" i="8" s="1"/>
  <c r="F245" i="8" s="1"/>
  <c r="D273" i="7"/>
  <c r="E273" i="7" s="1"/>
  <c r="F273" i="7"/>
  <c r="B274" i="7" s="1"/>
  <c r="B246" i="8" l="1"/>
  <c r="D21" i="6"/>
  <c r="D274" i="7"/>
  <c r="E274" i="7" s="1"/>
  <c r="F274" i="7" s="1"/>
  <c r="B275" i="7" s="1"/>
  <c r="D275" i="7" l="1"/>
  <c r="E275" i="7" s="1"/>
  <c r="F275" i="7" s="1"/>
  <c r="B276" i="7" s="1"/>
  <c r="D246" i="8"/>
  <c r="E246" i="8" s="1"/>
  <c r="F246" i="8"/>
  <c r="B247" i="8" s="1"/>
  <c r="D276" i="7" l="1"/>
  <c r="E276" i="7" s="1"/>
  <c r="F276" i="7"/>
  <c r="B277" i="7" s="1"/>
  <c r="D247" i="8"/>
  <c r="E247" i="8" s="1"/>
  <c r="F247" i="8" s="1"/>
  <c r="B248" i="8" s="1"/>
  <c r="D248" i="8" l="1"/>
  <c r="E248" i="8" s="1"/>
  <c r="F248" i="8"/>
  <c r="B249" i="8" s="1"/>
  <c r="D277" i="7"/>
  <c r="E277" i="7" s="1"/>
  <c r="F277" i="7" s="1"/>
  <c r="B278" i="7" s="1"/>
  <c r="D278" i="7" l="1"/>
  <c r="E278" i="7" s="1"/>
  <c r="F278" i="7" s="1"/>
  <c r="B279" i="7" s="1"/>
  <c r="D249" i="8"/>
  <c r="E249" i="8" s="1"/>
  <c r="F249" i="8" s="1"/>
  <c r="B250" i="8" s="1"/>
  <c r="D250" i="8" l="1"/>
  <c r="E250" i="8" s="1"/>
  <c r="F250" i="8" s="1"/>
  <c r="B251" i="8" s="1"/>
  <c r="D279" i="7"/>
  <c r="E279" i="7" s="1"/>
  <c r="F279" i="7" s="1"/>
  <c r="B280" i="7" s="1"/>
  <c r="D251" i="8" l="1"/>
  <c r="E251" i="8" s="1"/>
  <c r="F251" i="8"/>
  <c r="B252" i="8" s="1"/>
  <c r="D280" i="7"/>
  <c r="E280" i="7" s="1"/>
  <c r="F280" i="7"/>
  <c r="B281" i="7" s="1"/>
  <c r="D281" i="7" l="1"/>
  <c r="E281" i="7" s="1"/>
  <c r="F281" i="7"/>
  <c r="B282" i="7" s="1"/>
  <c r="D252" i="8"/>
  <c r="E252" i="8" s="1"/>
  <c r="F252" i="8" s="1"/>
  <c r="B253" i="8" s="1"/>
  <c r="D253" i="8" l="1"/>
  <c r="E253" i="8" s="1"/>
  <c r="F253" i="8" s="1"/>
  <c r="B254" i="8" s="1"/>
  <c r="D282" i="7"/>
  <c r="E282" i="7" s="1"/>
  <c r="F282" i="7" s="1"/>
  <c r="B283" i="7" s="1"/>
  <c r="D283" i="7" l="1"/>
  <c r="E283" i="7" s="1"/>
  <c r="F283" i="7" s="1"/>
  <c r="B284" i="7" s="1"/>
  <c r="D254" i="8"/>
  <c r="E254" i="8" s="1"/>
  <c r="F254" i="8" s="1"/>
  <c r="B255" i="8" s="1"/>
  <c r="D255" i="8" l="1"/>
  <c r="E255" i="8" s="1"/>
  <c r="F255" i="8"/>
  <c r="B256" i="8" s="1"/>
  <c r="D284" i="7"/>
  <c r="E284" i="7" s="1"/>
  <c r="F284" i="7" s="1"/>
  <c r="B285" i="7" s="1"/>
  <c r="D285" i="7" l="1"/>
  <c r="E285" i="7" s="1"/>
  <c r="F285" i="7"/>
  <c r="B286" i="7" s="1"/>
  <c r="D256" i="8"/>
  <c r="E256" i="8" s="1"/>
  <c r="F256" i="8" s="1"/>
  <c r="B257" i="8" s="1"/>
  <c r="D257" i="8" l="1"/>
  <c r="E257" i="8" s="1"/>
  <c r="F257" i="8" s="1"/>
  <c r="D286" i="7"/>
  <c r="E286" i="7" s="1"/>
  <c r="F286" i="7" s="1"/>
  <c r="B287" i="7" s="1"/>
  <c r="D287" i="7" l="1"/>
  <c r="E287" i="7" s="1"/>
  <c r="F287" i="7" s="1"/>
  <c r="B288" i="7" s="1"/>
  <c r="B258" i="8"/>
  <c r="D22" i="6"/>
  <c r="D258" i="8" l="1"/>
  <c r="E258" i="8" s="1"/>
  <c r="F258" i="8" s="1"/>
  <c r="B259" i="8" s="1"/>
  <c r="D288" i="7"/>
  <c r="E288" i="7" s="1"/>
  <c r="F288" i="7" s="1"/>
  <c r="B289" i="7" s="1"/>
  <c r="D289" i="7" l="1"/>
  <c r="E289" i="7" s="1"/>
  <c r="F289" i="7"/>
  <c r="B290" i="7" s="1"/>
  <c r="D259" i="8"/>
  <c r="E259" i="8" s="1"/>
  <c r="F259" i="8" s="1"/>
  <c r="B260" i="8" s="1"/>
  <c r="D260" i="8" l="1"/>
  <c r="E260" i="8" s="1"/>
  <c r="F260" i="8" s="1"/>
  <c r="B261" i="8" s="1"/>
  <c r="D290" i="7"/>
  <c r="E290" i="7" s="1"/>
  <c r="F290" i="7" s="1"/>
  <c r="B291" i="7" s="1"/>
  <c r="D291" i="7" l="1"/>
  <c r="E291" i="7" s="1"/>
  <c r="F291" i="7" s="1"/>
  <c r="B292" i="7" s="1"/>
  <c r="D261" i="8"/>
  <c r="E261" i="8" s="1"/>
  <c r="F261" i="8" s="1"/>
  <c r="B262" i="8" s="1"/>
  <c r="D262" i="8" l="1"/>
  <c r="E262" i="8" s="1"/>
  <c r="F262" i="8" s="1"/>
  <c r="B263" i="8" s="1"/>
  <c r="D292" i="7"/>
  <c r="E292" i="7" s="1"/>
  <c r="F292" i="7"/>
  <c r="B293" i="7" s="1"/>
  <c r="D293" i="7" l="1"/>
  <c r="E293" i="7" s="1"/>
  <c r="F293" i="7"/>
  <c r="B294" i="7" s="1"/>
  <c r="D263" i="8"/>
  <c r="E263" i="8" s="1"/>
  <c r="F263" i="8"/>
  <c r="B264" i="8" s="1"/>
  <c r="D264" i="8" l="1"/>
  <c r="E264" i="8" s="1"/>
  <c r="F264" i="8" s="1"/>
  <c r="B265" i="8" s="1"/>
  <c r="D294" i="7"/>
  <c r="E294" i="7" s="1"/>
  <c r="F294" i="7" s="1"/>
  <c r="B295" i="7" s="1"/>
  <c r="D295" i="7" l="1"/>
  <c r="E295" i="7" s="1"/>
  <c r="F295" i="7"/>
  <c r="B296" i="7" s="1"/>
  <c r="D265" i="8"/>
  <c r="E265" i="8" s="1"/>
  <c r="F265" i="8" s="1"/>
  <c r="B266" i="8" s="1"/>
  <c r="D266" i="8" l="1"/>
  <c r="E266" i="8" s="1"/>
  <c r="F266" i="8"/>
  <c r="B267" i="8" s="1"/>
  <c r="D296" i="7"/>
  <c r="E296" i="7" s="1"/>
  <c r="F296" i="7" s="1"/>
  <c r="B297" i="7" s="1"/>
  <c r="D297" i="7" l="1"/>
  <c r="E297" i="7" s="1"/>
  <c r="F297" i="7"/>
  <c r="B298" i="7" s="1"/>
  <c r="D267" i="8"/>
  <c r="E267" i="8" s="1"/>
  <c r="F267" i="8"/>
  <c r="B268" i="8" s="1"/>
  <c r="D268" i="8" l="1"/>
  <c r="E268" i="8" s="1"/>
  <c r="F268" i="8" s="1"/>
  <c r="B269" i="8" s="1"/>
  <c r="D298" i="7"/>
  <c r="E298" i="7" s="1"/>
  <c r="F298" i="7" s="1"/>
  <c r="B299" i="7" s="1"/>
  <c r="D299" i="7" l="1"/>
  <c r="E299" i="7" s="1"/>
  <c r="F299" i="7" s="1"/>
  <c r="B300" i="7" s="1"/>
  <c r="D269" i="8"/>
  <c r="E269" i="8" s="1"/>
  <c r="F269" i="8"/>
  <c r="D300" i="7" l="1"/>
  <c r="E300" i="7" s="1"/>
  <c r="F300" i="7"/>
  <c r="B301" i="7" s="1"/>
  <c r="B270" i="8"/>
  <c r="D23" i="6"/>
  <c r="D270" i="8" l="1"/>
  <c r="E270" i="8" s="1"/>
  <c r="F270" i="8" s="1"/>
  <c r="B271" i="8" s="1"/>
  <c r="D301" i="7"/>
  <c r="E301" i="7" s="1"/>
  <c r="F301" i="7"/>
  <c r="B302" i="7" s="1"/>
  <c r="D271" i="8" l="1"/>
  <c r="E271" i="8" s="1"/>
  <c r="F271" i="8"/>
  <c r="B272" i="8" s="1"/>
  <c r="D302" i="7"/>
  <c r="E302" i="7" s="1"/>
  <c r="F302" i="7" s="1"/>
  <c r="B303" i="7" s="1"/>
  <c r="D303" i="7" l="1"/>
  <c r="E303" i="7" s="1"/>
  <c r="F303" i="7"/>
  <c r="B304" i="7" s="1"/>
  <c r="D272" i="8"/>
  <c r="E272" i="8" s="1"/>
  <c r="F272" i="8" s="1"/>
  <c r="B273" i="8" s="1"/>
  <c r="D273" i="8" l="1"/>
  <c r="E273" i="8" s="1"/>
  <c r="F273" i="8" s="1"/>
  <c r="B274" i="8" s="1"/>
  <c r="D304" i="7"/>
  <c r="E304" i="7" s="1"/>
  <c r="F304" i="7"/>
  <c r="B305" i="7" s="1"/>
  <c r="D274" i="8" l="1"/>
  <c r="E274" i="8" s="1"/>
  <c r="F274" i="8" s="1"/>
  <c r="B275" i="8" s="1"/>
  <c r="D305" i="7"/>
  <c r="E305" i="7" s="1"/>
  <c r="F305" i="7" s="1"/>
  <c r="B306" i="7" s="1"/>
  <c r="D306" i="7" l="1"/>
  <c r="E306" i="7" s="1"/>
  <c r="F306" i="7" s="1"/>
  <c r="B307" i="7" s="1"/>
  <c r="D275" i="8"/>
  <c r="E275" i="8" s="1"/>
  <c r="F275" i="8"/>
  <c r="B276" i="8" s="1"/>
  <c r="D307" i="7" l="1"/>
  <c r="E307" i="7" s="1"/>
  <c r="F307" i="7" s="1"/>
  <c r="B308" i="7" s="1"/>
  <c r="D276" i="8"/>
  <c r="E276" i="8" s="1"/>
  <c r="F276" i="8" s="1"/>
  <c r="B277" i="8" s="1"/>
  <c r="D277" i="8" l="1"/>
  <c r="E277" i="8" s="1"/>
  <c r="F277" i="8" s="1"/>
  <c r="B278" i="8" s="1"/>
  <c r="D308" i="7"/>
  <c r="E308" i="7" s="1"/>
  <c r="F308" i="7"/>
  <c r="B309" i="7" s="1"/>
  <c r="D309" i="7" l="1"/>
  <c r="E309" i="7" s="1"/>
  <c r="F309" i="7"/>
  <c r="B310" i="7" s="1"/>
  <c r="D278" i="8"/>
  <c r="E278" i="8" s="1"/>
  <c r="F278" i="8" s="1"/>
  <c r="B279" i="8" s="1"/>
  <c r="D279" i="8" l="1"/>
  <c r="E279" i="8" s="1"/>
  <c r="F279" i="8"/>
  <c r="B280" i="8" s="1"/>
  <c r="D310" i="7"/>
  <c r="E310" i="7" s="1"/>
  <c r="F310" i="7" s="1"/>
  <c r="B311" i="7" s="1"/>
  <c r="D311" i="7" l="1"/>
  <c r="E311" i="7" s="1"/>
  <c r="F311" i="7"/>
  <c r="B312" i="7" s="1"/>
  <c r="D280" i="8"/>
  <c r="E280" i="8" s="1"/>
  <c r="F280" i="8" s="1"/>
  <c r="B281" i="8" s="1"/>
  <c r="D281" i="8" l="1"/>
  <c r="E281" i="8" s="1"/>
  <c r="F281" i="8"/>
  <c r="D312" i="7"/>
  <c r="E312" i="7" s="1"/>
  <c r="F312" i="7" s="1"/>
  <c r="B313" i="7" s="1"/>
  <c r="D313" i="7" l="1"/>
  <c r="E313" i="7" s="1"/>
  <c r="F313" i="7" s="1"/>
  <c r="B314" i="7" s="1"/>
  <c r="B282" i="8"/>
  <c r="D24" i="6"/>
  <c r="D282" i="8" l="1"/>
  <c r="E282" i="8" s="1"/>
  <c r="F282" i="8" s="1"/>
  <c r="B283" i="8" s="1"/>
  <c r="D314" i="7"/>
  <c r="E314" i="7" s="1"/>
  <c r="F314" i="7" s="1"/>
  <c r="B315" i="7" s="1"/>
  <c r="D315" i="7" l="1"/>
  <c r="E315" i="7" s="1"/>
  <c r="F315" i="7" s="1"/>
  <c r="B316" i="7" s="1"/>
  <c r="D283" i="8"/>
  <c r="E283" i="8" s="1"/>
  <c r="F283" i="8"/>
  <c r="B284" i="8" s="1"/>
  <c r="D316" i="7" l="1"/>
  <c r="E316" i="7" s="1"/>
  <c r="F316" i="7"/>
  <c r="B317" i="7" s="1"/>
  <c r="D284" i="8"/>
  <c r="E284" i="8" s="1"/>
  <c r="F284" i="8" s="1"/>
  <c r="B285" i="8" s="1"/>
  <c r="D285" i="8" l="1"/>
  <c r="E285" i="8" s="1"/>
  <c r="F285" i="8"/>
  <c r="B286" i="8" s="1"/>
  <c r="D317" i="7"/>
  <c r="E317" i="7" s="1"/>
  <c r="F317" i="7"/>
  <c r="B318" i="7" s="1"/>
  <c r="D318" i="7" l="1"/>
  <c r="E318" i="7" s="1"/>
  <c r="F318" i="7" s="1"/>
  <c r="B319" i="7" s="1"/>
  <c r="D286" i="8"/>
  <c r="E286" i="8" s="1"/>
  <c r="F286" i="8" s="1"/>
  <c r="B287" i="8" s="1"/>
  <c r="D319" i="7" l="1"/>
  <c r="E319" i="7" s="1"/>
  <c r="F319" i="7"/>
  <c r="B320" i="7" s="1"/>
  <c r="D287" i="8"/>
  <c r="E287" i="8" s="1"/>
  <c r="F287" i="8"/>
  <c r="B288" i="8" s="1"/>
  <c r="D288" i="8" l="1"/>
  <c r="E288" i="8" s="1"/>
  <c r="F288" i="8" s="1"/>
  <c r="B289" i="8" s="1"/>
  <c r="D320" i="7"/>
  <c r="E320" i="7" s="1"/>
  <c r="F320" i="7" s="1"/>
  <c r="B321" i="7" s="1"/>
  <c r="D289" i="8" l="1"/>
  <c r="E289" i="8" s="1"/>
  <c r="F289" i="8" s="1"/>
  <c r="B290" i="8" s="1"/>
  <c r="D321" i="7"/>
  <c r="E321" i="7" s="1"/>
  <c r="F321" i="7"/>
  <c r="B322" i="7" s="1"/>
  <c r="D290" i="8" l="1"/>
  <c r="E290" i="8" s="1"/>
  <c r="F290" i="8" s="1"/>
  <c r="B291" i="8" s="1"/>
  <c r="D322" i="7"/>
  <c r="E322" i="7" s="1"/>
  <c r="F322" i="7" s="1"/>
  <c r="B323" i="7" s="1"/>
  <c r="D323" i="7" l="1"/>
  <c r="E323" i="7" s="1"/>
  <c r="F323" i="7" s="1"/>
  <c r="B324" i="7" s="1"/>
  <c r="D291" i="8"/>
  <c r="E291" i="8" s="1"/>
  <c r="F291" i="8"/>
  <c r="B292" i="8" s="1"/>
  <c r="D324" i="7" l="1"/>
  <c r="E324" i="7" s="1"/>
  <c r="F324" i="7" s="1"/>
  <c r="B325" i="7" s="1"/>
  <c r="D292" i="8"/>
  <c r="E292" i="8" s="1"/>
  <c r="F292" i="8" s="1"/>
  <c r="B293" i="8" s="1"/>
  <c r="D293" i="8" l="1"/>
  <c r="E293" i="8" s="1"/>
  <c r="F293" i="8" s="1"/>
  <c r="D325" i="7"/>
  <c r="E325" i="7" s="1"/>
  <c r="F325" i="7" s="1"/>
  <c r="B326" i="7" s="1"/>
  <c r="D326" i="7" l="1"/>
  <c r="E326" i="7" s="1"/>
  <c r="F326" i="7" s="1"/>
  <c r="B327" i="7" s="1"/>
  <c r="B294" i="8"/>
  <c r="D25" i="6"/>
  <c r="D327" i="7" l="1"/>
  <c r="E327" i="7" s="1"/>
  <c r="F327" i="7"/>
  <c r="B328" i="7" s="1"/>
  <c r="D294" i="8"/>
  <c r="E294" i="8" s="1"/>
  <c r="F294" i="8" s="1"/>
  <c r="B295" i="8" s="1"/>
  <c r="D295" i="8" l="1"/>
  <c r="E295" i="8" s="1"/>
  <c r="F295" i="8"/>
  <c r="B296" i="8" s="1"/>
  <c r="D328" i="7"/>
  <c r="E328" i="7" s="1"/>
  <c r="F328" i="7" s="1"/>
  <c r="B329" i="7" s="1"/>
  <c r="D329" i="7" l="1"/>
  <c r="E329" i="7" s="1"/>
  <c r="F329" i="7"/>
  <c r="B330" i="7" s="1"/>
  <c r="D296" i="8"/>
  <c r="E296" i="8" s="1"/>
  <c r="F296" i="8" s="1"/>
  <c r="B297" i="8" s="1"/>
  <c r="D297" i="8" l="1"/>
  <c r="E297" i="8" s="1"/>
  <c r="F297" i="8" s="1"/>
  <c r="B298" i="8" s="1"/>
  <c r="D330" i="7"/>
  <c r="E330" i="7" s="1"/>
  <c r="F330" i="7" s="1"/>
  <c r="B331" i="7" s="1"/>
  <c r="D331" i="7" l="1"/>
  <c r="E331" i="7" s="1"/>
  <c r="F331" i="7" s="1"/>
  <c r="B332" i="7" s="1"/>
  <c r="D298" i="8"/>
  <c r="E298" i="8" s="1"/>
  <c r="F298" i="8" s="1"/>
  <c r="B299" i="8" s="1"/>
  <c r="D332" i="7" l="1"/>
  <c r="E332" i="7" s="1"/>
  <c r="F332" i="7"/>
  <c r="B333" i="7" s="1"/>
  <c r="D299" i="8"/>
  <c r="E299" i="8" s="1"/>
  <c r="F299" i="8" s="1"/>
  <c r="B300" i="8" s="1"/>
  <c r="D300" i="8" l="1"/>
  <c r="E300" i="8" s="1"/>
  <c r="F300" i="8" s="1"/>
  <c r="B301" i="8" s="1"/>
  <c r="D333" i="7"/>
  <c r="E333" i="7" s="1"/>
  <c r="F333" i="7" s="1"/>
  <c r="B334" i="7" s="1"/>
  <c r="D301" i="8" l="1"/>
  <c r="E301" i="8" s="1"/>
  <c r="F301" i="8"/>
  <c r="B302" i="8" s="1"/>
  <c r="D334" i="7"/>
  <c r="E334" i="7" s="1"/>
  <c r="F334" i="7" s="1"/>
  <c r="B335" i="7" s="1"/>
  <c r="D335" i="7" l="1"/>
  <c r="E335" i="7" s="1"/>
  <c r="F335" i="7"/>
  <c r="B336" i="7" s="1"/>
  <c r="D302" i="8"/>
  <c r="E302" i="8" s="1"/>
  <c r="F302" i="8" s="1"/>
  <c r="B303" i="8" s="1"/>
  <c r="D303" i="8" l="1"/>
  <c r="E303" i="8" s="1"/>
  <c r="F303" i="8" s="1"/>
  <c r="B304" i="8" s="1"/>
  <c r="D336" i="7"/>
  <c r="E336" i="7" s="1"/>
  <c r="F336" i="7"/>
  <c r="B337" i="7" s="1"/>
  <c r="D337" i="7" l="1"/>
  <c r="E337" i="7" s="1"/>
  <c r="F337" i="7" s="1"/>
  <c r="B338" i="7" s="1"/>
  <c r="D304" i="8"/>
  <c r="E304" i="8" s="1"/>
  <c r="F304" i="8" s="1"/>
  <c r="B305" i="8" s="1"/>
  <c r="D305" i="8" l="1"/>
  <c r="E305" i="8" s="1"/>
  <c r="F305" i="8" s="1"/>
  <c r="D338" i="7"/>
  <c r="E338" i="7" s="1"/>
  <c r="F338" i="7" s="1"/>
  <c r="B339" i="7" s="1"/>
  <c r="D339" i="7" l="1"/>
  <c r="E339" i="7" s="1"/>
  <c r="F339" i="7" s="1"/>
  <c r="B340" i="7" s="1"/>
  <c r="B306" i="8"/>
  <c r="D26" i="6"/>
  <c r="D340" i="7" l="1"/>
  <c r="E340" i="7" s="1"/>
  <c r="F340" i="7"/>
  <c r="B341" i="7" s="1"/>
  <c r="D306" i="8"/>
  <c r="E306" i="8" s="1"/>
  <c r="F306" i="8" s="1"/>
  <c r="B307" i="8" s="1"/>
  <c r="D307" i="8" l="1"/>
  <c r="E307" i="8" s="1"/>
  <c r="F307" i="8"/>
  <c r="B308" i="8" s="1"/>
  <c r="D341" i="7"/>
  <c r="E341" i="7" s="1"/>
  <c r="F341" i="7"/>
  <c r="B342" i="7" s="1"/>
  <c r="D342" i="7" l="1"/>
  <c r="E342" i="7" s="1"/>
  <c r="F342" i="7" s="1"/>
  <c r="B343" i="7" s="1"/>
  <c r="D308" i="8"/>
  <c r="E308" i="8" s="1"/>
  <c r="F308" i="8" s="1"/>
  <c r="B309" i="8" s="1"/>
  <c r="D309" i="8" l="1"/>
  <c r="E309" i="8" s="1"/>
  <c r="F309" i="8" s="1"/>
  <c r="B310" i="8" s="1"/>
  <c r="D343" i="7"/>
  <c r="E343" i="7" s="1"/>
  <c r="F343" i="7" s="1"/>
  <c r="B344" i="7" s="1"/>
  <c r="D344" i="7" l="1"/>
  <c r="E344" i="7" s="1"/>
  <c r="F344" i="7" s="1"/>
  <c r="B345" i="7" s="1"/>
  <c r="D310" i="8"/>
  <c r="E310" i="8" s="1"/>
  <c r="F310" i="8" s="1"/>
  <c r="B311" i="8" s="1"/>
  <c r="D311" i="8" l="1"/>
  <c r="E311" i="8" s="1"/>
  <c r="F311" i="8"/>
  <c r="B312" i="8" s="1"/>
  <c r="D345" i="7"/>
  <c r="E345" i="7" s="1"/>
  <c r="F345" i="7" s="1"/>
  <c r="B346" i="7" s="1"/>
  <c r="D346" i="7" l="1"/>
  <c r="E346" i="7" s="1"/>
  <c r="F346" i="7" s="1"/>
  <c r="B347" i="7" s="1"/>
  <c r="D312" i="8"/>
  <c r="E312" i="8" s="1"/>
  <c r="F312" i="8" s="1"/>
  <c r="B313" i="8" s="1"/>
  <c r="D313" i="8" l="1"/>
  <c r="E313" i="8" s="1"/>
  <c r="F313" i="8"/>
  <c r="B314" i="8" s="1"/>
  <c r="D347" i="7"/>
  <c r="E347" i="7" s="1"/>
  <c r="F347" i="7" s="1"/>
  <c r="B348" i="7" s="1"/>
  <c r="D348" i="7" l="1"/>
  <c r="E348" i="7" s="1"/>
  <c r="F348" i="7"/>
  <c r="B349" i="7" s="1"/>
  <c r="D314" i="8"/>
  <c r="E314" i="8" s="1"/>
  <c r="F314" i="8" s="1"/>
  <c r="B315" i="8" s="1"/>
  <c r="D315" i="8" l="1"/>
  <c r="E315" i="8" s="1"/>
  <c r="F315" i="8"/>
  <c r="B316" i="8" s="1"/>
  <c r="D349" i="7"/>
  <c r="E349" i="7" s="1"/>
  <c r="F349" i="7" s="1"/>
  <c r="B350" i="7" s="1"/>
  <c r="D350" i="7" l="1"/>
  <c r="E350" i="7" s="1"/>
  <c r="F350" i="7" s="1"/>
  <c r="B351" i="7" s="1"/>
  <c r="D316" i="8"/>
  <c r="E316" i="8" s="1"/>
  <c r="F316" i="8" s="1"/>
  <c r="B317" i="8" s="1"/>
  <c r="D317" i="8" l="1"/>
  <c r="E317" i="8" s="1"/>
  <c r="F317" i="8"/>
  <c r="D351" i="7"/>
  <c r="E351" i="7" s="1"/>
  <c r="F351" i="7"/>
  <c r="B352" i="7" s="1"/>
  <c r="D352" i="7" l="1"/>
  <c r="E352" i="7" s="1"/>
  <c r="F352" i="7" s="1"/>
  <c r="B353" i="7" s="1"/>
  <c r="B318" i="8"/>
  <c r="D27" i="6"/>
  <c r="D318" i="8" l="1"/>
  <c r="E318" i="8" s="1"/>
  <c r="F318" i="8"/>
  <c r="B319" i="8" s="1"/>
  <c r="D353" i="7"/>
  <c r="E353" i="7" s="1"/>
  <c r="F353" i="7"/>
  <c r="B354" i="7" s="1"/>
  <c r="D354" i="7" l="1"/>
  <c r="E354" i="7" s="1"/>
  <c r="F354" i="7" s="1"/>
  <c r="B355" i="7" s="1"/>
  <c r="D319" i="8"/>
  <c r="E319" i="8" s="1"/>
  <c r="F319" i="8"/>
  <c r="B320" i="8" s="1"/>
  <c r="D355" i="7" l="1"/>
  <c r="E355" i="7" s="1"/>
  <c r="F355" i="7" s="1"/>
  <c r="B356" i="7" s="1"/>
  <c r="D320" i="8"/>
  <c r="E320" i="8" s="1"/>
  <c r="F320" i="8" s="1"/>
  <c r="B321" i="8" s="1"/>
  <c r="D321" i="8" l="1"/>
  <c r="E321" i="8" s="1"/>
  <c r="F321" i="8" s="1"/>
  <c r="B322" i="8" s="1"/>
  <c r="D356" i="7"/>
  <c r="E356" i="7" s="1"/>
  <c r="F356" i="7" s="1"/>
  <c r="B357" i="7" s="1"/>
  <c r="D322" i="8" l="1"/>
  <c r="E322" i="8" s="1"/>
  <c r="F322" i="8" s="1"/>
  <c r="B323" i="8" s="1"/>
  <c r="D357" i="7"/>
  <c r="E357" i="7" s="1"/>
  <c r="F357" i="7"/>
  <c r="B358" i="7" s="1"/>
  <c r="D323" i="8" l="1"/>
  <c r="E323" i="8" s="1"/>
  <c r="F323" i="8" s="1"/>
  <c r="B324" i="8" s="1"/>
  <c r="D358" i="7"/>
  <c r="E358" i="7" s="1"/>
  <c r="F358" i="7" s="1"/>
  <c r="B359" i="7" s="1"/>
  <c r="D359" i="7" l="1"/>
  <c r="E359" i="7" s="1"/>
  <c r="F359" i="7"/>
  <c r="B360" i="7" s="1"/>
  <c r="D324" i="8"/>
  <c r="E324" i="8" s="1"/>
  <c r="F324" i="8" s="1"/>
  <c r="B325" i="8" s="1"/>
  <c r="D325" i="8" l="1"/>
  <c r="E325" i="8" s="1"/>
  <c r="F325" i="8"/>
  <c r="B326" i="8" s="1"/>
  <c r="D360" i="7"/>
  <c r="E360" i="7" s="1"/>
  <c r="F360" i="7" s="1"/>
  <c r="B361" i="7" s="1"/>
  <c r="D361" i="7" l="1"/>
  <c r="E361" i="7" s="1"/>
  <c r="F361" i="7"/>
  <c r="B362" i="7" s="1"/>
  <c r="D326" i="8"/>
  <c r="E326" i="8" s="1"/>
  <c r="F326" i="8" s="1"/>
  <c r="B327" i="8" s="1"/>
  <c r="D327" i="8" l="1"/>
  <c r="E327" i="8" s="1"/>
  <c r="F327" i="8"/>
  <c r="B328" i="8" s="1"/>
  <c r="D362" i="7"/>
  <c r="E362" i="7" s="1"/>
  <c r="F362" i="7" s="1"/>
  <c r="B363" i="7" s="1"/>
  <c r="D363" i="7" l="1"/>
  <c r="E363" i="7" s="1"/>
  <c r="F363" i="7" s="1"/>
  <c r="B364" i="7" s="1"/>
  <c r="D328" i="8"/>
  <c r="E328" i="8" s="1"/>
  <c r="F328" i="8" s="1"/>
  <c r="B329" i="8" s="1"/>
  <c r="D329" i="8" l="1"/>
  <c r="E329" i="8" s="1"/>
  <c r="F329" i="8" s="1"/>
  <c r="D364" i="7"/>
  <c r="E364" i="7" s="1"/>
  <c r="F364" i="7" s="1"/>
  <c r="B365" i="7" s="1"/>
  <c r="B330" i="8" l="1"/>
  <c r="D28" i="6"/>
  <c r="D365" i="7"/>
  <c r="E365" i="7" s="1"/>
  <c r="F365" i="7"/>
  <c r="D330" i="8" l="1"/>
  <c r="E330" i="8" s="1"/>
  <c r="F330" i="8" s="1"/>
  <c r="B331" i="8" s="1"/>
  <c r="D331" i="8" l="1"/>
  <c r="E331" i="8" s="1"/>
  <c r="F331" i="8" s="1"/>
  <c r="B332" i="8" s="1"/>
  <c r="D332" i="8" l="1"/>
  <c r="E332" i="8" s="1"/>
  <c r="F332" i="8" s="1"/>
  <c r="B333" i="8" s="1"/>
  <c r="D333" i="8" l="1"/>
  <c r="E333" i="8" s="1"/>
  <c r="F333" i="8" s="1"/>
  <c r="B334" i="8" s="1"/>
  <c r="D334" i="8" l="1"/>
  <c r="E334" i="8" s="1"/>
  <c r="F334" i="8" s="1"/>
  <c r="B335" i="8" s="1"/>
  <c r="D335" i="8" l="1"/>
  <c r="E335" i="8" s="1"/>
  <c r="F335" i="8"/>
  <c r="B336" i="8" s="1"/>
  <c r="D336" i="8" l="1"/>
  <c r="E336" i="8" s="1"/>
  <c r="F336" i="8" s="1"/>
  <c r="B337" i="8" s="1"/>
  <c r="D337" i="8" l="1"/>
  <c r="E337" i="8" s="1"/>
  <c r="F337" i="8"/>
  <c r="B338" i="8" s="1"/>
  <c r="D338" i="8" l="1"/>
  <c r="E338" i="8" s="1"/>
  <c r="F338" i="8" s="1"/>
  <c r="B339" i="8" s="1"/>
  <c r="D339" i="8" l="1"/>
  <c r="E339" i="8" s="1"/>
  <c r="F339" i="8"/>
  <c r="B340" i="8" s="1"/>
  <c r="D340" i="8" l="1"/>
  <c r="E340" i="8" s="1"/>
  <c r="F340" i="8" s="1"/>
  <c r="B341" i="8" s="1"/>
  <c r="D341" i="8" l="1"/>
  <c r="E341" i="8" s="1"/>
  <c r="F341" i="8" s="1"/>
  <c r="B342" i="8" l="1"/>
  <c r="D29" i="6"/>
  <c r="D342" i="8" l="1"/>
  <c r="E342" i="8" s="1"/>
  <c r="F342" i="8" s="1"/>
  <c r="B343" i="8" s="1"/>
  <c r="D343" i="8" l="1"/>
  <c r="E343" i="8" s="1"/>
  <c r="F343" i="8" s="1"/>
  <c r="B344" i="8" s="1"/>
  <c r="D344" i="8" l="1"/>
  <c r="E344" i="8" s="1"/>
  <c r="F344" i="8" s="1"/>
  <c r="B345" i="8" s="1"/>
  <c r="D345" i="8" l="1"/>
  <c r="E345" i="8" s="1"/>
  <c r="F345" i="8" s="1"/>
  <c r="B346" i="8" s="1"/>
  <c r="D346" i="8" l="1"/>
  <c r="E346" i="8" s="1"/>
  <c r="F346" i="8" s="1"/>
  <c r="B347" i="8" s="1"/>
  <c r="D347" i="8" l="1"/>
  <c r="E347" i="8" s="1"/>
  <c r="F347" i="8" s="1"/>
  <c r="B348" i="8" s="1"/>
  <c r="D348" i="8" l="1"/>
  <c r="E348" i="8" s="1"/>
  <c r="F348" i="8" s="1"/>
  <c r="B349" i="8" s="1"/>
  <c r="D349" i="8" l="1"/>
  <c r="E349" i="8" s="1"/>
  <c r="F349" i="8" s="1"/>
  <c r="B350" i="8" s="1"/>
  <c r="D350" i="8" l="1"/>
  <c r="E350" i="8" s="1"/>
  <c r="F350" i="8"/>
  <c r="B351" i="8" s="1"/>
  <c r="D351" i="8" l="1"/>
  <c r="E351" i="8" s="1"/>
  <c r="F351" i="8"/>
  <c r="B352" i="8" s="1"/>
  <c r="D352" i="8" l="1"/>
  <c r="E352" i="8" s="1"/>
  <c r="F352" i="8" s="1"/>
  <c r="B353" i="8" s="1"/>
  <c r="D353" i="8" l="1"/>
  <c r="E353" i="8" s="1"/>
  <c r="F353" i="8" s="1"/>
  <c r="B354" i="8" l="1"/>
  <c r="D30" i="6"/>
  <c r="D354" i="8" l="1"/>
  <c r="E354" i="8" s="1"/>
  <c r="F354" i="8"/>
  <c r="B355" i="8" s="1"/>
  <c r="D355" i="8" l="1"/>
  <c r="E355" i="8" s="1"/>
  <c r="F355" i="8"/>
  <c r="B356" i="8" s="1"/>
  <c r="D356" i="8" l="1"/>
  <c r="E356" i="8" s="1"/>
  <c r="F356" i="8" s="1"/>
  <c r="B357" i="8" s="1"/>
  <c r="D357" i="8" l="1"/>
  <c r="E357" i="8" s="1"/>
  <c r="F357" i="8" s="1"/>
  <c r="B358" i="8" s="1"/>
  <c r="D358" i="8" l="1"/>
  <c r="E358" i="8" s="1"/>
  <c r="F358" i="8" s="1"/>
  <c r="B359" i="8" s="1"/>
  <c r="D359" i="8" l="1"/>
  <c r="E359" i="8" s="1"/>
  <c r="F359" i="8"/>
  <c r="B360" i="8" s="1"/>
  <c r="D360" i="8" l="1"/>
  <c r="E360" i="8" s="1"/>
  <c r="F360" i="8" s="1"/>
  <c r="B361" i="8" s="1"/>
  <c r="D361" i="8" l="1"/>
  <c r="E361" i="8" s="1"/>
  <c r="F361" i="8" s="1"/>
  <c r="B362" i="8" s="1"/>
  <c r="D362" i="8" l="1"/>
  <c r="E362" i="8" s="1"/>
  <c r="F362" i="8"/>
  <c r="B363" i="8" s="1"/>
  <c r="D363" i="8" l="1"/>
  <c r="E363" i="8" s="1"/>
  <c r="F363" i="8"/>
  <c r="B364" i="8" s="1"/>
  <c r="D364" i="8" l="1"/>
  <c r="E364" i="8" s="1"/>
  <c r="F364" i="8" s="1"/>
  <c r="B365" i="8" s="1"/>
  <c r="D365" i="8" l="1"/>
  <c r="E365" i="8" s="1"/>
  <c r="F365" i="8" s="1"/>
  <c r="D31"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 authorId="0" shapeId="0" xr:uid="{00000000-0006-0000-0000-00000A000000}">
      <text>
        <r>
          <rPr>
            <sz val="11"/>
            <color rgb="FF000000"/>
            <rFont val="Calibri"/>
            <family val="2"/>
          </rPr>
          <t xml:space="preserve">======
</t>
        </r>
        <r>
          <rPr>
            <sz val="11"/>
            <color rgb="FF000000"/>
            <rFont val="Calibri"/>
            <family val="2"/>
          </rPr>
          <t xml:space="preserve">ID#AAAAVIt_o_w
</t>
        </r>
        <r>
          <rPr>
            <sz val="11"/>
            <color rgb="FF000000"/>
            <rFont val="Calibri"/>
            <family val="2"/>
          </rPr>
          <t xml:space="preserve">Kayla Thorp    (2022-01-25 21:10:52)
</t>
        </r>
        <r>
          <rPr>
            <sz val="11"/>
            <color rgb="FF000000"/>
            <rFont val="Calibri"/>
            <family val="2"/>
          </rPr>
          <t>How many units is the property? Single family = 1, Duplex = 2, etc</t>
        </r>
      </text>
    </comment>
    <comment ref="B6" authorId="0" shapeId="0" xr:uid="{00000000-0006-0000-0000-000009000000}">
      <text>
        <r>
          <rPr>
            <sz val="11"/>
            <color rgb="FF000000"/>
            <rFont val="Calibri"/>
            <scheme val="minor"/>
          </rPr>
          <t>======
ID#AAAAVIt_pAA
Kayla Thorp    (2022-01-25 21:11:18)
Square footage of the entire property, not per unit.</t>
        </r>
      </text>
    </comment>
    <comment ref="B7" authorId="0" shapeId="0" xr:uid="{00000000-0006-0000-0000-000008000000}">
      <text>
        <r>
          <rPr>
            <sz val="11"/>
            <color rgb="FF000000"/>
            <rFont val="Calibri"/>
            <scheme val="minor"/>
          </rPr>
          <t>======
ID#AAAAVIt_o_Y
Kayla Thorp    (2022-01-25 21:12:15)
After repair value of the property, how much will the property be worth when you're done renovating it and renting it? How much could you sell it for at that point?  It's helpful to look at comps for this value.</t>
        </r>
      </text>
    </comment>
    <comment ref="B8" authorId="0" shapeId="0" xr:uid="{00000000-0006-0000-0000-000001000000}">
      <text>
        <r>
          <rPr>
            <sz val="11"/>
            <color rgb="FF000000"/>
            <rFont val="Calibri"/>
            <scheme val="minor"/>
          </rPr>
          <t>======
ID#AAAAVIt_o_g
Grey Capital Group    (2022-01-26 01:56:29)
The sheet will model out returns over a chosen period of time (between 1-30 years)
e.g. 5 year analysis period. On the BRRRR Summary Tab, the model will project equity, gross rents, etc. at the end of year 5 given some of the assumptions on the Full Calc tab.</t>
        </r>
      </text>
    </comment>
    <comment ref="B10" authorId="0" shapeId="0" xr:uid="{00000000-0006-0000-0000-00000B000000}">
      <text>
        <r>
          <rPr>
            <sz val="11"/>
            <color rgb="FF000000"/>
            <rFont val="Calibri"/>
            <scheme val="minor"/>
          </rPr>
          <t>======
ID#AAAAVIt_pAI
Kayla Thorp    (2022-01-25 21:09:01)
The full purchase or offering price for the property (not necessarily the list price).</t>
        </r>
      </text>
    </comment>
    <comment ref="B11" authorId="0" shapeId="0" xr:uid="{00000000-0006-0000-0000-000007000000}">
      <text>
        <r>
          <rPr>
            <sz val="11"/>
            <color rgb="FF000000"/>
            <rFont val="Calibri"/>
            <scheme val="minor"/>
          </rPr>
          <t>======
ID#AAAAVIt_o_0
Kayla Thorp    (2022-01-25 21:14:02)
Do not include a buffer in this number, the sheet will automatically add a 25% rehab buffer.</t>
        </r>
      </text>
    </comment>
    <comment ref="B12" authorId="0" shapeId="0" xr:uid="{00000000-0006-0000-0000-000005000000}">
      <text>
        <r>
          <rPr>
            <sz val="11"/>
            <color rgb="FF000000"/>
            <rFont val="Calibri"/>
            <scheme val="minor"/>
          </rPr>
          <t>======
ID#AAAAVIt_o_o
Kayla Thorp    (2022-01-25 21:37:01)
How many months will the renovation take to complete?</t>
        </r>
      </text>
    </comment>
    <comment ref="B13" authorId="0" shapeId="0" xr:uid="{00000000-0006-0000-0000-000006000000}">
      <text>
        <r>
          <rPr>
            <sz val="11"/>
            <color rgb="FF000000"/>
            <rFont val="Calibri"/>
            <scheme val="minor"/>
          </rPr>
          <t>======
ID#AAAAVIt_o_k
Kayla Thorp    (2022-01-25 21:36:50)
The number of months you anticipate needing to list, lease sign, and move in a new tenant.  So if you finish the renovation at the end of March, list the property April 10th, get an application April 18th, finish running the application by April 22nd, lease sign April 28th with a move in Date of May 15th, then it would be 1.5 months.  Just remember the process of listing, screening, and lease signing can take time.</t>
        </r>
      </text>
    </comment>
    <comment ref="F14" authorId="0" shapeId="0" xr:uid="{00000000-0006-0000-0000-00000D000000}">
      <text>
        <r>
          <rPr>
            <sz val="11"/>
            <color rgb="FF000000"/>
            <rFont val="Calibri"/>
            <scheme val="minor"/>
          </rPr>
          <t>======
ID#AAAAVIt_pAE
Kayla Thorp    (2022-01-25 21:05:40)
What percentage of the purchase price will this loan be for?</t>
        </r>
      </text>
    </comment>
    <comment ref="B15" authorId="0" shapeId="0" xr:uid="{00000000-0006-0000-0000-000004000000}">
      <text>
        <r>
          <rPr>
            <sz val="11"/>
            <color rgb="FF000000"/>
            <rFont val="Calibri"/>
            <scheme val="minor"/>
          </rPr>
          <t>======
ID#AAAAVIt_pAM
Kayla Thorp    (2022-01-25 21:40:14)
Typically you will need to pay for one year of insurance premium at the closing, so you should input the total insurance premium for 1 year here.</t>
        </r>
      </text>
    </comment>
    <comment ref="B16" authorId="0" shapeId="0" xr:uid="{00000000-0006-0000-0000-000003000000}">
      <text>
        <r>
          <rPr>
            <sz val="11"/>
            <color rgb="FF000000"/>
            <rFont val="Calibri"/>
            <scheme val="minor"/>
          </rPr>
          <t>======
ID#AAAAVIt_pAQ
Kayla Thorp    (2022-01-25 21:41:30)
A point is 1% of a loan value.  Points can be charged as a fee at the closing of a loan.  Ask your lender if there are any points on your loan and if so input them here.  They can be half or quarter points as well eg.) 2.25 points origination fee.</t>
        </r>
      </text>
    </comment>
    <comment ref="F19" authorId="0" shapeId="0" xr:uid="{00000000-0006-0000-0000-00000E000000}">
      <text>
        <r>
          <rPr>
            <sz val="11"/>
            <color rgb="FF000000"/>
            <rFont val="Calibri"/>
            <scheme val="minor"/>
          </rPr>
          <t>======
ID#AAAAVIt_o_c
Kayla Thorp    (2022-01-25 21:05:24)
What percentage of the purchase price will this loan be for?</t>
        </r>
      </text>
    </comment>
    <comment ref="B23" authorId="0" shapeId="0" xr:uid="{00000000-0006-0000-0000-000002000000}">
      <text>
        <r>
          <rPr>
            <sz val="11"/>
            <color rgb="FF000000"/>
            <rFont val="Calibri"/>
            <scheme val="minor"/>
          </rPr>
          <t>======
ID#AAAAVIt_o_s
Kayla Thorp    (2022-01-25 21:55:38)
What is the annual charge for garbage removal and any utilities you will be responsible for as the landlord.</t>
        </r>
      </text>
    </comment>
    <comment ref="F24" authorId="0" shapeId="0" xr:uid="{00000000-0006-0000-0000-00000C000000}">
      <text>
        <r>
          <rPr>
            <sz val="11"/>
            <color rgb="FF000000"/>
            <rFont val="Calibri"/>
            <scheme val="minor"/>
          </rPr>
          <t>======
ID#AAAAVIt_pAU
Kayla Thorp    (2022-01-25 21:06:48)
What percentage of the After Repair Value (not purchase price) will this loan be for?</t>
        </r>
      </text>
    </comment>
  </commentList>
  <extLst>
    <ext xmlns:r="http://schemas.openxmlformats.org/officeDocument/2006/relationships" uri="GoogleSheetsCustomDataVersion1">
      <go:sheetsCustomData xmlns:go="http://customooxmlschemas.google.com/" r:id="rId1" roundtripDataSignature="AMtx7mgkoP3rnffJl2tRAPhnj1xEMIuYW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4" authorId="0" shapeId="0" xr:uid="{00000000-0006-0000-0200-000001000000}">
      <text>
        <r>
          <rPr>
            <sz val="11"/>
            <color rgb="FF000000"/>
            <rFont val="Calibri"/>
            <scheme val="minor"/>
          </rPr>
          <t>======
ID#AAAAVIt_o_8
Grey Capital Group    (2022-01-26 02:14:55)
Assuming you conducted another refinance at 75% LTV based on the new ARV, and the remaining loan balance from the original refinance.</t>
        </r>
      </text>
    </comment>
  </commentList>
  <extLst>
    <ext xmlns:r="http://schemas.openxmlformats.org/officeDocument/2006/relationships" uri="GoogleSheetsCustomDataVersion1">
      <go:sheetsCustomData xmlns:go="http://customooxmlschemas.google.com/" r:id="rId1" roundtripDataSignature="AMtx7mjHUq4ZkJ04Ta1sP3tt5ILyx7RBog=="/>
    </ext>
  </extLst>
</comments>
</file>

<file path=xl/sharedStrings.xml><?xml version="1.0" encoding="utf-8"?>
<sst xmlns="http://schemas.openxmlformats.org/spreadsheetml/2006/main" count="414" uniqueCount="211">
  <si>
    <t>Fill All Blue Cells on This Sheet Only</t>
  </si>
  <si>
    <t>General Info</t>
  </si>
  <si>
    <t>Rent Roll</t>
  </si>
  <si>
    <t>Address</t>
  </si>
  <si>
    <t>24 Becker</t>
  </si>
  <si>
    <t>Monthly Rents</t>
  </si>
  <si>
    <t>Current Rents</t>
  </si>
  <si>
    <t>Market Rents</t>
  </si>
  <si>
    <t>Unit Bed / Bath</t>
  </si>
  <si>
    <t>Mouse over a blue cell for an explanation of the information to fill in that cell.</t>
  </si>
  <si>
    <t>List Price</t>
  </si>
  <si>
    <t>Unit 1</t>
  </si>
  <si>
    <t>Units</t>
  </si>
  <si>
    <t>Unit 2</t>
  </si>
  <si>
    <t>Sqft</t>
  </si>
  <si>
    <t>Unit 3</t>
  </si>
  <si>
    <t>ARV</t>
  </si>
  <si>
    <t>Unit 4</t>
  </si>
  <si>
    <t>Analysis Period</t>
  </si>
  <si>
    <t>Unit 5</t>
  </si>
  <si>
    <t>VERSION INFO</t>
  </si>
  <si>
    <t>Acquisition &amp; Rehab Costs</t>
  </si>
  <si>
    <t>Unit 6</t>
  </si>
  <si>
    <t>Date</t>
  </si>
  <si>
    <t>Purchase Price</t>
  </si>
  <si>
    <t>Unit 7</t>
  </si>
  <si>
    <t>Current</t>
  </si>
  <si>
    <t>Rehab Cost</t>
  </si>
  <si>
    <t>sheet assumes a 25% buffer</t>
  </si>
  <si>
    <t>Unit 8</t>
  </si>
  <si>
    <t>Rehab Time (mo)</t>
  </si>
  <si>
    <t>Debt</t>
  </si>
  <si>
    <t>Listing time (mo)</t>
  </si>
  <si>
    <t>Acquisition Loan (First Position)</t>
  </si>
  <si>
    <t>Closing Costs</t>
  </si>
  <si>
    <t>Loan to Cost</t>
  </si>
  <si>
    <t>% of purchase price</t>
  </si>
  <si>
    <t>A % of the purchase price</t>
  </si>
  <si>
    <t>Int rate</t>
  </si>
  <si>
    <t>Points</t>
  </si>
  <si>
    <t>Term</t>
  </si>
  <si>
    <t>years (assumes amortized for entire term)</t>
  </si>
  <si>
    <t>Expenses</t>
  </si>
  <si>
    <t>Amort / IO</t>
  </si>
  <si>
    <t>Amortized</t>
  </si>
  <si>
    <t>Amortized or Interest Only</t>
  </si>
  <si>
    <t>Taxes</t>
  </si>
  <si>
    <t>Annual. City/village/county/school</t>
  </si>
  <si>
    <t>Acquisition Loan (Second Position)</t>
  </si>
  <si>
    <t>Water</t>
  </si>
  <si>
    <t>Annual</t>
  </si>
  <si>
    <t>Amount</t>
  </si>
  <si>
    <t>Dollar Amount</t>
  </si>
  <si>
    <t>Repairs &amp; Maint</t>
  </si>
  <si>
    <t>% of gross rents</t>
  </si>
  <si>
    <t>Management</t>
  </si>
  <si>
    <t>Vacancy</t>
  </si>
  <si>
    <t>Interest Only</t>
  </si>
  <si>
    <t>Trash/utilities</t>
  </si>
  <si>
    <t>Refinance Loan</t>
  </si>
  <si>
    <t>LTC</t>
  </si>
  <si>
    <t>% of ARV</t>
  </si>
  <si>
    <t>Full Rental Calc Worksheet</t>
  </si>
  <si>
    <t>Gray Cells Pull From Inputs Tab - DO NOT EDIT THEM ON THIS TAB</t>
  </si>
  <si>
    <t>Pink Cells Are Stabilized Values</t>
  </si>
  <si>
    <t>Advanced (read Instructions)</t>
  </si>
  <si>
    <t>Returns Summary</t>
  </si>
  <si>
    <t>5 Year debt paydown (post stabilized)</t>
  </si>
  <si>
    <t>Est ARV</t>
  </si>
  <si>
    <t>Monthly CF/unit</t>
  </si>
  <si>
    <t>Debt Paydown</t>
  </si>
  <si>
    <t>Cash Out Value</t>
  </si>
  <si>
    <t>Monthly CF</t>
  </si>
  <si>
    <t>ROI on Paydown</t>
  </si>
  <si>
    <t>Max Purchase Price</t>
  </si>
  <si>
    <t>COC ROI</t>
  </si>
  <si>
    <t>PM Required</t>
  </si>
  <si>
    <t>Cap Rate</t>
  </si>
  <si>
    <t>Monthly NOI</t>
  </si>
  <si>
    <t>DSCR</t>
  </si>
  <si>
    <t>Acquisition Costs</t>
  </si>
  <si>
    <t>Turnover Plan</t>
  </si>
  <si>
    <t>Operating Costs</t>
  </si>
  <si>
    <t>IN PLACE</t>
  </si>
  <si>
    <t>STABILIZED</t>
  </si>
  <si>
    <t>Rehab Cost + Buffer</t>
  </si>
  <si>
    <t>Rehab Buffer (50%)</t>
  </si>
  <si>
    <t>Gross Rents</t>
  </si>
  <si>
    <t>Cash to Close</t>
  </si>
  <si>
    <t>Holding Costs</t>
  </si>
  <si>
    <t>Listing Time (mo)</t>
  </si>
  <si>
    <t>Sewage/Water</t>
  </si>
  <si>
    <t>5 Year Tax Deductions (post stabilized)</t>
  </si>
  <si>
    <t>Acquisition Fee</t>
  </si>
  <si>
    <t>Total Holding Time</t>
  </si>
  <si>
    <t>Depreciation</t>
  </si>
  <si>
    <t>Total Cost</t>
  </si>
  <si>
    <t>Insurance</t>
  </si>
  <si>
    <t>Int paid</t>
  </si>
  <si>
    <t>Cost /unit</t>
  </si>
  <si>
    <t>Total Deduductions</t>
  </si>
  <si>
    <t>Repairs</t>
  </si>
  <si>
    <t>CapEx (3.75%)</t>
  </si>
  <si>
    <t>Annual Rent Growth</t>
  </si>
  <si>
    <t>Unit #</t>
  </si>
  <si>
    <t>Bd/ba</t>
  </si>
  <si>
    <t>Rent</t>
  </si>
  <si>
    <t>Market Rent</t>
  </si>
  <si>
    <t>Annual OpEx</t>
  </si>
  <si>
    <t>Annual NOI</t>
  </si>
  <si>
    <t>Int paid (stabilized)</t>
  </si>
  <si>
    <t>- Debt Service</t>
  </si>
  <si>
    <t>Annual CF</t>
  </si>
  <si>
    <t>Fee</t>
  </si>
  <si>
    <t>End of Year</t>
  </si>
  <si>
    <t>Fee Amount</t>
  </si>
  <si>
    <t>Total</t>
  </si>
  <si>
    <t>% annual ROI on tax savings</t>
  </si>
  <si>
    <t>Capital Stack</t>
  </si>
  <si>
    <t>Average annualized % appreciation</t>
  </si>
  <si>
    <t>Sources</t>
  </si>
  <si>
    <t>Term (yrs)</t>
  </si>
  <si>
    <t>Interest</t>
  </si>
  <si>
    <t>Loan Amount</t>
  </si>
  <si>
    <t>Payment</t>
  </si>
  <si>
    <t>Rate</t>
  </si>
  <si>
    <t>First Position</t>
  </si>
  <si>
    <t>%</t>
  </si>
  <si>
    <t>End of year</t>
  </si>
  <si>
    <t>Est Value</t>
  </si>
  <si>
    <t>Annual Gain</t>
  </si>
  <si>
    <t>Points Charge</t>
  </si>
  <si>
    <t>Second Position</t>
  </si>
  <si>
    <t>$</t>
  </si>
  <si>
    <t>Down Payment</t>
  </si>
  <si>
    <t>Equity</t>
  </si>
  <si>
    <t>Refinance</t>
  </si>
  <si>
    <t>Total Return (% of cash left in) (post stabilized)</t>
  </si>
  <si>
    <t>Cash Flow</t>
  </si>
  <si>
    <t>Appreciation</t>
  </si>
  <si>
    <t>Total Return</t>
  </si>
  <si>
    <t>Total % Return</t>
  </si>
  <si>
    <t>INVESTMENT DESCRIPTION</t>
  </si>
  <si>
    <r>
      <rPr>
        <b/>
        <u/>
        <sz val="9"/>
        <color rgb="FF000000"/>
        <rFont val="Calibri"/>
        <family val="2"/>
      </rPr>
      <t xml:space="preserve">Investment Summary
</t>
    </r>
    <r>
      <rPr>
        <i/>
        <u/>
        <sz val="9"/>
        <color rgb="FF000000"/>
        <rFont val="Calibri"/>
        <family val="2"/>
      </rPr>
      <t xml:space="preserve">Purchasing a single family home in the 12345 zip code. Total renovation job, new kitchen, baths, beds, floors, walls, etc. </t>
    </r>
  </si>
  <si>
    <t>Total SF</t>
  </si>
  <si>
    <t>KEY ASSUMPTIONS AND RETURN METRICS</t>
  </si>
  <si>
    <t>Stabilized</t>
  </si>
  <si>
    <t>PRO FORMA (MONTHLY)</t>
  </si>
  <si>
    <t>In Place</t>
  </si>
  <si>
    <t>Project Cost</t>
  </si>
  <si>
    <t>-</t>
  </si>
  <si>
    <t>Effective Gross Revenue</t>
  </si>
  <si>
    <t xml:space="preserve">   /unit</t>
  </si>
  <si>
    <t>- Operating Expenses</t>
  </si>
  <si>
    <t>Valuation</t>
  </si>
  <si>
    <t>Net Operating Income</t>
  </si>
  <si>
    <t>Cash Flow after Financing</t>
  </si>
  <si>
    <t xml:space="preserve">   /unit/mo</t>
  </si>
  <si>
    <t>Cash out amt</t>
  </si>
  <si>
    <t>SOURCES</t>
  </si>
  <si>
    <t>USES</t>
  </si>
  <si>
    <t>5 year Wealth Generation Forecast</t>
  </si>
  <si>
    <t>Acq. Costs</t>
  </si>
  <si>
    <t>Cash out Refi</t>
  </si>
  <si>
    <t>Rehab Costs</t>
  </si>
  <si>
    <t>5 yr cash flow</t>
  </si>
  <si>
    <t>5yr debt paydown</t>
  </si>
  <si>
    <t>Total Sources</t>
  </si>
  <si>
    <t>Total Uses</t>
  </si>
  <si>
    <t>5yr appreciation</t>
  </si>
  <si>
    <t>Tax Bracket</t>
  </si>
  <si>
    <t>5yr tax savings</t>
  </si>
  <si>
    <r>
      <rPr>
        <b/>
        <u/>
        <sz val="9"/>
        <color rgb="FF000000"/>
        <rFont val="Calibri"/>
        <family val="2"/>
      </rPr>
      <t xml:space="preserve">Investment Summary
</t>
    </r>
    <r>
      <rPr>
        <i/>
        <u/>
        <sz val="9"/>
        <color rgb="FF000000"/>
        <rFont val="Calibri"/>
        <family val="2"/>
      </rPr>
      <t>Purchasing 3x duplexes in an ideal location in the 12345 zip code. All occupied 2/1 apts. We are raising enough holding cost for 50% nonpayment for 12 months. 
We will slowly renovate and replace tenants over the next 2-3 years to reach market rents.</t>
    </r>
  </si>
  <si>
    <t>/unit</t>
  </si>
  <si>
    <t>Sale Price</t>
  </si>
  <si>
    <t>Holding costs adjusted to just PITI. Will not match inputs projected cost b/c holding costs are adjusted for flip calc only.</t>
  </si>
  <si>
    <t>Comission</t>
  </si>
  <si>
    <t>For the listing agent &amp; buyers agent</t>
  </si>
  <si>
    <t>Ask your atty for your state's standard assumption</t>
  </si>
  <si>
    <t>Staging Costs</t>
  </si>
  <si>
    <t>Use negative value</t>
  </si>
  <si>
    <t>Proceeds</t>
  </si>
  <si>
    <t>Holding Costs (just PITI)</t>
  </si>
  <si>
    <t>Inputs</t>
  </si>
  <si>
    <t>Input Cells</t>
  </si>
  <si>
    <t>white cells are formulas or fixed values, do not change them</t>
  </si>
  <si>
    <t>Light orange cells correspond to the stabilized period (post refinance, if you are doing one)</t>
  </si>
  <si>
    <t>BRRRR sheet assumes 24 months using the bridge financing. At month 24 it assumes you're reached market rents, and refinanced the asset.</t>
  </si>
  <si>
    <t>Inputting a property without a bridge loan (turnkey acquisition w/bank debt)</t>
  </si>
  <si>
    <t>input bank financing terms into the 'stabilized' debt capital stack section &amp; the first position in place loan (capital stack will be the same for stabilized and in place)</t>
  </si>
  <si>
    <t>Input your purchase price in the purchase price &amp; ARV block</t>
  </si>
  <si>
    <t>Cash out value' is the cash you are leaving in the deal</t>
  </si>
  <si>
    <r>
      <rPr>
        <b/>
        <u/>
        <sz val="11"/>
        <color rgb="FF000000"/>
        <rFont val="Calibri"/>
        <family val="2"/>
      </rPr>
      <t xml:space="preserve">Analysis Period
</t>
    </r>
    <r>
      <rPr>
        <u/>
        <sz val="11"/>
        <color rgb="FF000000"/>
        <rFont val="Calibri"/>
        <family val="2"/>
      </rPr>
      <t xml:space="preserve">The model will project out returns at the end of the given analysis period on the </t>
    </r>
    <r>
      <rPr>
        <i/>
        <u/>
        <sz val="11"/>
        <color rgb="FF000000"/>
        <rFont val="Calibri"/>
        <family val="2"/>
      </rPr>
      <t>BRRRR Summary</t>
    </r>
    <r>
      <rPr>
        <u/>
        <sz val="11"/>
        <color rgb="FF000000"/>
        <rFont val="Calibri"/>
        <family val="2"/>
      </rPr>
      <t xml:space="preserve"> tab. 
Equity position, refinance potential, and cash flows</t>
    </r>
  </si>
  <si>
    <r>
      <rPr>
        <b/>
        <u/>
        <sz val="11"/>
        <color rgb="FF000000"/>
        <rFont val="Calibri"/>
        <family val="2"/>
      </rPr>
      <t>Acquisition Fee</t>
    </r>
    <r>
      <rPr>
        <sz val="11"/>
        <color rgb="FF000000"/>
        <rFont val="Calibri"/>
        <family val="2"/>
      </rPr>
      <t xml:space="preserve">
Sometimes this fee is charged by the operators of a deal. The calculations for this vary, but in our sheet it's 2% of the total project cost - holding costs.
</t>
    </r>
    <r>
      <rPr>
        <i/>
        <sz val="11"/>
        <color rgb="FF000000"/>
        <rFont val="Calibri"/>
        <family val="2"/>
      </rPr>
      <t>e.g. if you're going to do all the work, and your partner will bring all the money, you may split things 50/50, but also take a 2% acquisition fee when you close.</t>
    </r>
  </si>
  <si>
    <t>Rents</t>
  </si>
  <si>
    <t>Loan Balance</t>
  </si>
  <si>
    <t>End of Analysis Period</t>
  </si>
  <si>
    <t>End of Year 1</t>
  </si>
  <si>
    <t>End of Year 2</t>
  </si>
  <si>
    <t>Trash</t>
  </si>
  <si>
    <t>End of Year 3</t>
  </si>
  <si>
    <t>End of Year 4</t>
  </si>
  <si>
    <t>End of Year 5</t>
  </si>
  <si>
    <t>Amount Borrowed</t>
  </si>
  <si>
    <t>Periods</t>
  </si>
  <si>
    <t>Period</t>
  </si>
  <si>
    <t>Beginning</t>
  </si>
  <si>
    <t>Pmt</t>
  </si>
  <si>
    <t>Principal</t>
  </si>
  <si>
    <t>Ending Balance</t>
  </si>
  <si>
    <t>If there are any formula errors please email info@rochesterpropertysolutions.com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</si>
</sst>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
    <numFmt numFmtId="165" formatCode="m/d"/>
    <numFmt numFmtId="166" formatCode="&quot;$&quot;#,##0.00"/>
    <numFmt numFmtId="167" formatCode="_(&quot;$&quot;* #,##0.00_);_(&quot;$&quot;* \(#,##0.00\);_(&quot;$&quot;* &quot;-&quot;??.00_);_(@_)"/>
    <numFmt numFmtId="168" formatCode="m/d/yyyy"/>
  </numFmts>
  <fonts count="44" x14ac:knownFonts="1">
    <font>
      <sz val="11"/>
      <color rgb="FF000000"/>
      <name val="Calibri"/>
      <scheme val="minor"/>
    </font>
    <font>
      <b/>
      <sz val="20"/>
      <color rgb="FF000000"/>
      <name val="Calibri"/>
      <family val="2"/>
    </font>
    <font>
      <b/>
      <u/>
      <sz val="11"/>
      <color rgb="FF000000"/>
      <name val="Calibri"/>
      <family val="2"/>
    </font>
    <font>
      <sz val="11"/>
      <name val="Calibri"/>
      <family val="2"/>
    </font>
    <font>
      <sz val="11"/>
      <color rgb="FF000000"/>
      <name val="Calibri"/>
      <family val="2"/>
    </font>
    <font>
      <b/>
      <sz val="11"/>
      <color rgb="FF000000"/>
      <name val="Calibri"/>
      <family val="2"/>
    </font>
    <font>
      <b/>
      <u/>
      <sz val="11"/>
      <color rgb="FF000000"/>
      <name val="Calibri"/>
      <family val="2"/>
    </font>
    <font>
      <sz val="11"/>
      <color theme="1"/>
      <name val="Calibri"/>
      <family val="2"/>
      <scheme val="minor"/>
    </font>
    <font>
      <i/>
      <sz val="11"/>
      <color rgb="FF000000"/>
      <name val="Calibri"/>
      <family val="2"/>
    </font>
    <font>
      <sz val="11"/>
      <color rgb="FF000000"/>
      <name val="Arial"/>
      <family val="2"/>
    </font>
    <font>
      <b/>
      <sz val="11"/>
      <color rgb="FF000000"/>
      <name val="Arial"/>
      <family val="2"/>
    </font>
    <font>
      <b/>
      <sz val="16"/>
      <color rgb="FF000000"/>
      <name val="Arial"/>
      <family val="2"/>
    </font>
    <font>
      <u/>
      <sz val="11"/>
      <color rgb="FF1155CC"/>
      <name val="Arial"/>
      <family val="2"/>
    </font>
    <font>
      <b/>
      <sz val="12"/>
      <color rgb="FF000000"/>
      <name val="Arial"/>
      <family val="2"/>
    </font>
    <font>
      <sz val="11"/>
      <color rgb="FF000000"/>
      <name val="Calibri"/>
      <family val="2"/>
    </font>
    <font>
      <b/>
      <sz val="11"/>
      <color rgb="FF000000"/>
      <name val="Calibri"/>
      <family val="2"/>
    </font>
    <font>
      <b/>
      <u/>
      <sz val="11"/>
      <color rgb="FF000000"/>
      <name val="Arial"/>
      <family val="2"/>
    </font>
    <font>
      <b/>
      <u/>
      <sz val="11"/>
      <color rgb="FF000000"/>
      <name val="Arial"/>
      <family val="2"/>
    </font>
    <font>
      <b/>
      <u/>
      <sz val="11"/>
      <color rgb="FF000000"/>
      <name val="Arial"/>
      <family val="2"/>
    </font>
    <font>
      <b/>
      <u/>
      <sz val="11"/>
      <color rgb="FF000000"/>
      <name val="Calibri"/>
      <family val="2"/>
    </font>
    <font>
      <b/>
      <u/>
      <sz val="11"/>
      <color rgb="FF000000"/>
      <name val="Calibri"/>
      <family val="2"/>
    </font>
    <font>
      <b/>
      <u/>
      <sz val="11"/>
      <color rgb="FF000000"/>
      <name val="Arial"/>
      <family val="2"/>
    </font>
    <font>
      <sz val="8"/>
      <color rgb="FF000000"/>
      <name val="Arial"/>
      <family val="2"/>
    </font>
    <font>
      <b/>
      <u/>
      <sz val="11"/>
      <color rgb="FF000000"/>
      <name val="Calibri"/>
      <family val="2"/>
    </font>
    <font>
      <b/>
      <sz val="24"/>
      <color rgb="FFFFFFFF"/>
      <name val="Calibri"/>
      <family val="2"/>
    </font>
    <font>
      <b/>
      <u/>
      <sz val="11"/>
      <color rgb="FF000000"/>
      <name val="Calibri"/>
      <family val="2"/>
    </font>
    <font>
      <b/>
      <u/>
      <sz val="9"/>
      <color rgb="FF000000"/>
      <name val="Calibri"/>
      <family val="2"/>
    </font>
    <font>
      <b/>
      <u/>
      <sz val="11"/>
      <color rgb="FF000000"/>
      <name val="Calibri"/>
      <family val="2"/>
    </font>
    <font>
      <b/>
      <u/>
      <sz val="11"/>
      <color rgb="FF000000"/>
      <name val="Calibri"/>
      <family val="2"/>
    </font>
    <font>
      <b/>
      <u/>
      <sz val="11"/>
      <color rgb="FF000000"/>
      <name val="Calibri"/>
      <family val="2"/>
    </font>
    <font>
      <b/>
      <u/>
      <sz val="11"/>
      <color rgb="FF000000"/>
      <name val="Calibri"/>
      <family val="2"/>
    </font>
    <font>
      <b/>
      <u/>
      <sz val="11"/>
      <color rgb="FF000000"/>
      <name val="Calibri"/>
      <family val="2"/>
    </font>
    <font>
      <b/>
      <u/>
      <sz val="11"/>
      <color rgb="FF000000"/>
      <name val="Calibri"/>
      <family val="2"/>
    </font>
    <font>
      <i/>
      <sz val="11"/>
      <color rgb="FF000000"/>
      <name val="Calibri"/>
      <family val="2"/>
    </font>
    <font>
      <b/>
      <u/>
      <sz val="11"/>
      <color rgb="FF000000"/>
      <name val="Calibri"/>
      <family val="2"/>
    </font>
    <font>
      <b/>
      <u/>
      <sz val="11"/>
      <color rgb="FF000000"/>
      <name val="Calibri"/>
      <family val="2"/>
    </font>
    <font>
      <b/>
      <u/>
      <sz val="11"/>
      <color rgb="FF000000"/>
      <name val="Calibri"/>
      <family val="2"/>
    </font>
    <font>
      <b/>
      <u/>
      <sz val="11"/>
      <color rgb="FF000000"/>
      <name val="Calibri"/>
      <family val="2"/>
    </font>
    <font>
      <b/>
      <u/>
      <sz val="11"/>
      <color rgb="FF000000"/>
      <name val="Calibri"/>
      <family val="2"/>
    </font>
    <font>
      <b/>
      <u/>
      <sz val="11"/>
      <color rgb="FF000000"/>
      <name val="Calibri"/>
      <family val="2"/>
    </font>
    <font>
      <b/>
      <u/>
      <sz val="11"/>
      <color rgb="FF000000"/>
      <name val="Calibri"/>
      <family val="2"/>
    </font>
    <font>
      <i/>
      <u/>
      <sz val="9"/>
      <color rgb="FF000000"/>
      <name val="Calibri"/>
      <family val="2"/>
    </font>
    <font>
      <u/>
      <sz val="11"/>
      <color rgb="FF000000"/>
      <name val="Calibri"/>
      <family val="2"/>
    </font>
    <font>
      <i/>
      <u/>
      <sz val="11"/>
      <color rgb="FF000000"/>
      <name val="Calibri"/>
      <family val="2"/>
    </font>
  </fonts>
  <fills count="14">
    <fill>
      <patternFill patternType="none"/>
    </fill>
    <fill>
      <patternFill patternType="gray125"/>
    </fill>
    <fill>
      <patternFill patternType="solid">
        <fgColor rgb="FFA2C4C9"/>
        <bgColor rgb="FFA2C4C9"/>
      </patternFill>
    </fill>
    <fill>
      <patternFill patternType="solid">
        <fgColor rgb="FFD9D9D9"/>
        <bgColor rgb="FFD9D9D9"/>
      </patternFill>
    </fill>
    <fill>
      <patternFill patternType="solid">
        <fgColor rgb="FFF9CB9C"/>
        <bgColor rgb="FFF9CB9C"/>
      </patternFill>
    </fill>
    <fill>
      <patternFill patternType="solid">
        <fgColor rgb="FFEA9999"/>
        <bgColor rgb="FFEA9999"/>
      </patternFill>
    </fill>
    <fill>
      <patternFill patternType="solid">
        <fgColor rgb="FFB4A7D6"/>
        <bgColor rgb="FFB4A7D6"/>
      </patternFill>
    </fill>
    <fill>
      <patternFill patternType="solid">
        <fgColor rgb="FFEFEFEF"/>
        <bgColor rgb="FFEFEFEF"/>
      </patternFill>
    </fill>
    <fill>
      <patternFill patternType="solid">
        <fgColor rgb="FF222222"/>
        <bgColor rgb="FF222222"/>
      </patternFill>
    </fill>
    <fill>
      <patternFill patternType="solid">
        <fgColor rgb="FFFFFFFF"/>
        <bgColor rgb="FFFFFFFF"/>
      </patternFill>
    </fill>
    <fill>
      <patternFill patternType="solid">
        <fgColor rgb="FF000000"/>
        <bgColor rgb="FF000000"/>
      </patternFill>
    </fill>
    <fill>
      <patternFill patternType="solid">
        <fgColor rgb="FFF6B26B"/>
        <bgColor rgb="FFF6B26B"/>
      </patternFill>
    </fill>
    <fill>
      <patternFill patternType="solid">
        <fgColor rgb="FFFFFF00"/>
        <bgColor rgb="FFFFFF00"/>
      </patternFill>
    </fill>
    <fill>
      <patternFill patternType="solid">
        <fgColor rgb="FFCCCCCC"/>
        <bgColor rgb="FFCCCCCC"/>
      </patternFill>
    </fill>
  </fills>
  <borders count="9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top/>
      <bottom/>
      <diagonal/>
    </border>
    <border>
      <left/>
      <right style="thick">
        <color rgb="FF000000"/>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thick">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right style="thick">
        <color rgb="FF000000"/>
      </right>
      <top style="thick">
        <color rgb="FF000000"/>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bottom style="thick">
        <color rgb="FF000000"/>
      </bottom>
      <diagonal/>
    </border>
    <border>
      <left style="thick">
        <color rgb="FF000000"/>
      </left>
      <right style="thin">
        <color rgb="FF000000"/>
      </right>
      <top/>
      <bottom style="thin">
        <color rgb="FF000000"/>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style="thin">
        <color rgb="FF000000"/>
      </right>
      <top style="thin">
        <color rgb="FF000000"/>
      </top>
      <bottom/>
      <diagonal/>
    </border>
    <border>
      <left/>
      <right style="thick">
        <color rgb="FF000000"/>
      </right>
      <top style="thin">
        <color rgb="FF000000"/>
      </top>
      <bottom/>
      <diagonal/>
    </border>
    <border>
      <left/>
      <right style="thick">
        <color rgb="FF000000"/>
      </right>
      <top style="thick">
        <color rgb="FF000000"/>
      </top>
      <bottom style="thick">
        <color rgb="FF000000"/>
      </bottom>
      <diagonal/>
    </border>
    <border>
      <left style="thick">
        <color rgb="FF000000"/>
      </left>
      <right/>
      <top/>
      <bottom/>
      <diagonal/>
    </border>
    <border>
      <left/>
      <right/>
      <top/>
      <bottom/>
      <diagonal/>
    </border>
    <border>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style="thick">
        <color rgb="FF000000"/>
      </right>
      <top style="thin">
        <color rgb="FF000000"/>
      </top>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top/>
      <bottom style="thick">
        <color rgb="FF000000"/>
      </bottom>
      <diagonal/>
    </border>
    <border>
      <left/>
      <right/>
      <top/>
      <bottom/>
      <diagonal/>
    </border>
    <border>
      <left/>
      <right style="thick">
        <color rgb="FF000000"/>
      </right>
      <top/>
      <bottom/>
      <diagonal/>
    </border>
    <border>
      <left/>
      <right/>
      <top/>
      <bottom/>
      <diagonal/>
    </border>
    <border>
      <left/>
      <right/>
      <top style="thick">
        <color rgb="FF000000"/>
      </top>
      <bottom/>
      <diagonal/>
    </border>
    <border>
      <left/>
      <right/>
      <top style="thick">
        <color rgb="FF000000"/>
      </top>
      <bottom/>
      <diagonal/>
    </border>
    <border>
      <left/>
      <right/>
      <top style="thick">
        <color rgb="FF000000"/>
      </top>
      <bottom/>
      <diagonal/>
    </border>
    <border>
      <left/>
      <right/>
      <top/>
      <bottom/>
      <diagonal/>
    </border>
    <border>
      <left/>
      <right/>
      <top/>
      <bottom/>
      <diagonal/>
    </border>
    <border>
      <left/>
      <right style="thick">
        <color rgb="FF000000"/>
      </right>
      <top/>
      <bottom/>
      <diagonal/>
    </border>
    <border>
      <left/>
      <right/>
      <top/>
      <bottom/>
      <diagonal/>
    </border>
    <border>
      <left/>
      <right/>
      <top/>
      <bottom style="thick">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medium">
        <color rgb="FF000000"/>
      </bottom>
      <diagonal/>
    </border>
    <border>
      <left/>
      <right style="medium">
        <color rgb="FF000000"/>
      </right>
      <top/>
      <bottom/>
      <diagonal/>
    </border>
    <border>
      <left/>
      <right/>
      <top style="medium">
        <color rgb="FF000000"/>
      </top>
      <bottom/>
      <diagonal/>
    </border>
    <border>
      <left/>
      <right style="thick">
        <color rgb="FF000000"/>
      </right>
      <top style="medium">
        <color rgb="FF000000"/>
      </top>
      <bottom/>
      <diagonal/>
    </border>
    <border>
      <left style="thick">
        <color rgb="FF000000"/>
      </left>
      <right/>
      <top/>
      <bottom/>
      <diagonal/>
    </border>
    <border>
      <left/>
      <right style="thick">
        <color rgb="FF000000"/>
      </right>
      <top/>
      <bottom/>
      <diagonal/>
    </border>
    <border>
      <left/>
      <right/>
      <top/>
      <bottom/>
      <diagonal/>
    </border>
    <border>
      <left style="thick">
        <color rgb="FF000000"/>
      </left>
      <right/>
      <top/>
      <bottom/>
      <diagonal/>
    </border>
    <border>
      <left/>
      <right/>
      <top/>
      <bottom/>
      <diagonal/>
    </border>
    <border>
      <left/>
      <right style="thick">
        <color rgb="FF000000"/>
      </right>
      <top/>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top style="medium">
        <color rgb="FF000000"/>
      </top>
      <bottom style="medium">
        <color rgb="FF000000"/>
      </bottom>
      <diagonal/>
    </border>
    <border>
      <left/>
      <right/>
      <top style="medium">
        <color rgb="FF000000"/>
      </top>
      <bottom style="medium">
        <color rgb="FF000000"/>
      </bottom>
      <diagonal/>
    </border>
    <border>
      <left/>
      <right style="thick">
        <color rgb="FF000000"/>
      </right>
      <top style="medium">
        <color rgb="FF000000"/>
      </top>
      <bottom style="medium">
        <color rgb="FF000000"/>
      </bottom>
      <diagonal/>
    </border>
    <border>
      <left style="thick">
        <color rgb="FF000000"/>
      </left>
      <right/>
      <top style="thick">
        <color rgb="FF000000"/>
      </top>
      <bottom/>
      <diagonal/>
    </border>
  </borders>
  <cellStyleXfs count="1">
    <xf numFmtId="0" fontId="0" fillId="0" borderId="0"/>
  </cellStyleXfs>
  <cellXfs count="320">
    <xf numFmtId="0" fontId="0" fillId="0" borderId="0" xfId="0"/>
    <xf numFmtId="0" fontId="4" fillId="0" borderId="4" xfId="0" applyFont="1" applyBorder="1"/>
    <xf numFmtId="0" fontId="4" fillId="2" borderId="4" xfId="0" applyFont="1" applyFill="1" applyBorder="1"/>
    <xf numFmtId="0" fontId="4" fillId="3" borderId="4" xfId="0" applyFont="1" applyFill="1" applyBorder="1"/>
    <xf numFmtId="164" fontId="4" fillId="2" borderId="4" xfId="0" applyNumberFormat="1" applyFont="1" applyFill="1" applyBorder="1"/>
    <xf numFmtId="44" fontId="4" fillId="2" borderId="4" xfId="0" applyNumberFormat="1" applyFont="1" applyFill="1" applyBorder="1"/>
    <xf numFmtId="165" fontId="4" fillId="2" borderId="4" xfId="0" applyNumberFormat="1" applyFont="1" applyFill="1" applyBorder="1"/>
    <xf numFmtId="0" fontId="5" fillId="4" borderId="13" xfId="0" applyFont="1" applyFill="1" applyBorder="1" applyAlignment="1">
      <alignment horizontal="center"/>
    </xf>
    <xf numFmtId="14" fontId="5" fillId="4" borderId="14" xfId="0" applyNumberFormat="1" applyFont="1" applyFill="1" applyBorder="1" applyAlignment="1">
      <alignment horizontal="center"/>
    </xf>
    <xf numFmtId="0" fontId="7" fillId="0" borderId="0" xfId="0" applyFont="1"/>
    <xf numFmtId="0" fontId="8" fillId="0" borderId="4" xfId="0" applyFont="1" applyBorder="1"/>
    <xf numFmtId="0" fontId="4" fillId="0" borderId="0" xfId="0" applyFont="1" applyAlignment="1">
      <alignment horizontal="center" wrapText="1"/>
    </xf>
    <xf numFmtId="10" fontId="4" fillId="2" borderId="1" xfId="0" applyNumberFormat="1" applyFont="1" applyFill="1" applyBorder="1"/>
    <xf numFmtId="0" fontId="9" fillId="0" borderId="4" xfId="0" applyFont="1" applyBorder="1"/>
    <xf numFmtId="10" fontId="9" fillId="2" borderId="4" xfId="0" applyNumberFormat="1" applyFont="1" applyFill="1" applyBorder="1" applyAlignment="1">
      <alignment horizontal="right"/>
    </xf>
    <xf numFmtId="0" fontId="9" fillId="2" borderId="4" xfId="0" applyFont="1" applyFill="1" applyBorder="1" applyAlignment="1">
      <alignment horizontal="right"/>
    </xf>
    <xf numFmtId="44" fontId="4" fillId="2" borderId="1" xfId="0" applyNumberFormat="1" applyFont="1" applyFill="1" applyBorder="1"/>
    <xf numFmtId="0" fontId="9" fillId="0" borderId="0" xfId="0" applyFont="1"/>
    <xf numFmtId="166" fontId="9" fillId="0" borderId="0" xfId="0" applyNumberFormat="1" applyFont="1" applyAlignment="1">
      <alignment horizontal="right"/>
    </xf>
    <xf numFmtId="164" fontId="9" fillId="0" borderId="0" xfId="0" applyNumberFormat="1" applyFont="1"/>
    <xf numFmtId="166" fontId="9" fillId="0" borderId="0" xfId="0" applyNumberFormat="1" applyFont="1"/>
    <xf numFmtId="0" fontId="10" fillId="0" borderId="0" xfId="0" applyFont="1"/>
    <xf numFmtId="166" fontId="10" fillId="0" borderId="0" xfId="0" applyNumberFormat="1" applyFont="1" applyAlignment="1">
      <alignment horizontal="right"/>
    </xf>
    <xf numFmtId="0" fontId="12" fillId="0" borderId="0" xfId="0" applyFont="1"/>
    <xf numFmtId="0" fontId="9" fillId="0" borderId="16" xfId="0" applyFont="1" applyBorder="1"/>
    <xf numFmtId="0" fontId="10" fillId="0" borderId="0" xfId="0" applyFont="1" applyAlignment="1">
      <alignment horizontal="center"/>
    </xf>
    <xf numFmtId="0" fontId="9" fillId="0" borderId="21" xfId="0" applyFont="1" applyBorder="1"/>
    <xf numFmtId="0" fontId="9" fillId="3" borderId="22" xfId="0" applyFont="1" applyFill="1" applyBorder="1" applyAlignment="1">
      <alignment horizontal="center"/>
    </xf>
    <xf numFmtId="0" fontId="9" fillId="0" borderId="20" xfId="0" applyFont="1" applyBorder="1"/>
    <xf numFmtId="0" fontId="10" fillId="0" borderId="21" xfId="0" applyFont="1" applyBorder="1"/>
    <xf numFmtId="44" fontId="9" fillId="3" borderId="22" xfId="0" applyNumberFormat="1" applyFont="1" applyFill="1" applyBorder="1" applyAlignment="1">
      <alignment horizontal="center"/>
    </xf>
    <xf numFmtId="0" fontId="10" fillId="7" borderId="23" xfId="0" applyFont="1" applyFill="1" applyBorder="1"/>
    <xf numFmtId="44" fontId="10" fillId="7" borderId="24" xfId="0" applyNumberFormat="1" applyFont="1" applyFill="1" applyBorder="1" applyAlignment="1">
      <alignment horizontal="center"/>
    </xf>
    <xf numFmtId="44" fontId="10" fillId="5" borderId="24" xfId="0" applyNumberFormat="1" applyFont="1" applyFill="1" applyBorder="1" applyAlignment="1">
      <alignment horizontal="center"/>
    </xf>
    <xf numFmtId="0" fontId="9" fillId="0" borderId="11" xfId="0" applyFont="1" applyBorder="1"/>
    <xf numFmtId="0" fontId="9" fillId="0" borderId="20" xfId="0" applyFont="1" applyBorder="1" applyAlignment="1">
      <alignment horizontal="center"/>
    </xf>
    <xf numFmtId="44" fontId="9" fillId="5" borderId="25" xfId="0" applyNumberFormat="1" applyFont="1" applyFill="1" applyBorder="1"/>
    <xf numFmtId="0" fontId="9" fillId="0" borderId="26" xfId="0" applyFont="1" applyBorder="1"/>
    <xf numFmtId="44" fontId="9" fillId="3" borderId="27" xfId="0" applyNumberFormat="1" applyFont="1" applyFill="1" applyBorder="1"/>
    <xf numFmtId="0" fontId="10" fillId="0" borderId="26" xfId="0" applyFont="1" applyBorder="1"/>
    <xf numFmtId="44" fontId="9" fillId="0" borderId="27" xfId="0" applyNumberFormat="1" applyFont="1" applyBorder="1" applyAlignment="1">
      <alignment horizontal="center"/>
    </xf>
    <xf numFmtId="0" fontId="10" fillId="7" borderId="28" xfId="0" applyFont="1" applyFill="1" applyBorder="1"/>
    <xf numFmtId="44" fontId="10" fillId="7" borderId="29" xfId="0" applyNumberFormat="1" applyFont="1" applyFill="1" applyBorder="1" applyAlignment="1">
      <alignment horizontal="right"/>
    </xf>
    <xf numFmtId="44" fontId="10" fillId="5" borderId="29" xfId="0" applyNumberFormat="1" applyFont="1" applyFill="1" applyBorder="1" applyAlignment="1">
      <alignment horizontal="right"/>
    </xf>
    <xf numFmtId="0" fontId="10" fillId="7" borderId="30" xfId="0" applyFont="1" applyFill="1" applyBorder="1"/>
    <xf numFmtId="0" fontId="10" fillId="7" borderId="31" xfId="0" applyFont="1" applyFill="1" applyBorder="1" applyAlignment="1">
      <alignment horizontal="center"/>
    </xf>
    <xf numFmtId="10" fontId="10" fillId="7" borderId="32" xfId="0" applyNumberFormat="1" applyFont="1" applyFill="1" applyBorder="1" applyAlignment="1">
      <alignment horizontal="right"/>
    </xf>
    <xf numFmtId="0" fontId="9" fillId="3" borderId="27" xfId="0" applyFont="1" applyFill="1" applyBorder="1" applyAlignment="1">
      <alignment horizontal="center"/>
    </xf>
    <xf numFmtId="10" fontId="10" fillId="7" borderId="29" xfId="0" applyNumberFormat="1" applyFont="1" applyFill="1" applyBorder="1" applyAlignment="1">
      <alignment horizontal="right"/>
    </xf>
    <xf numFmtId="10" fontId="10" fillId="5" borderId="29" xfId="0" applyNumberFormat="1" applyFont="1" applyFill="1" applyBorder="1" applyAlignment="1">
      <alignment horizontal="right"/>
    </xf>
    <xf numFmtId="0" fontId="9" fillId="0" borderId="15" xfId="0" applyFont="1" applyBorder="1"/>
    <xf numFmtId="0" fontId="9" fillId="0" borderId="0" xfId="0" applyFont="1" applyAlignment="1">
      <alignment horizontal="center"/>
    </xf>
    <xf numFmtId="44" fontId="9" fillId="5" borderId="33" xfId="0" applyNumberFormat="1" applyFont="1" applyFill="1" applyBorder="1"/>
    <xf numFmtId="0" fontId="9" fillId="0" borderId="34" xfId="0" applyFont="1" applyBorder="1"/>
    <xf numFmtId="3" fontId="9" fillId="3" borderId="35" xfId="0" applyNumberFormat="1" applyFont="1" applyFill="1" applyBorder="1" applyAlignment="1">
      <alignment horizontal="center"/>
    </xf>
    <xf numFmtId="0" fontId="9" fillId="0" borderId="36" xfId="0" applyFont="1" applyBorder="1"/>
    <xf numFmtId="0" fontId="10" fillId="0" borderId="34" xfId="0" applyFont="1" applyBorder="1"/>
    <xf numFmtId="44" fontId="9" fillId="0" borderId="35" xfId="0" applyNumberFormat="1" applyFont="1" applyBorder="1"/>
    <xf numFmtId="0" fontId="10" fillId="7" borderId="26" xfId="0" applyFont="1" applyFill="1" applyBorder="1"/>
    <xf numFmtId="10" fontId="10" fillId="7" borderId="27" xfId="0" applyNumberFormat="1" applyFont="1" applyFill="1" applyBorder="1" applyAlignment="1">
      <alignment horizontal="right"/>
    </xf>
    <xf numFmtId="10" fontId="10" fillId="5" borderId="27" xfId="0" applyNumberFormat="1" applyFont="1" applyFill="1" applyBorder="1" applyAlignment="1">
      <alignment horizontal="right"/>
    </xf>
    <xf numFmtId="0" fontId="10" fillId="0" borderId="15" xfId="0" applyFont="1" applyBorder="1" applyAlignment="1">
      <alignment horizontal="center" vertical="center"/>
    </xf>
    <xf numFmtId="0" fontId="9" fillId="0" borderId="0" xfId="0" applyFont="1" applyAlignment="1">
      <alignment horizontal="center" vertical="center"/>
    </xf>
    <xf numFmtId="44" fontId="10" fillId="7" borderId="27" xfId="0" applyNumberFormat="1" applyFont="1" applyFill="1" applyBorder="1" applyAlignment="1">
      <alignment horizontal="center"/>
    </xf>
    <xf numFmtId="44" fontId="10" fillId="5" borderId="27" xfId="0" applyNumberFormat="1" applyFont="1" applyFill="1" applyBorder="1" applyAlignment="1">
      <alignment horizontal="center"/>
    </xf>
    <xf numFmtId="0" fontId="10" fillId="7" borderId="34" xfId="0" applyFont="1" applyFill="1" applyBorder="1"/>
    <xf numFmtId="4" fontId="10" fillId="7" borderId="35" xfId="0" applyNumberFormat="1" applyFont="1" applyFill="1" applyBorder="1" applyAlignment="1">
      <alignment horizontal="right"/>
    </xf>
    <xf numFmtId="4" fontId="10" fillId="5" borderId="35" xfId="0" applyNumberFormat="1" applyFont="1" applyFill="1" applyBorder="1" applyAlignment="1">
      <alignment horizontal="right"/>
    </xf>
    <xf numFmtId="0" fontId="9" fillId="0" borderId="37" xfId="0" applyFont="1" applyBorder="1"/>
    <xf numFmtId="44" fontId="9" fillId="3" borderId="29" xfId="0" applyNumberFormat="1" applyFont="1" applyFill="1" applyBorder="1" applyAlignment="1">
      <alignment horizontal="right"/>
    </xf>
    <xf numFmtId="44" fontId="9" fillId="3" borderId="22" xfId="0" applyNumberFormat="1" applyFont="1" applyFill="1" applyBorder="1"/>
    <xf numFmtId="0" fontId="10" fillId="0" borderId="15" xfId="0" applyFont="1" applyBorder="1" applyAlignment="1">
      <alignment horizontal="center"/>
    </xf>
    <xf numFmtId="44" fontId="9" fillId="0" borderId="27" xfId="0" applyNumberFormat="1" applyFont="1" applyBorder="1" applyAlignment="1">
      <alignment horizontal="right"/>
    </xf>
    <xf numFmtId="44" fontId="9" fillId="0" borderId="27" xfId="0" applyNumberFormat="1" applyFont="1" applyBorder="1"/>
    <xf numFmtId="44" fontId="10" fillId="0" borderId="22" xfId="0" applyNumberFormat="1" applyFont="1" applyBorder="1" applyAlignment="1">
      <alignment horizontal="right"/>
    </xf>
    <xf numFmtId="167" fontId="9" fillId="0" borderId="27" xfId="0" applyNumberFormat="1" applyFont="1" applyBorder="1" applyAlignment="1">
      <alignment horizontal="right"/>
    </xf>
    <xf numFmtId="0" fontId="9" fillId="0" borderId="40" xfId="0" applyFont="1" applyBorder="1"/>
    <xf numFmtId="44" fontId="9" fillId="0" borderId="16" xfId="0" applyNumberFormat="1" applyFont="1" applyBorder="1" applyAlignment="1">
      <alignment horizontal="right"/>
    </xf>
    <xf numFmtId="44" fontId="9" fillId="0" borderId="41" xfId="0" applyNumberFormat="1" applyFont="1" applyBorder="1" applyAlignment="1">
      <alignment horizontal="right"/>
    </xf>
    <xf numFmtId="0" fontId="10" fillId="0" borderId="35" xfId="0" applyFont="1" applyBorder="1" applyAlignment="1">
      <alignment horizontal="center"/>
    </xf>
    <xf numFmtId="44" fontId="9" fillId="0" borderId="16" xfId="0" applyNumberFormat="1" applyFont="1" applyBorder="1"/>
    <xf numFmtId="44" fontId="10" fillId="7" borderId="42" xfId="0" applyNumberFormat="1" applyFont="1" applyFill="1" applyBorder="1" applyAlignment="1">
      <alignment horizontal="right"/>
    </xf>
    <xf numFmtId="44" fontId="10" fillId="7" borderId="32" xfId="0" applyNumberFormat="1" applyFont="1" applyFill="1" applyBorder="1" applyAlignment="1">
      <alignment horizontal="right"/>
    </xf>
    <xf numFmtId="0" fontId="10" fillId="7" borderId="43" xfId="0" applyFont="1" applyFill="1" applyBorder="1"/>
    <xf numFmtId="0" fontId="10" fillId="7" borderId="44" xfId="0" applyFont="1" applyFill="1" applyBorder="1" applyAlignment="1">
      <alignment horizontal="center"/>
    </xf>
    <xf numFmtId="44" fontId="10" fillId="7" borderId="33" xfId="0" applyNumberFormat="1" applyFont="1" applyFill="1" applyBorder="1" applyAlignment="1">
      <alignment horizontal="right"/>
    </xf>
    <xf numFmtId="0" fontId="14" fillId="0" borderId="15" xfId="0" applyFont="1" applyBorder="1"/>
    <xf numFmtId="44" fontId="9" fillId="0" borderId="12" xfId="0" applyNumberFormat="1" applyFont="1" applyBorder="1"/>
    <xf numFmtId="44" fontId="9" fillId="3" borderId="48" xfId="0" applyNumberFormat="1" applyFont="1" applyFill="1" applyBorder="1"/>
    <xf numFmtId="44" fontId="9" fillId="0" borderId="48" xfId="0" applyNumberFormat="1" applyFont="1" applyBorder="1"/>
    <xf numFmtId="0" fontId="10" fillId="0" borderId="49" xfId="0" applyFont="1" applyBorder="1"/>
    <xf numFmtId="0" fontId="10" fillId="0" borderId="22" xfId="0" applyFont="1" applyBorder="1"/>
    <xf numFmtId="0" fontId="10" fillId="0" borderId="23" xfId="0" applyFont="1" applyBorder="1"/>
    <xf numFmtId="44" fontId="10" fillId="0" borderId="24" xfId="0" applyNumberFormat="1" applyFont="1" applyBorder="1" applyAlignment="1">
      <alignment horizontal="right"/>
    </xf>
    <xf numFmtId="0" fontId="9" fillId="0" borderId="26" xfId="0" applyFont="1" applyBorder="1" applyAlignment="1">
      <alignment horizontal="center"/>
    </xf>
    <xf numFmtId="165" fontId="9" fillId="3" borderId="4" xfId="0" applyNumberFormat="1" applyFont="1" applyFill="1" applyBorder="1" applyAlignment="1">
      <alignment horizontal="center"/>
    </xf>
    <xf numFmtId="44" fontId="9" fillId="8" borderId="52" xfId="0" applyNumberFormat="1" applyFont="1" applyFill="1" applyBorder="1" applyAlignment="1">
      <alignment horizontal="right"/>
    </xf>
    <xf numFmtId="44" fontId="9" fillId="3" borderId="53" xfId="0" applyNumberFormat="1" applyFont="1" applyFill="1" applyBorder="1" applyAlignment="1">
      <alignment horizontal="right"/>
    </xf>
    <xf numFmtId="44" fontId="9" fillId="3" borderId="54" xfId="0" applyNumberFormat="1" applyFont="1" applyFill="1" applyBorder="1" applyAlignment="1">
      <alignment horizontal="right"/>
    </xf>
    <xf numFmtId="44" fontId="10" fillId="7" borderId="29" xfId="0" applyNumberFormat="1" applyFont="1" applyFill="1" applyBorder="1"/>
    <xf numFmtId="44" fontId="10" fillId="7" borderId="27" xfId="0" applyNumberFormat="1" applyFont="1" applyFill="1" applyBorder="1"/>
    <xf numFmtId="44" fontId="10" fillId="7" borderId="35" xfId="0" applyNumberFormat="1" applyFont="1" applyFill="1" applyBorder="1"/>
    <xf numFmtId="10" fontId="9" fillId="6" borderId="27" xfId="0" applyNumberFormat="1" applyFont="1" applyFill="1" applyBorder="1" applyAlignment="1">
      <alignment horizontal="right"/>
    </xf>
    <xf numFmtId="0" fontId="9" fillId="0" borderId="59" xfId="0" applyFont="1" applyBorder="1"/>
    <xf numFmtId="3" fontId="9" fillId="6" borderId="60" xfId="0" applyNumberFormat="1" applyFont="1" applyFill="1" applyBorder="1" applyAlignment="1">
      <alignment horizontal="center"/>
    </xf>
    <xf numFmtId="44" fontId="9" fillId="0" borderId="35" xfId="0" applyNumberFormat="1" applyFont="1" applyBorder="1" applyAlignment="1">
      <alignment horizontal="right"/>
    </xf>
    <xf numFmtId="44" fontId="9" fillId="0" borderId="0" xfId="0" applyNumberFormat="1" applyFont="1" applyAlignment="1">
      <alignment horizontal="right"/>
    </xf>
    <xf numFmtId="10" fontId="9" fillId="0" borderId="0" xfId="0" applyNumberFormat="1" applyFont="1"/>
    <xf numFmtId="0" fontId="10" fillId="0" borderId="13" xfId="0" applyFont="1" applyBorder="1"/>
    <xf numFmtId="0" fontId="10" fillId="0" borderId="36" xfId="0" applyFont="1" applyBorder="1"/>
    <xf numFmtId="44" fontId="10" fillId="0" borderId="62" xfId="0" applyNumberFormat="1" applyFont="1" applyBorder="1" applyAlignment="1">
      <alignment horizontal="right"/>
    </xf>
    <xf numFmtId="0" fontId="9" fillId="7" borderId="32" xfId="0" applyFont="1" applyFill="1" applyBorder="1"/>
    <xf numFmtId="0" fontId="14" fillId="0" borderId="16" xfId="0" applyFont="1" applyBorder="1"/>
    <xf numFmtId="166" fontId="9" fillId="3" borderId="27" xfId="0" applyNumberFormat="1" applyFont="1" applyFill="1" applyBorder="1" applyAlignment="1">
      <alignment horizontal="right"/>
    </xf>
    <xf numFmtId="0" fontId="16" fillId="0" borderId="15" xfId="0" applyFont="1" applyBorder="1"/>
    <xf numFmtId="0" fontId="17" fillId="0" borderId="0" xfId="0" applyFont="1" applyAlignment="1">
      <alignment horizontal="center"/>
    </xf>
    <xf numFmtId="0" fontId="18" fillId="0" borderId="0" xfId="0" applyFont="1"/>
    <xf numFmtId="0" fontId="19" fillId="0" borderId="0" xfId="0" applyFont="1"/>
    <xf numFmtId="0" fontId="20" fillId="0" borderId="0" xfId="0" applyFont="1" applyAlignment="1">
      <alignment horizontal="center"/>
    </xf>
    <xf numFmtId="44" fontId="21" fillId="0" borderId="16" xfId="0" applyNumberFormat="1" applyFont="1" applyBorder="1" applyAlignment="1">
      <alignment horizontal="right"/>
    </xf>
    <xf numFmtId="0" fontId="10" fillId="0" borderId="15" xfId="0" applyFont="1" applyBorder="1" applyAlignment="1">
      <alignment horizontal="right"/>
    </xf>
    <xf numFmtId="10" fontId="9" fillId="0" borderId="0" xfId="0" applyNumberFormat="1" applyFont="1" applyAlignment="1">
      <alignment horizontal="center"/>
    </xf>
    <xf numFmtId="0" fontId="9" fillId="3" borderId="27" xfId="0" applyFont="1" applyFill="1" applyBorder="1" applyAlignment="1">
      <alignment horizontal="right"/>
    </xf>
    <xf numFmtId="0" fontId="9" fillId="9" borderId="43" xfId="0" applyFont="1" applyFill="1" applyBorder="1"/>
    <xf numFmtId="3" fontId="9" fillId="3" borderId="44" xfId="0" applyNumberFormat="1" applyFont="1" applyFill="1" applyBorder="1" applyAlignment="1">
      <alignment horizontal="center"/>
    </xf>
    <xf numFmtId="0" fontId="22" fillId="3" borderId="44" xfId="0" applyFont="1" applyFill="1" applyBorder="1" applyAlignment="1">
      <alignment vertical="center"/>
    </xf>
    <xf numFmtId="10" fontId="14" fillId="3" borderId="44" xfId="0" applyNumberFormat="1" applyFont="1" applyFill="1" applyBorder="1"/>
    <xf numFmtId="44" fontId="9" fillId="0" borderId="0" xfId="0" applyNumberFormat="1" applyFont="1"/>
    <xf numFmtId="0" fontId="10" fillId="0" borderId="17" xfId="0" applyFont="1" applyBorder="1"/>
    <xf numFmtId="0" fontId="10" fillId="0" borderId="18" xfId="0" applyFont="1" applyBorder="1"/>
    <xf numFmtId="0" fontId="10" fillId="0" borderId="19" xfId="0" applyFont="1" applyBorder="1"/>
    <xf numFmtId="166" fontId="9" fillId="9" borderId="27" xfId="0" applyNumberFormat="1" applyFont="1" applyFill="1" applyBorder="1" applyAlignment="1">
      <alignment horizontal="right"/>
    </xf>
    <xf numFmtId="44" fontId="14" fillId="3" borderId="44" xfId="0" applyNumberFormat="1" applyFont="1" applyFill="1" applyBorder="1"/>
    <xf numFmtId="0" fontId="9" fillId="0" borderId="15" xfId="0" applyFont="1" applyBorder="1" applyAlignment="1">
      <alignment horizontal="center"/>
    </xf>
    <xf numFmtId="166" fontId="9" fillId="0" borderId="26" xfId="0" applyNumberFormat="1" applyFont="1" applyBorder="1"/>
    <xf numFmtId="3" fontId="9" fillId="8" borderId="0" xfId="0" applyNumberFormat="1" applyFont="1" applyFill="1" applyAlignment="1">
      <alignment horizontal="center"/>
    </xf>
    <xf numFmtId="0" fontId="22" fillId="8" borderId="0" xfId="0" applyFont="1" applyFill="1" applyAlignment="1">
      <alignment vertical="center"/>
    </xf>
    <xf numFmtId="10" fontId="14" fillId="8" borderId="44" xfId="0" applyNumberFormat="1" applyFont="1" applyFill="1" applyBorder="1"/>
    <xf numFmtId="4" fontId="14" fillId="10" borderId="44" xfId="0" applyNumberFormat="1" applyFont="1" applyFill="1" applyBorder="1"/>
    <xf numFmtId="0" fontId="22" fillId="10" borderId="44" xfId="0" applyFont="1" applyFill="1" applyBorder="1" applyAlignment="1">
      <alignment vertical="center"/>
    </xf>
    <xf numFmtId="166" fontId="10" fillId="0" borderId="35" xfId="0" applyNumberFormat="1" applyFont="1" applyBorder="1" applyAlignment="1">
      <alignment horizontal="right"/>
    </xf>
    <xf numFmtId="44" fontId="9" fillId="0" borderId="14" xfId="0" applyNumberFormat="1" applyFont="1" applyBorder="1"/>
    <xf numFmtId="0" fontId="9" fillId="0" borderId="13" xfId="0" applyFont="1" applyBorder="1"/>
    <xf numFmtId="3" fontId="9" fillId="10" borderId="36" xfId="0" applyNumberFormat="1" applyFont="1" applyFill="1" applyBorder="1" applyAlignment="1">
      <alignment horizontal="center"/>
    </xf>
    <xf numFmtId="0" fontId="22" fillId="10" borderId="36" xfId="0" applyFont="1" applyFill="1" applyBorder="1" applyAlignment="1">
      <alignment vertical="center"/>
    </xf>
    <xf numFmtId="10" fontId="14" fillId="10" borderId="31" xfId="0" applyNumberFormat="1" applyFont="1" applyFill="1" applyBorder="1"/>
    <xf numFmtId="4" fontId="14" fillId="10" borderId="31" xfId="0" applyNumberFormat="1" applyFont="1" applyFill="1" applyBorder="1"/>
    <xf numFmtId="0" fontId="22" fillId="10" borderId="31" xfId="0" applyFont="1" applyFill="1" applyBorder="1" applyAlignment="1">
      <alignment vertical="center"/>
    </xf>
    <xf numFmtId="44" fontId="9" fillId="0" borderId="36" xfId="0" applyNumberFormat="1" applyFont="1" applyBorder="1"/>
    <xf numFmtId="0" fontId="9" fillId="0" borderId="13" xfId="0" applyFont="1" applyBorder="1" applyAlignment="1">
      <alignment horizontal="center"/>
    </xf>
    <xf numFmtId="44" fontId="10" fillId="0" borderId="0" xfId="0" applyNumberFormat="1" applyFont="1" applyAlignment="1">
      <alignment horizontal="right"/>
    </xf>
    <xf numFmtId="0" fontId="10" fillId="0" borderId="13" xfId="0" applyFont="1" applyBorder="1" applyAlignment="1">
      <alignment horizontal="right"/>
    </xf>
    <xf numFmtId="0" fontId="10" fillId="0" borderId="36" xfId="0" applyFont="1" applyBorder="1" applyAlignment="1">
      <alignment horizontal="center"/>
    </xf>
    <xf numFmtId="0" fontId="10" fillId="0" borderId="14" xfId="0" applyFont="1" applyBorder="1" applyAlignment="1">
      <alignment horizontal="center"/>
    </xf>
    <xf numFmtId="0" fontId="10" fillId="0" borderId="15" xfId="0" applyFont="1" applyBorder="1"/>
    <xf numFmtId="44" fontId="9" fillId="5" borderId="44" xfId="0" applyNumberFormat="1" applyFont="1" applyFill="1" applyBorder="1"/>
    <xf numFmtId="0" fontId="9" fillId="5" borderId="44" xfId="0" applyFont="1" applyFill="1" applyBorder="1"/>
    <xf numFmtId="164" fontId="9" fillId="0" borderId="15" xfId="0" applyNumberFormat="1" applyFont="1" applyBorder="1"/>
    <xf numFmtId="0" fontId="14" fillId="0" borderId="0" xfId="0" applyFont="1"/>
    <xf numFmtId="166" fontId="9" fillId="0" borderId="15" xfId="0" applyNumberFormat="1" applyFont="1" applyBorder="1"/>
    <xf numFmtId="44" fontId="10" fillId="5" borderId="69" xfId="0" applyNumberFormat="1" applyFont="1" applyFill="1" applyBorder="1"/>
    <xf numFmtId="0" fontId="10" fillId="5" borderId="69" xfId="0" applyFont="1" applyFill="1" applyBorder="1"/>
    <xf numFmtId="44" fontId="10" fillId="5" borderId="25" xfId="0" applyNumberFormat="1" applyFont="1" applyFill="1" applyBorder="1"/>
    <xf numFmtId="0" fontId="4" fillId="0" borderId="15" xfId="0" applyFont="1" applyBorder="1"/>
    <xf numFmtId="10" fontId="10" fillId="7" borderId="31" xfId="0" applyNumberFormat="1" applyFont="1" applyFill="1" applyBorder="1" applyAlignment="1">
      <alignment horizontal="right"/>
    </xf>
    <xf numFmtId="0" fontId="4" fillId="0" borderId="13" xfId="0" applyFont="1" applyBorder="1"/>
    <xf numFmtId="0" fontId="4" fillId="0" borderId="36" xfId="0" applyFont="1" applyBorder="1"/>
    <xf numFmtId="0" fontId="14" fillId="0" borderId="36" xfId="0" applyFont="1" applyBorder="1"/>
    <xf numFmtId="0" fontId="14" fillId="0" borderId="14" xfId="0" applyFont="1" applyBorder="1"/>
    <xf numFmtId="0" fontId="14" fillId="0" borderId="20" xfId="0" applyFont="1" applyBorder="1"/>
    <xf numFmtId="0" fontId="14" fillId="0" borderId="15" xfId="0" applyFont="1" applyBorder="1" applyAlignment="1">
      <alignment vertical="center"/>
    </xf>
    <xf numFmtId="0" fontId="14" fillId="0" borderId="16" xfId="0" applyFont="1" applyBorder="1" applyAlignment="1">
      <alignment horizontal="center" vertical="center" wrapText="1"/>
    </xf>
    <xf numFmtId="0" fontId="14" fillId="0" borderId="16" xfId="0" applyFont="1" applyBorder="1" applyAlignment="1">
      <alignment horizontal="center"/>
    </xf>
    <xf numFmtId="0" fontId="15" fillId="0" borderId="0" xfId="0" applyFont="1" applyAlignment="1">
      <alignment horizontal="center"/>
    </xf>
    <xf numFmtId="0" fontId="15" fillId="0" borderId="78" xfId="0" applyFont="1" applyBorder="1" applyAlignment="1">
      <alignment horizontal="center"/>
    </xf>
    <xf numFmtId="0" fontId="15" fillId="0" borderId="15" xfId="0" applyFont="1" applyBorder="1"/>
    <xf numFmtId="0" fontId="15" fillId="0" borderId="0" xfId="0" applyFont="1"/>
    <xf numFmtId="0" fontId="15" fillId="0" borderId="16" xfId="0" applyFont="1" applyBorder="1"/>
    <xf numFmtId="44" fontId="14" fillId="0" borderId="0" xfId="0" applyNumberFormat="1" applyFont="1"/>
    <xf numFmtId="0" fontId="14" fillId="0" borderId="0" xfId="0" applyFont="1" applyAlignment="1">
      <alignment horizontal="center"/>
    </xf>
    <xf numFmtId="44" fontId="14" fillId="0" borderId="16" xfId="0" applyNumberFormat="1" applyFont="1" applyBorder="1"/>
    <xf numFmtId="44" fontId="14" fillId="0" borderId="79" xfId="0" applyNumberFormat="1" applyFont="1" applyBorder="1"/>
    <xf numFmtId="44" fontId="14" fillId="0" borderId="80" xfId="0" applyNumberFormat="1" applyFont="1" applyBorder="1"/>
    <xf numFmtId="44" fontId="15" fillId="11" borderId="79" xfId="0" applyNumberFormat="1" applyFont="1" applyFill="1" applyBorder="1"/>
    <xf numFmtId="44" fontId="15" fillId="0" borderId="80" xfId="0" applyNumberFormat="1" applyFont="1" applyBorder="1"/>
    <xf numFmtId="0" fontId="14" fillId="0" borderId="13" xfId="0" applyFont="1" applyBorder="1"/>
    <xf numFmtId="44" fontId="14" fillId="0" borderId="36" xfId="0" applyNumberFormat="1" applyFont="1" applyBorder="1"/>
    <xf numFmtId="44" fontId="14" fillId="0" borderId="36" xfId="0" applyNumberFormat="1" applyFont="1" applyBorder="1" applyAlignment="1">
      <alignment horizontal="center"/>
    </xf>
    <xf numFmtId="10" fontId="14" fillId="0" borderId="36" xfId="0" applyNumberFormat="1" applyFont="1" applyBorder="1"/>
    <xf numFmtId="10" fontId="14" fillId="0" borderId="36" xfId="0" applyNumberFormat="1" applyFont="1" applyBorder="1" applyAlignment="1">
      <alignment horizontal="right"/>
    </xf>
    <xf numFmtId="10" fontId="14" fillId="0" borderId="14" xfId="0" applyNumberFormat="1" applyFont="1" applyBorder="1" applyAlignment="1">
      <alignment horizontal="right"/>
    </xf>
    <xf numFmtId="0" fontId="29" fillId="3" borderId="84" xfId="0" applyFont="1" applyFill="1" applyBorder="1"/>
    <xf numFmtId="0" fontId="30" fillId="3" borderId="85" xfId="0" applyFont="1" applyFill="1" applyBorder="1"/>
    <xf numFmtId="0" fontId="31" fillId="3" borderId="86" xfId="0" applyFont="1" applyFill="1" applyBorder="1"/>
    <xf numFmtId="0" fontId="14" fillId="0" borderId="11" xfId="0" applyFont="1" applyBorder="1"/>
    <xf numFmtId="44" fontId="4" fillId="0" borderId="20" xfId="0" applyNumberFormat="1" applyFont="1" applyBorder="1"/>
    <xf numFmtId="0" fontId="4" fillId="0" borderId="12" xfId="0" applyFont="1" applyBorder="1"/>
    <xf numFmtId="44" fontId="4" fillId="0" borderId="0" xfId="0" applyNumberFormat="1" applyFont="1"/>
    <xf numFmtId="0" fontId="4" fillId="0" borderId="16" xfId="0" applyFont="1" applyBorder="1"/>
    <xf numFmtId="0" fontId="15" fillId="0" borderId="13" xfId="0" applyFont="1" applyBorder="1"/>
    <xf numFmtId="44" fontId="15" fillId="0" borderId="14" xfId="0" applyNumberFormat="1" applyFont="1" applyBorder="1"/>
    <xf numFmtId="44" fontId="15" fillId="0" borderId="36" xfId="0" applyNumberFormat="1" applyFont="1" applyBorder="1"/>
    <xf numFmtId="0" fontId="5" fillId="0" borderId="87" xfId="0" applyFont="1" applyBorder="1" applyAlignment="1">
      <alignment horizontal="center"/>
    </xf>
    <xf numFmtId="10" fontId="4" fillId="2" borderId="88" xfId="0" applyNumberFormat="1" applyFont="1" applyFill="1" applyBorder="1"/>
    <xf numFmtId="0" fontId="5" fillId="0" borderId="13" xfId="0" applyFont="1" applyBorder="1"/>
    <xf numFmtId="44" fontId="5" fillId="0" borderId="61" xfId="0" applyNumberFormat="1" applyFont="1" applyBorder="1"/>
    <xf numFmtId="0" fontId="4" fillId="0" borderId="14" xfId="0" applyFont="1" applyBorder="1"/>
    <xf numFmtId="0" fontId="24" fillId="0" borderId="0" xfId="0" applyFont="1" applyAlignment="1">
      <alignment vertical="center"/>
    </xf>
    <xf numFmtId="0" fontId="14" fillId="0" borderId="16" xfId="0" applyFont="1" applyBorder="1" applyAlignment="1">
      <alignment horizontal="center" vertical="center"/>
    </xf>
    <xf numFmtId="0" fontId="15" fillId="0" borderId="79" xfId="0" applyFont="1" applyBorder="1"/>
    <xf numFmtId="0" fontId="15" fillId="0" borderId="80" xfId="0" applyFont="1" applyBorder="1"/>
    <xf numFmtId="10" fontId="14" fillId="2" borderId="44" xfId="0" applyNumberFormat="1" applyFont="1" applyFill="1" applyBorder="1"/>
    <xf numFmtId="44" fontId="15" fillId="0" borderId="0" xfId="0" applyNumberFormat="1" applyFont="1"/>
    <xf numFmtId="44" fontId="14" fillId="2" borderId="44" xfId="0" applyNumberFormat="1" applyFont="1" applyFill="1" applyBorder="1"/>
    <xf numFmtId="10" fontId="14" fillId="0" borderId="0" xfId="0" applyNumberFormat="1" applyFont="1"/>
    <xf numFmtId="0" fontId="35" fillId="3" borderId="69" xfId="0" applyFont="1" applyFill="1" applyBorder="1"/>
    <xf numFmtId="0" fontId="36" fillId="3" borderId="92" xfId="0" applyFont="1" applyFill="1" applyBorder="1"/>
    <xf numFmtId="0" fontId="37" fillId="3" borderId="25" xfId="0" applyFont="1" applyFill="1" applyBorder="1"/>
    <xf numFmtId="0" fontId="15" fillId="0" borderId="36" xfId="0" applyFont="1" applyBorder="1"/>
    <xf numFmtId="0" fontId="15"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wrapText="1"/>
    </xf>
    <xf numFmtId="0" fontId="14" fillId="2" borderId="44" xfId="0" applyFont="1" applyFill="1" applyBorder="1" applyAlignment="1">
      <alignment vertical="center" wrapText="1"/>
    </xf>
    <xf numFmtId="0" fontId="14" fillId="11" borderId="44" xfId="0" applyFont="1" applyFill="1" applyBorder="1" applyAlignment="1">
      <alignment vertical="center" wrapText="1"/>
    </xf>
    <xf numFmtId="0" fontId="38" fillId="0" borderId="0" xfId="0" applyFont="1" applyAlignment="1">
      <alignment horizontal="center" vertical="center" wrapText="1"/>
    </xf>
    <xf numFmtId="0" fontId="14" fillId="0" borderId="0" xfId="0" quotePrefix="1" applyFont="1" applyAlignment="1">
      <alignment vertical="center" wrapText="1"/>
    </xf>
    <xf numFmtId="0" fontId="39" fillId="6" borderId="0" xfId="0" applyFont="1" applyFill="1" applyAlignment="1">
      <alignment vertical="center" wrapText="1"/>
    </xf>
    <xf numFmtId="0" fontId="14" fillId="6" borderId="0" xfId="0" applyFont="1" applyFill="1" applyAlignment="1">
      <alignment vertical="center" wrapText="1"/>
    </xf>
    <xf numFmtId="44" fontId="40" fillId="0" borderId="0" xfId="0" applyNumberFormat="1" applyFont="1" applyAlignment="1">
      <alignment horizontal="center"/>
    </xf>
    <xf numFmtId="44" fontId="9" fillId="12" borderId="27" xfId="0" applyNumberFormat="1" applyFont="1" applyFill="1" applyBorder="1"/>
    <xf numFmtId="168" fontId="9" fillId="0" borderId="0" xfId="0" applyNumberFormat="1" applyFont="1" applyAlignment="1">
      <alignment horizontal="right"/>
    </xf>
    <xf numFmtId="0" fontId="9" fillId="13" borderId="44" xfId="0" applyFont="1" applyFill="1" applyBorder="1"/>
    <xf numFmtId="0" fontId="10" fillId="13" borderId="44" xfId="0" applyFont="1" applyFill="1" applyBorder="1"/>
    <xf numFmtId="0" fontId="10" fillId="0" borderId="0" xfId="0" applyFont="1" applyAlignment="1">
      <alignment horizontal="right"/>
    </xf>
    <xf numFmtId="14" fontId="9" fillId="0" borderId="0" xfId="0" applyNumberFormat="1" applyFont="1" applyAlignment="1">
      <alignment horizontal="right"/>
    </xf>
    <xf numFmtId="10" fontId="10" fillId="0" borderId="0" xfId="0" applyNumberFormat="1" applyFont="1" applyAlignment="1">
      <alignment horizontal="right"/>
    </xf>
    <xf numFmtId="0" fontId="10" fillId="13" borderId="4" xfId="0" applyFont="1" applyFill="1" applyBorder="1"/>
    <xf numFmtId="44" fontId="10" fillId="13" borderId="4" xfId="0" applyNumberFormat="1" applyFont="1" applyFill="1" applyBorder="1"/>
    <xf numFmtId="3" fontId="9" fillId="0" borderId="0" xfId="0" applyNumberFormat="1" applyFont="1" applyAlignment="1">
      <alignment horizontal="right"/>
    </xf>
    <xf numFmtId="0" fontId="1" fillId="2" borderId="0" xfId="0" applyFont="1" applyFill="1" applyAlignment="1">
      <alignment horizontal="center"/>
    </xf>
    <xf numFmtId="0" fontId="0" fillId="0" borderId="0" xfId="0"/>
    <xf numFmtId="0" fontId="2" fillId="3" borderId="1" xfId="0" applyFont="1" applyFill="1" applyBorder="1" applyAlignment="1">
      <alignment horizontal="center"/>
    </xf>
    <xf numFmtId="0" fontId="3" fillId="0" borderId="2" xfId="0" applyFont="1" applyBorder="1"/>
    <xf numFmtId="0" fontId="3" fillId="0" borderId="3" xfId="0" applyFont="1" applyBorder="1"/>
    <xf numFmtId="0" fontId="5" fillId="2"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3" fillId="0" borderId="10" xfId="0" applyFont="1" applyBorder="1"/>
    <xf numFmtId="0" fontId="6" fillId="4" borderId="11" xfId="0" applyFont="1" applyFill="1" applyBorder="1" applyAlignment="1">
      <alignment horizontal="center"/>
    </xf>
    <xf numFmtId="0" fontId="3" fillId="0" borderId="12" xfId="0" applyFont="1" applyBorder="1"/>
    <xf numFmtId="0" fontId="4" fillId="4" borderId="15" xfId="0" applyFont="1" applyFill="1" applyBorder="1" applyAlignment="1">
      <alignment horizontal="center" wrapText="1"/>
    </xf>
    <xf numFmtId="0" fontId="3" fillId="0" borderId="16" xfId="0" applyFont="1" applyBorder="1"/>
    <xf numFmtId="0" fontId="3" fillId="0" borderId="15" xfId="0" applyFont="1" applyBorder="1"/>
    <xf numFmtId="0" fontId="3" fillId="0" borderId="13" xfId="0" applyFont="1" applyBorder="1"/>
    <xf numFmtId="0" fontId="3" fillId="0" borderId="14" xfId="0" applyFont="1" applyBorder="1"/>
    <xf numFmtId="10" fontId="4" fillId="2" borderId="1" xfId="0" applyNumberFormat="1" applyFont="1" applyFill="1" applyBorder="1"/>
    <xf numFmtId="0" fontId="4" fillId="2" borderId="1" xfId="0" applyFont="1" applyFill="1" applyBorder="1"/>
    <xf numFmtId="0" fontId="4" fillId="2" borderId="1" xfId="0" applyFont="1" applyFill="1" applyBorder="1" applyAlignment="1">
      <alignment horizontal="right"/>
    </xf>
    <xf numFmtId="44" fontId="4" fillId="2" borderId="1" xfId="0" applyNumberFormat="1" applyFont="1" applyFill="1" applyBorder="1"/>
    <xf numFmtId="9" fontId="4" fillId="2" borderId="1" xfId="0" applyNumberFormat="1" applyFont="1" applyFill="1" applyBorder="1"/>
    <xf numFmtId="0" fontId="10" fillId="0" borderId="0" xfId="0" applyFont="1" applyAlignment="1">
      <alignment horizontal="center"/>
    </xf>
    <xf numFmtId="0" fontId="12" fillId="0" borderId="0" xfId="0" applyFont="1"/>
    <xf numFmtId="0" fontId="11" fillId="0" borderId="17" xfId="0" applyFont="1" applyBorder="1" applyAlignment="1">
      <alignment horizontal="center"/>
    </xf>
    <xf numFmtId="0" fontId="3" fillId="0" borderId="18" xfId="0" applyFont="1" applyBorder="1"/>
    <xf numFmtId="0" fontId="3" fillId="0" borderId="19" xfId="0" applyFont="1" applyBorder="1"/>
    <xf numFmtId="0" fontId="10" fillId="3" borderId="15" xfId="0" applyFont="1" applyFill="1" applyBorder="1" applyAlignment="1">
      <alignment horizontal="center"/>
    </xf>
    <xf numFmtId="0" fontId="13" fillId="5" borderId="0" xfId="0" applyFont="1" applyFill="1" applyAlignment="1">
      <alignment horizontal="center"/>
    </xf>
    <xf numFmtId="0" fontId="13" fillId="6" borderId="0" xfId="0" applyFont="1" applyFill="1" applyAlignment="1">
      <alignment horizontal="center"/>
    </xf>
    <xf numFmtId="0" fontId="10" fillId="0" borderId="17" xfId="0" applyFont="1" applyBorder="1" applyAlignment="1">
      <alignment horizontal="center"/>
    </xf>
    <xf numFmtId="0" fontId="10" fillId="0" borderId="11" xfId="0" applyFont="1" applyBorder="1" applyAlignment="1">
      <alignment horizontal="center"/>
    </xf>
    <xf numFmtId="0" fontId="3" fillId="0" borderId="20" xfId="0" applyFont="1" applyBorder="1"/>
    <xf numFmtId="0" fontId="10" fillId="0" borderId="15" xfId="0" applyFont="1" applyBorder="1" applyAlignment="1">
      <alignment horizontal="center"/>
    </xf>
    <xf numFmtId="0" fontId="10" fillId="5" borderId="38" xfId="0" applyFont="1" applyFill="1" applyBorder="1" applyAlignment="1">
      <alignment horizontal="center"/>
    </xf>
    <xf numFmtId="0" fontId="3" fillId="0" borderId="39" xfId="0" applyFont="1" applyBorder="1"/>
    <xf numFmtId="0" fontId="15" fillId="0" borderId="13" xfId="0" applyFont="1" applyBorder="1" applyAlignment="1">
      <alignment horizontal="right"/>
    </xf>
    <xf numFmtId="0" fontId="3" fillId="0" borderId="36" xfId="0" applyFont="1" applyBorder="1"/>
    <xf numFmtId="10" fontId="14" fillId="6" borderId="45" xfId="0" applyNumberFormat="1" applyFont="1" applyFill="1" applyBorder="1" applyAlignment="1">
      <alignment horizontal="left"/>
    </xf>
    <xf numFmtId="0" fontId="3" fillId="0" borderId="46" xfId="0" applyFont="1" applyBorder="1"/>
    <xf numFmtId="0" fontId="3" fillId="0" borderId="47" xfId="0" applyFont="1" applyBorder="1"/>
    <xf numFmtId="0" fontId="10" fillId="0" borderId="50" xfId="0" applyFont="1" applyBorder="1"/>
    <xf numFmtId="0" fontId="3" fillId="0" borderId="51" xfId="0" applyFont="1" applyBorder="1"/>
    <xf numFmtId="0" fontId="10" fillId="0" borderId="55" xfId="0" applyFont="1" applyBorder="1" applyAlignment="1">
      <alignment horizontal="center"/>
    </xf>
    <xf numFmtId="0" fontId="3" fillId="0" borderId="56" xfId="0" applyFont="1" applyBorder="1"/>
    <xf numFmtId="0" fontId="10" fillId="0" borderId="57" xfId="0" applyFont="1" applyBorder="1" applyAlignment="1">
      <alignment horizontal="center"/>
    </xf>
    <xf numFmtId="0" fontId="3" fillId="0" borderId="58" xfId="0" applyFont="1" applyBorder="1"/>
    <xf numFmtId="44" fontId="10" fillId="0" borderId="61" xfId="0" applyNumberFormat="1" applyFont="1" applyBorder="1" applyAlignment="1">
      <alignment horizontal="right"/>
    </xf>
    <xf numFmtId="0" fontId="3" fillId="0" borderId="61" xfId="0" applyFont="1" applyBorder="1"/>
    <xf numFmtId="0" fontId="10" fillId="7" borderId="63" xfId="0" applyFont="1" applyFill="1" applyBorder="1"/>
    <xf numFmtId="0" fontId="10" fillId="0" borderId="36" xfId="0" applyFont="1" applyBorder="1" applyAlignment="1">
      <alignment horizontal="center"/>
    </xf>
    <xf numFmtId="44" fontId="9" fillId="5" borderId="64" xfId="0" applyNumberFormat="1" applyFont="1" applyFill="1" applyBorder="1"/>
    <xf numFmtId="0" fontId="3" fillId="0" borderId="66" xfId="0" applyFont="1" applyBorder="1"/>
    <xf numFmtId="44" fontId="10" fillId="5" borderId="67" xfId="0" applyNumberFormat="1" applyFont="1" applyFill="1" applyBorder="1"/>
    <xf numFmtId="0" fontId="3" fillId="0" borderId="68" xfId="0" applyFont="1" applyBorder="1"/>
    <xf numFmtId="10" fontId="10" fillId="7" borderId="45" xfId="0" applyNumberFormat="1" applyFont="1" applyFill="1" applyBorder="1" applyAlignment="1">
      <alignment horizontal="right"/>
    </xf>
    <xf numFmtId="10" fontId="9" fillId="6" borderId="64" xfId="0" applyNumberFormat="1" applyFont="1" applyFill="1" applyBorder="1" applyAlignment="1">
      <alignment horizontal="center"/>
    </xf>
    <xf numFmtId="0" fontId="3" fillId="0" borderId="65" xfId="0" applyFont="1" applyBorder="1"/>
    <xf numFmtId="0" fontId="23" fillId="5" borderId="17" xfId="0" applyFont="1" applyFill="1" applyBorder="1" applyAlignment="1">
      <alignment horizontal="center"/>
    </xf>
    <xf numFmtId="0" fontId="24" fillId="10" borderId="38" xfId="0" applyFont="1" applyFill="1" applyBorder="1" applyAlignment="1">
      <alignment vertical="center"/>
    </xf>
    <xf numFmtId="0" fontId="25" fillId="3" borderId="17" xfId="0" applyFont="1" applyFill="1" applyBorder="1"/>
    <xf numFmtId="0" fontId="26" fillId="2" borderId="70" xfId="0" applyFont="1" applyFill="1" applyBorder="1" applyAlignment="1">
      <alignment horizontal="center" vertical="top" wrapText="1"/>
    </xf>
    <xf numFmtId="0" fontId="3" fillId="0" borderId="71" xfId="0" applyFont="1" applyBorder="1"/>
    <xf numFmtId="0" fontId="3" fillId="0" borderId="72" xfId="0" applyFont="1" applyBorder="1"/>
    <xf numFmtId="0" fontId="3" fillId="0" borderId="73" xfId="0" applyFont="1" applyBorder="1"/>
    <xf numFmtId="0" fontId="3" fillId="0" borderId="74" xfId="0" applyFont="1" applyBorder="1"/>
    <xf numFmtId="0" fontId="27" fillId="3" borderId="75" xfId="0" applyFont="1" applyFill="1" applyBorder="1"/>
    <xf numFmtId="0" fontId="3" fillId="0" borderId="76" xfId="0" applyFont="1" applyBorder="1"/>
    <xf numFmtId="0" fontId="3" fillId="0" borderId="77" xfId="0" applyFont="1" applyBorder="1"/>
    <xf numFmtId="0" fontId="28" fillId="3" borderId="81" xfId="0" applyFont="1" applyFill="1" applyBorder="1"/>
    <xf numFmtId="0" fontId="3" fillId="0" borderId="82" xfId="0" applyFont="1" applyBorder="1"/>
    <xf numFmtId="0" fontId="3" fillId="0" borderId="83" xfId="0" applyFont="1" applyBorder="1"/>
    <xf numFmtId="0" fontId="33" fillId="0" borderId="0" xfId="0" applyFont="1"/>
    <xf numFmtId="0" fontId="34" fillId="3" borderId="38" xfId="0" applyFont="1" applyFill="1" applyBorder="1"/>
    <xf numFmtId="0" fontId="32" fillId="3" borderId="89" xfId="0" applyFont="1" applyFill="1" applyBorder="1"/>
    <xf numFmtId="0" fontId="3" fillId="0" borderId="90" xfId="0" applyFont="1" applyBorder="1"/>
    <xf numFmtId="0" fontId="3" fillId="0" borderId="91" xfId="0" applyFont="1" applyBorder="1"/>
    <xf numFmtId="0" fontId="14" fillId="0" borderId="0" xfId="0" applyFont="1" applyAlignment="1">
      <alignment horizontal="center"/>
    </xf>
    <xf numFmtId="0" fontId="20" fillId="0" borderId="0" xfId="0" applyFont="1" applyAlignment="1">
      <alignment horizontal="center"/>
    </xf>
    <xf numFmtId="0" fontId="10" fillId="13" borderId="64" xfId="0" applyFont="1" applyFill="1" applyBorder="1"/>
  </cellXfs>
  <cellStyles count="1">
    <cellStyle name="Normal" xfId="0" builtinId="0"/>
  </cellStyles>
  <dxfs count="1">
    <dxf>
      <font>
        <b/>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1000"/>
  <sheetViews>
    <sheetView showGridLines="0" tabSelected="1" workbookViewId="0">
      <selection activeCell="C11" sqref="C11"/>
    </sheetView>
  </sheetViews>
  <sheetFormatPr baseColWidth="10" defaultColWidth="14.5" defaultRowHeight="15" customHeight="1" x14ac:dyDescent="0.2"/>
  <cols>
    <col min="1" max="1" width="21" customWidth="1"/>
    <col min="2" max="2" width="14.5" customWidth="1"/>
    <col min="3" max="3" width="34.1640625" customWidth="1"/>
    <col min="4" max="4" width="3.33203125" customWidth="1"/>
    <col min="5" max="5" width="14.5" customWidth="1"/>
    <col min="6" max="7" width="13" customWidth="1"/>
    <col min="8" max="8" width="36.33203125" customWidth="1"/>
    <col min="9" max="9" width="4.83203125" customWidth="1"/>
  </cols>
  <sheetData>
    <row r="1" spans="1:14" ht="26" x14ac:dyDescent="0.3">
      <c r="A1" s="239" t="s">
        <v>0</v>
      </c>
      <c r="B1" s="240"/>
      <c r="C1" s="240"/>
      <c r="D1" s="240"/>
      <c r="E1" s="240"/>
      <c r="F1" s="240"/>
      <c r="G1" s="240"/>
      <c r="H1" s="240"/>
    </row>
    <row r="2" spans="1:14" x14ac:dyDescent="0.2">
      <c r="A2" s="241" t="s">
        <v>1</v>
      </c>
      <c r="B2" s="242"/>
      <c r="C2" s="243"/>
      <c r="E2" s="241" t="s">
        <v>2</v>
      </c>
      <c r="F2" s="242"/>
      <c r="G2" s="242"/>
      <c r="H2" s="243"/>
    </row>
    <row r="3" spans="1:14" x14ac:dyDescent="0.2">
      <c r="A3" s="1" t="s">
        <v>3</v>
      </c>
      <c r="B3" s="2" t="s">
        <v>4</v>
      </c>
      <c r="C3" s="1"/>
      <c r="E3" s="3" t="s">
        <v>5</v>
      </c>
      <c r="F3" s="3" t="s">
        <v>6</v>
      </c>
      <c r="G3" s="3" t="s">
        <v>7</v>
      </c>
      <c r="H3" s="3" t="s">
        <v>8</v>
      </c>
      <c r="J3" s="244" t="s">
        <v>9</v>
      </c>
      <c r="K3" s="245"/>
    </row>
    <row r="4" spans="1:14" x14ac:dyDescent="0.2">
      <c r="A4" s="1" t="s">
        <v>10</v>
      </c>
      <c r="B4" s="4">
        <v>1700000</v>
      </c>
      <c r="C4" s="1"/>
      <c r="E4" s="1" t="s">
        <v>11</v>
      </c>
      <c r="F4" s="5">
        <f t="shared" ref="F4:G4" si="0">M17</f>
        <v>7300</v>
      </c>
      <c r="G4" s="5">
        <f t="shared" si="0"/>
        <v>19800</v>
      </c>
      <c r="H4" s="6">
        <v>44621</v>
      </c>
      <c r="J4" s="246"/>
      <c r="K4" s="247"/>
    </row>
    <row r="5" spans="1:14" x14ac:dyDescent="0.2">
      <c r="A5" s="1" t="s">
        <v>12</v>
      </c>
      <c r="B5" s="2">
        <v>2</v>
      </c>
      <c r="C5" s="1"/>
      <c r="E5" s="1" t="s">
        <v>13</v>
      </c>
      <c r="F5" s="5">
        <v>0</v>
      </c>
      <c r="G5" s="5">
        <v>0</v>
      </c>
      <c r="H5" s="6">
        <v>44593</v>
      </c>
      <c r="J5" s="246"/>
      <c r="K5" s="247"/>
    </row>
    <row r="6" spans="1:14" x14ac:dyDescent="0.2">
      <c r="A6" s="1" t="s">
        <v>14</v>
      </c>
      <c r="B6" s="2">
        <v>2432</v>
      </c>
      <c r="C6" s="1"/>
      <c r="E6" s="1" t="s">
        <v>15</v>
      </c>
      <c r="F6" s="5">
        <v>0</v>
      </c>
      <c r="G6" s="5"/>
      <c r="H6" s="6">
        <v>44562</v>
      </c>
      <c r="J6" s="248"/>
      <c r="K6" s="249"/>
    </row>
    <row r="7" spans="1:14" x14ac:dyDescent="0.2">
      <c r="A7" s="1" t="s">
        <v>16</v>
      </c>
      <c r="B7" s="4">
        <v>399000</v>
      </c>
      <c r="C7" s="1"/>
      <c r="E7" s="1" t="s">
        <v>17</v>
      </c>
      <c r="F7" s="5">
        <v>0</v>
      </c>
      <c r="G7" s="5"/>
      <c r="H7" s="6">
        <v>44562</v>
      </c>
    </row>
    <row r="8" spans="1:14" x14ac:dyDescent="0.2">
      <c r="A8" s="1" t="s">
        <v>18</v>
      </c>
      <c r="B8" s="2">
        <v>5</v>
      </c>
      <c r="C8" s="1"/>
      <c r="E8" s="1" t="s">
        <v>19</v>
      </c>
      <c r="F8" s="5">
        <v>0</v>
      </c>
      <c r="G8" s="5"/>
      <c r="H8" s="6">
        <v>44562</v>
      </c>
      <c r="J8" s="250" t="s">
        <v>20</v>
      </c>
      <c r="K8" s="251"/>
    </row>
    <row r="9" spans="1:14" x14ac:dyDescent="0.2">
      <c r="A9" s="241" t="s">
        <v>21</v>
      </c>
      <c r="B9" s="242"/>
      <c r="C9" s="243"/>
      <c r="E9" s="1" t="s">
        <v>22</v>
      </c>
      <c r="F9" s="5">
        <v>0</v>
      </c>
      <c r="G9" s="5"/>
      <c r="H9" s="6">
        <v>44562</v>
      </c>
      <c r="J9" s="7" t="s">
        <v>23</v>
      </c>
      <c r="K9" s="8">
        <v>44586</v>
      </c>
    </row>
    <row r="10" spans="1:14" x14ac:dyDescent="0.2">
      <c r="A10" s="1" t="s">
        <v>24</v>
      </c>
      <c r="B10" s="4">
        <v>1700000</v>
      </c>
      <c r="C10" s="1"/>
      <c r="E10" s="1" t="s">
        <v>25</v>
      </c>
      <c r="F10" s="5"/>
      <c r="G10" s="5"/>
      <c r="H10" s="2"/>
      <c r="J10" s="252" t="s">
        <v>210</v>
      </c>
      <c r="K10" s="253"/>
      <c r="M10" s="9" t="s">
        <v>26</v>
      </c>
    </row>
    <row r="11" spans="1:14" x14ac:dyDescent="0.2">
      <c r="A11" s="1" t="s">
        <v>27</v>
      </c>
      <c r="B11" s="4">
        <v>2000</v>
      </c>
      <c r="C11" s="10" t="s">
        <v>28</v>
      </c>
      <c r="E11" s="1" t="s">
        <v>29</v>
      </c>
      <c r="F11" s="5"/>
      <c r="G11" s="5"/>
      <c r="H11" s="2"/>
      <c r="J11" s="254"/>
      <c r="K11" s="253"/>
      <c r="M11" s="9">
        <v>1150</v>
      </c>
      <c r="N11" s="9">
        <f>3*1950</f>
        <v>5850</v>
      </c>
    </row>
    <row r="12" spans="1:14" x14ac:dyDescent="0.2">
      <c r="A12" s="1" t="s">
        <v>30</v>
      </c>
      <c r="B12" s="2">
        <v>0.5</v>
      </c>
      <c r="C12" s="1"/>
      <c r="E12" s="241" t="s">
        <v>31</v>
      </c>
      <c r="F12" s="242"/>
      <c r="G12" s="242"/>
      <c r="H12" s="243"/>
      <c r="J12" s="255"/>
      <c r="K12" s="256"/>
      <c r="M12" s="9">
        <v>1500</v>
      </c>
      <c r="N12" s="9">
        <f>9*1550</f>
        <v>13950</v>
      </c>
    </row>
    <row r="13" spans="1:14" x14ac:dyDescent="0.2">
      <c r="A13" s="1" t="s">
        <v>32</v>
      </c>
      <c r="B13" s="2">
        <v>1</v>
      </c>
      <c r="C13" s="1"/>
      <c r="E13" s="241" t="s">
        <v>33</v>
      </c>
      <c r="F13" s="242"/>
      <c r="G13" s="242"/>
      <c r="H13" s="243"/>
      <c r="J13" s="11"/>
      <c r="K13" s="11"/>
      <c r="M13" s="9">
        <v>1050</v>
      </c>
    </row>
    <row r="14" spans="1:14" x14ac:dyDescent="0.2">
      <c r="A14" s="241" t="s">
        <v>34</v>
      </c>
      <c r="B14" s="242"/>
      <c r="C14" s="243"/>
      <c r="E14" s="1" t="s">
        <v>35</v>
      </c>
      <c r="F14" s="257">
        <v>0.7</v>
      </c>
      <c r="G14" s="243"/>
      <c r="H14" s="10" t="s">
        <v>36</v>
      </c>
      <c r="M14" s="9">
        <v>1050</v>
      </c>
    </row>
    <row r="15" spans="1:14" x14ac:dyDescent="0.2">
      <c r="A15" s="13" t="s">
        <v>34</v>
      </c>
      <c r="B15" s="14">
        <v>0.03</v>
      </c>
      <c r="C15" s="1" t="s">
        <v>37</v>
      </c>
      <c r="E15" s="1" t="s">
        <v>38</v>
      </c>
      <c r="F15" s="257">
        <v>6.5000000000000002E-2</v>
      </c>
      <c r="G15" s="243"/>
      <c r="H15" s="1"/>
      <c r="M15" s="9">
        <v>1050</v>
      </c>
    </row>
    <row r="16" spans="1:14" x14ac:dyDescent="0.2">
      <c r="A16" s="13" t="s">
        <v>39</v>
      </c>
      <c r="B16" s="15">
        <v>0</v>
      </c>
      <c r="C16" s="1"/>
      <c r="E16" s="1" t="s">
        <v>40</v>
      </c>
      <c r="F16" s="258">
        <v>25</v>
      </c>
      <c r="G16" s="243"/>
      <c r="H16" s="10" t="s">
        <v>41</v>
      </c>
      <c r="M16" s="9">
        <v>1500</v>
      </c>
    </row>
    <row r="17" spans="1:14" x14ac:dyDescent="0.2">
      <c r="A17" s="241" t="s">
        <v>42</v>
      </c>
      <c r="B17" s="242"/>
      <c r="C17" s="243"/>
      <c r="E17" s="1" t="s">
        <v>43</v>
      </c>
      <c r="F17" s="259" t="s">
        <v>44</v>
      </c>
      <c r="G17" s="243"/>
      <c r="H17" s="10" t="s">
        <v>45</v>
      </c>
      <c r="M17" s="9">
        <f t="shared" ref="M17:N17" si="1">SUM(M11:M16)</f>
        <v>7300</v>
      </c>
      <c r="N17" s="9">
        <f t="shared" si="1"/>
        <v>19800</v>
      </c>
    </row>
    <row r="18" spans="1:14" x14ac:dyDescent="0.2">
      <c r="A18" s="1" t="s">
        <v>46</v>
      </c>
      <c r="B18" s="16">
        <v>25500</v>
      </c>
      <c r="C18" s="10" t="s">
        <v>47</v>
      </c>
      <c r="E18" s="241" t="s">
        <v>48</v>
      </c>
      <c r="F18" s="242"/>
      <c r="G18" s="242"/>
      <c r="H18" s="243"/>
    </row>
    <row r="19" spans="1:14" x14ac:dyDescent="0.2">
      <c r="A19" s="1" t="s">
        <v>49</v>
      </c>
      <c r="B19" s="16">
        <v>9000</v>
      </c>
      <c r="C19" s="10" t="s">
        <v>50</v>
      </c>
      <c r="E19" s="1" t="s">
        <v>51</v>
      </c>
      <c r="F19" s="260">
        <v>100000</v>
      </c>
      <c r="G19" s="243"/>
      <c r="H19" s="10" t="s">
        <v>52</v>
      </c>
    </row>
    <row r="20" spans="1:14" x14ac:dyDescent="0.2">
      <c r="A20" s="1" t="s">
        <v>53</v>
      </c>
      <c r="B20" s="12">
        <v>0.08</v>
      </c>
      <c r="C20" s="10" t="s">
        <v>54</v>
      </c>
      <c r="E20" s="1" t="s">
        <v>38</v>
      </c>
      <c r="F20" s="261">
        <v>0.1</v>
      </c>
      <c r="G20" s="243"/>
      <c r="H20" s="1"/>
    </row>
    <row r="21" spans="1:14" ht="15.75" customHeight="1" x14ac:dyDescent="0.2">
      <c r="A21" s="1" t="s">
        <v>55</v>
      </c>
      <c r="B21" s="12">
        <v>0</v>
      </c>
      <c r="C21" s="10" t="s">
        <v>54</v>
      </c>
      <c r="E21" s="1" t="s">
        <v>40</v>
      </c>
      <c r="F21" s="258">
        <v>5</v>
      </c>
      <c r="G21" s="243"/>
      <c r="H21" s="1" t="s">
        <v>41</v>
      </c>
    </row>
    <row r="22" spans="1:14" ht="15.75" customHeight="1" x14ac:dyDescent="0.2">
      <c r="A22" s="1" t="s">
        <v>56</v>
      </c>
      <c r="B22" s="12">
        <v>0.05</v>
      </c>
      <c r="C22" s="10" t="s">
        <v>54</v>
      </c>
      <c r="E22" s="1" t="s">
        <v>43</v>
      </c>
      <c r="F22" s="259" t="s">
        <v>57</v>
      </c>
      <c r="G22" s="243"/>
      <c r="H22" s="10" t="s">
        <v>45</v>
      </c>
    </row>
    <row r="23" spans="1:14" ht="15.75" customHeight="1" x14ac:dyDescent="0.2">
      <c r="A23" s="1" t="s">
        <v>58</v>
      </c>
      <c r="B23" s="5">
        <v>4700</v>
      </c>
      <c r="C23" s="10" t="s">
        <v>50</v>
      </c>
      <c r="E23" s="241" t="s">
        <v>59</v>
      </c>
      <c r="F23" s="242"/>
      <c r="G23" s="242"/>
      <c r="H23" s="243"/>
    </row>
    <row r="24" spans="1:14" ht="15.75" customHeight="1" x14ac:dyDescent="0.2">
      <c r="A24" s="17"/>
      <c r="B24" s="18"/>
      <c r="E24" s="1" t="s">
        <v>60</v>
      </c>
      <c r="F24" s="257">
        <v>0.8</v>
      </c>
      <c r="G24" s="243"/>
      <c r="H24" s="10" t="s">
        <v>61</v>
      </c>
    </row>
    <row r="25" spans="1:14" ht="15.75" customHeight="1" x14ac:dyDescent="0.2">
      <c r="A25" s="17"/>
      <c r="B25" s="18"/>
      <c r="E25" s="1" t="s">
        <v>38</v>
      </c>
      <c r="F25" s="257">
        <v>6.25E-2</v>
      </c>
      <c r="G25" s="243"/>
      <c r="H25" s="1"/>
    </row>
    <row r="26" spans="1:14" ht="15.75" customHeight="1" x14ac:dyDescent="0.2">
      <c r="A26" s="19"/>
      <c r="B26" s="18"/>
      <c r="E26" s="1" t="s">
        <v>40</v>
      </c>
      <c r="F26" s="258">
        <v>25</v>
      </c>
      <c r="G26" s="243"/>
      <c r="H26" s="1" t="s">
        <v>41</v>
      </c>
    </row>
    <row r="27" spans="1:14" ht="15.75" customHeight="1" x14ac:dyDescent="0.2">
      <c r="A27" s="19"/>
      <c r="B27" s="18"/>
      <c r="E27" s="1" t="s">
        <v>43</v>
      </c>
      <c r="F27" s="259" t="s">
        <v>44</v>
      </c>
      <c r="G27" s="243"/>
      <c r="H27" s="10" t="s">
        <v>45</v>
      </c>
    </row>
    <row r="28" spans="1:14" ht="15.75" customHeight="1" x14ac:dyDescent="0.2">
      <c r="A28" s="20"/>
      <c r="B28" s="18"/>
    </row>
    <row r="29" spans="1:14" ht="15.75" customHeight="1" x14ac:dyDescent="0.2">
      <c r="A29" s="20"/>
      <c r="B29" s="18"/>
    </row>
    <row r="30" spans="1:14" ht="15.75" customHeight="1" x14ac:dyDescent="0.2">
      <c r="A30" s="21"/>
      <c r="B30" s="22"/>
    </row>
    <row r="31" spans="1:14" ht="15.75" customHeight="1" x14ac:dyDescent="0.2"/>
    <row r="32" spans="1:14"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5">
    <mergeCell ref="F26:G26"/>
    <mergeCell ref="F27:G27"/>
    <mergeCell ref="F17:G17"/>
    <mergeCell ref="E18:H18"/>
    <mergeCell ref="F19:G19"/>
    <mergeCell ref="F20:G20"/>
    <mergeCell ref="F21:G21"/>
    <mergeCell ref="F22:G22"/>
    <mergeCell ref="E23:H23"/>
    <mergeCell ref="F15:G15"/>
    <mergeCell ref="F16:G16"/>
    <mergeCell ref="A17:C17"/>
    <mergeCell ref="F24:G24"/>
    <mergeCell ref="F25:G25"/>
    <mergeCell ref="A9:C9"/>
    <mergeCell ref="J10:K12"/>
    <mergeCell ref="E12:H12"/>
    <mergeCell ref="E13:H13"/>
    <mergeCell ref="A14:C14"/>
    <mergeCell ref="F14:G14"/>
    <mergeCell ref="A1:H1"/>
    <mergeCell ref="A2:C2"/>
    <mergeCell ref="E2:H2"/>
    <mergeCell ref="J3:K6"/>
    <mergeCell ref="J8:K8"/>
  </mergeCells>
  <dataValidations count="1">
    <dataValidation type="list" allowBlank="1" sqref="F17 F22 F27" xr:uid="{00000000-0002-0000-0000-000000000000}">
      <formula1>"Amortized,Interest Only"</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showGridLines="0" workbookViewId="0">
      <selection sqref="A1:O1"/>
    </sheetView>
  </sheetViews>
  <sheetFormatPr baseColWidth="10" defaultColWidth="14.5" defaultRowHeight="15" customHeight="1" x14ac:dyDescent="0.2"/>
  <cols>
    <col min="1" max="1" width="21.5" customWidth="1"/>
    <col min="2" max="2" width="14.5" customWidth="1"/>
    <col min="3" max="3" width="3" customWidth="1"/>
    <col min="4" max="4" width="20.6640625" customWidth="1"/>
    <col min="5" max="5" width="14.5" customWidth="1"/>
    <col min="6" max="6" width="5.6640625" customWidth="1"/>
    <col min="7" max="7" width="17.83203125" customWidth="1"/>
    <col min="8" max="8" width="15.5" customWidth="1"/>
    <col min="9" max="9" width="5" customWidth="1"/>
    <col min="10" max="10" width="19.1640625" customWidth="1"/>
    <col min="11" max="11" width="13" customWidth="1"/>
    <col min="12" max="12" width="3.6640625" customWidth="1"/>
    <col min="13" max="13" width="21.83203125" customWidth="1"/>
  </cols>
  <sheetData>
    <row r="1" spans="1:26" ht="20" x14ac:dyDescent="0.2">
      <c r="A1" s="264" t="s">
        <v>62</v>
      </c>
      <c r="B1" s="265"/>
      <c r="C1" s="265"/>
      <c r="D1" s="265"/>
      <c r="E1" s="265"/>
      <c r="F1" s="265"/>
      <c r="G1" s="265"/>
      <c r="H1" s="265"/>
      <c r="I1" s="265"/>
      <c r="J1" s="265"/>
      <c r="K1" s="265"/>
      <c r="L1" s="265"/>
      <c r="M1" s="265"/>
      <c r="N1" s="265"/>
      <c r="O1" s="266"/>
      <c r="P1" s="23"/>
      <c r="Q1" s="17"/>
      <c r="R1" s="17"/>
      <c r="S1" s="17"/>
      <c r="T1" s="17"/>
      <c r="U1" s="17"/>
      <c r="V1" s="17"/>
      <c r="W1" s="17"/>
      <c r="X1" s="17"/>
      <c r="Y1" s="17"/>
      <c r="Z1" s="17"/>
    </row>
    <row r="2" spans="1:26" ht="16" x14ac:dyDescent="0.2">
      <c r="A2" s="267" t="s">
        <v>63</v>
      </c>
      <c r="B2" s="240"/>
      <c r="C2" s="240"/>
      <c r="D2" s="240"/>
      <c r="E2" s="240"/>
      <c r="F2" s="268" t="s">
        <v>64</v>
      </c>
      <c r="G2" s="240"/>
      <c r="H2" s="240"/>
      <c r="I2" s="240"/>
      <c r="J2" s="269" t="s">
        <v>65</v>
      </c>
      <c r="K2" s="240"/>
      <c r="L2" s="17"/>
      <c r="M2" s="17"/>
      <c r="N2" s="17"/>
      <c r="O2" s="24"/>
      <c r="P2" s="17"/>
      <c r="Q2" s="262"/>
      <c r="R2" s="240"/>
      <c r="S2" s="17"/>
      <c r="T2" s="17"/>
      <c r="U2" s="17"/>
      <c r="V2" s="17"/>
      <c r="W2" s="17"/>
      <c r="X2" s="17"/>
      <c r="Y2" s="17"/>
      <c r="Z2" s="17"/>
    </row>
    <row r="3" spans="1:26" x14ac:dyDescent="0.2">
      <c r="A3" s="270" t="s">
        <v>1</v>
      </c>
      <c r="B3" s="265"/>
      <c r="C3" s="265"/>
      <c r="D3" s="265"/>
      <c r="E3" s="266"/>
      <c r="F3" s="17"/>
      <c r="G3" s="270" t="s">
        <v>66</v>
      </c>
      <c r="H3" s="265"/>
      <c r="I3" s="265"/>
      <c r="J3" s="265"/>
      <c r="K3" s="266"/>
      <c r="L3" s="17"/>
      <c r="M3" s="271" t="s">
        <v>67</v>
      </c>
      <c r="N3" s="272"/>
      <c r="O3" s="251"/>
      <c r="P3" s="17"/>
      <c r="Q3" s="263"/>
      <c r="R3" s="240"/>
      <c r="S3" s="17"/>
      <c r="T3" s="17"/>
      <c r="U3" s="17"/>
      <c r="V3" s="17"/>
      <c r="W3" s="17"/>
      <c r="X3" s="17"/>
      <c r="Y3" s="17"/>
      <c r="Z3" s="17"/>
    </row>
    <row r="4" spans="1:26" x14ac:dyDescent="0.2">
      <c r="A4" s="26" t="s">
        <v>3</v>
      </c>
      <c r="B4" s="27" t="str">
        <f>Inputs!B3</f>
        <v>24 Becker</v>
      </c>
      <c r="C4" s="28"/>
      <c r="D4" s="29" t="s">
        <v>68</v>
      </c>
      <c r="E4" s="30">
        <f>Inputs!B7</f>
        <v>399000</v>
      </c>
      <c r="F4" s="17"/>
      <c r="G4" s="31" t="s">
        <v>69</v>
      </c>
      <c r="H4" s="32" t="e">
        <f ca="1">(H25/12)/B6</f>
        <v>#NAME?</v>
      </c>
      <c r="I4" s="17"/>
      <c r="J4" s="31" t="s">
        <v>69</v>
      </c>
      <c r="K4" s="33" t="e">
        <f ca="1">(K25/12)/B6</f>
        <v>#NAME?</v>
      </c>
      <c r="L4" s="17"/>
      <c r="M4" s="34" t="s">
        <v>70</v>
      </c>
      <c r="N4" s="35">
        <v>1</v>
      </c>
      <c r="O4" s="36" t="e">
        <f ca="1">SUM('Amort Table (REFI)'!E6:E17)</f>
        <v>#NAME?</v>
      </c>
      <c r="P4" s="17"/>
      <c r="Q4" s="240"/>
      <c r="R4" s="240"/>
      <c r="S4" s="17"/>
      <c r="T4" s="17"/>
      <c r="U4" s="17"/>
      <c r="V4" s="17"/>
      <c r="W4" s="17"/>
      <c r="X4" s="17"/>
      <c r="Y4" s="17"/>
      <c r="Z4" s="17"/>
    </row>
    <row r="5" spans="1:26" x14ac:dyDescent="0.2">
      <c r="A5" s="37" t="s">
        <v>10</v>
      </c>
      <c r="B5" s="38">
        <f>Inputs!B4</f>
        <v>1700000</v>
      </c>
      <c r="C5" s="17"/>
      <c r="D5" s="39" t="s">
        <v>71</v>
      </c>
      <c r="E5" s="40" t="e">
        <f ca="1">J40</f>
        <v>#NAME?</v>
      </c>
      <c r="F5" s="17"/>
      <c r="G5" s="41" t="s">
        <v>72</v>
      </c>
      <c r="H5" s="42" t="e">
        <f ca="1">H25/12</f>
        <v>#NAME?</v>
      </c>
      <c r="I5" s="17"/>
      <c r="J5" s="41" t="s">
        <v>72</v>
      </c>
      <c r="K5" s="43" t="e">
        <f ca="1">K25/12</f>
        <v>#NAME?</v>
      </c>
      <c r="L5" s="17"/>
      <c r="M5" s="44" t="s">
        <v>73</v>
      </c>
      <c r="N5" s="45">
        <v>1</v>
      </c>
      <c r="O5" s="46" t="e">
        <f ca="1">IF(O4/-$E$5&lt;0,"∞",O4/-$E$5)</f>
        <v>#NAME?</v>
      </c>
      <c r="P5" s="17"/>
      <c r="Q5" s="240"/>
      <c r="R5" s="240"/>
      <c r="S5" s="17"/>
      <c r="T5" s="17"/>
      <c r="U5" s="17"/>
      <c r="V5" s="17"/>
      <c r="W5" s="17"/>
      <c r="X5" s="17"/>
      <c r="Y5" s="17"/>
      <c r="Z5" s="17"/>
    </row>
    <row r="6" spans="1:26" x14ac:dyDescent="0.2">
      <c r="A6" s="37" t="s">
        <v>12</v>
      </c>
      <c r="B6" s="47">
        <f>Inputs!B5</f>
        <v>2</v>
      </c>
      <c r="C6" s="17"/>
      <c r="D6" s="39" t="s">
        <v>74</v>
      </c>
      <c r="E6" s="40" t="e">
        <f ca="1">J39-B13-B14-B15</f>
        <v>#NAME?</v>
      </c>
      <c r="F6" s="17"/>
      <c r="G6" s="41" t="s">
        <v>75</v>
      </c>
      <c r="H6" s="48" t="e">
        <f ca="1">H25/E7</f>
        <v>#NAME?</v>
      </c>
      <c r="I6" s="17"/>
      <c r="J6" s="41" t="s">
        <v>75</v>
      </c>
      <c r="K6" s="49" t="e">
        <f ca="1">IF((K25/-E5)&gt;0,K25/-E5,"∞")</f>
        <v>#NAME?</v>
      </c>
      <c r="L6" s="17"/>
      <c r="M6" s="50" t="s">
        <v>70</v>
      </c>
      <c r="N6" s="51">
        <v>2</v>
      </c>
      <c r="O6" s="52" t="e">
        <f ca="1">SUM('Amort Table (REFI)'!E18:E29)</f>
        <v>#NAME?</v>
      </c>
      <c r="Q6" s="17"/>
      <c r="R6" s="17"/>
      <c r="S6" s="17"/>
      <c r="T6" s="17"/>
      <c r="U6" s="17"/>
      <c r="V6" s="17"/>
      <c r="W6" s="17"/>
      <c r="X6" s="17"/>
      <c r="Y6" s="17"/>
      <c r="Z6" s="17"/>
    </row>
    <row r="7" spans="1:26" x14ac:dyDescent="0.2">
      <c r="A7" s="53" t="s">
        <v>14</v>
      </c>
      <c r="B7" s="54">
        <v>4534</v>
      </c>
      <c r="C7" s="55"/>
      <c r="D7" s="56" t="s">
        <v>76</v>
      </c>
      <c r="E7" s="57" t="e">
        <f ca="1">J37</f>
        <v>#NAME?</v>
      </c>
      <c r="F7" s="17"/>
      <c r="G7" s="58" t="s">
        <v>77</v>
      </c>
      <c r="H7" s="59" t="e">
        <f ca="1">H24/B17</f>
        <v>#NAME?</v>
      </c>
      <c r="I7" s="17"/>
      <c r="J7" s="58" t="s">
        <v>77</v>
      </c>
      <c r="K7" s="60" t="e">
        <f ca="1">K24/B17</f>
        <v>#NAME?</v>
      </c>
      <c r="L7" s="17"/>
      <c r="M7" s="44" t="s">
        <v>73</v>
      </c>
      <c r="N7" s="45">
        <v>2</v>
      </c>
      <c r="O7" s="46" t="e">
        <f ca="1">IF(O6/-$E$5&lt;0,"∞",O6/-$E$5)</f>
        <v>#NAME?</v>
      </c>
      <c r="P7" s="17"/>
      <c r="Q7" s="17"/>
      <c r="R7" s="17"/>
      <c r="S7" s="17"/>
      <c r="T7" s="17"/>
      <c r="U7" s="17"/>
      <c r="V7" s="17"/>
      <c r="W7" s="17"/>
      <c r="X7" s="17"/>
      <c r="Y7" s="17"/>
      <c r="Z7" s="17"/>
    </row>
    <row r="8" spans="1:26" x14ac:dyDescent="0.2">
      <c r="A8" s="61"/>
      <c r="B8" s="62"/>
      <c r="C8" s="62"/>
      <c r="D8" s="62"/>
      <c r="E8" s="62"/>
      <c r="F8" s="17"/>
      <c r="G8" s="58" t="s">
        <v>78</v>
      </c>
      <c r="H8" s="63">
        <f>H23/12</f>
        <v>2102.25</v>
      </c>
      <c r="I8" s="17"/>
      <c r="J8" s="58" t="s">
        <v>78</v>
      </c>
      <c r="K8" s="64">
        <f>K23/12</f>
        <v>13050.583333333334</v>
      </c>
      <c r="L8" s="17"/>
      <c r="M8" s="50" t="s">
        <v>70</v>
      </c>
      <c r="N8" s="51">
        <v>3</v>
      </c>
      <c r="O8" s="52" t="e">
        <f ca="1">SUM('Amort Table (REFI)'!E30:E41)</f>
        <v>#NAME?</v>
      </c>
      <c r="P8" s="17"/>
      <c r="Q8" s="17"/>
      <c r="R8" s="17"/>
      <c r="S8" s="17"/>
      <c r="T8" s="17"/>
      <c r="U8" s="17"/>
      <c r="V8" s="17"/>
      <c r="W8" s="17"/>
      <c r="X8" s="17"/>
      <c r="Y8" s="17"/>
      <c r="Z8" s="17"/>
    </row>
    <row r="9" spans="1:26" x14ac:dyDescent="0.2">
      <c r="A9" s="61"/>
      <c r="B9" s="62"/>
      <c r="C9" s="62"/>
      <c r="D9" s="62"/>
      <c r="E9" s="62"/>
      <c r="F9" s="17"/>
      <c r="G9" s="65" t="s">
        <v>79</v>
      </c>
      <c r="H9" s="66" t="e">
        <f ca="1">H23/H24</f>
        <v>#NAME?</v>
      </c>
      <c r="I9" s="55"/>
      <c r="J9" s="65" t="s">
        <v>79</v>
      </c>
      <c r="K9" s="67" t="e">
        <f ca="1">K23/K24</f>
        <v>#NAME?</v>
      </c>
      <c r="L9" s="17"/>
      <c r="M9" s="44" t="s">
        <v>73</v>
      </c>
      <c r="N9" s="45">
        <v>3</v>
      </c>
      <c r="O9" s="46" t="e">
        <f ca="1">IF(O8/-$E$5&lt;0,"∞",O8/-$E$5)</f>
        <v>#NAME?</v>
      </c>
      <c r="P9" s="17"/>
      <c r="Q9" s="17"/>
      <c r="R9" s="17"/>
      <c r="S9" s="17"/>
      <c r="T9" s="17"/>
      <c r="U9" s="17"/>
      <c r="V9" s="17"/>
      <c r="W9" s="17"/>
      <c r="X9" s="17"/>
      <c r="Y9" s="17"/>
      <c r="Z9" s="17"/>
    </row>
    <row r="10" spans="1:26" x14ac:dyDescent="0.2">
      <c r="A10" s="50"/>
      <c r="B10" s="17"/>
      <c r="C10" s="17"/>
      <c r="D10" s="17"/>
      <c r="E10" s="17"/>
      <c r="F10" s="17"/>
      <c r="G10" s="17"/>
      <c r="H10" s="17"/>
      <c r="I10" s="17"/>
      <c r="J10" s="17"/>
      <c r="K10" s="17"/>
      <c r="L10" s="17"/>
      <c r="M10" s="50" t="s">
        <v>70</v>
      </c>
      <c r="N10" s="51">
        <v>4</v>
      </c>
      <c r="O10" s="52" t="e">
        <f ca="1">SUM('Amort Table (REFI)'!E42:E53)</f>
        <v>#NAME?</v>
      </c>
      <c r="P10" s="17"/>
      <c r="Q10" s="17"/>
      <c r="R10" s="17"/>
      <c r="S10" s="17"/>
      <c r="T10" s="17"/>
      <c r="U10" s="17"/>
      <c r="V10" s="17"/>
      <c r="W10" s="17"/>
      <c r="X10" s="17"/>
      <c r="Y10" s="17"/>
      <c r="Z10" s="17"/>
    </row>
    <row r="11" spans="1:26" x14ac:dyDescent="0.2">
      <c r="A11" s="270" t="s">
        <v>80</v>
      </c>
      <c r="B11" s="266"/>
      <c r="C11" s="17"/>
      <c r="D11" s="271" t="s">
        <v>81</v>
      </c>
      <c r="E11" s="251"/>
      <c r="F11" s="17"/>
      <c r="G11" s="270" t="s">
        <v>82</v>
      </c>
      <c r="H11" s="265"/>
      <c r="I11" s="265"/>
      <c r="J11" s="265"/>
      <c r="K11" s="266"/>
      <c r="L11" s="17"/>
      <c r="M11" s="44" t="s">
        <v>73</v>
      </c>
      <c r="N11" s="45">
        <v>4</v>
      </c>
      <c r="O11" s="46" t="e">
        <f ca="1">IF(O10/-$E$5&lt;0,"∞",O10/-$E$5)</f>
        <v>#NAME?</v>
      </c>
      <c r="P11" s="17"/>
      <c r="Q11" s="17"/>
      <c r="R11" s="17"/>
      <c r="S11" s="17"/>
      <c r="T11" s="17"/>
      <c r="U11" s="17"/>
      <c r="V11" s="17"/>
      <c r="W11" s="17"/>
      <c r="X11" s="17"/>
      <c r="Y11" s="17"/>
      <c r="Z11" s="17"/>
    </row>
    <row r="12" spans="1:26" x14ac:dyDescent="0.2">
      <c r="A12" s="68" t="s">
        <v>24</v>
      </c>
      <c r="B12" s="69">
        <f>Inputs!B10</f>
        <v>1700000</v>
      </c>
      <c r="C12" s="17"/>
      <c r="D12" s="26" t="s">
        <v>27</v>
      </c>
      <c r="E12" s="70">
        <f>Inputs!B11</f>
        <v>2000</v>
      </c>
      <c r="F12" s="17"/>
      <c r="G12" s="273" t="s">
        <v>83</v>
      </c>
      <c r="H12" s="253"/>
      <c r="I12" s="17"/>
      <c r="J12" s="274" t="s">
        <v>84</v>
      </c>
      <c r="K12" s="275"/>
      <c r="L12" s="17"/>
      <c r="M12" s="50" t="s">
        <v>70</v>
      </c>
      <c r="N12" s="51">
        <v>5</v>
      </c>
      <c r="O12" s="52" t="e">
        <f ca="1">SUM('Amort Table (REFI)'!E54:E65)</f>
        <v>#NAME?</v>
      </c>
      <c r="P12" s="17"/>
      <c r="Q12" s="17"/>
      <c r="R12" s="17"/>
      <c r="S12" s="17"/>
      <c r="T12" s="17"/>
      <c r="U12" s="17"/>
      <c r="V12" s="17"/>
      <c r="W12" s="17"/>
      <c r="X12" s="17"/>
      <c r="Y12" s="17"/>
      <c r="Z12" s="17"/>
    </row>
    <row r="13" spans="1:26" x14ac:dyDescent="0.2">
      <c r="A13" s="37" t="s">
        <v>85</v>
      </c>
      <c r="B13" s="72">
        <f>E12+E13</f>
        <v>3000</v>
      </c>
      <c r="C13" s="17"/>
      <c r="D13" s="37" t="s">
        <v>86</v>
      </c>
      <c r="E13" s="73">
        <f>E12*0.5</f>
        <v>1000</v>
      </c>
      <c r="F13" s="17"/>
      <c r="G13" s="29" t="s">
        <v>87</v>
      </c>
      <c r="H13" s="74">
        <f>C31*12</f>
        <v>87600</v>
      </c>
      <c r="I13" s="17"/>
      <c r="J13" s="29" t="s">
        <v>87</v>
      </c>
      <c r="K13" s="74">
        <f>E31*12</f>
        <v>237600</v>
      </c>
      <c r="L13" s="17"/>
      <c r="M13" s="44" t="s">
        <v>73</v>
      </c>
      <c r="N13" s="45">
        <v>5</v>
      </c>
      <c r="O13" s="46" t="e">
        <f ca="1">IF(O12/-$E$5&lt;0,"∞",O12/-$E$5)</f>
        <v>#NAME?</v>
      </c>
      <c r="P13" s="17"/>
      <c r="Q13" s="17"/>
      <c r="R13" s="17"/>
      <c r="S13" s="17"/>
      <c r="T13" s="17"/>
      <c r="U13" s="17"/>
      <c r="V13" s="17"/>
      <c r="W13" s="17"/>
      <c r="X13" s="17"/>
      <c r="Y13" s="17"/>
      <c r="Z13" s="17"/>
    </row>
    <row r="14" spans="1:26" x14ac:dyDescent="0.2">
      <c r="A14" s="37" t="s">
        <v>88</v>
      </c>
      <c r="B14" s="75">
        <f>B38</f>
        <v>20000</v>
      </c>
      <c r="C14" s="17"/>
      <c r="D14" s="37" t="s">
        <v>30</v>
      </c>
      <c r="E14" s="47">
        <f>Inputs!B12</f>
        <v>0.5</v>
      </c>
      <c r="F14" s="17"/>
      <c r="G14" s="37" t="s">
        <v>46</v>
      </c>
      <c r="H14" s="38">
        <f>Inputs!B18</f>
        <v>25500</v>
      </c>
      <c r="I14" s="17"/>
      <c r="J14" s="37" t="s">
        <v>46</v>
      </c>
      <c r="K14" s="73">
        <f t="shared" ref="K14:K16" si="0">H14</f>
        <v>25500</v>
      </c>
      <c r="L14" s="17"/>
      <c r="M14" s="17"/>
      <c r="N14" s="17"/>
      <c r="O14" s="24"/>
      <c r="P14" s="17"/>
      <c r="Q14" s="17"/>
      <c r="R14" s="17"/>
      <c r="S14" s="17"/>
      <c r="T14" s="17"/>
      <c r="U14" s="17"/>
      <c r="V14" s="17"/>
      <c r="W14" s="17"/>
      <c r="X14" s="17"/>
      <c r="Y14" s="17"/>
      <c r="Z14" s="17"/>
    </row>
    <row r="15" spans="1:26" x14ac:dyDescent="0.2">
      <c r="A15" s="76" t="s">
        <v>89</v>
      </c>
      <c r="B15" s="77" t="e">
        <f ca="1">((H22/12)+(H24/12))*E16</f>
        <v>#NAME?</v>
      </c>
      <c r="C15" s="17"/>
      <c r="D15" s="37" t="s">
        <v>90</v>
      </c>
      <c r="E15" s="47">
        <f>Inputs!B13</f>
        <v>1</v>
      </c>
      <c r="F15" s="17"/>
      <c r="G15" s="37" t="s">
        <v>91</v>
      </c>
      <c r="H15" s="38">
        <f>Inputs!B19</f>
        <v>9000</v>
      </c>
      <c r="I15" s="17"/>
      <c r="J15" s="37" t="s">
        <v>91</v>
      </c>
      <c r="K15" s="73">
        <f t="shared" si="0"/>
        <v>9000</v>
      </c>
      <c r="L15" s="17"/>
      <c r="M15" s="270" t="s">
        <v>92</v>
      </c>
      <c r="N15" s="265"/>
      <c r="O15" s="266"/>
      <c r="P15" s="17"/>
      <c r="Q15" s="17"/>
      <c r="R15" s="17"/>
      <c r="S15" s="17"/>
      <c r="T15" s="17"/>
      <c r="U15" s="17"/>
      <c r="V15" s="17"/>
      <c r="W15" s="17"/>
      <c r="X15" s="17"/>
      <c r="Y15" s="17"/>
      <c r="Z15" s="17"/>
    </row>
    <row r="16" spans="1:26" x14ac:dyDescent="0.2">
      <c r="A16" s="76" t="s">
        <v>93</v>
      </c>
      <c r="B16" s="78">
        <f>H29</f>
        <v>0</v>
      </c>
      <c r="C16" s="17"/>
      <c r="D16" s="56" t="s">
        <v>94</v>
      </c>
      <c r="E16" s="79">
        <f>SUM(E14:E15)*1.5</f>
        <v>2.25</v>
      </c>
      <c r="F16" s="17"/>
      <c r="G16" s="37" t="s">
        <v>58</v>
      </c>
      <c r="H16" s="38">
        <f>Inputs!B23</f>
        <v>4700</v>
      </c>
      <c r="I16" s="17"/>
      <c r="J16" s="37" t="s">
        <v>58</v>
      </c>
      <c r="K16" s="73">
        <f t="shared" si="0"/>
        <v>4700</v>
      </c>
      <c r="L16" s="17"/>
      <c r="M16" s="50" t="s">
        <v>95</v>
      </c>
      <c r="N16" s="51">
        <v>1</v>
      </c>
      <c r="O16" s="80">
        <f>B12/27.5</f>
        <v>61818.181818181816</v>
      </c>
      <c r="P16" s="17"/>
      <c r="Q16" s="17"/>
      <c r="R16" s="17"/>
      <c r="S16" s="17"/>
      <c r="T16" s="17"/>
      <c r="U16" s="17"/>
      <c r="V16" s="17"/>
      <c r="W16" s="17"/>
      <c r="X16" s="17"/>
      <c r="Y16" s="17"/>
      <c r="Z16" s="17"/>
    </row>
    <row r="17" spans="1:26" x14ac:dyDescent="0.2">
      <c r="A17" s="31" t="s">
        <v>96</v>
      </c>
      <c r="B17" s="81" t="e">
        <f ca="1">SUM(B12:B16)-B37</f>
        <v>#NAME?</v>
      </c>
      <c r="C17" s="17"/>
      <c r="F17" s="17"/>
      <c r="G17" s="37" t="s">
        <v>97</v>
      </c>
      <c r="H17" s="73">
        <f>B12*0.005</f>
        <v>8500</v>
      </c>
      <c r="I17" s="17"/>
      <c r="J17" s="37" t="s">
        <v>97</v>
      </c>
      <c r="K17" s="73">
        <f>E4*0.005</f>
        <v>1995</v>
      </c>
      <c r="L17" s="17"/>
      <c r="M17" s="50" t="s">
        <v>98</v>
      </c>
      <c r="N17" s="51">
        <v>1</v>
      </c>
      <c r="O17" s="52" t="e">
        <f ca="1">SUM('Amort Table (REFI)'!D6:D17)</f>
        <v>#NAME?</v>
      </c>
      <c r="P17" s="17"/>
      <c r="Q17" s="17"/>
      <c r="R17" s="17"/>
      <c r="S17" s="17"/>
      <c r="T17" s="17"/>
      <c r="U17" s="17"/>
      <c r="V17" s="17"/>
      <c r="W17" s="17"/>
      <c r="X17" s="17"/>
      <c r="Y17" s="17"/>
      <c r="Z17" s="17"/>
    </row>
    <row r="18" spans="1:26" x14ac:dyDescent="0.2">
      <c r="A18" s="31" t="s">
        <v>99</v>
      </c>
      <c r="B18" s="82" t="e">
        <f ca="1">B17/B6</f>
        <v>#NAME?</v>
      </c>
      <c r="C18" s="17"/>
      <c r="D18" s="17"/>
      <c r="E18" s="17"/>
      <c r="F18" s="17"/>
      <c r="G18" s="37" t="s">
        <v>55</v>
      </c>
      <c r="H18" s="38">
        <f>H13*Inputs!B21</f>
        <v>0</v>
      </c>
      <c r="I18" s="17"/>
      <c r="J18" s="37" t="s">
        <v>55</v>
      </c>
      <c r="K18" s="73">
        <f>K13*Inputs!B21</f>
        <v>0</v>
      </c>
      <c r="L18" s="17"/>
      <c r="M18" s="83" t="s">
        <v>100</v>
      </c>
      <c r="N18" s="84">
        <v>1</v>
      </c>
      <c r="O18" s="85" t="e">
        <f ca="1">SUM(O16:O17)</f>
        <v>#NAME?</v>
      </c>
      <c r="P18" s="17"/>
      <c r="Q18" s="17"/>
      <c r="R18" s="17"/>
      <c r="S18" s="17"/>
      <c r="T18" s="17"/>
      <c r="U18" s="17"/>
      <c r="V18" s="17"/>
      <c r="W18" s="17"/>
      <c r="X18" s="17"/>
      <c r="Y18" s="17"/>
      <c r="Z18" s="17"/>
    </row>
    <row r="19" spans="1:26" x14ac:dyDescent="0.2">
      <c r="A19" s="86"/>
      <c r="F19" s="17"/>
      <c r="G19" s="37" t="s">
        <v>101</v>
      </c>
      <c r="H19" s="38">
        <f>H13*Inputs!B20</f>
        <v>7008</v>
      </c>
      <c r="I19" s="17"/>
      <c r="J19" s="37" t="s">
        <v>101</v>
      </c>
      <c r="K19" s="73">
        <f>K13*Inputs!B20</f>
        <v>19008</v>
      </c>
      <c r="L19" s="17"/>
      <c r="M19" s="34" t="s">
        <v>95</v>
      </c>
      <c r="N19" s="35">
        <v>2</v>
      </c>
      <c r="O19" s="87">
        <f>B12/27.5</f>
        <v>61818.181818181816</v>
      </c>
      <c r="P19" s="17"/>
      <c r="Q19" s="17"/>
      <c r="R19" s="17"/>
      <c r="S19" s="17"/>
      <c r="T19" s="17"/>
      <c r="U19" s="17"/>
      <c r="V19" s="17"/>
      <c r="W19" s="17"/>
      <c r="X19" s="17"/>
      <c r="Y19" s="17"/>
      <c r="Z19" s="17"/>
    </row>
    <row r="20" spans="1:26" x14ac:dyDescent="0.2">
      <c r="A20" s="271" t="s">
        <v>2</v>
      </c>
      <c r="B20" s="272"/>
      <c r="C20" s="272"/>
      <c r="D20" s="272"/>
      <c r="E20" s="251"/>
      <c r="F20" s="17"/>
      <c r="G20" s="37" t="s">
        <v>102</v>
      </c>
      <c r="H20" s="73">
        <f>H13*0.0375</f>
        <v>3285</v>
      </c>
      <c r="I20" s="17"/>
      <c r="J20" s="37" t="s">
        <v>102</v>
      </c>
      <c r="K20" s="73">
        <f>K13*0.0375</f>
        <v>8910</v>
      </c>
      <c r="L20" s="17"/>
      <c r="M20" s="50" t="s">
        <v>98</v>
      </c>
      <c r="N20" s="51">
        <v>2</v>
      </c>
      <c r="O20" s="52" t="e">
        <f ca="1">SUM('Amort Table (REFI)'!D18:D29)</f>
        <v>#NAME?</v>
      </c>
      <c r="P20" s="17"/>
      <c r="Q20" s="17"/>
      <c r="R20" s="17"/>
      <c r="S20" s="17"/>
      <c r="T20" s="17"/>
      <c r="U20" s="17"/>
      <c r="V20" s="17"/>
      <c r="W20" s="17"/>
      <c r="X20" s="17"/>
      <c r="Y20" s="17"/>
      <c r="Z20" s="17"/>
    </row>
    <row r="21" spans="1:26" ht="15.75" customHeight="1" x14ac:dyDescent="0.2">
      <c r="A21" s="276" t="s">
        <v>103</v>
      </c>
      <c r="B21" s="277"/>
      <c r="C21" s="278">
        <v>0.02</v>
      </c>
      <c r="D21" s="279"/>
      <c r="E21" s="280"/>
      <c r="F21" s="17"/>
      <c r="G21" s="76" t="s">
        <v>56</v>
      </c>
      <c r="H21" s="88">
        <f>H13*Inputs!B22</f>
        <v>4380</v>
      </c>
      <c r="I21" s="17"/>
      <c r="J21" s="76" t="s">
        <v>56</v>
      </c>
      <c r="K21" s="89">
        <f>K13*Inputs!B22</f>
        <v>11880</v>
      </c>
      <c r="L21" s="17"/>
      <c r="M21" s="83" t="s">
        <v>100</v>
      </c>
      <c r="N21" s="84">
        <v>2</v>
      </c>
      <c r="O21" s="85" t="e">
        <f ca="1">SUM(O19:O20)</f>
        <v>#NAME?</v>
      </c>
      <c r="P21" s="17"/>
      <c r="Q21" s="17"/>
      <c r="R21" s="17"/>
      <c r="S21" s="17"/>
      <c r="T21" s="17"/>
      <c r="U21" s="17"/>
      <c r="V21" s="17"/>
      <c r="W21" s="17"/>
      <c r="X21" s="17"/>
      <c r="Y21" s="17"/>
      <c r="Z21" s="17"/>
    </row>
    <row r="22" spans="1:26" ht="15.75" customHeight="1" x14ac:dyDescent="0.2">
      <c r="A22" s="29" t="s">
        <v>104</v>
      </c>
      <c r="B22" s="90" t="s">
        <v>105</v>
      </c>
      <c r="C22" s="281" t="s">
        <v>106</v>
      </c>
      <c r="D22" s="282"/>
      <c r="E22" s="91" t="s">
        <v>107</v>
      </c>
      <c r="F22" s="17"/>
      <c r="G22" s="92" t="s">
        <v>108</v>
      </c>
      <c r="H22" s="93">
        <f>SUM(H14:H21)</f>
        <v>62373</v>
      </c>
      <c r="I22" s="17"/>
      <c r="J22" s="92" t="s">
        <v>108</v>
      </c>
      <c r="K22" s="93">
        <f>SUM(K14:K21)</f>
        <v>80993</v>
      </c>
      <c r="L22" s="17"/>
      <c r="M22" s="34" t="s">
        <v>95</v>
      </c>
      <c r="N22" s="35">
        <v>3</v>
      </c>
      <c r="O22" s="87">
        <f>B12/27.5</f>
        <v>61818.181818181816</v>
      </c>
      <c r="P22" s="17"/>
      <c r="Q22" s="17"/>
      <c r="R22" s="17"/>
      <c r="S22" s="17"/>
      <c r="T22" s="17"/>
      <c r="U22" s="17"/>
      <c r="V22" s="17"/>
      <c r="W22" s="17"/>
      <c r="X22" s="17"/>
      <c r="Y22" s="17"/>
      <c r="Z22" s="17"/>
    </row>
    <row r="23" spans="1:26" ht="15.75" customHeight="1" x14ac:dyDescent="0.2">
      <c r="A23" s="94">
        <v>1</v>
      </c>
      <c r="B23" s="95">
        <f>Inputs!H4</f>
        <v>44621</v>
      </c>
      <c r="C23" s="96"/>
      <c r="D23" s="97">
        <f>Inputs!F4</f>
        <v>7300</v>
      </c>
      <c r="E23" s="98">
        <f>Inputs!G4</f>
        <v>19800</v>
      </c>
      <c r="F23" s="17"/>
      <c r="G23" s="41" t="s">
        <v>109</v>
      </c>
      <c r="H23" s="99">
        <f>H13-H22</f>
        <v>25227</v>
      </c>
      <c r="I23" s="17"/>
      <c r="J23" s="41" t="s">
        <v>109</v>
      </c>
      <c r="K23" s="99">
        <f>K13-K22</f>
        <v>156607</v>
      </c>
      <c r="L23" s="17"/>
      <c r="M23" s="50" t="s">
        <v>110</v>
      </c>
      <c r="N23" s="51">
        <v>3</v>
      </c>
      <c r="O23" s="52" t="e">
        <f ca="1">SUM('Amort Table (REFI)'!D30:D41)</f>
        <v>#NAME?</v>
      </c>
      <c r="P23" s="17"/>
      <c r="Q23" s="17"/>
      <c r="R23" s="17"/>
      <c r="S23" s="17"/>
      <c r="T23" s="17"/>
      <c r="U23" s="17"/>
      <c r="V23" s="17"/>
      <c r="W23" s="17"/>
      <c r="X23" s="17"/>
      <c r="Y23" s="17"/>
      <c r="Z23" s="17"/>
    </row>
    <row r="24" spans="1:26" ht="15.75" customHeight="1" x14ac:dyDescent="0.2">
      <c r="A24" s="94">
        <v>2</v>
      </c>
      <c r="B24" s="95">
        <f>Inputs!H5</f>
        <v>44593</v>
      </c>
      <c r="C24" s="96"/>
      <c r="D24" s="97">
        <f>Inputs!F5</f>
        <v>0</v>
      </c>
      <c r="E24" s="98">
        <f>Inputs!G5</f>
        <v>0</v>
      </c>
      <c r="F24" s="17"/>
      <c r="G24" s="58" t="s">
        <v>111</v>
      </c>
      <c r="H24" s="100" t="e">
        <f ca="1">SUM(K35:K36)*12</f>
        <v>#NAME?</v>
      </c>
      <c r="I24" s="17"/>
      <c r="J24" s="58" t="s">
        <v>111</v>
      </c>
      <c r="K24" s="100" t="e">
        <f ca="1">SUM(K39:K40)*12</f>
        <v>#NAME?</v>
      </c>
      <c r="L24" s="17"/>
      <c r="M24" s="44" t="s">
        <v>100</v>
      </c>
      <c r="N24" s="45">
        <v>3</v>
      </c>
      <c r="O24" s="82" t="e">
        <f ca="1">SUM(O22:O23)</f>
        <v>#NAME?</v>
      </c>
      <c r="P24" s="17"/>
      <c r="Q24" s="17"/>
      <c r="R24" s="17"/>
      <c r="S24" s="17"/>
      <c r="T24" s="17"/>
      <c r="U24" s="17"/>
      <c r="V24" s="17"/>
      <c r="W24" s="17"/>
      <c r="X24" s="17"/>
      <c r="Y24" s="17"/>
      <c r="Z24" s="17"/>
    </row>
    <row r="25" spans="1:26" ht="15.75" customHeight="1" x14ac:dyDescent="0.2">
      <c r="A25" s="94">
        <v>3</v>
      </c>
      <c r="B25" s="95">
        <f>Inputs!H6</f>
        <v>44562</v>
      </c>
      <c r="C25" s="96"/>
      <c r="D25" s="97">
        <f>Inputs!F6</f>
        <v>0</v>
      </c>
      <c r="E25" s="98">
        <f>Inputs!G6</f>
        <v>0</v>
      </c>
      <c r="F25" s="17"/>
      <c r="G25" s="65" t="s">
        <v>112</v>
      </c>
      <c r="H25" s="101" t="e">
        <f ca="1">H23-H24</f>
        <v>#NAME?</v>
      </c>
      <c r="I25" s="55"/>
      <c r="J25" s="65" t="s">
        <v>112</v>
      </c>
      <c r="K25" s="101" t="e">
        <f ca="1">K23-K24</f>
        <v>#NAME?</v>
      </c>
      <c r="L25" s="17"/>
      <c r="M25" s="50" t="s">
        <v>95</v>
      </c>
      <c r="N25" s="51">
        <v>4</v>
      </c>
      <c r="O25" s="80">
        <f>B12/27.5</f>
        <v>61818.181818181816</v>
      </c>
      <c r="P25" s="17"/>
      <c r="Q25" s="17"/>
      <c r="R25" s="17"/>
      <c r="S25" s="17"/>
      <c r="T25" s="17"/>
      <c r="U25" s="17"/>
      <c r="V25" s="17"/>
      <c r="W25" s="17"/>
      <c r="X25" s="17"/>
      <c r="Y25" s="17"/>
      <c r="Z25" s="17"/>
    </row>
    <row r="26" spans="1:26" ht="15.75" customHeight="1" x14ac:dyDescent="0.2">
      <c r="A26" s="94">
        <v>4</v>
      </c>
      <c r="B26" s="95">
        <f>Inputs!H7</f>
        <v>44562</v>
      </c>
      <c r="C26" s="96"/>
      <c r="D26" s="97">
        <f>Inputs!F7</f>
        <v>0</v>
      </c>
      <c r="E26" s="98">
        <f>Inputs!G7</f>
        <v>0</v>
      </c>
      <c r="F26" s="17"/>
      <c r="G26" s="17"/>
      <c r="H26" s="17"/>
      <c r="I26" s="17"/>
      <c r="J26" s="17"/>
      <c r="K26" s="17"/>
      <c r="L26" s="17"/>
      <c r="M26" s="50" t="s">
        <v>110</v>
      </c>
      <c r="N26" s="51">
        <v>4</v>
      </c>
      <c r="O26" s="52" t="e">
        <f ca="1">SUM('Amort Table (REFI)'!D42:D53)</f>
        <v>#NAME?</v>
      </c>
      <c r="P26" s="17"/>
      <c r="Q26" s="17"/>
      <c r="R26" s="17"/>
      <c r="S26" s="17"/>
      <c r="T26" s="17"/>
      <c r="U26" s="17"/>
      <c r="V26" s="17"/>
      <c r="W26" s="17"/>
      <c r="X26" s="17"/>
      <c r="Y26" s="17"/>
      <c r="Z26" s="17"/>
    </row>
    <row r="27" spans="1:26" ht="15.75" customHeight="1" x14ac:dyDescent="0.2">
      <c r="A27" s="94">
        <v>5</v>
      </c>
      <c r="B27" s="95">
        <f>Inputs!H8</f>
        <v>44562</v>
      </c>
      <c r="C27" s="96"/>
      <c r="D27" s="97">
        <f>Inputs!F8</f>
        <v>0</v>
      </c>
      <c r="E27" s="98">
        <f>Inputs!G8</f>
        <v>0</v>
      </c>
      <c r="F27" s="17"/>
      <c r="G27" s="283" t="s">
        <v>93</v>
      </c>
      <c r="H27" s="284"/>
      <c r="I27" s="25"/>
      <c r="J27" s="285" t="s">
        <v>18</v>
      </c>
      <c r="K27" s="286"/>
      <c r="L27" s="17"/>
      <c r="M27" s="44" t="s">
        <v>100</v>
      </c>
      <c r="N27" s="45">
        <v>4</v>
      </c>
      <c r="O27" s="82" t="e">
        <f ca="1">SUM(O25:O26)</f>
        <v>#NAME?</v>
      </c>
      <c r="P27" s="17"/>
      <c r="Q27" s="17"/>
      <c r="R27" s="17"/>
      <c r="S27" s="17"/>
      <c r="T27" s="17"/>
      <c r="U27" s="17"/>
      <c r="V27" s="17"/>
      <c r="W27" s="17"/>
      <c r="X27" s="17"/>
      <c r="Y27" s="17"/>
      <c r="Z27" s="17"/>
    </row>
    <row r="28" spans="1:26" ht="15.75" customHeight="1" x14ac:dyDescent="0.2">
      <c r="A28" s="94">
        <v>6</v>
      </c>
      <c r="B28" s="95">
        <f>Inputs!H9</f>
        <v>44562</v>
      </c>
      <c r="C28" s="96"/>
      <c r="D28" s="97">
        <f>Inputs!F9</f>
        <v>0</v>
      </c>
      <c r="E28" s="98">
        <f>Inputs!G9</f>
        <v>0</v>
      </c>
      <c r="F28" s="17"/>
      <c r="G28" s="37" t="s">
        <v>113</v>
      </c>
      <c r="H28" s="102">
        <v>0</v>
      </c>
      <c r="I28" s="17"/>
      <c r="J28" s="103" t="s">
        <v>114</v>
      </c>
      <c r="K28" s="104">
        <v>5</v>
      </c>
      <c r="L28" s="17"/>
      <c r="M28" s="50" t="s">
        <v>95</v>
      </c>
      <c r="N28" s="51">
        <v>5</v>
      </c>
      <c r="O28" s="80">
        <f>B12/27.5</f>
        <v>61818.181818181816</v>
      </c>
      <c r="P28" s="17"/>
      <c r="Q28" s="17"/>
      <c r="R28" s="17"/>
      <c r="S28" s="17"/>
      <c r="T28" s="17"/>
      <c r="U28" s="17"/>
      <c r="V28" s="17"/>
      <c r="W28" s="17"/>
      <c r="X28" s="17"/>
      <c r="Y28" s="17"/>
      <c r="Z28" s="17"/>
    </row>
    <row r="29" spans="1:26" ht="15.75" customHeight="1" x14ac:dyDescent="0.2">
      <c r="A29" s="94">
        <v>7</v>
      </c>
      <c r="B29" s="95">
        <f>Inputs!H10</f>
        <v>0</v>
      </c>
      <c r="C29" s="96"/>
      <c r="D29" s="97">
        <f>Inputs!F10</f>
        <v>0</v>
      </c>
      <c r="E29" s="98">
        <f>Inputs!G10</f>
        <v>0</v>
      </c>
      <c r="F29" s="17"/>
      <c r="G29" s="53" t="s">
        <v>115</v>
      </c>
      <c r="H29" s="105">
        <f>H28*B12</f>
        <v>0</v>
      </c>
      <c r="I29" s="17"/>
      <c r="J29" s="17"/>
      <c r="K29" s="106"/>
      <c r="L29" s="17"/>
      <c r="M29" s="50" t="s">
        <v>110</v>
      </c>
      <c r="N29" s="51">
        <v>5</v>
      </c>
      <c r="O29" s="52" t="e">
        <f ca="1">SUM('Amort Table (REFI)'!D54:D65)</f>
        <v>#NAME?</v>
      </c>
      <c r="P29" s="17"/>
      <c r="Q29" s="17"/>
      <c r="R29" s="17"/>
      <c r="S29" s="107"/>
      <c r="T29" s="17"/>
      <c r="U29" s="17"/>
      <c r="V29" s="17"/>
      <c r="W29" s="17"/>
      <c r="X29" s="17"/>
      <c r="Y29" s="17"/>
      <c r="Z29" s="17"/>
    </row>
    <row r="30" spans="1:26" ht="15.75" customHeight="1" x14ac:dyDescent="0.2">
      <c r="A30" s="94">
        <v>8</v>
      </c>
      <c r="B30" s="95">
        <f>Inputs!H11</f>
        <v>0</v>
      </c>
      <c r="C30" s="96"/>
      <c r="D30" s="97">
        <f>Inputs!F11</f>
        <v>0</v>
      </c>
      <c r="E30" s="98">
        <f>Inputs!G11</f>
        <v>0</v>
      </c>
      <c r="F30" s="17"/>
      <c r="L30" s="17"/>
      <c r="M30" s="44" t="s">
        <v>100</v>
      </c>
      <c r="N30" s="45">
        <v>5</v>
      </c>
      <c r="O30" s="82" t="e">
        <f ca="1">SUM(O28:O29)</f>
        <v>#NAME?</v>
      </c>
      <c r="P30" s="17"/>
      <c r="Q30" s="17"/>
      <c r="R30" s="17"/>
      <c r="S30" s="107"/>
      <c r="T30" s="17"/>
      <c r="U30" s="17"/>
      <c r="V30" s="17"/>
      <c r="W30" s="17"/>
      <c r="X30" s="17"/>
      <c r="Y30" s="17"/>
      <c r="Z30" s="17"/>
    </row>
    <row r="31" spans="1:26" ht="15.75" customHeight="1" x14ac:dyDescent="0.2">
      <c r="A31" s="108" t="s">
        <v>116</v>
      </c>
      <c r="B31" s="109"/>
      <c r="C31" s="287">
        <f>SUM(C23:D30)</f>
        <v>7300</v>
      </c>
      <c r="D31" s="288"/>
      <c r="E31" s="110">
        <f>SUM(E23:E30)</f>
        <v>19800</v>
      </c>
      <c r="F31" s="17"/>
      <c r="I31" s="17"/>
      <c r="J31" s="17"/>
      <c r="K31" s="17"/>
      <c r="L31" s="17"/>
      <c r="M31" s="289" t="s">
        <v>117</v>
      </c>
      <c r="N31" s="279"/>
      <c r="O31" s="111"/>
      <c r="P31" s="17"/>
      <c r="Q31" s="17"/>
      <c r="R31" s="17"/>
      <c r="S31" s="107"/>
      <c r="T31" s="17"/>
      <c r="U31" s="17"/>
      <c r="V31" s="17"/>
      <c r="W31" s="17"/>
      <c r="X31" s="17"/>
      <c r="Y31" s="17"/>
      <c r="Z31" s="17"/>
    </row>
    <row r="32" spans="1:26" ht="15.75" customHeight="1" x14ac:dyDescent="0.2">
      <c r="A32" s="71"/>
      <c r="B32" s="25"/>
      <c r="C32" s="17"/>
      <c r="D32" s="25"/>
      <c r="E32" s="25"/>
      <c r="F32" s="25"/>
      <c r="G32" s="25"/>
      <c r="H32" s="25"/>
      <c r="I32" s="25"/>
      <c r="J32" s="25"/>
      <c r="K32" s="25"/>
      <c r="L32" s="17"/>
      <c r="O32" s="112"/>
      <c r="P32" s="17"/>
      <c r="Q32" s="17"/>
      <c r="R32" s="17"/>
      <c r="S32" s="107"/>
      <c r="T32" s="17"/>
      <c r="U32" s="17"/>
      <c r="V32" s="17"/>
      <c r="W32" s="17"/>
      <c r="X32" s="17"/>
      <c r="Y32" s="17"/>
      <c r="Z32" s="17"/>
    </row>
    <row r="33" spans="1:26" ht="15.75" customHeight="1" x14ac:dyDescent="0.2">
      <c r="A33" s="283" t="s">
        <v>34</v>
      </c>
      <c r="B33" s="284"/>
      <c r="C33" s="17"/>
      <c r="D33" s="270" t="s">
        <v>118</v>
      </c>
      <c r="E33" s="265"/>
      <c r="F33" s="265"/>
      <c r="G33" s="265"/>
      <c r="H33" s="265"/>
      <c r="I33" s="265"/>
      <c r="J33" s="265"/>
      <c r="K33" s="266"/>
      <c r="L33" s="17"/>
      <c r="M33" s="270" t="s">
        <v>119</v>
      </c>
      <c r="N33" s="265"/>
      <c r="O33" s="266"/>
      <c r="P33" s="25"/>
      <c r="Q33" s="17"/>
      <c r="R33" s="17"/>
      <c r="S33" s="107"/>
      <c r="T33" s="17"/>
      <c r="U33" s="17"/>
      <c r="V33" s="17"/>
      <c r="W33" s="17"/>
      <c r="X33" s="17"/>
      <c r="Y33" s="17"/>
      <c r="Z33" s="17"/>
    </row>
    <row r="34" spans="1:26" ht="15.75" customHeight="1" x14ac:dyDescent="0.2">
      <c r="A34" s="37" t="s">
        <v>34</v>
      </c>
      <c r="B34" s="113">
        <f>B12*Inputs!B15</f>
        <v>51000</v>
      </c>
      <c r="C34" s="17"/>
      <c r="D34" s="114" t="s">
        <v>120</v>
      </c>
      <c r="E34" s="115" t="s">
        <v>121</v>
      </c>
      <c r="F34" s="116"/>
      <c r="G34" s="117" t="s">
        <v>122</v>
      </c>
      <c r="H34" s="118" t="s">
        <v>60</v>
      </c>
      <c r="I34" s="116"/>
      <c r="J34" s="116" t="s">
        <v>123</v>
      </c>
      <c r="K34" s="119" t="s">
        <v>124</v>
      </c>
      <c r="L34" s="17"/>
      <c r="M34" s="120" t="s">
        <v>125</v>
      </c>
      <c r="N34" s="296">
        <v>2.2499999999999999E-2</v>
      </c>
      <c r="O34" s="297"/>
      <c r="P34" s="121"/>
      <c r="Q34" s="17"/>
      <c r="R34" s="17"/>
      <c r="S34" s="17"/>
      <c r="T34" s="17"/>
      <c r="U34" s="17"/>
      <c r="V34" s="17"/>
      <c r="W34" s="17"/>
      <c r="X34" s="17"/>
      <c r="Y34" s="17"/>
      <c r="Z34" s="17"/>
    </row>
    <row r="35" spans="1:26" ht="15.75" customHeight="1" x14ac:dyDescent="0.2">
      <c r="A35" s="37" t="s">
        <v>39</v>
      </c>
      <c r="B35" s="122">
        <v>2</v>
      </c>
      <c r="C35" s="17"/>
      <c r="D35" s="123" t="s">
        <v>126</v>
      </c>
      <c r="E35" s="124">
        <f>Inputs!F16</f>
        <v>25</v>
      </c>
      <c r="F35" s="125" t="str">
        <f>IF(Inputs!F17="Amortized", "AM", "IO")</f>
        <v>AM</v>
      </c>
      <c r="G35" s="126">
        <f>Inputs!F15</f>
        <v>6.5000000000000002E-2</v>
      </c>
      <c r="H35" s="126">
        <f>Inputs!F14</f>
        <v>0.7</v>
      </c>
      <c r="I35" s="125" t="s">
        <v>127</v>
      </c>
      <c r="J35" s="127" t="e">
        <f t="array" aca="1" ref="J35" ca="1">_xludf.IFS(I35="%",((H35)*$B$12),I35="$",H35)</f>
        <v>#NAME?</v>
      </c>
      <c r="K35" s="77" t="e">
        <f t="array" aca="1" ref="K35" ca="1">_xludf.IFS(F35="am",(-PMT((G35/12),(E35*12),J35)*12),F35="IO",J35*G35)/12</f>
        <v>#NAME?</v>
      </c>
      <c r="L35" s="17"/>
      <c r="M35" s="128" t="s">
        <v>128</v>
      </c>
      <c r="N35" s="129" t="s">
        <v>129</v>
      </c>
      <c r="O35" s="130" t="s">
        <v>130</v>
      </c>
      <c r="P35" s="21"/>
      <c r="Q35" s="17"/>
      <c r="R35" s="17"/>
      <c r="S35" s="17"/>
      <c r="T35" s="17"/>
      <c r="U35" s="17"/>
      <c r="V35" s="17"/>
      <c r="W35" s="17"/>
      <c r="X35" s="17"/>
      <c r="Y35" s="17"/>
      <c r="Z35" s="17"/>
    </row>
    <row r="36" spans="1:26" ht="15.75" customHeight="1" x14ac:dyDescent="0.2">
      <c r="A36" s="37" t="s">
        <v>131</v>
      </c>
      <c r="B36" s="131" t="e">
        <f ca="1">(J35*B35)/100</f>
        <v>#NAME?</v>
      </c>
      <c r="C36" s="17"/>
      <c r="D36" s="123" t="s">
        <v>132</v>
      </c>
      <c r="E36" s="124">
        <f>Inputs!F21</f>
        <v>5</v>
      </c>
      <c r="F36" s="125" t="str">
        <f>IF(Inputs!F22="Amortized", "AM", "IO")</f>
        <v>IO</v>
      </c>
      <c r="G36" s="126">
        <f>Inputs!F20</f>
        <v>0.1</v>
      </c>
      <c r="H36" s="132">
        <f>Inputs!F19</f>
        <v>100000</v>
      </c>
      <c r="I36" s="125" t="s">
        <v>133</v>
      </c>
      <c r="J36" s="127" t="e">
        <f t="array" aca="1" ref="J36" ca="1">_xludf.IFS(I36="%",((H36)*$B$12),I36="$",H36)</f>
        <v>#NAME?</v>
      </c>
      <c r="K36" s="77" t="e">
        <f t="array" aca="1" ref="K36" ca="1">_xludf.IFS(F36="am",(-PMT((G36/12),(E36*12),J36)*12),F36="IO",J36*G36)/12</f>
        <v>#NAME?</v>
      </c>
      <c r="L36" s="17"/>
      <c r="M36" s="133">
        <v>1</v>
      </c>
      <c r="N36" s="127">
        <f>E4*(1+N34)</f>
        <v>407977.5</v>
      </c>
      <c r="O36" s="80">
        <f>N36-E4</f>
        <v>8977.5</v>
      </c>
      <c r="P36" s="17"/>
      <c r="Q36" s="17"/>
      <c r="R36" s="17"/>
      <c r="S36" s="17"/>
      <c r="T36" s="17"/>
      <c r="U36" s="17"/>
      <c r="V36" s="17"/>
      <c r="W36" s="17"/>
      <c r="X36" s="17"/>
      <c r="Y36" s="17"/>
      <c r="Z36" s="17"/>
    </row>
    <row r="37" spans="1:26" ht="15.75" customHeight="1" x14ac:dyDescent="0.2">
      <c r="A37" s="134" t="s">
        <v>134</v>
      </c>
      <c r="B37" s="113" t="e">
        <f ca="1">IF(B12-(J35+J36)&lt;0,0,B12-(J35+J36))</f>
        <v>#NAME?</v>
      </c>
      <c r="C37" s="17"/>
      <c r="D37" s="123" t="s">
        <v>135</v>
      </c>
      <c r="E37" s="135"/>
      <c r="F37" s="136"/>
      <c r="G37" s="137"/>
      <c r="H37" s="138"/>
      <c r="I37" s="139"/>
      <c r="J37" s="127" t="e">
        <f ca="1">B17-J35-J36</f>
        <v>#NAME?</v>
      </c>
      <c r="K37" s="80" t="e">
        <f ca="1">(J37*G37)/12</f>
        <v>#NAME?</v>
      </c>
      <c r="L37" s="17"/>
      <c r="M37" s="133">
        <v>2</v>
      </c>
      <c r="N37" s="127">
        <f>N36*(1+N34)</f>
        <v>417156.99374999997</v>
      </c>
      <c r="O37" s="80">
        <f t="shared" ref="O37:O40" si="1">N37-N36</f>
        <v>9179.4937499999651</v>
      </c>
      <c r="P37" s="17"/>
      <c r="Q37" s="17"/>
      <c r="R37" s="17"/>
      <c r="S37" s="17"/>
      <c r="T37" s="17"/>
      <c r="U37" s="17"/>
      <c r="V37" s="17"/>
      <c r="W37" s="17"/>
      <c r="X37" s="17"/>
      <c r="Y37" s="17"/>
      <c r="Z37" s="17"/>
    </row>
    <row r="38" spans="1:26" ht="15.75" customHeight="1" x14ac:dyDescent="0.2">
      <c r="A38" s="56" t="s">
        <v>116</v>
      </c>
      <c r="B38" s="140">
        <v>20000</v>
      </c>
      <c r="C38" s="17"/>
      <c r="D38" s="298" t="s">
        <v>84</v>
      </c>
      <c r="E38" s="265"/>
      <c r="F38" s="265"/>
      <c r="G38" s="265"/>
      <c r="H38" s="265"/>
      <c r="I38" s="265"/>
      <c r="J38" s="265"/>
      <c r="K38" s="266"/>
      <c r="L38" s="17"/>
      <c r="M38" s="133">
        <v>3</v>
      </c>
      <c r="N38" s="127">
        <f>N37*(1+N34)</f>
        <v>426543.02610937494</v>
      </c>
      <c r="O38" s="80">
        <f t="shared" si="1"/>
        <v>9386.0323593749781</v>
      </c>
      <c r="P38" s="17"/>
      <c r="Q38" s="17"/>
      <c r="R38" s="17"/>
      <c r="S38" s="17"/>
      <c r="T38" s="17"/>
      <c r="U38" s="17"/>
      <c r="V38" s="17"/>
      <c r="W38" s="17"/>
      <c r="X38" s="17"/>
      <c r="Y38" s="17"/>
      <c r="Z38" s="17"/>
    </row>
    <row r="39" spans="1:26" ht="15.75" customHeight="1" x14ac:dyDescent="0.2">
      <c r="A39" s="50"/>
      <c r="B39" s="18"/>
      <c r="C39" s="17"/>
      <c r="D39" s="50" t="s">
        <v>136</v>
      </c>
      <c r="E39" s="124">
        <f>Inputs!F26</f>
        <v>25</v>
      </c>
      <c r="F39" s="125" t="str">
        <f>IF(Inputs!F27="Amortized", "AM", "IO")</f>
        <v>AM</v>
      </c>
      <c r="G39" s="126">
        <f>Inputs!F25</f>
        <v>6.25E-2</v>
      </c>
      <c r="H39" s="126">
        <f>Inputs!F24</f>
        <v>0.8</v>
      </c>
      <c r="I39" s="125" t="s">
        <v>127</v>
      </c>
      <c r="J39" s="127" t="e">
        <f t="array" aca="1" ref="J39" ca="1">_xludf.IFS(I39="%",((H39)*E4),I39="$",H39)</f>
        <v>#NAME?</v>
      </c>
      <c r="K39" s="77" t="e">
        <f t="array" aca="1" ref="K39" ca="1">_xludf.IFS(F39="am",(-PMT((G39/12),(E39*12),J39)*12),F39="IO",J39*G39)/12</f>
        <v>#NAME?</v>
      </c>
      <c r="L39" s="17"/>
      <c r="M39" s="133">
        <v>4</v>
      </c>
      <c r="N39" s="127">
        <f>N38*(1+N34)</f>
        <v>436140.24419683585</v>
      </c>
      <c r="O39" s="141">
        <f t="shared" si="1"/>
        <v>9597.2180874609039</v>
      </c>
      <c r="P39" s="17"/>
      <c r="Q39" s="17"/>
      <c r="R39" s="17"/>
      <c r="S39" s="17"/>
      <c r="T39" s="17"/>
      <c r="U39" s="17"/>
      <c r="V39" s="17"/>
      <c r="W39" s="17"/>
      <c r="X39" s="17"/>
      <c r="Y39" s="17"/>
      <c r="Z39" s="17"/>
    </row>
    <row r="40" spans="1:26" ht="15.75" customHeight="1" x14ac:dyDescent="0.2">
      <c r="A40" s="50"/>
      <c r="B40" s="18"/>
      <c r="C40" s="17"/>
      <c r="D40" s="142" t="s">
        <v>135</v>
      </c>
      <c r="E40" s="143"/>
      <c r="F40" s="144"/>
      <c r="G40" s="145"/>
      <c r="H40" s="146"/>
      <c r="I40" s="147"/>
      <c r="J40" s="148" t="e">
        <f ca="1">J39-B17</f>
        <v>#NAME?</v>
      </c>
      <c r="K40" s="141" t="e">
        <f ca="1">(J40*G40)/12</f>
        <v>#NAME?</v>
      </c>
      <c r="L40" s="17"/>
      <c r="M40" s="149">
        <v>5</v>
      </c>
      <c r="N40" s="148">
        <f>N39*(1+N34)</f>
        <v>445953.39969126461</v>
      </c>
      <c r="O40" s="141">
        <f t="shared" si="1"/>
        <v>9813.1554944287636</v>
      </c>
      <c r="P40" s="17"/>
      <c r="Q40" s="17"/>
      <c r="R40" s="17"/>
      <c r="S40" s="17"/>
      <c r="T40" s="17"/>
      <c r="U40" s="17"/>
      <c r="V40" s="17"/>
      <c r="W40" s="17"/>
      <c r="X40" s="17"/>
      <c r="Y40" s="17"/>
      <c r="Z40" s="17"/>
    </row>
    <row r="41" spans="1:26" ht="15.75" customHeight="1" x14ac:dyDescent="0.2">
      <c r="A41" s="50"/>
      <c r="B41" s="18"/>
      <c r="C41" s="17"/>
      <c r="F41" s="17"/>
      <c r="I41" s="17"/>
      <c r="J41" s="21"/>
      <c r="K41" s="150"/>
      <c r="L41" s="17"/>
      <c r="O41" s="112"/>
      <c r="P41" s="17"/>
      <c r="Q41" s="17"/>
      <c r="R41" s="17"/>
      <c r="S41" s="17"/>
      <c r="T41" s="17"/>
      <c r="U41" s="17"/>
      <c r="V41" s="17"/>
      <c r="W41" s="17"/>
      <c r="X41" s="17"/>
      <c r="Y41" s="17"/>
      <c r="Z41" s="17"/>
    </row>
    <row r="42" spans="1:26" ht="15.75" customHeight="1" x14ac:dyDescent="0.2">
      <c r="A42" s="50"/>
      <c r="B42" s="18"/>
      <c r="C42" s="17"/>
      <c r="D42" s="262"/>
      <c r="E42" s="240"/>
      <c r="F42" s="17"/>
      <c r="H42" s="270" t="s">
        <v>137</v>
      </c>
      <c r="I42" s="265"/>
      <c r="J42" s="265"/>
      <c r="K42" s="265"/>
      <c r="L42" s="265"/>
      <c r="M42" s="265"/>
      <c r="N42" s="265"/>
      <c r="O42" s="266"/>
      <c r="P42" s="17"/>
      <c r="Q42" s="17"/>
      <c r="R42" s="17"/>
      <c r="S42" s="17"/>
      <c r="T42" s="17"/>
      <c r="U42" s="17"/>
      <c r="V42" s="17"/>
      <c r="W42" s="17"/>
      <c r="X42" s="17"/>
      <c r="Y42" s="17"/>
      <c r="Z42" s="17"/>
    </row>
    <row r="43" spans="1:26" ht="15.75" customHeight="1" x14ac:dyDescent="0.2">
      <c r="A43" s="50"/>
      <c r="B43" s="18"/>
      <c r="C43" s="17"/>
      <c r="D43" s="17"/>
      <c r="F43" s="17"/>
      <c r="G43" s="17"/>
      <c r="H43" s="151" t="s">
        <v>114</v>
      </c>
      <c r="I43" s="290">
        <v>1</v>
      </c>
      <c r="J43" s="277"/>
      <c r="K43" s="152">
        <v>2</v>
      </c>
      <c r="L43" s="152"/>
      <c r="M43" s="152">
        <v>3</v>
      </c>
      <c r="N43" s="152">
        <v>4</v>
      </c>
      <c r="O43" s="153">
        <v>5</v>
      </c>
      <c r="P43" s="17"/>
      <c r="Q43" s="17"/>
      <c r="R43" s="17"/>
      <c r="S43" s="17"/>
      <c r="T43" s="17"/>
      <c r="U43" s="17"/>
      <c r="V43" s="17"/>
      <c r="W43" s="17"/>
      <c r="X43" s="17"/>
      <c r="Y43" s="17"/>
      <c r="Z43" s="17"/>
    </row>
    <row r="44" spans="1:26" ht="15.75" customHeight="1" x14ac:dyDescent="0.2">
      <c r="A44" s="50"/>
      <c r="B44" s="18"/>
      <c r="C44" s="17"/>
      <c r="D44" s="17"/>
      <c r="E44" s="17"/>
      <c r="F44" s="17"/>
      <c r="G44" s="17"/>
      <c r="H44" s="154" t="s">
        <v>138</v>
      </c>
      <c r="I44" s="291" t="e">
        <f ca="1">'Returns Projection'!K15</f>
        <v>#NAME?</v>
      </c>
      <c r="J44" s="292"/>
      <c r="K44" s="155" t="e">
        <f ca="1">'Returns Projection'!N15</f>
        <v>#NAME?</v>
      </c>
      <c r="L44" s="156"/>
      <c r="M44" s="155" t="e">
        <f ca="1">'Returns Projection'!H31</f>
        <v>#NAME?</v>
      </c>
      <c r="N44" s="155" t="e">
        <f ca="1">'Returns Projection'!K31</f>
        <v>#NAME?</v>
      </c>
      <c r="O44" s="52" t="e">
        <f ca="1">'Returns Projection'!N31</f>
        <v>#NAME?</v>
      </c>
      <c r="P44" s="17"/>
      <c r="Q44" s="17"/>
      <c r="R44" s="17"/>
      <c r="S44" s="17"/>
      <c r="T44" s="17"/>
      <c r="U44" s="17"/>
      <c r="V44" s="17"/>
      <c r="W44" s="17"/>
      <c r="X44" s="17"/>
      <c r="Y44" s="17"/>
      <c r="Z44" s="17"/>
    </row>
    <row r="45" spans="1:26" ht="15.75" customHeight="1" x14ac:dyDescent="0.2">
      <c r="A45" s="157"/>
      <c r="B45" s="18"/>
      <c r="C45" s="17"/>
      <c r="D45" s="158"/>
      <c r="H45" s="154" t="s">
        <v>70</v>
      </c>
      <c r="I45" s="291" t="e">
        <f ca="1">O4</f>
        <v>#NAME?</v>
      </c>
      <c r="J45" s="292"/>
      <c r="K45" s="155" t="e">
        <f ca="1">O6</f>
        <v>#NAME?</v>
      </c>
      <c r="L45" s="156"/>
      <c r="M45" s="155" t="e">
        <f ca="1">O8</f>
        <v>#NAME?</v>
      </c>
      <c r="N45" s="155" t="e">
        <f ca="1">O10</f>
        <v>#NAME?</v>
      </c>
      <c r="O45" s="52" t="e">
        <f ca="1">O12</f>
        <v>#NAME?</v>
      </c>
      <c r="P45" s="17"/>
      <c r="Q45" s="17"/>
      <c r="R45" s="17"/>
      <c r="S45" s="17"/>
      <c r="T45" s="17"/>
      <c r="U45" s="17"/>
      <c r="V45" s="17"/>
      <c r="W45" s="17"/>
      <c r="X45" s="17"/>
      <c r="Y45" s="17"/>
      <c r="Z45" s="17"/>
    </row>
    <row r="46" spans="1:26" ht="15.75" customHeight="1" x14ac:dyDescent="0.2">
      <c r="A46" s="157"/>
      <c r="B46" s="18"/>
      <c r="C46" s="17"/>
      <c r="D46" s="158"/>
      <c r="H46" s="154" t="s">
        <v>139</v>
      </c>
      <c r="I46" s="291">
        <f>O36</f>
        <v>8977.5</v>
      </c>
      <c r="J46" s="292"/>
      <c r="K46" s="155">
        <f>O37</f>
        <v>9179.4937499999651</v>
      </c>
      <c r="L46" s="156"/>
      <c r="M46" s="155">
        <f>O38</f>
        <v>9386.0323593749781</v>
      </c>
      <c r="N46" s="155">
        <f>O39</f>
        <v>9597.2180874609039</v>
      </c>
      <c r="O46" s="52">
        <f>O40</f>
        <v>9813.1554944287636</v>
      </c>
      <c r="P46" s="17"/>
      <c r="Q46" s="17"/>
      <c r="R46" s="17"/>
      <c r="S46" s="17"/>
      <c r="T46" s="17"/>
      <c r="U46" s="17"/>
      <c r="V46" s="17"/>
      <c r="W46" s="17"/>
      <c r="X46" s="17"/>
      <c r="Y46" s="17"/>
      <c r="Z46" s="17"/>
    </row>
    <row r="47" spans="1:26" ht="15.75" customHeight="1" x14ac:dyDescent="0.2">
      <c r="A47" s="159"/>
      <c r="B47" s="18"/>
      <c r="C47" s="17"/>
      <c r="D47" s="158"/>
      <c r="H47" s="154" t="s">
        <v>140</v>
      </c>
      <c r="I47" s="293" t="e">
        <f ca="1">SUM(I44:J46)</f>
        <v>#NAME?</v>
      </c>
      <c r="J47" s="294"/>
      <c r="K47" s="160" t="e">
        <f ca="1">SUM(K44:L46)</f>
        <v>#NAME?</v>
      </c>
      <c r="L47" s="161"/>
      <c r="M47" s="160" t="e">
        <f t="shared" ref="M47:O47" ca="1" si="2">SUM(M44:M46)</f>
        <v>#NAME?</v>
      </c>
      <c r="N47" s="160" t="e">
        <f t="shared" ca="1" si="2"/>
        <v>#NAME?</v>
      </c>
      <c r="O47" s="162" t="e">
        <f t="shared" ca="1" si="2"/>
        <v>#NAME?</v>
      </c>
      <c r="P47" s="17"/>
      <c r="Q47" s="17"/>
      <c r="R47" s="17"/>
      <c r="S47" s="17"/>
      <c r="T47" s="17"/>
      <c r="U47" s="17"/>
      <c r="V47" s="17"/>
      <c r="W47" s="17"/>
      <c r="X47" s="17"/>
      <c r="Y47" s="17"/>
      <c r="Z47" s="17"/>
    </row>
    <row r="48" spans="1:26" ht="15.75" customHeight="1" x14ac:dyDescent="0.2">
      <c r="A48" s="163"/>
      <c r="C48" s="17"/>
      <c r="H48" s="108" t="s">
        <v>141</v>
      </c>
      <c r="I48" s="295" t="e">
        <f ca="1">IF((I47/-$E$5)&gt;0,I47/-$E$5,"∞")</f>
        <v>#NAME?</v>
      </c>
      <c r="J48" s="279"/>
      <c r="K48" s="295" t="e">
        <f ca="1">IF((K47/-$E$5)&gt;0,K47/-$E$5,"∞")</f>
        <v>#NAME?</v>
      </c>
      <c r="L48" s="279"/>
      <c r="M48" s="164" t="e">
        <f t="shared" ref="M48:O48" ca="1" si="3">IF((M47/-$E$5)&gt;0,M47/-$E$5,"∞")</f>
        <v>#NAME?</v>
      </c>
      <c r="N48" s="164" t="e">
        <f t="shared" ca="1" si="3"/>
        <v>#NAME?</v>
      </c>
      <c r="O48" s="46" t="e">
        <f t="shared" ca="1" si="3"/>
        <v>#NAME?</v>
      </c>
      <c r="P48" s="17"/>
      <c r="Q48" s="17"/>
      <c r="R48" s="17"/>
      <c r="S48" s="17"/>
      <c r="T48" s="17"/>
      <c r="U48" s="17"/>
      <c r="V48" s="17"/>
      <c r="W48" s="17"/>
      <c r="X48" s="17"/>
      <c r="Y48" s="17"/>
      <c r="Z48" s="17"/>
    </row>
    <row r="49" spans="1:26" ht="15.75" customHeight="1" x14ac:dyDescent="0.2">
      <c r="A49" s="165"/>
      <c r="B49" s="166"/>
      <c r="C49" s="55"/>
      <c r="D49" s="166"/>
      <c r="E49" s="166"/>
      <c r="F49" s="166"/>
      <c r="G49" s="166"/>
      <c r="H49" s="142"/>
      <c r="I49" s="55"/>
      <c r="J49" s="167"/>
      <c r="K49" s="167"/>
      <c r="L49" s="167"/>
      <c r="M49" s="167"/>
      <c r="N49" s="167"/>
      <c r="O49" s="168"/>
      <c r="P49" s="17"/>
      <c r="Q49" s="17"/>
      <c r="R49" s="17"/>
      <c r="S49" s="17"/>
      <c r="T49" s="17"/>
      <c r="U49" s="17"/>
      <c r="V49" s="17"/>
      <c r="W49" s="17"/>
      <c r="X49" s="17"/>
      <c r="Y49" s="17"/>
      <c r="Z49" s="17"/>
    </row>
    <row r="50" spans="1:26" ht="15.75" customHeight="1" x14ac:dyDescent="0.2">
      <c r="A50" s="28"/>
      <c r="B50" s="28"/>
      <c r="C50" s="28"/>
      <c r="D50" s="169"/>
      <c r="E50" s="169"/>
      <c r="F50" s="169"/>
      <c r="G50" s="169"/>
      <c r="P50" s="17"/>
      <c r="Q50" s="17"/>
      <c r="R50" s="17"/>
      <c r="S50" s="17"/>
      <c r="T50" s="17"/>
      <c r="U50" s="17"/>
      <c r="V50" s="17"/>
      <c r="W50" s="17"/>
      <c r="X50" s="17"/>
      <c r="Y50" s="17"/>
      <c r="Z50" s="17"/>
    </row>
    <row r="51" spans="1:26" ht="15.75" customHeight="1" x14ac:dyDescent="0.2">
      <c r="A51" s="17"/>
      <c r="B51" s="17"/>
      <c r="C51" s="17"/>
      <c r="P51" s="17"/>
      <c r="Q51" s="17"/>
      <c r="R51" s="17"/>
      <c r="S51" s="17"/>
      <c r="T51" s="17"/>
      <c r="U51" s="17"/>
      <c r="V51" s="17"/>
      <c r="W51" s="17"/>
      <c r="X51" s="17"/>
      <c r="Y51" s="17"/>
      <c r="Z51" s="17"/>
    </row>
    <row r="52" spans="1:26" ht="15.75" customHeight="1" x14ac:dyDescent="0.2">
      <c r="A52" s="17"/>
      <c r="B52" s="17"/>
      <c r="C52" s="17"/>
      <c r="P52" s="17"/>
      <c r="Q52" s="17"/>
      <c r="R52" s="17"/>
      <c r="S52" s="17"/>
      <c r="T52" s="17"/>
      <c r="U52" s="17"/>
      <c r="V52" s="17"/>
      <c r="W52" s="17"/>
      <c r="X52" s="17"/>
      <c r="Y52" s="17"/>
      <c r="Z52" s="17"/>
    </row>
    <row r="53" spans="1:26" ht="15.75" customHeight="1" x14ac:dyDescent="0.2">
      <c r="A53" s="17"/>
      <c r="B53" s="17"/>
      <c r="C53" s="17"/>
      <c r="D53" s="17"/>
      <c r="E53" s="17"/>
      <c r="F53" s="17"/>
      <c r="G53" s="17"/>
      <c r="H53" s="17"/>
      <c r="I53" s="17"/>
      <c r="P53" s="17"/>
      <c r="Q53" s="17"/>
      <c r="R53" s="17"/>
      <c r="S53" s="17"/>
      <c r="T53" s="17"/>
      <c r="U53" s="17"/>
      <c r="V53" s="17"/>
      <c r="W53" s="17"/>
      <c r="X53" s="17"/>
      <c r="Y53" s="17"/>
      <c r="Z53" s="17"/>
    </row>
    <row r="54" spans="1:26" ht="15.75" customHeight="1" x14ac:dyDescent="0.2">
      <c r="A54" s="17"/>
      <c r="B54" s="17"/>
      <c r="C54" s="17"/>
      <c r="D54" s="17"/>
      <c r="E54" s="17"/>
      <c r="F54" s="17"/>
      <c r="G54" s="17"/>
      <c r="H54" s="17"/>
      <c r="I54" s="17"/>
      <c r="P54" s="17"/>
      <c r="Q54" s="17"/>
      <c r="R54" s="17"/>
      <c r="S54" s="17"/>
      <c r="T54" s="17"/>
      <c r="U54" s="17"/>
      <c r="V54" s="17"/>
      <c r="W54" s="17"/>
      <c r="X54" s="17"/>
      <c r="Y54" s="17"/>
      <c r="Z54" s="17"/>
    </row>
    <row r="55" spans="1:26" ht="15.75" customHeight="1" x14ac:dyDescent="0.2">
      <c r="A55" s="17"/>
      <c r="B55" s="17"/>
      <c r="C55" s="17"/>
      <c r="D55" s="17"/>
      <c r="E55" s="17"/>
      <c r="F55" s="17"/>
      <c r="G55" s="17"/>
      <c r="H55" s="17"/>
      <c r="I55" s="17"/>
      <c r="P55" s="17"/>
      <c r="Q55" s="17"/>
      <c r="R55" s="17"/>
      <c r="S55" s="17"/>
      <c r="T55" s="17"/>
      <c r="U55" s="17"/>
      <c r="V55" s="17"/>
      <c r="W55" s="17"/>
      <c r="X55" s="17"/>
      <c r="Y55" s="17"/>
      <c r="Z55" s="17"/>
    </row>
    <row r="56" spans="1:26" ht="15.75" customHeight="1" x14ac:dyDescent="0.2">
      <c r="A56" s="17"/>
      <c r="B56" s="17"/>
      <c r="C56" s="17"/>
      <c r="D56" s="17"/>
      <c r="E56" s="17"/>
      <c r="F56" s="17"/>
      <c r="G56" s="17"/>
      <c r="H56" s="17"/>
      <c r="I56" s="17"/>
      <c r="P56" s="17"/>
      <c r="Q56" s="17"/>
      <c r="R56" s="17"/>
      <c r="S56" s="17"/>
      <c r="T56" s="17"/>
      <c r="U56" s="17"/>
      <c r="V56" s="17"/>
      <c r="W56" s="17"/>
      <c r="X56" s="17"/>
      <c r="Y56" s="17"/>
      <c r="Z56" s="17"/>
    </row>
    <row r="57" spans="1:26" ht="15.75" customHeight="1" x14ac:dyDescent="0.2">
      <c r="A57" s="17"/>
      <c r="B57" s="17"/>
      <c r="C57" s="17"/>
      <c r="D57" s="17"/>
      <c r="E57" s="17"/>
      <c r="F57" s="17"/>
      <c r="G57" s="17"/>
      <c r="H57" s="17"/>
      <c r="I57" s="17"/>
      <c r="P57" s="17"/>
      <c r="Q57" s="17"/>
      <c r="R57" s="17"/>
      <c r="S57" s="17"/>
      <c r="T57" s="17"/>
      <c r="U57" s="17"/>
      <c r="V57" s="17"/>
      <c r="W57" s="17"/>
      <c r="X57" s="17"/>
      <c r="Y57" s="17"/>
      <c r="Z57" s="17"/>
    </row>
    <row r="58" spans="1:26" ht="15.75" customHeight="1" x14ac:dyDescent="0.2">
      <c r="A58" s="17"/>
      <c r="B58" s="17"/>
      <c r="C58" s="17"/>
      <c r="D58" s="17"/>
      <c r="E58" s="17"/>
      <c r="F58" s="17"/>
      <c r="G58" s="17"/>
      <c r="H58" s="17"/>
      <c r="I58" s="17"/>
      <c r="P58" s="17"/>
      <c r="Q58" s="17"/>
      <c r="R58" s="17"/>
      <c r="S58" s="17"/>
      <c r="T58" s="17"/>
      <c r="U58" s="17"/>
      <c r="V58" s="17"/>
      <c r="W58" s="17"/>
      <c r="X58" s="17"/>
      <c r="Y58" s="17"/>
      <c r="Z58" s="17"/>
    </row>
    <row r="59" spans="1:26" ht="15.75" customHeight="1" x14ac:dyDescent="0.2">
      <c r="A59" s="17"/>
      <c r="B59" s="17"/>
      <c r="C59" s="17"/>
      <c r="D59" s="17"/>
      <c r="E59" s="17"/>
      <c r="F59" s="17"/>
      <c r="G59" s="17"/>
      <c r="H59" s="17"/>
      <c r="I59" s="17"/>
      <c r="P59" s="17"/>
      <c r="Q59" s="17"/>
      <c r="R59" s="17"/>
      <c r="S59" s="17"/>
      <c r="T59" s="17"/>
      <c r="U59" s="17"/>
      <c r="V59" s="17"/>
      <c r="W59" s="17"/>
      <c r="X59" s="17"/>
      <c r="Y59" s="17"/>
      <c r="Z59" s="17"/>
    </row>
    <row r="60" spans="1:26" ht="15.75" customHeight="1" x14ac:dyDescent="0.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5.75" customHeight="1" x14ac:dyDescent="0.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5.75" customHeight="1" x14ac:dyDescent="0.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5.75" customHeight="1" x14ac:dyDescent="0.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5.75" customHeight="1"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5.75"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5.75"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5.75" customHeight="1" x14ac:dyDescent="0.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5.75" customHeight="1" x14ac:dyDescent="0.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5.75" customHeight="1" x14ac:dyDescent="0.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5.75" customHeigh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5.75" customHeight="1" x14ac:dyDescent="0.2">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5.75" customHeight="1" x14ac:dyDescent="0.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5.75" customHeight="1" x14ac:dyDescent="0.2">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5.75" customHeight="1" x14ac:dyDescent="0.2">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5.75" customHeight="1" x14ac:dyDescent="0.2">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5.75" customHeight="1" x14ac:dyDescent="0.2">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5.75" customHeight="1" x14ac:dyDescent="0.2">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5.75" customHeight="1" x14ac:dyDescent="0.2">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5.75" customHeight="1" x14ac:dyDescent="0.2">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5.75" customHeight="1" x14ac:dyDescent="0.2">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5.75" customHeight="1" x14ac:dyDescent="0.2">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5.75" customHeight="1" x14ac:dyDescent="0.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5.75" customHeight="1" x14ac:dyDescent="0.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5.75" customHeight="1" x14ac:dyDescent="0.2">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5.75" customHeight="1" x14ac:dyDescent="0.2">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5.75" customHeight="1" x14ac:dyDescent="0.2">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5.75" customHeight="1" x14ac:dyDescent="0.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5.75" customHeight="1" x14ac:dyDescent="0.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5.75" customHeight="1" x14ac:dyDescent="0.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5.75" customHeight="1" x14ac:dyDescent="0.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5.75" customHeight="1" x14ac:dyDescent="0.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5.75" customHeight="1" x14ac:dyDescent="0.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5.75" customHeight="1" x14ac:dyDescent="0.2">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5.75" customHeight="1" x14ac:dyDescent="0.2">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5.75" customHeight="1" x14ac:dyDescent="0.2">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5.75" customHeight="1" x14ac:dyDescent="0.2">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5.75" customHeight="1" x14ac:dyDescent="0.2">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5.75" customHeight="1" x14ac:dyDescent="0.2">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5.75" customHeight="1" x14ac:dyDescent="0.2">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5.75" customHeight="1" x14ac:dyDescent="0.2">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5.75" customHeight="1" x14ac:dyDescent="0.2">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5.75" customHeight="1" x14ac:dyDescent="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5.75" customHeight="1" x14ac:dyDescent="0.2">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5.75" customHeight="1" x14ac:dyDescent="0.2">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5.75" customHeight="1" x14ac:dyDescent="0.2">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5.75" customHeight="1" x14ac:dyDescent="0.2">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5.75" customHeight="1" x14ac:dyDescent="0.2">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5.75" customHeight="1" x14ac:dyDescent="0.2">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5.75" customHeight="1" x14ac:dyDescent="0.2">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5.75" customHeight="1" x14ac:dyDescent="0.2">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5.75" customHeight="1" x14ac:dyDescent="0.2">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5.75" customHeight="1" x14ac:dyDescent="0.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5.75" customHeight="1" x14ac:dyDescent="0.2">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5.75" customHeight="1" x14ac:dyDescent="0.2">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5.75" customHeight="1" x14ac:dyDescent="0.2">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5.75" customHeight="1" x14ac:dyDescent="0.2">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5.75" customHeight="1" x14ac:dyDescent="0.2">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5.75" customHeight="1" x14ac:dyDescent="0.2">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5.75" customHeight="1" x14ac:dyDescent="0.2">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5.75" customHeight="1" x14ac:dyDescent="0.2">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5.75" customHeight="1" x14ac:dyDescent="0.2">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5.75" customHeight="1" x14ac:dyDescent="0.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5.75" customHeight="1" x14ac:dyDescent="0.2">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5.75" customHeight="1" x14ac:dyDescent="0.2">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5.75" customHeight="1" x14ac:dyDescent="0.2">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5.75" customHeight="1" x14ac:dyDescent="0.2">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5.75" customHeight="1" x14ac:dyDescent="0.2">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5.75" customHeight="1" x14ac:dyDescent="0.2">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5.75" customHeight="1" x14ac:dyDescent="0.2">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5.75" customHeight="1" x14ac:dyDescent="0.2">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5.75" customHeight="1" x14ac:dyDescent="0.2">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5.75" customHeight="1" x14ac:dyDescent="0.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5.75" customHeight="1" x14ac:dyDescent="0.2">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5.75" customHeight="1" x14ac:dyDescent="0.2">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5.75" customHeight="1" x14ac:dyDescent="0.2">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5.75" customHeight="1" x14ac:dyDescent="0.2">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5.75" customHeight="1" x14ac:dyDescent="0.2">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5.75" customHeight="1" x14ac:dyDescent="0.2">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5.75" customHeight="1" x14ac:dyDescent="0.2">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5.75" customHeight="1" x14ac:dyDescent="0.2">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5.75" customHeight="1" x14ac:dyDescent="0.2">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5.75" customHeight="1" x14ac:dyDescent="0.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5.75" customHeight="1" x14ac:dyDescent="0.2">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5.75" customHeight="1" x14ac:dyDescent="0.2">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5.75" customHeight="1" x14ac:dyDescent="0.2">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5.75" customHeight="1" x14ac:dyDescent="0.2">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5.75" customHeight="1" x14ac:dyDescent="0.2">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5.75" customHeight="1" x14ac:dyDescent="0.2">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5.75" customHeight="1" x14ac:dyDescent="0.2">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5.75" customHeight="1" x14ac:dyDescent="0.2">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5.75" customHeight="1" x14ac:dyDescent="0.2">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5.75" customHeight="1" x14ac:dyDescent="0.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5.75" customHeight="1" x14ac:dyDescent="0.2">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5.75" customHeight="1" x14ac:dyDescent="0.2">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5.75" customHeight="1" x14ac:dyDescent="0.2">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5.75" customHeight="1" x14ac:dyDescent="0.2">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5.75" customHeight="1" x14ac:dyDescent="0.2">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5.75" customHeight="1" x14ac:dyDescent="0.2">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5.75" customHeight="1" x14ac:dyDescent="0.2">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5.75" customHeight="1" x14ac:dyDescent="0.2">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5.75" customHeight="1" x14ac:dyDescent="0.2">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5.75" customHeight="1" x14ac:dyDescent="0.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5.75" customHeight="1" x14ac:dyDescent="0.2">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5.75" customHeight="1" x14ac:dyDescent="0.2">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5.75" customHeight="1" x14ac:dyDescent="0.2">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5.75" customHeight="1" x14ac:dyDescent="0.2">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5.75" customHeight="1" x14ac:dyDescent="0.2">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5.75" customHeight="1" x14ac:dyDescent="0.2">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5.75" customHeight="1" x14ac:dyDescent="0.2">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5.75" customHeight="1" x14ac:dyDescent="0.2">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5.75" customHeight="1" x14ac:dyDescent="0.2">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5.75" customHeight="1" x14ac:dyDescent="0.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5.75" customHeight="1" x14ac:dyDescent="0.2">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5.75" customHeight="1" x14ac:dyDescent="0.2">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5.75" customHeight="1" x14ac:dyDescent="0.2">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5.75" customHeight="1" x14ac:dyDescent="0.2">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5.75" customHeight="1" x14ac:dyDescent="0.2">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5.75" customHeight="1" x14ac:dyDescent="0.2">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5.75" customHeight="1" x14ac:dyDescent="0.2">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5.75" customHeight="1" x14ac:dyDescent="0.2">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5.75" customHeight="1" x14ac:dyDescent="0.2">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5.75" customHeight="1" x14ac:dyDescent="0.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5.75" customHeight="1" x14ac:dyDescent="0.2">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5.75" customHeight="1" x14ac:dyDescent="0.2">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5.75" customHeight="1" x14ac:dyDescent="0.2">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5.75" customHeight="1" x14ac:dyDescent="0.2">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5.75" customHeight="1" x14ac:dyDescent="0.2">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5.75" customHeight="1" x14ac:dyDescent="0.2">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5.75" customHeight="1" x14ac:dyDescent="0.2">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5.75" customHeight="1" x14ac:dyDescent="0.2">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5.75" customHeight="1" x14ac:dyDescent="0.2">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5.75" customHeight="1" x14ac:dyDescent="0.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5.75" customHeight="1" x14ac:dyDescent="0.2">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5.75" customHeight="1" x14ac:dyDescent="0.2">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5.75" customHeight="1" x14ac:dyDescent="0.2">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5.75" customHeight="1" x14ac:dyDescent="0.2">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5.75" customHeight="1" x14ac:dyDescent="0.2">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5.75" customHeight="1" x14ac:dyDescent="0.2">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5.75" customHeight="1" x14ac:dyDescent="0.2">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5.75" customHeight="1" x14ac:dyDescent="0.2">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5.75" customHeight="1" x14ac:dyDescent="0.2">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5.75" customHeight="1" x14ac:dyDescent="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5.75" customHeight="1" x14ac:dyDescent="0.2">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5.75" customHeight="1" x14ac:dyDescent="0.2">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5.75" customHeight="1" x14ac:dyDescent="0.2">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5.75" customHeight="1" x14ac:dyDescent="0.2">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5.75" customHeight="1" x14ac:dyDescent="0.2">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5.75" customHeight="1" x14ac:dyDescent="0.2">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5.75" customHeight="1" x14ac:dyDescent="0.2">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5.75" customHeight="1" x14ac:dyDescent="0.2">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5.75" customHeight="1" x14ac:dyDescent="0.2">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5.75" customHeight="1" x14ac:dyDescent="0.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5.75" customHeight="1" x14ac:dyDescent="0.2">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5.75" customHeight="1" x14ac:dyDescent="0.2">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5.75" customHeight="1" x14ac:dyDescent="0.2">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5.75" customHeight="1" x14ac:dyDescent="0.2">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5.75" customHeight="1" x14ac:dyDescent="0.2">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5.75" customHeight="1" x14ac:dyDescent="0.2">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5.75" customHeight="1" x14ac:dyDescent="0.2">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5.75" customHeight="1" x14ac:dyDescent="0.2">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5.75" customHeight="1" x14ac:dyDescent="0.2">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5.75" customHeight="1" x14ac:dyDescent="0.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5.75" customHeight="1" x14ac:dyDescent="0.2">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5.75" customHeight="1" x14ac:dyDescent="0.2">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5.75" customHeight="1" x14ac:dyDescent="0.2">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5.75" customHeight="1" x14ac:dyDescent="0.2">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5.75" customHeight="1" x14ac:dyDescent="0.2">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5.75" customHeight="1" x14ac:dyDescent="0.2">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5.75" customHeight="1" x14ac:dyDescent="0.2">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5.75" customHeight="1" x14ac:dyDescent="0.2">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5.75" customHeight="1" x14ac:dyDescent="0.2">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5.75" customHeight="1" x14ac:dyDescent="0.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5.75" customHeight="1" x14ac:dyDescent="0.2">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5.75" customHeight="1" x14ac:dyDescent="0.2">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5.75" customHeight="1" x14ac:dyDescent="0.2">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5.75" customHeight="1" x14ac:dyDescent="0.2">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5.75" customHeight="1" x14ac:dyDescent="0.2">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5.75" customHeight="1" x14ac:dyDescent="0.2">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5.75" customHeight="1" x14ac:dyDescent="0.2">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5.75" customHeight="1" x14ac:dyDescent="0.2">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5.75" customHeight="1" x14ac:dyDescent="0.2">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5.75" customHeight="1" x14ac:dyDescent="0.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5.75" customHeight="1" x14ac:dyDescent="0.2">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5.75" customHeight="1" x14ac:dyDescent="0.2">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5.75" customHeight="1" x14ac:dyDescent="0.2">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5.75" customHeight="1" x14ac:dyDescent="0.2">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5.75" customHeight="1" x14ac:dyDescent="0.2">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5.75" customHeight="1" x14ac:dyDescent="0.2">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5.75" customHeight="1" x14ac:dyDescent="0.2"/>
    <row r="250" spans="1:26" ht="15.75" customHeight="1" x14ac:dyDescent="0.2"/>
    <row r="251" spans="1:26" ht="15.75" customHeight="1" x14ac:dyDescent="0.2"/>
    <row r="252" spans="1:26" ht="15.75" customHeight="1" x14ac:dyDescent="0.2"/>
    <row r="253" spans="1:26" ht="15.75" customHeight="1" x14ac:dyDescent="0.2"/>
    <row r="254" spans="1:26" ht="15.75" customHeight="1" x14ac:dyDescent="0.2"/>
    <row r="255" spans="1:26" ht="15.75" customHeight="1" x14ac:dyDescent="0.2"/>
    <row r="256" spans="1:2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7">
    <mergeCell ref="K48:L48"/>
    <mergeCell ref="A33:B33"/>
    <mergeCell ref="D33:K33"/>
    <mergeCell ref="M33:O33"/>
    <mergeCell ref="N34:O34"/>
    <mergeCell ref="D38:K38"/>
    <mergeCell ref="D42:E42"/>
    <mergeCell ref="H42:O42"/>
    <mergeCell ref="I44:J44"/>
    <mergeCell ref="I45:J45"/>
    <mergeCell ref="I46:J46"/>
    <mergeCell ref="I47:J47"/>
    <mergeCell ref="I48:J48"/>
    <mergeCell ref="G27:H27"/>
    <mergeCell ref="J27:K27"/>
    <mergeCell ref="C31:D31"/>
    <mergeCell ref="M31:N31"/>
    <mergeCell ref="I43:J43"/>
    <mergeCell ref="M15:O15"/>
    <mergeCell ref="A20:E20"/>
    <mergeCell ref="A21:B21"/>
    <mergeCell ref="C21:E21"/>
    <mergeCell ref="C22:D22"/>
    <mergeCell ref="A11:B11"/>
    <mergeCell ref="D11:E11"/>
    <mergeCell ref="G11:K11"/>
    <mergeCell ref="G12:H12"/>
    <mergeCell ref="J12:K12"/>
    <mergeCell ref="Q2:R2"/>
    <mergeCell ref="Q3:R5"/>
    <mergeCell ref="A1:O1"/>
    <mergeCell ref="A2:E2"/>
    <mergeCell ref="F2:I2"/>
    <mergeCell ref="J2:K2"/>
    <mergeCell ref="A3:E3"/>
    <mergeCell ref="G3:K3"/>
    <mergeCell ref="M3:O3"/>
  </mergeCells>
  <conditionalFormatting sqref="E5">
    <cfRule type="cellIs" dxfId="0" priority="1" operator="lessThan">
      <formula>0</formula>
    </cfRule>
  </conditionalFormatting>
  <dataValidations count="2">
    <dataValidation type="list" allowBlank="1" sqref="F35:F36 F39" xr:uid="{00000000-0002-0000-0100-000000000000}">
      <formula1>"AM,IO"</formula1>
    </dataValidation>
    <dataValidation type="list" allowBlank="1" sqref="I35:I36 I39" xr:uid="{00000000-0002-0000-0100-000001000000}">
      <formula1>"%,$"</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1000"/>
  <sheetViews>
    <sheetView showGridLines="0" workbookViewId="0">
      <selection sqref="A1:G1"/>
    </sheetView>
  </sheetViews>
  <sheetFormatPr baseColWidth="10" defaultColWidth="14.5" defaultRowHeight="15" customHeight="1" x14ac:dyDescent="0.2"/>
  <cols>
    <col min="1" max="1" width="14.5" customWidth="1"/>
    <col min="2" max="3" width="19.1640625" customWidth="1"/>
    <col min="4" max="4" width="25.6640625" customWidth="1"/>
    <col min="5" max="6" width="14.5" customWidth="1"/>
  </cols>
  <sheetData>
    <row r="1" spans="1:7" ht="31" x14ac:dyDescent="0.2">
      <c r="A1" s="299" t="str">
        <f>'Full Calc'!B4</f>
        <v>24 Becker</v>
      </c>
      <c r="B1" s="294"/>
      <c r="C1" s="294"/>
      <c r="D1" s="294"/>
      <c r="E1" s="294"/>
      <c r="F1" s="294"/>
      <c r="G1" s="275"/>
    </row>
    <row r="2" spans="1:7" x14ac:dyDescent="0.2">
      <c r="A2" s="300" t="s">
        <v>142</v>
      </c>
      <c r="B2" s="265"/>
      <c r="C2" s="265"/>
      <c r="D2" s="265"/>
      <c r="E2" s="265"/>
      <c r="F2" s="265"/>
      <c r="G2" s="266"/>
    </row>
    <row r="3" spans="1:7" ht="21.75" customHeight="1" x14ac:dyDescent="0.2">
      <c r="A3" s="170" t="s">
        <v>3</v>
      </c>
      <c r="B3" s="171" t="str">
        <f>'Full Calc'!B4</f>
        <v>24 Becker</v>
      </c>
      <c r="C3" s="301" t="s">
        <v>143</v>
      </c>
      <c r="D3" s="302"/>
      <c r="E3" s="302"/>
      <c r="F3" s="302"/>
      <c r="G3" s="303"/>
    </row>
    <row r="4" spans="1:7" ht="21.75" customHeight="1" x14ac:dyDescent="0.2">
      <c r="A4" s="86" t="s">
        <v>12</v>
      </c>
      <c r="B4" s="172">
        <f>'Full Calc'!B6</f>
        <v>2</v>
      </c>
      <c r="C4" s="304"/>
      <c r="D4" s="240"/>
      <c r="E4" s="240"/>
      <c r="F4" s="240"/>
      <c r="G4" s="253"/>
    </row>
    <row r="5" spans="1:7" ht="21.75" customHeight="1" x14ac:dyDescent="0.2">
      <c r="A5" s="86" t="s">
        <v>144</v>
      </c>
      <c r="B5" s="172" t="str">
        <f>'Full Calc'!B7&amp;" sqft"</f>
        <v>4534 sqft</v>
      </c>
      <c r="C5" s="305"/>
      <c r="D5" s="277"/>
      <c r="E5" s="277"/>
      <c r="F5" s="277"/>
      <c r="G5" s="256"/>
    </row>
    <row r="6" spans="1:7" x14ac:dyDescent="0.2">
      <c r="A6" s="306" t="s">
        <v>145</v>
      </c>
      <c r="B6" s="307"/>
      <c r="C6" s="307"/>
      <c r="D6" s="307"/>
      <c r="E6" s="307"/>
      <c r="F6" s="307"/>
      <c r="G6" s="308"/>
    </row>
    <row r="7" spans="1:7" x14ac:dyDescent="0.2">
      <c r="A7" s="86"/>
      <c r="B7" s="173" t="s">
        <v>146</v>
      </c>
      <c r="C7" s="174" t="str">
        <f>"End of Year "&amp;'Full Calc'!K28</f>
        <v>End of Year 5</v>
      </c>
      <c r="D7" s="175" t="s">
        <v>147</v>
      </c>
      <c r="E7" s="176" t="s">
        <v>148</v>
      </c>
      <c r="F7" s="176" t="s">
        <v>146</v>
      </c>
      <c r="G7" s="177" t="str">
        <f>"End of Year "&amp;'Full Calc'!K28</f>
        <v>End of Year 5</v>
      </c>
    </row>
    <row r="8" spans="1:7" x14ac:dyDescent="0.2">
      <c r="A8" s="86" t="s">
        <v>149</v>
      </c>
      <c r="B8" s="178" t="e">
        <f ca="1">'Full Calc'!B17</f>
        <v>#NAME?</v>
      </c>
      <c r="C8" s="179" t="s">
        <v>150</v>
      </c>
      <c r="D8" s="86" t="s">
        <v>151</v>
      </c>
      <c r="E8" s="178">
        <f>'Full Calc'!H13/12</f>
        <v>7300</v>
      </c>
      <c r="F8" s="178">
        <f>'Full Calc'!K13/12</f>
        <v>19800</v>
      </c>
      <c r="G8" s="180">
        <f>'Returns Projection'!H3/12</f>
        <v>21860.799903360006</v>
      </c>
    </row>
    <row r="9" spans="1:7" x14ac:dyDescent="0.2">
      <c r="A9" s="86" t="s">
        <v>152</v>
      </c>
      <c r="B9" s="178" t="e">
        <f ca="1">'Full Calc'!B18</f>
        <v>#NAME?</v>
      </c>
      <c r="C9" s="179" t="s">
        <v>150</v>
      </c>
      <c r="D9" s="86" t="s">
        <v>153</v>
      </c>
      <c r="E9" s="178">
        <f>-'Full Calc'!H22/12</f>
        <v>-5197.75</v>
      </c>
      <c r="F9" s="178">
        <f>-'Full Calc'!K22/12</f>
        <v>-6749.416666666667</v>
      </c>
      <c r="G9" s="180">
        <f>-1*'Returns Projection'!H12/12</f>
        <v>-7114.1645670174958</v>
      </c>
    </row>
    <row r="10" spans="1:7" x14ac:dyDescent="0.2">
      <c r="A10" s="86" t="s">
        <v>154</v>
      </c>
      <c r="B10" s="178">
        <f>'Full Calc'!E4</f>
        <v>399000</v>
      </c>
      <c r="C10" s="178">
        <f>VLOOKUP('Full Calc'!K28,'Returns Projection'!A2:D31,3)</f>
        <v>445953.39969126461</v>
      </c>
      <c r="D10" s="86" t="s">
        <v>155</v>
      </c>
      <c r="E10" s="181">
        <f>'Full Calc'!H23/12</f>
        <v>2102.25</v>
      </c>
      <c r="F10" s="181">
        <f>'Full Calc'!K23/12</f>
        <v>13050.583333333334</v>
      </c>
      <c r="G10" s="182">
        <f>'Returns Projection'!H13/12</f>
        <v>14746.63533634251</v>
      </c>
    </row>
    <row r="11" spans="1:7" x14ac:dyDescent="0.2">
      <c r="A11" s="86" t="s">
        <v>152</v>
      </c>
      <c r="B11" s="178">
        <f>B10/'Full Calc'!B6</f>
        <v>199500</v>
      </c>
      <c r="C11" s="178">
        <f>C10/'Full Calc'!B6</f>
        <v>222976.69984563231</v>
      </c>
      <c r="D11" s="86" t="s">
        <v>111</v>
      </c>
      <c r="E11" s="178" t="e">
        <f ca="1">-'Full Calc'!H24/12</f>
        <v>#NAME?</v>
      </c>
      <c r="F11" s="178" t="e">
        <f ca="1">-'Full Calc'!K24/12</f>
        <v>#NAME?</v>
      </c>
      <c r="G11" s="180" t="e">
        <f ca="1">-1*'Returns Projection'!H14/12</f>
        <v>#NAME?</v>
      </c>
    </row>
    <row r="12" spans="1:7" x14ac:dyDescent="0.2">
      <c r="A12" s="86" t="s">
        <v>123</v>
      </c>
      <c r="B12" s="178" t="e">
        <f ca="1">-'Full Calc'!J39</f>
        <v>#NAME?</v>
      </c>
      <c r="C12" s="178" t="e">
        <f ca="1">-VLOOKUP('Full Calc'!K28,'Returns Projection'!A2:D31,4)</f>
        <v>#NAME?</v>
      </c>
      <c r="D12" s="86" t="s">
        <v>156</v>
      </c>
      <c r="E12" s="183" t="e">
        <f ca="1">'Full Calc'!H25/12</f>
        <v>#NAME?</v>
      </c>
      <c r="F12" s="183" t="e">
        <f ca="1">'Full Calc'!K25/12</f>
        <v>#NAME?</v>
      </c>
      <c r="G12" s="184" t="e">
        <f ca="1">'Returns Projection'!H15/12</f>
        <v>#NAME?</v>
      </c>
    </row>
    <row r="13" spans="1:7" x14ac:dyDescent="0.2">
      <c r="A13" s="86" t="s">
        <v>135</v>
      </c>
      <c r="B13" s="178" t="e">
        <f ca="1">B10-B8</f>
        <v>#NAME?</v>
      </c>
      <c r="C13" s="178" t="e">
        <f ca="1">VLOOKUP('Full Calc'!K28,'Returns Projection'!A2:D31,3)-VLOOKUP('Full Calc'!K28,'Returns Projection'!A2:D31,4)+'Full Calc'!E5</f>
        <v>#NAME?</v>
      </c>
      <c r="D13" s="86" t="s">
        <v>157</v>
      </c>
      <c r="E13" s="178" t="e">
        <f ca="1">'Full Calc'!H4/12</f>
        <v>#NAME?</v>
      </c>
      <c r="F13" s="178" t="e">
        <f ca="1">'Full Calc'!K4/12</f>
        <v>#NAME?</v>
      </c>
      <c r="G13" s="180" t="e">
        <f ca="1">G12/'Full Calc'!B6/12</f>
        <v>#NAME?</v>
      </c>
    </row>
    <row r="14" spans="1:7" x14ac:dyDescent="0.2">
      <c r="A14" s="185" t="s">
        <v>158</v>
      </c>
      <c r="B14" s="186" t="e">
        <f ca="1">'Full Calc'!E5</f>
        <v>#NAME?</v>
      </c>
      <c r="C14" s="187" t="e">
        <f ca="1">(C10*0.75)+C12</f>
        <v>#NAME?</v>
      </c>
      <c r="D14" s="185" t="s">
        <v>75</v>
      </c>
      <c r="E14" s="188" t="e">
        <f ca="1">'Full Calc'!H6</f>
        <v>#NAME?</v>
      </c>
      <c r="F14" s="189" t="e">
        <f ca="1">'Full Calc'!K6</f>
        <v>#NAME?</v>
      </c>
      <c r="G14" s="190" t="e">
        <f ca="1">IF(-('Returns Projection'!H15)/'Full Calc'!E5&lt;0,"∞",-('Returns Projection'!H15)/'Full Calc'!E5)</f>
        <v>#NAME?</v>
      </c>
    </row>
    <row r="15" spans="1:7" x14ac:dyDescent="0.2">
      <c r="A15" s="309" t="s">
        <v>159</v>
      </c>
      <c r="B15" s="310"/>
      <c r="C15" s="309" t="s">
        <v>160</v>
      </c>
      <c r="D15" s="311"/>
      <c r="E15" s="191" t="s">
        <v>161</v>
      </c>
      <c r="F15" s="192"/>
      <c r="G15" s="193"/>
    </row>
    <row r="16" spans="1:7" x14ac:dyDescent="0.2">
      <c r="A16" s="86" t="str">
        <f>'Full Calc'!D35</f>
        <v>First Position</v>
      </c>
      <c r="B16" s="180" t="e">
        <f ca="1">'Full Calc'!J35</f>
        <v>#NAME?</v>
      </c>
      <c r="C16" s="86" t="s">
        <v>162</v>
      </c>
      <c r="D16" s="178" t="e">
        <f ca="1">'Full Calc'!B12+'Full Calc'!B14+'Full Calc'!B16-'Full Calc'!B37</f>
        <v>#NAME?</v>
      </c>
      <c r="E16" s="194" t="s">
        <v>163</v>
      </c>
      <c r="F16" s="195" t="e">
        <f ca="1">B14</f>
        <v>#NAME?</v>
      </c>
      <c r="G16" s="196"/>
    </row>
    <row r="17" spans="1:7" x14ac:dyDescent="0.2">
      <c r="A17" s="86" t="str">
        <f>'Full Calc'!D36</f>
        <v>Second Position</v>
      </c>
      <c r="B17" s="180" t="e">
        <f ca="1">'Full Calc'!J36</f>
        <v>#NAME?</v>
      </c>
      <c r="C17" s="86" t="s">
        <v>164</v>
      </c>
      <c r="D17" s="178">
        <f>'Full Calc'!B13</f>
        <v>3000</v>
      </c>
      <c r="E17" s="86" t="s">
        <v>165</v>
      </c>
      <c r="F17" s="197" t="e">
        <f ca="1">SUM('Full Calc'!I44:O44)</f>
        <v>#NAME?</v>
      </c>
      <c r="G17" s="198"/>
    </row>
    <row r="18" spans="1:7" ht="15.75" customHeight="1" x14ac:dyDescent="0.2">
      <c r="A18" s="86" t="str">
        <f>'Full Calc'!D37</f>
        <v>Equity</v>
      </c>
      <c r="B18" s="180" t="e">
        <f ca="1">'Full Calc'!J37</f>
        <v>#NAME?</v>
      </c>
      <c r="C18" s="86" t="s">
        <v>89</v>
      </c>
      <c r="D18" s="178" t="e">
        <f ca="1">'Full Calc'!B15</f>
        <v>#NAME?</v>
      </c>
      <c r="E18" s="86" t="s">
        <v>166</v>
      </c>
      <c r="F18" s="197" t="e">
        <f ca="1">SUM('Full Calc'!I45:O45)</f>
        <v>#NAME?</v>
      </c>
      <c r="G18" s="198"/>
    </row>
    <row r="19" spans="1:7" ht="15.75" customHeight="1" x14ac:dyDescent="0.2">
      <c r="A19" s="199" t="s">
        <v>167</v>
      </c>
      <c r="B19" s="200" t="e">
        <f ca="1">SUM(B16:B18)</f>
        <v>#NAME?</v>
      </c>
      <c r="C19" s="199" t="s">
        <v>168</v>
      </c>
      <c r="D19" s="201" t="e">
        <f ca="1">SUM(D16:D18)</f>
        <v>#NAME?</v>
      </c>
      <c r="E19" s="86" t="s">
        <v>169</v>
      </c>
      <c r="F19" s="178">
        <f>SUM('Full Calc'!I46:O46)</f>
        <v>46953.399691264611</v>
      </c>
      <c r="G19" s="202" t="s">
        <v>170</v>
      </c>
    </row>
    <row r="20" spans="1:7" ht="15.75" customHeight="1" x14ac:dyDescent="0.2">
      <c r="A20" s="163"/>
      <c r="E20" s="163" t="s">
        <v>171</v>
      </c>
      <c r="F20" s="197" t="e">
        <f ca="1">(SUM('Full Calc'!O18+'Full Calc'!O21+'Full Calc'!O24+'Full Calc'!O27+'Full Calc'!O30))*G20</f>
        <v>#NAME?</v>
      </c>
      <c r="G20" s="203">
        <v>0.28000000000000003</v>
      </c>
    </row>
    <row r="21" spans="1:7" ht="15.75" customHeight="1" x14ac:dyDescent="0.2">
      <c r="A21" s="165"/>
      <c r="B21" s="166"/>
      <c r="C21" s="166"/>
      <c r="D21" s="166"/>
      <c r="E21" s="204" t="s">
        <v>116</v>
      </c>
      <c r="F21" s="205" t="e">
        <f ca="1">SUM(F16:F20)</f>
        <v>#NAME?</v>
      </c>
      <c r="G21" s="206"/>
    </row>
    <row r="22" spans="1:7" ht="15.75" customHeight="1" x14ac:dyDescent="0.2"/>
    <row r="23" spans="1:7" ht="15.75" customHeight="1" x14ac:dyDescent="0.2"/>
    <row r="24" spans="1:7" ht="15.75" customHeight="1" x14ac:dyDescent="0.2"/>
    <row r="25" spans="1:7" ht="15.75" customHeight="1" x14ac:dyDescent="0.2"/>
    <row r="26" spans="1:7" ht="15.75" customHeight="1" x14ac:dyDescent="0.2"/>
    <row r="27" spans="1:7" ht="15.75" customHeight="1" x14ac:dyDescent="0.2"/>
    <row r="28" spans="1:7" ht="15.75" customHeight="1" x14ac:dyDescent="0.2"/>
    <row r="29" spans="1:7" ht="15.75" customHeight="1" x14ac:dyDescent="0.2"/>
    <row r="30" spans="1:7" ht="15.75" customHeight="1" x14ac:dyDescent="0.2"/>
    <row r="31" spans="1:7" ht="15.75" customHeight="1" x14ac:dyDescent="0.2"/>
    <row r="32" spans="1:7"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6">
    <mergeCell ref="A1:G1"/>
    <mergeCell ref="A2:G2"/>
    <mergeCell ref="C3:G5"/>
    <mergeCell ref="A6:G6"/>
    <mergeCell ref="A15:B15"/>
    <mergeCell ref="C15:D15"/>
  </mergeCells>
  <pageMargins left="0.7" right="0.7" top="0.75" bottom="0.75" header="0" footer="0"/>
  <pageSetup orientation="portrait"/>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1000"/>
  <sheetViews>
    <sheetView showGridLines="0" workbookViewId="0">
      <selection sqref="A1:F1"/>
    </sheetView>
  </sheetViews>
  <sheetFormatPr baseColWidth="10" defaultColWidth="14.5" defaultRowHeight="15" customHeight="1" x14ac:dyDescent="0.2"/>
  <cols>
    <col min="1" max="6" width="14.5" customWidth="1"/>
  </cols>
  <sheetData>
    <row r="1" spans="1:7" ht="31" x14ac:dyDescent="0.2">
      <c r="A1" s="299" t="str">
        <f>'Full Calc'!B4</f>
        <v>24 Becker</v>
      </c>
      <c r="B1" s="294"/>
      <c r="C1" s="294"/>
      <c r="D1" s="294"/>
      <c r="E1" s="294"/>
      <c r="F1" s="275"/>
      <c r="G1" s="207"/>
    </row>
    <row r="2" spans="1:7" x14ac:dyDescent="0.2">
      <c r="A2" s="300" t="s">
        <v>142</v>
      </c>
      <c r="B2" s="265"/>
      <c r="C2" s="265"/>
      <c r="D2" s="265"/>
      <c r="E2" s="265"/>
      <c r="F2" s="266"/>
      <c r="G2" s="117"/>
    </row>
    <row r="3" spans="1:7" ht="21" customHeight="1" x14ac:dyDescent="0.2">
      <c r="A3" s="170" t="s">
        <v>3</v>
      </c>
      <c r="B3" s="171" t="str">
        <f>'Full Calc'!B4</f>
        <v>24 Becker</v>
      </c>
      <c r="C3" s="301" t="s">
        <v>172</v>
      </c>
      <c r="D3" s="302"/>
      <c r="E3" s="302"/>
      <c r="F3" s="303"/>
    </row>
    <row r="4" spans="1:7" ht="21" customHeight="1" x14ac:dyDescent="0.2">
      <c r="A4" s="170" t="s">
        <v>12</v>
      </c>
      <c r="B4" s="208">
        <f>'Full Calc'!B6</f>
        <v>2</v>
      </c>
      <c r="C4" s="304"/>
      <c r="D4" s="240"/>
      <c r="E4" s="240"/>
      <c r="F4" s="253"/>
    </row>
    <row r="5" spans="1:7" ht="21" customHeight="1" x14ac:dyDescent="0.2">
      <c r="A5" s="170" t="s">
        <v>144</v>
      </c>
      <c r="B5" s="208" t="str">
        <f>'Full Calc'!B7&amp;" sqft"</f>
        <v>4534 sqft</v>
      </c>
      <c r="C5" s="305"/>
      <c r="D5" s="277"/>
      <c r="E5" s="277"/>
      <c r="F5" s="256"/>
    </row>
    <row r="6" spans="1:7" x14ac:dyDescent="0.2">
      <c r="A6" s="314" t="s">
        <v>145</v>
      </c>
      <c r="B6" s="315"/>
      <c r="C6" s="315"/>
      <c r="D6" s="315"/>
      <c r="E6" s="315"/>
      <c r="F6" s="316"/>
      <c r="G6" s="117"/>
    </row>
    <row r="7" spans="1:7" x14ac:dyDescent="0.2">
      <c r="A7" s="86"/>
      <c r="B7" s="173" t="s">
        <v>146</v>
      </c>
      <c r="C7" s="173" t="s">
        <v>173</v>
      </c>
      <c r="D7" s="209"/>
      <c r="E7" s="209"/>
      <c r="F7" s="210"/>
      <c r="G7" s="176"/>
    </row>
    <row r="8" spans="1:7" x14ac:dyDescent="0.2">
      <c r="A8" s="86" t="s">
        <v>174</v>
      </c>
      <c r="B8" s="178">
        <f>'Full Calc'!E4</f>
        <v>399000</v>
      </c>
      <c r="C8" s="178">
        <f>B8/'Full Calc'!B6</f>
        <v>199500</v>
      </c>
      <c r="D8" s="158"/>
      <c r="E8" s="178"/>
      <c r="F8" s="180"/>
      <c r="G8" s="178"/>
    </row>
    <row r="9" spans="1:7" x14ac:dyDescent="0.2">
      <c r="A9" s="86" t="s">
        <v>149</v>
      </c>
      <c r="B9" s="178" t="e">
        <f ca="1">-1*('Full Calc'!B17-'Full Calc'!B15+((('Full Calc'!H24+'Full Calc'!H14+'Full Calc'!H17)/12)*'Full Calc'!E16))</f>
        <v>#NAME?</v>
      </c>
      <c r="C9" s="178" t="e">
        <f ca="1">B9/B4</f>
        <v>#NAME?</v>
      </c>
      <c r="D9" s="312" t="s">
        <v>175</v>
      </c>
      <c r="E9" s="240"/>
      <c r="F9" s="253"/>
      <c r="G9" s="178"/>
    </row>
    <row r="10" spans="1:7" x14ac:dyDescent="0.2">
      <c r="A10" s="86" t="s">
        <v>176</v>
      </c>
      <c r="B10" s="178">
        <f>-C10*B8</f>
        <v>-23940</v>
      </c>
      <c r="C10" s="211">
        <v>0.06</v>
      </c>
      <c r="D10" s="312" t="s">
        <v>177</v>
      </c>
      <c r="E10" s="240"/>
      <c r="F10" s="253"/>
      <c r="G10" s="212"/>
    </row>
    <row r="11" spans="1:7" x14ac:dyDescent="0.2">
      <c r="A11" s="86" t="s">
        <v>34</v>
      </c>
      <c r="B11" s="178">
        <f>-C11*B8</f>
        <v>-19950</v>
      </c>
      <c r="C11" s="211">
        <v>0.05</v>
      </c>
      <c r="D11" s="312" t="s">
        <v>178</v>
      </c>
      <c r="E11" s="240"/>
      <c r="F11" s="253"/>
      <c r="G11" s="178"/>
    </row>
    <row r="12" spans="1:7" x14ac:dyDescent="0.2">
      <c r="A12" s="86" t="s">
        <v>179</v>
      </c>
      <c r="B12" s="213">
        <v>-1500</v>
      </c>
      <c r="C12" s="179" t="s">
        <v>150</v>
      </c>
      <c r="D12" s="312" t="s">
        <v>180</v>
      </c>
      <c r="E12" s="240"/>
      <c r="F12" s="253"/>
      <c r="G12" s="214"/>
    </row>
    <row r="13" spans="1:7" x14ac:dyDescent="0.2">
      <c r="A13" s="175" t="s">
        <v>181</v>
      </c>
      <c r="B13" s="212" t="e">
        <f ca="1">B8+B9+B10+B11+B12</f>
        <v>#NAME?</v>
      </c>
      <c r="C13" s="179" t="s">
        <v>150</v>
      </c>
      <c r="F13" s="112"/>
    </row>
    <row r="14" spans="1:7" x14ac:dyDescent="0.2">
      <c r="A14" s="313" t="s">
        <v>159</v>
      </c>
      <c r="B14" s="275"/>
      <c r="C14" s="215"/>
      <c r="D14" s="216" t="s">
        <v>160</v>
      </c>
      <c r="E14" s="215"/>
      <c r="F14" s="217"/>
    </row>
    <row r="15" spans="1:7" x14ac:dyDescent="0.2">
      <c r="A15" s="86" t="str">
        <f>'Full Calc'!D35</f>
        <v>First Position</v>
      </c>
      <c r="B15" s="180" t="e">
        <f ca="1">'Full Calc'!J35</f>
        <v>#NAME?</v>
      </c>
      <c r="D15" s="86" t="s">
        <v>162</v>
      </c>
      <c r="F15" s="180" t="e">
        <f ca="1">'Full Calc'!B12+'Full Calc'!B14+'Full Calc'!B16-'Full Calc'!B37</f>
        <v>#NAME?</v>
      </c>
    </row>
    <row r="16" spans="1:7" x14ac:dyDescent="0.2">
      <c r="A16" s="86" t="str">
        <f>'Full Calc'!D36</f>
        <v>Second Position</v>
      </c>
      <c r="B16" s="180" t="e">
        <f ca="1">'Full Calc'!J36</f>
        <v>#NAME?</v>
      </c>
      <c r="D16" s="86" t="s">
        <v>164</v>
      </c>
      <c r="F16" s="180">
        <f>'Full Calc'!B13</f>
        <v>3000</v>
      </c>
    </row>
    <row r="17" spans="1:6" x14ac:dyDescent="0.2">
      <c r="A17" s="86" t="str">
        <f>'Full Calc'!D37</f>
        <v>Equity</v>
      </c>
      <c r="B17" s="180" t="e">
        <f ca="1">'Full Calc'!J37-'Full Calc'!B15+F17</f>
        <v>#NAME?</v>
      </c>
      <c r="D17" s="86" t="s">
        <v>182</v>
      </c>
      <c r="F17" s="180" t="e">
        <f ca="1">(('Full Calc'!H24+'Full Calc'!H14+'Full Calc'!H17)/12)*'Full Calc'!E16</f>
        <v>#NAME?</v>
      </c>
    </row>
    <row r="18" spans="1:6" x14ac:dyDescent="0.2">
      <c r="A18" s="199" t="s">
        <v>167</v>
      </c>
      <c r="B18" s="200" t="e">
        <f ca="1">SUM(B15:B17)</f>
        <v>#NAME?</v>
      </c>
      <c r="C18" s="218"/>
      <c r="D18" s="199" t="s">
        <v>168</v>
      </c>
      <c r="E18" s="218"/>
      <c r="F18" s="200" t="e">
        <f ca="1">SUM(F15:F17)</f>
        <v>#NAME?</v>
      </c>
    </row>
    <row r="19" spans="1:6" ht="15.75" customHeight="1" x14ac:dyDescent="0.2"/>
    <row r="20" spans="1:6" ht="15.75" customHeight="1" x14ac:dyDescent="0.2"/>
    <row r="21" spans="1:6" ht="15.75" customHeight="1" x14ac:dyDescent="0.2"/>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
    <mergeCell ref="D12:F12"/>
    <mergeCell ref="A14:B14"/>
    <mergeCell ref="A1:F1"/>
    <mergeCell ref="A2:F2"/>
    <mergeCell ref="C3:F5"/>
    <mergeCell ref="A6:F6"/>
    <mergeCell ref="D9:F9"/>
    <mergeCell ref="D10:F10"/>
    <mergeCell ref="D11:F1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U1000"/>
  <sheetViews>
    <sheetView workbookViewId="0"/>
  </sheetViews>
  <sheetFormatPr baseColWidth="10" defaultColWidth="14.5" defaultRowHeight="15" customHeight="1" x14ac:dyDescent="0.2"/>
  <cols>
    <col min="1" max="1" width="88" customWidth="1"/>
    <col min="2" max="2" width="25.1640625" customWidth="1"/>
    <col min="3" max="6" width="14.5" customWidth="1"/>
  </cols>
  <sheetData>
    <row r="1" spans="1:21" ht="16" x14ac:dyDescent="0.2">
      <c r="A1" s="219" t="s">
        <v>183</v>
      </c>
      <c r="B1" s="220"/>
      <c r="C1" s="221"/>
      <c r="D1" s="221"/>
      <c r="E1" s="221"/>
      <c r="F1" s="221"/>
      <c r="G1" s="221"/>
      <c r="H1" s="221"/>
      <c r="I1" s="221"/>
      <c r="J1" s="221"/>
      <c r="K1" s="221"/>
      <c r="L1" s="221"/>
      <c r="M1" s="221"/>
      <c r="N1" s="221"/>
      <c r="O1" s="221"/>
      <c r="P1" s="221"/>
      <c r="Q1" s="221"/>
      <c r="R1" s="221"/>
      <c r="S1" s="221"/>
      <c r="T1" s="221"/>
      <c r="U1" s="221"/>
    </row>
    <row r="2" spans="1:21" ht="16" x14ac:dyDescent="0.2">
      <c r="A2" s="222" t="s">
        <v>184</v>
      </c>
      <c r="B2" s="220"/>
      <c r="C2" s="221"/>
      <c r="D2" s="221"/>
      <c r="E2" s="221"/>
      <c r="F2" s="221"/>
      <c r="G2" s="221"/>
      <c r="H2" s="221"/>
      <c r="I2" s="221"/>
      <c r="J2" s="221"/>
      <c r="K2" s="221"/>
      <c r="L2" s="221"/>
      <c r="M2" s="221"/>
      <c r="N2" s="221"/>
      <c r="O2" s="221"/>
      <c r="P2" s="221"/>
      <c r="Q2" s="221"/>
      <c r="R2" s="221"/>
      <c r="S2" s="221"/>
      <c r="T2" s="221"/>
      <c r="U2" s="221"/>
    </row>
    <row r="3" spans="1:21" x14ac:dyDescent="0.2">
      <c r="A3" s="220"/>
      <c r="B3" s="220"/>
      <c r="C3" s="221"/>
      <c r="D3" s="221"/>
      <c r="E3" s="221"/>
      <c r="F3" s="221"/>
      <c r="G3" s="221"/>
      <c r="H3" s="221"/>
      <c r="I3" s="221"/>
      <c r="J3" s="221"/>
      <c r="K3" s="221"/>
      <c r="L3" s="221"/>
      <c r="M3" s="221"/>
      <c r="N3" s="221"/>
      <c r="O3" s="221"/>
      <c r="P3" s="221"/>
      <c r="Q3" s="221"/>
      <c r="R3" s="221"/>
      <c r="S3" s="221"/>
      <c r="T3" s="221"/>
      <c r="U3" s="221"/>
    </row>
    <row r="4" spans="1:21" ht="16" x14ac:dyDescent="0.2">
      <c r="A4" s="220" t="s">
        <v>185</v>
      </c>
      <c r="B4" s="220"/>
      <c r="C4" s="221"/>
      <c r="D4" s="221"/>
      <c r="E4" s="221"/>
      <c r="F4" s="221"/>
      <c r="G4" s="221"/>
      <c r="H4" s="221"/>
      <c r="I4" s="221"/>
      <c r="J4" s="221"/>
      <c r="K4" s="221"/>
      <c r="L4" s="221"/>
      <c r="M4" s="221"/>
      <c r="N4" s="221"/>
      <c r="O4" s="221"/>
      <c r="P4" s="221"/>
      <c r="Q4" s="221"/>
      <c r="R4" s="221"/>
      <c r="S4" s="221"/>
      <c r="T4" s="221"/>
      <c r="U4" s="221"/>
    </row>
    <row r="5" spans="1:21" ht="16" x14ac:dyDescent="0.2">
      <c r="A5" s="223" t="s">
        <v>186</v>
      </c>
      <c r="B5" s="220"/>
      <c r="C5" s="221"/>
      <c r="D5" s="221"/>
      <c r="E5" s="221"/>
      <c r="F5" s="221"/>
      <c r="G5" s="221"/>
      <c r="H5" s="221"/>
      <c r="I5" s="221"/>
      <c r="J5" s="221"/>
      <c r="K5" s="221"/>
      <c r="L5" s="221"/>
      <c r="M5" s="221"/>
      <c r="N5" s="221"/>
      <c r="O5" s="221"/>
      <c r="P5" s="221"/>
      <c r="Q5" s="221"/>
      <c r="R5" s="221"/>
      <c r="S5" s="221"/>
      <c r="T5" s="221"/>
      <c r="U5" s="221"/>
    </row>
    <row r="6" spans="1:21" ht="32" x14ac:dyDescent="0.2">
      <c r="A6" s="220" t="s">
        <v>187</v>
      </c>
      <c r="B6" s="220"/>
      <c r="C6" s="221"/>
      <c r="D6" s="221"/>
      <c r="E6" s="221"/>
      <c r="F6" s="221"/>
      <c r="G6" s="221"/>
      <c r="H6" s="221"/>
      <c r="I6" s="221"/>
      <c r="J6" s="221"/>
      <c r="K6" s="221"/>
      <c r="L6" s="221"/>
      <c r="M6" s="221"/>
      <c r="N6" s="221"/>
      <c r="O6" s="221"/>
      <c r="P6" s="221"/>
      <c r="Q6" s="221"/>
      <c r="R6" s="221"/>
      <c r="S6" s="221"/>
      <c r="T6" s="221"/>
      <c r="U6" s="221"/>
    </row>
    <row r="7" spans="1:21" x14ac:dyDescent="0.2">
      <c r="A7" s="220"/>
      <c r="B7" s="220"/>
      <c r="C7" s="221"/>
      <c r="D7" s="221"/>
      <c r="E7" s="221"/>
      <c r="F7" s="221"/>
      <c r="G7" s="221"/>
      <c r="H7" s="221"/>
      <c r="I7" s="221"/>
      <c r="J7" s="221"/>
      <c r="K7" s="221"/>
      <c r="L7" s="221"/>
      <c r="M7" s="221"/>
      <c r="N7" s="221"/>
      <c r="O7" s="221"/>
      <c r="P7" s="221"/>
      <c r="Q7" s="221"/>
      <c r="R7" s="221"/>
      <c r="S7" s="221"/>
      <c r="T7" s="221"/>
      <c r="U7" s="221"/>
    </row>
    <row r="8" spans="1:21" ht="16" x14ac:dyDescent="0.2">
      <c r="A8" s="224" t="s">
        <v>188</v>
      </c>
      <c r="B8" s="220"/>
      <c r="C8" s="221"/>
      <c r="D8" s="221"/>
      <c r="E8" s="221"/>
      <c r="F8" s="221"/>
      <c r="G8" s="221"/>
      <c r="H8" s="221"/>
      <c r="I8" s="221"/>
      <c r="J8" s="221"/>
      <c r="K8" s="221"/>
      <c r="L8" s="221"/>
      <c r="M8" s="221"/>
      <c r="N8" s="221"/>
      <c r="O8" s="221"/>
      <c r="P8" s="221"/>
      <c r="Q8" s="221"/>
      <c r="R8" s="221"/>
      <c r="S8" s="221"/>
      <c r="T8" s="221"/>
      <c r="U8" s="221"/>
    </row>
    <row r="9" spans="1:21" ht="32" x14ac:dyDescent="0.2">
      <c r="A9" s="220" t="s">
        <v>189</v>
      </c>
      <c r="B9" s="220"/>
      <c r="C9" s="221"/>
      <c r="D9" s="221"/>
      <c r="E9" s="221"/>
      <c r="F9" s="221"/>
      <c r="G9" s="221"/>
      <c r="H9" s="221"/>
      <c r="I9" s="221"/>
      <c r="J9" s="221"/>
      <c r="K9" s="221"/>
      <c r="L9" s="221"/>
      <c r="M9" s="221"/>
      <c r="N9" s="221"/>
      <c r="O9" s="221"/>
      <c r="P9" s="221"/>
      <c r="Q9" s="221"/>
      <c r="R9" s="221"/>
      <c r="S9" s="221"/>
      <c r="T9" s="221"/>
      <c r="U9" s="221"/>
    </row>
    <row r="10" spans="1:21" ht="16" x14ac:dyDescent="0.2">
      <c r="A10" s="220" t="s">
        <v>190</v>
      </c>
      <c r="B10" s="220"/>
      <c r="C10" s="221"/>
      <c r="D10" s="221"/>
      <c r="E10" s="221"/>
      <c r="F10" s="221"/>
      <c r="G10" s="221"/>
      <c r="H10" s="221"/>
      <c r="I10" s="221"/>
      <c r="J10" s="221"/>
      <c r="K10" s="221"/>
      <c r="L10" s="221"/>
      <c r="M10" s="221"/>
      <c r="N10" s="221"/>
      <c r="O10" s="221"/>
      <c r="P10" s="221"/>
      <c r="Q10" s="221"/>
      <c r="R10" s="221"/>
      <c r="S10" s="221"/>
      <c r="T10" s="221"/>
      <c r="U10" s="221"/>
    </row>
    <row r="11" spans="1:21" ht="16" x14ac:dyDescent="0.2">
      <c r="A11" s="225" t="s">
        <v>191</v>
      </c>
      <c r="B11" s="220"/>
      <c r="C11" s="221"/>
      <c r="D11" s="221"/>
      <c r="E11" s="221"/>
      <c r="F11" s="221"/>
      <c r="G11" s="221"/>
      <c r="H11" s="221"/>
      <c r="I11" s="221"/>
      <c r="J11" s="221"/>
      <c r="K11" s="221"/>
      <c r="L11" s="221"/>
      <c r="M11" s="221"/>
      <c r="N11" s="221"/>
      <c r="O11" s="221"/>
      <c r="P11" s="221"/>
      <c r="Q11" s="221"/>
      <c r="R11" s="221"/>
      <c r="S11" s="221"/>
      <c r="T11" s="221"/>
      <c r="U11" s="221"/>
    </row>
    <row r="12" spans="1:21" ht="48" x14ac:dyDescent="0.2">
      <c r="A12" s="226" t="s">
        <v>192</v>
      </c>
      <c r="B12" s="220"/>
      <c r="C12" s="221"/>
      <c r="D12" s="221"/>
      <c r="E12" s="221"/>
      <c r="F12" s="221"/>
      <c r="G12" s="221"/>
      <c r="H12" s="221"/>
      <c r="I12" s="221"/>
      <c r="J12" s="221"/>
      <c r="K12" s="221"/>
      <c r="L12" s="221"/>
      <c r="M12" s="221"/>
      <c r="N12" s="221"/>
      <c r="O12" s="221"/>
      <c r="P12" s="221"/>
      <c r="Q12" s="221"/>
      <c r="R12" s="221"/>
      <c r="S12" s="221"/>
      <c r="T12" s="221"/>
      <c r="U12" s="221"/>
    </row>
    <row r="13" spans="1:21" ht="96" x14ac:dyDescent="0.2">
      <c r="A13" s="227" t="s">
        <v>193</v>
      </c>
      <c r="B13" s="220"/>
      <c r="C13" s="221"/>
      <c r="D13" s="221"/>
      <c r="E13" s="221"/>
      <c r="F13" s="221"/>
      <c r="G13" s="221"/>
      <c r="H13" s="221"/>
      <c r="I13" s="221"/>
      <c r="J13" s="221"/>
      <c r="K13" s="221"/>
      <c r="L13" s="221"/>
      <c r="M13" s="221"/>
      <c r="N13" s="221"/>
      <c r="O13" s="221"/>
      <c r="P13" s="221"/>
      <c r="Q13" s="221"/>
      <c r="R13" s="221"/>
      <c r="S13" s="221"/>
      <c r="T13" s="221"/>
      <c r="U13" s="221"/>
    </row>
    <row r="14" spans="1:21" x14ac:dyDescent="0.2">
      <c r="A14" s="220"/>
      <c r="B14" s="220"/>
      <c r="C14" s="221"/>
      <c r="D14" s="221"/>
      <c r="E14" s="221"/>
      <c r="F14" s="221"/>
      <c r="G14" s="221"/>
      <c r="H14" s="221"/>
      <c r="I14" s="221"/>
      <c r="J14" s="221"/>
      <c r="K14" s="221"/>
      <c r="L14" s="221"/>
      <c r="M14" s="221"/>
      <c r="N14" s="221"/>
      <c r="O14" s="221"/>
      <c r="P14" s="221"/>
      <c r="Q14" s="221"/>
      <c r="R14" s="221"/>
      <c r="S14" s="221"/>
      <c r="T14" s="221"/>
      <c r="U14" s="221"/>
    </row>
    <row r="15" spans="1:21" x14ac:dyDescent="0.2">
      <c r="A15" s="220"/>
      <c r="B15" s="220"/>
      <c r="C15" s="221"/>
      <c r="D15" s="221"/>
      <c r="E15" s="221"/>
      <c r="F15" s="221"/>
      <c r="G15" s="221"/>
      <c r="H15" s="221"/>
      <c r="I15" s="221"/>
      <c r="J15" s="221"/>
      <c r="K15" s="221"/>
      <c r="L15" s="221"/>
      <c r="M15" s="221"/>
      <c r="N15" s="221"/>
      <c r="O15" s="221"/>
      <c r="P15" s="221"/>
      <c r="Q15" s="221"/>
      <c r="R15" s="221"/>
      <c r="S15" s="221"/>
      <c r="T15" s="221"/>
      <c r="U15" s="221"/>
    </row>
    <row r="16" spans="1:21" x14ac:dyDescent="0.2">
      <c r="A16" s="220"/>
      <c r="B16" s="220"/>
      <c r="C16" s="221"/>
      <c r="D16" s="221"/>
      <c r="E16" s="221"/>
      <c r="F16" s="221"/>
      <c r="G16" s="221"/>
      <c r="H16" s="221"/>
      <c r="I16" s="221"/>
      <c r="J16" s="221"/>
      <c r="K16" s="221"/>
      <c r="L16" s="221"/>
      <c r="M16" s="221"/>
      <c r="N16" s="221"/>
      <c r="O16" s="221"/>
      <c r="P16" s="221"/>
      <c r="Q16" s="221"/>
      <c r="R16" s="221"/>
      <c r="S16" s="221"/>
      <c r="T16" s="221"/>
      <c r="U16" s="221"/>
    </row>
    <row r="17" spans="1:21" ht="15.75" customHeight="1" x14ac:dyDescent="0.2">
      <c r="A17" s="220"/>
      <c r="B17" s="220"/>
      <c r="C17" s="221"/>
      <c r="D17" s="221"/>
      <c r="E17" s="221"/>
      <c r="F17" s="221"/>
      <c r="G17" s="221"/>
      <c r="H17" s="221"/>
      <c r="I17" s="221"/>
      <c r="J17" s="221"/>
      <c r="K17" s="221"/>
      <c r="L17" s="221"/>
      <c r="M17" s="221"/>
      <c r="N17" s="221"/>
      <c r="O17" s="221"/>
      <c r="P17" s="221"/>
      <c r="Q17" s="221"/>
      <c r="R17" s="221"/>
      <c r="S17" s="221"/>
      <c r="T17" s="221"/>
      <c r="U17" s="221"/>
    </row>
    <row r="18" spans="1:21" ht="15.75" customHeight="1" x14ac:dyDescent="0.2">
      <c r="A18" s="220"/>
      <c r="B18" s="220"/>
      <c r="C18" s="221"/>
      <c r="D18" s="221"/>
      <c r="E18" s="221"/>
      <c r="F18" s="221"/>
      <c r="G18" s="221"/>
      <c r="H18" s="221"/>
      <c r="I18" s="221"/>
      <c r="J18" s="221"/>
      <c r="K18" s="221"/>
      <c r="L18" s="221"/>
      <c r="M18" s="221"/>
      <c r="N18" s="221"/>
      <c r="O18" s="221"/>
      <c r="P18" s="221"/>
      <c r="Q18" s="221"/>
      <c r="R18" s="221"/>
      <c r="S18" s="221"/>
      <c r="T18" s="221"/>
      <c r="U18" s="221"/>
    </row>
    <row r="19" spans="1:21" ht="15.75" customHeight="1" x14ac:dyDescent="0.2">
      <c r="A19" s="220"/>
      <c r="B19" s="220"/>
      <c r="C19" s="221"/>
      <c r="D19" s="221"/>
      <c r="E19" s="221"/>
      <c r="F19" s="221"/>
      <c r="G19" s="221"/>
      <c r="H19" s="221"/>
      <c r="I19" s="221"/>
      <c r="J19" s="221"/>
      <c r="K19" s="221"/>
      <c r="L19" s="221"/>
      <c r="M19" s="221"/>
      <c r="N19" s="221"/>
      <c r="O19" s="221"/>
      <c r="P19" s="221"/>
      <c r="Q19" s="221"/>
      <c r="R19" s="221"/>
      <c r="S19" s="221"/>
      <c r="T19" s="221"/>
      <c r="U19" s="221"/>
    </row>
    <row r="20" spans="1:21" ht="15.75" customHeight="1" x14ac:dyDescent="0.2">
      <c r="A20" s="220"/>
      <c r="B20" s="220"/>
      <c r="C20" s="221"/>
      <c r="D20" s="221"/>
      <c r="E20" s="221"/>
      <c r="F20" s="221"/>
      <c r="G20" s="221"/>
      <c r="H20" s="221"/>
      <c r="I20" s="221"/>
      <c r="J20" s="221"/>
      <c r="K20" s="221"/>
      <c r="L20" s="221"/>
      <c r="M20" s="221"/>
      <c r="N20" s="221"/>
      <c r="O20" s="221"/>
      <c r="P20" s="221"/>
      <c r="Q20" s="221"/>
      <c r="R20" s="221"/>
      <c r="S20" s="221"/>
      <c r="T20" s="221"/>
      <c r="U20" s="221"/>
    </row>
    <row r="21" spans="1:21" ht="15.75" customHeight="1" x14ac:dyDescent="0.2">
      <c r="A21" s="220"/>
      <c r="B21" s="220"/>
      <c r="C21" s="221"/>
      <c r="D21" s="221"/>
      <c r="E21" s="221"/>
      <c r="F21" s="221"/>
      <c r="G21" s="221"/>
      <c r="H21" s="221"/>
      <c r="I21" s="221"/>
      <c r="J21" s="221"/>
      <c r="K21" s="221"/>
      <c r="L21" s="221"/>
      <c r="M21" s="221"/>
      <c r="N21" s="221"/>
      <c r="O21" s="221"/>
      <c r="P21" s="221"/>
      <c r="Q21" s="221"/>
      <c r="R21" s="221"/>
      <c r="S21" s="221"/>
      <c r="T21" s="221"/>
      <c r="U21" s="221"/>
    </row>
    <row r="22" spans="1:21" ht="15.75" customHeight="1" x14ac:dyDescent="0.2">
      <c r="A22" s="220"/>
      <c r="B22" s="220"/>
      <c r="C22" s="221"/>
      <c r="D22" s="221"/>
      <c r="E22" s="221"/>
      <c r="F22" s="221"/>
      <c r="G22" s="221"/>
      <c r="H22" s="221"/>
      <c r="I22" s="221"/>
      <c r="J22" s="221"/>
      <c r="K22" s="221"/>
      <c r="L22" s="221"/>
      <c r="M22" s="221"/>
      <c r="N22" s="221"/>
      <c r="O22" s="221"/>
      <c r="P22" s="221"/>
      <c r="Q22" s="221"/>
      <c r="R22" s="221"/>
      <c r="S22" s="221"/>
      <c r="T22" s="221"/>
      <c r="U22" s="221"/>
    </row>
    <row r="23" spans="1:21" ht="15.75" customHeight="1" x14ac:dyDescent="0.2">
      <c r="A23" s="220"/>
      <c r="B23" s="220"/>
      <c r="C23" s="221"/>
      <c r="D23" s="221"/>
      <c r="E23" s="221"/>
      <c r="F23" s="221"/>
      <c r="G23" s="221"/>
      <c r="H23" s="221"/>
      <c r="I23" s="221"/>
      <c r="J23" s="221"/>
      <c r="K23" s="221"/>
      <c r="L23" s="221"/>
      <c r="M23" s="221"/>
      <c r="N23" s="221"/>
      <c r="O23" s="221"/>
      <c r="P23" s="221"/>
      <c r="Q23" s="221"/>
      <c r="R23" s="221"/>
      <c r="S23" s="221"/>
      <c r="T23" s="221"/>
      <c r="U23" s="221"/>
    </row>
    <row r="24" spans="1:21" ht="15.75" customHeight="1" x14ac:dyDescent="0.2">
      <c r="A24" s="220"/>
      <c r="B24" s="220"/>
      <c r="C24" s="221"/>
      <c r="D24" s="221"/>
      <c r="E24" s="221"/>
      <c r="F24" s="221"/>
      <c r="G24" s="221"/>
      <c r="H24" s="221"/>
      <c r="I24" s="221"/>
      <c r="J24" s="221"/>
      <c r="K24" s="221"/>
      <c r="L24" s="221"/>
      <c r="M24" s="221"/>
      <c r="N24" s="221"/>
      <c r="O24" s="221"/>
      <c r="P24" s="221"/>
      <c r="Q24" s="221"/>
      <c r="R24" s="221"/>
      <c r="S24" s="221"/>
      <c r="T24" s="221"/>
      <c r="U24" s="221"/>
    </row>
    <row r="25" spans="1:21" ht="15.75" customHeight="1" x14ac:dyDescent="0.2">
      <c r="A25" s="220"/>
      <c r="B25" s="220"/>
      <c r="C25" s="221"/>
      <c r="D25" s="221"/>
      <c r="E25" s="221"/>
      <c r="F25" s="221"/>
      <c r="G25" s="221"/>
      <c r="H25" s="221"/>
      <c r="I25" s="221"/>
      <c r="J25" s="221"/>
      <c r="K25" s="221"/>
      <c r="L25" s="221"/>
      <c r="M25" s="221"/>
      <c r="N25" s="221"/>
      <c r="O25" s="221"/>
      <c r="P25" s="221"/>
      <c r="Q25" s="221"/>
      <c r="R25" s="221"/>
      <c r="S25" s="221"/>
      <c r="T25" s="221"/>
      <c r="U25" s="221"/>
    </row>
    <row r="26" spans="1:21" ht="15.75" customHeight="1" x14ac:dyDescent="0.2">
      <c r="A26" s="220"/>
      <c r="B26" s="220"/>
      <c r="C26" s="221"/>
      <c r="D26" s="221"/>
      <c r="E26" s="221"/>
      <c r="F26" s="221"/>
      <c r="G26" s="221"/>
      <c r="H26" s="221"/>
      <c r="I26" s="221"/>
      <c r="J26" s="221"/>
      <c r="K26" s="221"/>
      <c r="L26" s="221"/>
      <c r="M26" s="221"/>
      <c r="N26" s="221"/>
      <c r="O26" s="221"/>
      <c r="P26" s="221"/>
      <c r="Q26" s="221"/>
      <c r="R26" s="221"/>
      <c r="S26" s="221"/>
      <c r="T26" s="221"/>
      <c r="U26" s="221"/>
    </row>
    <row r="27" spans="1:21" ht="15.75" customHeight="1" x14ac:dyDescent="0.2">
      <c r="A27" s="220"/>
      <c r="B27" s="220"/>
      <c r="C27" s="221"/>
      <c r="D27" s="221"/>
      <c r="E27" s="221"/>
      <c r="F27" s="221"/>
      <c r="G27" s="221"/>
      <c r="H27" s="221"/>
      <c r="I27" s="221"/>
      <c r="J27" s="221"/>
      <c r="K27" s="221"/>
      <c r="L27" s="221"/>
      <c r="M27" s="221"/>
      <c r="N27" s="221"/>
      <c r="O27" s="221"/>
      <c r="P27" s="221"/>
      <c r="Q27" s="221"/>
      <c r="R27" s="221"/>
      <c r="S27" s="221"/>
      <c r="T27" s="221"/>
      <c r="U27" s="221"/>
    </row>
    <row r="28" spans="1:21" ht="15.75" customHeight="1" x14ac:dyDescent="0.2">
      <c r="A28" s="220"/>
      <c r="B28" s="220"/>
      <c r="C28" s="221"/>
      <c r="D28" s="221"/>
      <c r="E28" s="221"/>
      <c r="F28" s="221"/>
      <c r="G28" s="221"/>
      <c r="H28" s="221"/>
      <c r="I28" s="221"/>
      <c r="J28" s="221"/>
      <c r="K28" s="221"/>
      <c r="L28" s="221"/>
      <c r="M28" s="221"/>
      <c r="N28" s="221"/>
      <c r="O28" s="221"/>
      <c r="P28" s="221"/>
      <c r="Q28" s="221"/>
      <c r="R28" s="221"/>
      <c r="S28" s="221"/>
      <c r="T28" s="221"/>
      <c r="U28" s="221"/>
    </row>
    <row r="29" spans="1:21" ht="15.75" customHeight="1" x14ac:dyDescent="0.2">
      <c r="A29" s="220"/>
      <c r="B29" s="220"/>
      <c r="C29" s="221"/>
      <c r="D29" s="221"/>
      <c r="E29" s="221"/>
      <c r="F29" s="221"/>
      <c r="G29" s="221"/>
      <c r="H29" s="221"/>
      <c r="I29" s="221"/>
      <c r="J29" s="221"/>
      <c r="K29" s="221"/>
      <c r="L29" s="221"/>
      <c r="M29" s="221"/>
      <c r="N29" s="221"/>
      <c r="O29" s="221"/>
      <c r="P29" s="221"/>
      <c r="Q29" s="221"/>
      <c r="R29" s="221"/>
      <c r="S29" s="221"/>
      <c r="T29" s="221"/>
      <c r="U29" s="221"/>
    </row>
    <row r="30" spans="1:21" ht="15.75" customHeight="1" x14ac:dyDescent="0.2">
      <c r="A30" s="220"/>
      <c r="B30" s="220"/>
      <c r="C30" s="221"/>
      <c r="D30" s="221"/>
      <c r="E30" s="221"/>
      <c r="F30" s="221"/>
      <c r="G30" s="221"/>
      <c r="H30" s="221"/>
      <c r="I30" s="221"/>
      <c r="J30" s="221"/>
      <c r="K30" s="221"/>
      <c r="L30" s="221"/>
      <c r="M30" s="221"/>
      <c r="N30" s="221"/>
      <c r="O30" s="221"/>
      <c r="P30" s="221"/>
      <c r="Q30" s="221"/>
      <c r="R30" s="221"/>
      <c r="S30" s="221"/>
      <c r="T30" s="221"/>
      <c r="U30" s="221"/>
    </row>
    <row r="31" spans="1:21" ht="15.75" customHeight="1" x14ac:dyDescent="0.2">
      <c r="A31" s="220"/>
      <c r="B31" s="220"/>
      <c r="C31" s="221"/>
      <c r="D31" s="221"/>
      <c r="E31" s="221"/>
      <c r="F31" s="221"/>
      <c r="G31" s="221"/>
      <c r="H31" s="221"/>
      <c r="I31" s="221"/>
      <c r="J31" s="221"/>
      <c r="K31" s="221"/>
      <c r="L31" s="221"/>
      <c r="M31" s="221"/>
      <c r="N31" s="221"/>
      <c r="O31" s="221"/>
      <c r="P31" s="221"/>
      <c r="Q31" s="221"/>
      <c r="R31" s="221"/>
      <c r="S31" s="221"/>
      <c r="T31" s="221"/>
      <c r="U31" s="221"/>
    </row>
    <row r="32" spans="1:21" ht="15.75" customHeight="1" x14ac:dyDescent="0.2">
      <c r="A32" s="220"/>
      <c r="B32" s="220"/>
      <c r="C32" s="221"/>
      <c r="D32" s="221"/>
      <c r="E32" s="221"/>
      <c r="F32" s="221"/>
      <c r="G32" s="221"/>
      <c r="H32" s="221"/>
      <c r="I32" s="221"/>
      <c r="J32" s="221"/>
      <c r="K32" s="221"/>
      <c r="L32" s="221"/>
      <c r="M32" s="221"/>
      <c r="N32" s="221"/>
      <c r="O32" s="221"/>
      <c r="P32" s="221"/>
      <c r="Q32" s="221"/>
      <c r="R32" s="221"/>
      <c r="S32" s="221"/>
      <c r="T32" s="221"/>
      <c r="U32" s="221"/>
    </row>
    <row r="33" spans="1:21" ht="15.75" customHeight="1" x14ac:dyDescent="0.2">
      <c r="A33" s="220"/>
      <c r="B33" s="220"/>
      <c r="C33" s="221"/>
      <c r="D33" s="221"/>
      <c r="E33" s="221"/>
      <c r="F33" s="221"/>
      <c r="G33" s="221"/>
      <c r="H33" s="221"/>
      <c r="I33" s="221"/>
      <c r="J33" s="221"/>
      <c r="K33" s="221"/>
      <c r="L33" s="221"/>
      <c r="M33" s="221"/>
      <c r="N33" s="221"/>
      <c r="O33" s="221"/>
      <c r="P33" s="221"/>
      <c r="Q33" s="221"/>
      <c r="R33" s="221"/>
      <c r="S33" s="221"/>
      <c r="T33" s="221"/>
      <c r="U33" s="221"/>
    </row>
    <row r="34" spans="1:21" ht="15.75" customHeight="1" x14ac:dyDescent="0.2">
      <c r="A34" s="220"/>
      <c r="B34" s="220"/>
      <c r="C34" s="221"/>
      <c r="D34" s="221"/>
      <c r="E34" s="221"/>
      <c r="F34" s="221"/>
      <c r="G34" s="221"/>
      <c r="H34" s="221"/>
      <c r="I34" s="221"/>
      <c r="J34" s="221"/>
      <c r="K34" s="221"/>
      <c r="L34" s="221"/>
      <c r="M34" s="221"/>
      <c r="N34" s="221"/>
      <c r="O34" s="221"/>
      <c r="P34" s="221"/>
      <c r="Q34" s="221"/>
      <c r="R34" s="221"/>
      <c r="S34" s="221"/>
      <c r="T34" s="221"/>
      <c r="U34" s="221"/>
    </row>
    <row r="35" spans="1:21" ht="15.75" customHeight="1" x14ac:dyDescent="0.2">
      <c r="A35" s="220"/>
      <c r="B35" s="220"/>
      <c r="C35" s="221"/>
      <c r="D35" s="221"/>
      <c r="E35" s="221"/>
      <c r="F35" s="221"/>
      <c r="G35" s="221"/>
      <c r="H35" s="221"/>
      <c r="I35" s="221"/>
      <c r="J35" s="221"/>
      <c r="K35" s="221"/>
      <c r="L35" s="221"/>
      <c r="M35" s="221"/>
      <c r="N35" s="221"/>
      <c r="O35" s="221"/>
      <c r="P35" s="221"/>
      <c r="Q35" s="221"/>
      <c r="R35" s="221"/>
      <c r="S35" s="221"/>
      <c r="T35" s="221"/>
      <c r="U35" s="221"/>
    </row>
    <row r="36" spans="1:21" ht="15.75" customHeight="1" x14ac:dyDescent="0.2">
      <c r="A36" s="220"/>
      <c r="B36" s="220"/>
      <c r="C36" s="221"/>
      <c r="D36" s="221"/>
      <c r="E36" s="221"/>
      <c r="F36" s="221"/>
      <c r="G36" s="221"/>
      <c r="H36" s="221"/>
      <c r="I36" s="221"/>
      <c r="J36" s="221"/>
      <c r="K36" s="221"/>
      <c r="L36" s="221"/>
      <c r="M36" s="221"/>
      <c r="N36" s="221"/>
      <c r="O36" s="221"/>
      <c r="P36" s="221"/>
      <c r="Q36" s="221"/>
      <c r="R36" s="221"/>
      <c r="S36" s="221"/>
      <c r="T36" s="221"/>
      <c r="U36" s="221"/>
    </row>
    <row r="37" spans="1:21" ht="15.75" customHeight="1" x14ac:dyDescent="0.2">
      <c r="A37" s="220"/>
      <c r="B37" s="220"/>
      <c r="C37" s="221"/>
      <c r="D37" s="221"/>
      <c r="E37" s="221"/>
      <c r="F37" s="221"/>
      <c r="G37" s="221"/>
      <c r="H37" s="221"/>
      <c r="I37" s="221"/>
      <c r="J37" s="221"/>
      <c r="K37" s="221"/>
      <c r="L37" s="221"/>
      <c r="M37" s="221"/>
      <c r="N37" s="221"/>
      <c r="O37" s="221"/>
      <c r="P37" s="221"/>
      <c r="Q37" s="221"/>
      <c r="R37" s="221"/>
      <c r="S37" s="221"/>
      <c r="T37" s="221"/>
      <c r="U37" s="221"/>
    </row>
    <row r="38" spans="1:21" ht="15.75" customHeight="1" x14ac:dyDescent="0.2">
      <c r="A38" s="220"/>
      <c r="B38" s="220"/>
      <c r="C38" s="221"/>
      <c r="D38" s="221"/>
      <c r="E38" s="221"/>
      <c r="F38" s="221"/>
      <c r="G38" s="221"/>
      <c r="H38" s="221"/>
      <c r="I38" s="221"/>
      <c r="J38" s="221"/>
      <c r="K38" s="221"/>
      <c r="L38" s="221"/>
      <c r="M38" s="221"/>
      <c r="N38" s="221"/>
      <c r="O38" s="221"/>
      <c r="P38" s="221"/>
      <c r="Q38" s="221"/>
      <c r="R38" s="221"/>
      <c r="S38" s="221"/>
      <c r="T38" s="221"/>
      <c r="U38" s="221"/>
    </row>
    <row r="39" spans="1:21" ht="15.75" customHeight="1" x14ac:dyDescent="0.2">
      <c r="A39" s="220"/>
      <c r="B39" s="220"/>
      <c r="C39" s="221"/>
      <c r="D39" s="221"/>
      <c r="E39" s="221"/>
      <c r="F39" s="221"/>
      <c r="G39" s="221"/>
      <c r="H39" s="221"/>
      <c r="I39" s="221"/>
      <c r="J39" s="221"/>
      <c r="K39" s="221"/>
      <c r="L39" s="221"/>
      <c r="M39" s="221"/>
      <c r="N39" s="221"/>
      <c r="O39" s="221"/>
      <c r="P39" s="221"/>
      <c r="Q39" s="221"/>
      <c r="R39" s="221"/>
      <c r="S39" s="221"/>
      <c r="T39" s="221"/>
      <c r="U39" s="221"/>
    </row>
    <row r="40" spans="1:21" ht="15.75" customHeight="1" x14ac:dyDescent="0.2">
      <c r="A40" s="220"/>
      <c r="B40" s="220"/>
      <c r="C40" s="221"/>
      <c r="D40" s="221"/>
      <c r="E40" s="221"/>
      <c r="F40" s="221"/>
      <c r="G40" s="221"/>
      <c r="H40" s="221"/>
      <c r="I40" s="221"/>
      <c r="J40" s="221"/>
      <c r="K40" s="221"/>
      <c r="L40" s="221"/>
      <c r="M40" s="221"/>
      <c r="N40" s="221"/>
      <c r="O40" s="221"/>
      <c r="P40" s="221"/>
      <c r="Q40" s="221"/>
      <c r="R40" s="221"/>
      <c r="S40" s="221"/>
      <c r="T40" s="221"/>
      <c r="U40" s="221"/>
    </row>
    <row r="41" spans="1:21" ht="15.75" customHeight="1" x14ac:dyDescent="0.2">
      <c r="A41" s="220"/>
      <c r="B41" s="220"/>
      <c r="C41" s="221"/>
      <c r="D41" s="221"/>
      <c r="E41" s="221"/>
      <c r="F41" s="221"/>
      <c r="G41" s="221"/>
      <c r="H41" s="221"/>
      <c r="I41" s="221"/>
      <c r="J41" s="221"/>
      <c r="K41" s="221"/>
      <c r="L41" s="221"/>
      <c r="M41" s="221"/>
      <c r="N41" s="221"/>
      <c r="O41" s="221"/>
      <c r="P41" s="221"/>
      <c r="Q41" s="221"/>
      <c r="R41" s="221"/>
      <c r="S41" s="221"/>
      <c r="T41" s="221"/>
      <c r="U41" s="221"/>
    </row>
    <row r="42" spans="1:21" ht="15.75" customHeight="1" x14ac:dyDescent="0.2">
      <c r="A42" s="220"/>
      <c r="B42" s="220"/>
      <c r="C42" s="221"/>
      <c r="D42" s="221"/>
      <c r="E42" s="221"/>
      <c r="F42" s="221"/>
      <c r="G42" s="221"/>
      <c r="H42" s="221"/>
      <c r="I42" s="221"/>
      <c r="J42" s="221"/>
      <c r="K42" s="221"/>
      <c r="L42" s="221"/>
      <c r="M42" s="221"/>
      <c r="N42" s="221"/>
      <c r="O42" s="221"/>
      <c r="P42" s="221"/>
      <c r="Q42" s="221"/>
      <c r="R42" s="221"/>
      <c r="S42" s="221"/>
      <c r="T42" s="221"/>
      <c r="U42" s="221"/>
    </row>
    <row r="43" spans="1:21" ht="15.75" customHeight="1" x14ac:dyDescent="0.2">
      <c r="A43" s="220"/>
      <c r="B43" s="220"/>
      <c r="C43" s="221"/>
      <c r="D43" s="221"/>
      <c r="E43" s="221"/>
      <c r="F43" s="221"/>
      <c r="G43" s="221"/>
      <c r="H43" s="221"/>
      <c r="I43" s="221"/>
      <c r="J43" s="221"/>
      <c r="K43" s="221"/>
      <c r="L43" s="221"/>
      <c r="M43" s="221"/>
      <c r="N43" s="221"/>
      <c r="O43" s="221"/>
      <c r="P43" s="221"/>
      <c r="Q43" s="221"/>
      <c r="R43" s="221"/>
      <c r="S43" s="221"/>
      <c r="T43" s="221"/>
      <c r="U43" s="221"/>
    </row>
    <row r="44" spans="1:21" ht="15.75" customHeight="1" x14ac:dyDescent="0.2">
      <c r="A44" s="220"/>
      <c r="B44" s="220"/>
      <c r="C44" s="221"/>
      <c r="D44" s="221"/>
      <c r="E44" s="221"/>
      <c r="F44" s="221"/>
      <c r="G44" s="221"/>
      <c r="H44" s="221"/>
      <c r="I44" s="221"/>
      <c r="J44" s="221"/>
      <c r="K44" s="221"/>
      <c r="L44" s="221"/>
      <c r="M44" s="221"/>
      <c r="N44" s="221"/>
      <c r="O44" s="221"/>
      <c r="P44" s="221"/>
      <c r="Q44" s="221"/>
      <c r="R44" s="221"/>
      <c r="S44" s="221"/>
      <c r="T44" s="221"/>
      <c r="U44" s="221"/>
    </row>
    <row r="45" spans="1:21" ht="15.75" customHeight="1" x14ac:dyDescent="0.2">
      <c r="A45" s="220"/>
      <c r="B45" s="220"/>
      <c r="C45" s="221"/>
      <c r="D45" s="221"/>
      <c r="E45" s="221"/>
      <c r="F45" s="221"/>
      <c r="G45" s="221"/>
      <c r="H45" s="221"/>
      <c r="I45" s="221"/>
      <c r="J45" s="221"/>
      <c r="K45" s="221"/>
      <c r="L45" s="221"/>
      <c r="M45" s="221"/>
      <c r="N45" s="221"/>
      <c r="O45" s="221"/>
      <c r="P45" s="221"/>
      <c r="Q45" s="221"/>
      <c r="R45" s="221"/>
      <c r="S45" s="221"/>
      <c r="T45" s="221"/>
      <c r="U45" s="221"/>
    </row>
    <row r="46" spans="1:21" ht="15.75" customHeight="1" x14ac:dyDescent="0.2">
      <c r="A46" s="220"/>
      <c r="B46" s="220"/>
      <c r="C46" s="221"/>
      <c r="D46" s="221"/>
      <c r="E46" s="221"/>
      <c r="F46" s="221"/>
      <c r="G46" s="221"/>
      <c r="H46" s="221"/>
      <c r="I46" s="221"/>
      <c r="J46" s="221"/>
      <c r="K46" s="221"/>
      <c r="L46" s="221"/>
      <c r="M46" s="221"/>
      <c r="N46" s="221"/>
      <c r="O46" s="221"/>
      <c r="P46" s="221"/>
      <c r="Q46" s="221"/>
      <c r="R46" s="221"/>
      <c r="S46" s="221"/>
      <c r="T46" s="221"/>
      <c r="U46" s="221"/>
    </row>
    <row r="47" spans="1:21" ht="15.75" customHeight="1" x14ac:dyDescent="0.2">
      <c r="A47" s="220"/>
      <c r="B47" s="220"/>
      <c r="C47" s="221"/>
      <c r="D47" s="221"/>
      <c r="E47" s="221"/>
      <c r="F47" s="221"/>
      <c r="G47" s="221"/>
      <c r="H47" s="221"/>
      <c r="I47" s="221"/>
      <c r="J47" s="221"/>
      <c r="K47" s="221"/>
      <c r="L47" s="221"/>
      <c r="M47" s="221"/>
      <c r="N47" s="221"/>
      <c r="O47" s="221"/>
      <c r="P47" s="221"/>
      <c r="Q47" s="221"/>
      <c r="R47" s="221"/>
      <c r="S47" s="221"/>
      <c r="T47" s="221"/>
      <c r="U47" s="221"/>
    </row>
    <row r="48" spans="1:21" ht="15.75" customHeight="1" x14ac:dyDescent="0.2">
      <c r="A48" s="220"/>
      <c r="B48" s="220"/>
      <c r="C48" s="221"/>
      <c r="D48" s="221"/>
      <c r="E48" s="221"/>
      <c r="F48" s="221"/>
      <c r="G48" s="221"/>
      <c r="H48" s="221"/>
      <c r="I48" s="221"/>
      <c r="J48" s="221"/>
      <c r="K48" s="221"/>
      <c r="L48" s="221"/>
      <c r="M48" s="221"/>
      <c r="N48" s="221"/>
      <c r="O48" s="221"/>
      <c r="P48" s="221"/>
      <c r="Q48" s="221"/>
      <c r="R48" s="221"/>
      <c r="S48" s="221"/>
      <c r="T48" s="221"/>
      <c r="U48" s="221"/>
    </row>
    <row r="49" spans="1:21" ht="15.75" customHeight="1" x14ac:dyDescent="0.2">
      <c r="A49" s="220"/>
      <c r="B49" s="220"/>
      <c r="C49" s="221"/>
      <c r="D49" s="221"/>
      <c r="E49" s="221"/>
      <c r="F49" s="221"/>
      <c r="G49" s="221"/>
      <c r="H49" s="221"/>
      <c r="I49" s="221"/>
      <c r="J49" s="221"/>
      <c r="K49" s="221"/>
      <c r="L49" s="221"/>
      <c r="M49" s="221"/>
      <c r="N49" s="221"/>
      <c r="O49" s="221"/>
      <c r="P49" s="221"/>
      <c r="Q49" s="221"/>
      <c r="R49" s="221"/>
      <c r="S49" s="221"/>
      <c r="T49" s="221"/>
      <c r="U49" s="221"/>
    </row>
    <row r="50" spans="1:21" ht="15.75" customHeight="1" x14ac:dyDescent="0.2">
      <c r="A50" s="220"/>
      <c r="B50" s="220"/>
      <c r="C50" s="221"/>
      <c r="D50" s="221"/>
      <c r="E50" s="221"/>
      <c r="F50" s="221"/>
      <c r="G50" s="221"/>
      <c r="H50" s="221"/>
      <c r="I50" s="221"/>
      <c r="J50" s="221"/>
      <c r="K50" s="221"/>
      <c r="L50" s="221"/>
      <c r="M50" s="221"/>
      <c r="N50" s="221"/>
      <c r="O50" s="221"/>
      <c r="P50" s="221"/>
      <c r="Q50" s="221"/>
      <c r="R50" s="221"/>
      <c r="S50" s="221"/>
      <c r="T50" s="221"/>
      <c r="U50" s="221"/>
    </row>
    <row r="51" spans="1:21" ht="15.75" customHeight="1" x14ac:dyDescent="0.2">
      <c r="A51" s="220"/>
      <c r="B51" s="220"/>
      <c r="C51" s="221"/>
      <c r="D51" s="221"/>
      <c r="E51" s="221"/>
      <c r="F51" s="221"/>
      <c r="G51" s="221"/>
      <c r="H51" s="221"/>
      <c r="I51" s="221"/>
      <c r="J51" s="221"/>
      <c r="K51" s="221"/>
      <c r="L51" s="221"/>
      <c r="M51" s="221"/>
      <c r="N51" s="221"/>
      <c r="O51" s="221"/>
      <c r="P51" s="221"/>
      <c r="Q51" s="221"/>
      <c r="R51" s="221"/>
      <c r="S51" s="221"/>
      <c r="T51" s="221"/>
      <c r="U51" s="221"/>
    </row>
    <row r="52" spans="1:21" ht="15.75" customHeight="1" x14ac:dyDescent="0.2">
      <c r="A52" s="220"/>
      <c r="B52" s="220"/>
      <c r="C52" s="221"/>
      <c r="D52" s="221"/>
      <c r="E52" s="221"/>
      <c r="F52" s="221"/>
      <c r="G52" s="221"/>
      <c r="H52" s="221"/>
      <c r="I52" s="221"/>
      <c r="J52" s="221"/>
      <c r="K52" s="221"/>
      <c r="L52" s="221"/>
      <c r="M52" s="221"/>
      <c r="N52" s="221"/>
      <c r="O52" s="221"/>
      <c r="P52" s="221"/>
      <c r="Q52" s="221"/>
      <c r="R52" s="221"/>
      <c r="S52" s="221"/>
      <c r="T52" s="221"/>
      <c r="U52" s="221"/>
    </row>
    <row r="53" spans="1:21" ht="15.75" customHeight="1" x14ac:dyDescent="0.2">
      <c r="A53" s="220"/>
      <c r="B53" s="220"/>
      <c r="C53" s="221"/>
      <c r="D53" s="221"/>
      <c r="E53" s="221"/>
      <c r="F53" s="221"/>
      <c r="G53" s="221"/>
      <c r="H53" s="221"/>
      <c r="I53" s="221"/>
      <c r="J53" s="221"/>
      <c r="K53" s="221"/>
      <c r="L53" s="221"/>
      <c r="M53" s="221"/>
      <c r="N53" s="221"/>
      <c r="O53" s="221"/>
      <c r="P53" s="221"/>
      <c r="Q53" s="221"/>
      <c r="R53" s="221"/>
      <c r="S53" s="221"/>
      <c r="T53" s="221"/>
      <c r="U53" s="221"/>
    </row>
    <row r="54" spans="1:21" ht="15.75" customHeight="1" x14ac:dyDescent="0.2">
      <c r="A54" s="220"/>
      <c r="B54" s="220"/>
      <c r="C54" s="221"/>
      <c r="D54" s="221"/>
      <c r="E54" s="221"/>
      <c r="F54" s="221"/>
      <c r="G54" s="221"/>
      <c r="H54" s="221"/>
      <c r="I54" s="221"/>
      <c r="J54" s="221"/>
      <c r="K54" s="221"/>
      <c r="L54" s="221"/>
      <c r="M54" s="221"/>
      <c r="N54" s="221"/>
      <c r="O54" s="221"/>
      <c r="P54" s="221"/>
      <c r="Q54" s="221"/>
      <c r="R54" s="221"/>
      <c r="S54" s="221"/>
      <c r="T54" s="221"/>
      <c r="U54" s="221"/>
    </row>
    <row r="55" spans="1:21" ht="15.75" customHeight="1" x14ac:dyDescent="0.2">
      <c r="A55" s="220"/>
      <c r="B55" s="220"/>
      <c r="C55" s="221"/>
      <c r="D55" s="221"/>
      <c r="E55" s="221"/>
      <c r="F55" s="221"/>
      <c r="G55" s="221"/>
      <c r="H55" s="221"/>
      <c r="I55" s="221"/>
      <c r="J55" s="221"/>
      <c r="K55" s="221"/>
      <c r="L55" s="221"/>
      <c r="M55" s="221"/>
      <c r="N55" s="221"/>
      <c r="O55" s="221"/>
      <c r="P55" s="221"/>
      <c r="Q55" s="221"/>
      <c r="R55" s="221"/>
      <c r="S55" s="221"/>
      <c r="T55" s="221"/>
      <c r="U55" s="221"/>
    </row>
    <row r="56" spans="1:21" ht="15.75" customHeight="1" x14ac:dyDescent="0.2">
      <c r="A56" s="220"/>
      <c r="B56" s="220"/>
      <c r="C56" s="221"/>
      <c r="D56" s="221"/>
      <c r="E56" s="221"/>
      <c r="F56" s="221"/>
      <c r="G56" s="221"/>
      <c r="H56" s="221"/>
      <c r="I56" s="221"/>
      <c r="J56" s="221"/>
      <c r="K56" s="221"/>
      <c r="L56" s="221"/>
      <c r="M56" s="221"/>
      <c r="N56" s="221"/>
      <c r="O56" s="221"/>
      <c r="P56" s="221"/>
      <c r="Q56" s="221"/>
      <c r="R56" s="221"/>
      <c r="S56" s="221"/>
      <c r="T56" s="221"/>
      <c r="U56" s="221"/>
    </row>
    <row r="57" spans="1:21" ht="15.75" customHeight="1" x14ac:dyDescent="0.2">
      <c r="A57" s="220"/>
      <c r="B57" s="220"/>
      <c r="C57" s="221"/>
      <c r="D57" s="221"/>
      <c r="E57" s="221"/>
      <c r="F57" s="221"/>
      <c r="G57" s="221"/>
      <c r="H57" s="221"/>
      <c r="I57" s="221"/>
      <c r="J57" s="221"/>
      <c r="K57" s="221"/>
      <c r="L57" s="221"/>
      <c r="M57" s="221"/>
      <c r="N57" s="221"/>
      <c r="O57" s="221"/>
      <c r="P57" s="221"/>
      <c r="Q57" s="221"/>
      <c r="R57" s="221"/>
      <c r="S57" s="221"/>
      <c r="T57" s="221"/>
      <c r="U57" s="221"/>
    </row>
    <row r="58" spans="1:21" ht="15.75" customHeight="1" x14ac:dyDescent="0.2">
      <c r="A58" s="220"/>
      <c r="B58" s="220"/>
      <c r="C58" s="221"/>
      <c r="D58" s="221"/>
      <c r="E58" s="221"/>
      <c r="F58" s="221"/>
      <c r="G58" s="221"/>
      <c r="H58" s="221"/>
      <c r="I58" s="221"/>
      <c r="J58" s="221"/>
      <c r="K58" s="221"/>
      <c r="L58" s="221"/>
      <c r="M58" s="221"/>
      <c r="N58" s="221"/>
      <c r="O58" s="221"/>
      <c r="P58" s="221"/>
      <c r="Q58" s="221"/>
      <c r="R58" s="221"/>
      <c r="S58" s="221"/>
      <c r="T58" s="221"/>
      <c r="U58" s="221"/>
    </row>
    <row r="59" spans="1:21" ht="15.75" customHeight="1" x14ac:dyDescent="0.2">
      <c r="A59" s="220"/>
      <c r="B59" s="220"/>
      <c r="C59" s="221"/>
      <c r="D59" s="221"/>
      <c r="E59" s="221"/>
      <c r="F59" s="221"/>
      <c r="G59" s="221"/>
      <c r="H59" s="221"/>
      <c r="I59" s="221"/>
      <c r="J59" s="221"/>
      <c r="K59" s="221"/>
      <c r="L59" s="221"/>
      <c r="M59" s="221"/>
      <c r="N59" s="221"/>
      <c r="O59" s="221"/>
      <c r="P59" s="221"/>
      <c r="Q59" s="221"/>
      <c r="R59" s="221"/>
      <c r="S59" s="221"/>
      <c r="T59" s="221"/>
      <c r="U59" s="221"/>
    </row>
    <row r="60" spans="1:21" ht="15.75" customHeight="1" x14ac:dyDescent="0.2">
      <c r="A60" s="220"/>
      <c r="B60" s="220"/>
      <c r="C60" s="221"/>
      <c r="D60" s="221"/>
      <c r="E60" s="221"/>
      <c r="F60" s="221"/>
      <c r="G60" s="221"/>
      <c r="H60" s="221"/>
      <c r="I60" s="221"/>
      <c r="J60" s="221"/>
      <c r="K60" s="221"/>
      <c r="L60" s="221"/>
      <c r="M60" s="221"/>
      <c r="N60" s="221"/>
      <c r="O60" s="221"/>
      <c r="P60" s="221"/>
      <c r="Q60" s="221"/>
      <c r="R60" s="221"/>
      <c r="S60" s="221"/>
      <c r="T60" s="221"/>
      <c r="U60" s="221"/>
    </row>
    <row r="61" spans="1:21" ht="15.75" customHeight="1" x14ac:dyDescent="0.2">
      <c r="A61" s="220"/>
      <c r="B61" s="220"/>
      <c r="C61" s="221"/>
      <c r="D61" s="221"/>
      <c r="E61" s="221"/>
      <c r="F61" s="221"/>
      <c r="G61" s="221"/>
      <c r="H61" s="221"/>
      <c r="I61" s="221"/>
      <c r="J61" s="221"/>
      <c r="K61" s="221"/>
      <c r="L61" s="221"/>
      <c r="M61" s="221"/>
      <c r="N61" s="221"/>
      <c r="O61" s="221"/>
      <c r="P61" s="221"/>
      <c r="Q61" s="221"/>
      <c r="R61" s="221"/>
      <c r="S61" s="221"/>
      <c r="T61" s="221"/>
      <c r="U61" s="221"/>
    </row>
    <row r="62" spans="1:21" ht="15.75" customHeight="1" x14ac:dyDescent="0.2">
      <c r="A62" s="220"/>
      <c r="B62" s="220"/>
      <c r="C62" s="221"/>
      <c r="D62" s="221"/>
      <c r="E62" s="221"/>
      <c r="F62" s="221"/>
      <c r="G62" s="221"/>
      <c r="H62" s="221"/>
      <c r="I62" s="221"/>
      <c r="J62" s="221"/>
      <c r="K62" s="221"/>
      <c r="L62" s="221"/>
      <c r="M62" s="221"/>
      <c r="N62" s="221"/>
      <c r="O62" s="221"/>
      <c r="P62" s="221"/>
      <c r="Q62" s="221"/>
      <c r="R62" s="221"/>
      <c r="S62" s="221"/>
      <c r="T62" s="221"/>
      <c r="U62" s="221"/>
    </row>
    <row r="63" spans="1:21" ht="15.75" customHeight="1" x14ac:dyDescent="0.2">
      <c r="A63" s="220"/>
      <c r="B63" s="220"/>
      <c r="C63" s="221"/>
      <c r="D63" s="221"/>
      <c r="E63" s="221"/>
      <c r="F63" s="221"/>
      <c r="G63" s="221"/>
      <c r="H63" s="221"/>
      <c r="I63" s="221"/>
      <c r="J63" s="221"/>
      <c r="K63" s="221"/>
      <c r="L63" s="221"/>
      <c r="M63" s="221"/>
      <c r="N63" s="221"/>
      <c r="O63" s="221"/>
      <c r="P63" s="221"/>
      <c r="Q63" s="221"/>
      <c r="R63" s="221"/>
      <c r="S63" s="221"/>
      <c r="T63" s="221"/>
      <c r="U63" s="221"/>
    </row>
    <row r="64" spans="1:21" ht="15.75" customHeight="1" x14ac:dyDescent="0.2">
      <c r="A64" s="220"/>
      <c r="B64" s="220"/>
      <c r="C64" s="221"/>
      <c r="D64" s="221"/>
      <c r="E64" s="221"/>
      <c r="F64" s="221"/>
      <c r="G64" s="221"/>
      <c r="H64" s="221"/>
      <c r="I64" s="221"/>
      <c r="J64" s="221"/>
      <c r="K64" s="221"/>
      <c r="L64" s="221"/>
      <c r="M64" s="221"/>
      <c r="N64" s="221"/>
      <c r="O64" s="221"/>
      <c r="P64" s="221"/>
      <c r="Q64" s="221"/>
      <c r="R64" s="221"/>
      <c r="S64" s="221"/>
      <c r="T64" s="221"/>
      <c r="U64" s="221"/>
    </row>
    <row r="65" spans="1:21" ht="15.75" customHeight="1" x14ac:dyDescent="0.2">
      <c r="A65" s="220"/>
      <c r="B65" s="220"/>
      <c r="C65" s="221"/>
      <c r="D65" s="221"/>
      <c r="E65" s="221"/>
      <c r="F65" s="221"/>
      <c r="G65" s="221"/>
      <c r="H65" s="221"/>
      <c r="I65" s="221"/>
      <c r="J65" s="221"/>
      <c r="K65" s="221"/>
      <c r="L65" s="221"/>
      <c r="M65" s="221"/>
      <c r="N65" s="221"/>
      <c r="O65" s="221"/>
      <c r="P65" s="221"/>
      <c r="Q65" s="221"/>
      <c r="R65" s="221"/>
      <c r="S65" s="221"/>
      <c r="T65" s="221"/>
      <c r="U65" s="221"/>
    </row>
    <row r="66" spans="1:21" ht="15.75" customHeight="1" x14ac:dyDescent="0.2">
      <c r="A66" s="220"/>
      <c r="B66" s="220"/>
      <c r="C66" s="221"/>
      <c r="D66" s="221"/>
      <c r="E66" s="221"/>
      <c r="F66" s="221"/>
      <c r="G66" s="221"/>
      <c r="H66" s="221"/>
      <c r="I66" s="221"/>
      <c r="J66" s="221"/>
      <c r="K66" s="221"/>
      <c r="L66" s="221"/>
      <c r="M66" s="221"/>
      <c r="N66" s="221"/>
      <c r="O66" s="221"/>
      <c r="P66" s="221"/>
      <c r="Q66" s="221"/>
      <c r="R66" s="221"/>
      <c r="S66" s="221"/>
      <c r="T66" s="221"/>
      <c r="U66" s="221"/>
    </row>
    <row r="67" spans="1:21" ht="15.75" customHeight="1" x14ac:dyDescent="0.2">
      <c r="A67" s="220"/>
      <c r="B67" s="220"/>
      <c r="C67" s="221"/>
      <c r="D67" s="221"/>
      <c r="E67" s="221"/>
      <c r="F67" s="221"/>
      <c r="G67" s="221"/>
      <c r="H67" s="221"/>
      <c r="I67" s="221"/>
      <c r="J67" s="221"/>
      <c r="K67" s="221"/>
      <c r="L67" s="221"/>
      <c r="M67" s="221"/>
      <c r="N67" s="221"/>
      <c r="O67" s="221"/>
      <c r="P67" s="221"/>
      <c r="Q67" s="221"/>
      <c r="R67" s="221"/>
      <c r="S67" s="221"/>
      <c r="T67" s="221"/>
      <c r="U67" s="221"/>
    </row>
    <row r="68" spans="1:21" ht="15.75" customHeight="1" x14ac:dyDescent="0.2">
      <c r="A68" s="220"/>
      <c r="B68" s="220"/>
      <c r="C68" s="221"/>
      <c r="D68" s="221"/>
      <c r="E68" s="221"/>
      <c r="F68" s="221"/>
      <c r="G68" s="221"/>
      <c r="H68" s="221"/>
      <c r="I68" s="221"/>
      <c r="J68" s="221"/>
      <c r="K68" s="221"/>
      <c r="L68" s="221"/>
      <c r="M68" s="221"/>
      <c r="N68" s="221"/>
      <c r="O68" s="221"/>
      <c r="P68" s="221"/>
      <c r="Q68" s="221"/>
      <c r="R68" s="221"/>
      <c r="S68" s="221"/>
      <c r="T68" s="221"/>
      <c r="U68" s="221"/>
    </row>
    <row r="69" spans="1:21" ht="15.75" customHeight="1" x14ac:dyDescent="0.2">
      <c r="A69" s="220"/>
      <c r="B69" s="220"/>
      <c r="C69" s="221"/>
      <c r="D69" s="221"/>
      <c r="E69" s="221"/>
      <c r="F69" s="221"/>
      <c r="G69" s="221"/>
      <c r="H69" s="221"/>
      <c r="I69" s="221"/>
      <c r="J69" s="221"/>
      <c r="K69" s="221"/>
      <c r="L69" s="221"/>
      <c r="M69" s="221"/>
      <c r="N69" s="221"/>
      <c r="O69" s="221"/>
      <c r="P69" s="221"/>
      <c r="Q69" s="221"/>
      <c r="R69" s="221"/>
      <c r="S69" s="221"/>
      <c r="T69" s="221"/>
      <c r="U69" s="221"/>
    </row>
    <row r="70" spans="1:21" ht="15.75" customHeight="1" x14ac:dyDescent="0.2">
      <c r="A70" s="220"/>
      <c r="B70" s="220"/>
      <c r="C70" s="221"/>
      <c r="D70" s="221"/>
      <c r="E70" s="221"/>
      <c r="F70" s="221"/>
      <c r="G70" s="221"/>
      <c r="H70" s="221"/>
      <c r="I70" s="221"/>
      <c r="J70" s="221"/>
      <c r="K70" s="221"/>
      <c r="L70" s="221"/>
      <c r="M70" s="221"/>
      <c r="N70" s="221"/>
      <c r="O70" s="221"/>
      <c r="P70" s="221"/>
      <c r="Q70" s="221"/>
      <c r="R70" s="221"/>
      <c r="S70" s="221"/>
      <c r="T70" s="221"/>
      <c r="U70" s="221"/>
    </row>
    <row r="71" spans="1:21" ht="15.75" customHeight="1" x14ac:dyDescent="0.2">
      <c r="A71" s="220"/>
      <c r="B71" s="220"/>
      <c r="C71" s="221"/>
      <c r="D71" s="221"/>
      <c r="E71" s="221"/>
      <c r="F71" s="221"/>
      <c r="G71" s="221"/>
      <c r="H71" s="221"/>
      <c r="I71" s="221"/>
      <c r="J71" s="221"/>
      <c r="K71" s="221"/>
      <c r="L71" s="221"/>
      <c r="M71" s="221"/>
      <c r="N71" s="221"/>
      <c r="O71" s="221"/>
      <c r="P71" s="221"/>
      <c r="Q71" s="221"/>
      <c r="R71" s="221"/>
      <c r="S71" s="221"/>
      <c r="T71" s="221"/>
      <c r="U71" s="221"/>
    </row>
    <row r="72" spans="1:21" ht="15.75" customHeight="1" x14ac:dyDescent="0.2">
      <c r="A72" s="220"/>
      <c r="B72" s="220"/>
      <c r="C72" s="221"/>
      <c r="D72" s="221"/>
      <c r="E72" s="221"/>
      <c r="F72" s="221"/>
      <c r="G72" s="221"/>
      <c r="H72" s="221"/>
      <c r="I72" s="221"/>
      <c r="J72" s="221"/>
      <c r="K72" s="221"/>
      <c r="L72" s="221"/>
      <c r="M72" s="221"/>
      <c r="N72" s="221"/>
      <c r="O72" s="221"/>
      <c r="P72" s="221"/>
      <c r="Q72" s="221"/>
      <c r="R72" s="221"/>
      <c r="S72" s="221"/>
      <c r="T72" s="221"/>
      <c r="U72" s="221"/>
    </row>
    <row r="73" spans="1:21" ht="15.75" customHeight="1" x14ac:dyDescent="0.2">
      <c r="A73" s="220"/>
      <c r="B73" s="220"/>
      <c r="C73" s="221"/>
      <c r="D73" s="221"/>
      <c r="E73" s="221"/>
      <c r="F73" s="221"/>
      <c r="G73" s="221"/>
      <c r="H73" s="221"/>
      <c r="I73" s="221"/>
      <c r="J73" s="221"/>
      <c r="K73" s="221"/>
      <c r="L73" s="221"/>
      <c r="M73" s="221"/>
      <c r="N73" s="221"/>
      <c r="O73" s="221"/>
      <c r="P73" s="221"/>
      <c r="Q73" s="221"/>
      <c r="R73" s="221"/>
      <c r="S73" s="221"/>
      <c r="T73" s="221"/>
      <c r="U73" s="221"/>
    </row>
    <row r="74" spans="1:21" ht="15.75" customHeight="1" x14ac:dyDescent="0.2">
      <c r="A74" s="220"/>
      <c r="B74" s="220"/>
      <c r="C74" s="221"/>
      <c r="D74" s="221"/>
      <c r="E74" s="221"/>
      <c r="F74" s="221"/>
      <c r="G74" s="221"/>
      <c r="H74" s="221"/>
      <c r="I74" s="221"/>
      <c r="J74" s="221"/>
      <c r="K74" s="221"/>
      <c r="L74" s="221"/>
      <c r="M74" s="221"/>
      <c r="N74" s="221"/>
      <c r="O74" s="221"/>
      <c r="P74" s="221"/>
      <c r="Q74" s="221"/>
      <c r="R74" s="221"/>
      <c r="S74" s="221"/>
      <c r="T74" s="221"/>
      <c r="U74" s="221"/>
    </row>
    <row r="75" spans="1:21" ht="15.75" customHeight="1" x14ac:dyDescent="0.2">
      <c r="A75" s="220"/>
      <c r="B75" s="220"/>
      <c r="C75" s="221"/>
      <c r="D75" s="221"/>
      <c r="E75" s="221"/>
      <c r="F75" s="221"/>
      <c r="G75" s="221"/>
      <c r="H75" s="221"/>
      <c r="I75" s="221"/>
      <c r="J75" s="221"/>
      <c r="K75" s="221"/>
      <c r="L75" s="221"/>
      <c r="M75" s="221"/>
      <c r="N75" s="221"/>
      <c r="O75" s="221"/>
      <c r="P75" s="221"/>
      <c r="Q75" s="221"/>
      <c r="R75" s="221"/>
      <c r="S75" s="221"/>
      <c r="T75" s="221"/>
      <c r="U75" s="221"/>
    </row>
    <row r="76" spans="1:21" ht="15.75" customHeight="1" x14ac:dyDescent="0.2">
      <c r="A76" s="220"/>
      <c r="B76" s="220"/>
      <c r="C76" s="221"/>
      <c r="D76" s="221"/>
      <c r="E76" s="221"/>
      <c r="F76" s="221"/>
      <c r="G76" s="221"/>
      <c r="H76" s="221"/>
      <c r="I76" s="221"/>
      <c r="J76" s="221"/>
      <c r="K76" s="221"/>
      <c r="L76" s="221"/>
      <c r="M76" s="221"/>
      <c r="N76" s="221"/>
      <c r="O76" s="221"/>
      <c r="P76" s="221"/>
      <c r="Q76" s="221"/>
      <c r="R76" s="221"/>
      <c r="S76" s="221"/>
      <c r="T76" s="221"/>
      <c r="U76" s="221"/>
    </row>
    <row r="77" spans="1:21" ht="15.75" customHeight="1" x14ac:dyDescent="0.2">
      <c r="A77" s="220"/>
      <c r="B77" s="220"/>
      <c r="C77" s="221"/>
      <c r="D77" s="221"/>
      <c r="E77" s="221"/>
      <c r="F77" s="221"/>
      <c r="G77" s="221"/>
      <c r="H77" s="221"/>
      <c r="I77" s="221"/>
      <c r="J77" s="221"/>
      <c r="K77" s="221"/>
      <c r="L77" s="221"/>
      <c r="M77" s="221"/>
      <c r="N77" s="221"/>
      <c r="O77" s="221"/>
      <c r="P77" s="221"/>
      <c r="Q77" s="221"/>
      <c r="R77" s="221"/>
      <c r="S77" s="221"/>
      <c r="T77" s="221"/>
      <c r="U77" s="221"/>
    </row>
    <row r="78" spans="1:21" ht="15.75" customHeight="1" x14ac:dyDescent="0.2">
      <c r="A78" s="220"/>
      <c r="B78" s="220"/>
      <c r="C78" s="221"/>
      <c r="D78" s="221"/>
      <c r="E78" s="221"/>
      <c r="F78" s="221"/>
      <c r="G78" s="221"/>
      <c r="H78" s="221"/>
      <c r="I78" s="221"/>
      <c r="J78" s="221"/>
      <c r="K78" s="221"/>
      <c r="L78" s="221"/>
      <c r="M78" s="221"/>
      <c r="N78" s="221"/>
      <c r="O78" s="221"/>
      <c r="P78" s="221"/>
      <c r="Q78" s="221"/>
      <c r="R78" s="221"/>
      <c r="S78" s="221"/>
      <c r="T78" s="221"/>
      <c r="U78" s="221"/>
    </row>
    <row r="79" spans="1:21" ht="15.75" customHeight="1" x14ac:dyDescent="0.2">
      <c r="A79" s="220"/>
      <c r="B79" s="220"/>
      <c r="C79" s="221"/>
      <c r="D79" s="221"/>
      <c r="E79" s="221"/>
      <c r="F79" s="221"/>
      <c r="G79" s="221"/>
      <c r="H79" s="221"/>
      <c r="I79" s="221"/>
      <c r="J79" s="221"/>
      <c r="K79" s="221"/>
      <c r="L79" s="221"/>
      <c r="M79" s="221"/>
      <c r="N79" s="221"/>
      <c r="O79" s="221"/>
      <c r="P79" s="221"/>
      <c r="Q79" s="221"/>
      <c r="R79" s="221"/>
      <c r="S79" s="221"/>
      <c r="T79" s="221"/>
      <c r="U79" s="221"/>
    </row>
    <row r="80" spans="1:21" ht="15.75" customHeight="1" x14ac:dyDescent="0.2">
      <c r="A80" s="220"/>
      <c r="B80" s="220"/>
      <c r="C80" s="221"/>
      <c r="D80" s="221"/>
      <c r="E80" s="221"/>
      <c r="F80" s="221"/>
      <c r="G80" s="221"/>
      <c r="H80" s="221"/>
      <c r="I80" s="221"/>
      <c r="J80" s="221"/>
      <c r="K80" s="221"/>
      <c r="L80" s="221"/>
      <c r="M80" s="221"/>
      <c r="N80" s="221"/>
      <c r="O80" s="221"/>
      <c r="P80" s="221"/>
      <c r="Q80" s="221"/>
      <c r="R80" s="221"/>
      <c r="S80" s="221"/>
      <c r="T80" s="221"/>
      <c r="U80" s="221"/>
    </row>
    <row r="81" spans="1:21" ht="15.75" customHeight="1" x14ac:dyDescent="0.2">
      <c r="A81" s="220"/>
      <c r="B81" s="220"/>
      <c r="C81" s="221"/>
      <c r="D81" s="221"/>
      <c r="E81" s="221"/>
      <c r="F81" s="221"/>
      <c r="G81" s="221"/>
      <c r="H81" s="221"/>
      <c r="I81" s="221"/>
      <c r="J81" s="221"/>
      <c r="K81" s="221"/>
      <c r="L81" s="221"/>
      <c r="M81" s="221"/>
      <c r="N81" s="221"/>
      <c r="O81" s="221"/>
      <c r="P81" s="221"/>
      <c r="Q81" s="221"/>
      <c r="R81" s="221"/>
      <c r="S81" s="221"/>
      <c r="T81" s="221"/>
      <c r="U81" s="221"/>
    </row>
    <row r="82" spans="1:21" ht="15.75" customHeight="1" x14ac:dyDescent="0.2">
      <c r="A82" s="220"/>
      <c r="B82" s="220"/>
      <c r="C82" s="221"/>
      <c r="D82" s="221"/>
      <c r="E82" s="221"/>
      <c r="F82" s="221"/>
      <c r="G82" s="221"/>
      <c r="H82" s="221"/>
      <c r="I82" s="221"/>
      <c r="J82" s="221"/>
      <c r="K82" s="221"/>
      <c r="L82" s="221"/>
      <c r="M82" s="221"/>
      <c r="N82" s="221"/>
      <c r="O82" s="221"/>
      <c r="P82" s="221"/>
      <c r="Q82" s="221"/>
      <c r="R82" s="221"/>
      <c r="S82" s="221"/>
      <c r="T82" s="221"/>
      <c r="U82" s="221"/>
    </row>
    <row r="83" spans="1:21" ht="15.75" customHeight="1" x14ac:dyDescent="0.2">
      <c r="A83" s="220"/>
      <c r="B83" s="220"/>
      <c r="C83" s="221"/>
      <c r="D83" s="221"/>
      <c r="E83" s="221"/>
      <c r="F83" s="221"/>
      <c r="G83" s="221"/>
      <c r="H83" s="221"/>
      <c r="I83" s="221"/>
      <c r="J83" s="221"/>
      <c r="K83" s="221"/>
      <c r="L83" s="221"/>
      <c r="M83" s="221"/>
      <c r="N83" s="221"/>
      <c r="O83" s="221"/>
      <c r="P83" s="221"/>
      <c r="Q83" s="221"/>
      <c r="R83" s="221"/>
      <c r="S83" s="221"/>
      <c r="T83" s="221"/>
      <c r="U83" s="221"/>
    </row>
    <row r="84" spans="1:21" ht="15.75" customHeight="1" x14ac:dyDescent="0.2">
      <c r="A84" s="220"/>
      <c r="B84" s="220"/>
      <c r="C84" s="221"/>
      <c r="D84" s="221"/>
      <c r="E84" s="221"/>
      <c r="F84" s="221"/>
      <c r="G84" s="221"/>
      <c r="H84" s="221"/>
      <c r="I84" s="221"/>
      <c r="J84" s="221"/>
      <c r="K84" s="221"/>
      <c r="L84" s="221"/>
      <c r="M84" s="221"/>
      <c r="N84" s="221"/>
      <c r="O84" s="221"/>
      <c r="P84" s="221"/>
      <c r="Q84" s="221"/>
      <c r="R84" s="221"/>
      <c r="S84" s="221"/>
      <c r="T84" s="221"/>
      <c r="U84" s="221"/>
    </row>
    <row r="85" spans="1:21" ht="15.75" customHeight="1" x14ac:dyDescent="0.2">
      <c r="A85" s="220"/>
      <c r="B85" s="220"/>
      <c r="C85" s="221"/>
      <c r="D85" s="221"/>
      <c r="E85" s="221"/>
      <c r="F85" s="221"/>
      <c r="G85" s="221"/>
      <c r="H85" s="221"/>
      <c r="I85" s="221"/>
      <c r="J85" s="221"/>
      <c r="K85" s="221"/>
      <c r="L85" s="221"/>
      <c r="M85" s="221"/>
      <c r="N85" s="221"/>
      <c r="O85" s="221"/>
      <c r="P85" s="221"/>
      <c r="Q85" s="221"/>
      <c r="R85" s="221"/>
      <c r="S85" s="221"/>
      <c r="T85" s="221"/>
      <c r="U85" s="221"/>
    </row>
    <row r="86" spans="1:21" ht="15.75" customHeight="1" x14ac:dyDescent="0.2">
      <c r="A86" s="220"/>
      <c r="B86" s="220"/>
      <c r="C86" s="221"/>
      <c r="D86" s="221"/>
      <c r="E86" s="221"/>
      <c r="F86" s="221"/>
      <c r="G86" s="221"/>
      <c r="H86" s="221"/>
      <c r="I86" s="221"/>
      <c r="J86" s="221"/>
      <c r="K86" s="221"/>
      <c r="L86" s="221"/>
      <c r="M86" s="221"/>
      <c r="N86" s="221"/>
      <c r="O86" s="221"/>
      <c r="P86" s="221"/>
      <c r="Q86" s="221"/>
      <c r="R86" s="221"/>
      <c r="S86" s="221"/>
      <c r="T86" s="221"/>
      <c r="U86" s="221"/>
    </row>
    <row r="87" spans="1:21" ht="15.75" customHeight="1" x14ac:dyDescent="0.2">
      <c r="A87" s="220"/>
      <c r="B87" s="220"/>
      <c r="C87" s="221"/>
      <c r="D87" s="221"/>
      <c r="E87" s="221"/>
      <c r="F87" s="221"/>
      <c r="G87" s="221"/>
      <c r="H87" s="221"/>
      <c r="I87" s="221"/>
      <c r="J87" s="221"/>
      <c r="K87" s="221"/>
      <c r="L87" s="221"/>
      <c r="M87" s="221"/>
      <c r="N87" s="221"/>
      <c r="O87" s="221"/>
      <c r="P87" s="221"/>
      <c r="Q87" s="221"/>
      <c r="R87" s="221"/>
      <c r="S87" s="221"/>
      <c r="T87" s="221"/>
      <c r="U87" s="221"/>
    </row>
    <row r="88" spans="1:21" ht="15.75" customHeight="1" x14ac:dyDescent="0.2">
      <c r="A88" s="220"/>
      <c r="B88" s="220"/>
      <c r="C88" s="221"/>
      <c r="D88" s="221"/>
      <c r="E88" s="221"/>
      <c r="F88" s="221"/>
      <c r="G88" s="221"/>
      <c r="H88" s="221"/>
      <c r="I88" s="221"/>
      <c r="J88" s="221"/>
      <c r="K88" s="221"/>
      <c r="L88" s="221"/>
      <c r="M88" s="221"/>
      <c r="N88" s="221"/>
      <c r="O88" s="221"/>
      <c r="P88" s="221"/>
      <c r="Q88" s="221"/>
      <c r="R88" s="221"/>
      <c r="S88" s="221"/>
      <c r="T88" s="221"/>
      <c r="U88" s="221"/>
    </row>
    <row r="89" spans="1:21" ht="15.75" customHeight="1" x14ac:dyDescent="0.2">
      <c r="A89" s="220"/>
      <c r="B89" s="220"/>
      <c r="C89" s="221"/>
      <c r="D89" s="221"/>
      <c r="E89" s="221"/>
      <c r="F89" s="221"/>
      <c r="G89" s="221"/>
      <c r="H89" s="221"/>
      <c r="I89" s="221"/>
      <c r="J89" s="221"/>
      <c r="K89" s="221"/>
      <c r="L89" s="221"/>
      <c r="M89" s="221"/>
      <c r="N89" s="221"/>
      <c r="O89" s="221"/>
      <c r="P89" s="221"/>
      <c r="Q89" s="221"/>
      <c r="R89" s="221"/>
      <c r="S89" s="221"/>
      <c r="T89" s="221"/>
      <c r="U89" s="221"/>
    </row>
    <row r="90" spans="1:21" ht="15.75" customHeight="1" x14ac:dyDescent="0.2">
      <c r="A90" s="220"/>
      <c r="B90" s="220"/>
      <c r="C90" s="221"/>
      <c r="D90" s="221"/>
      <c r="E90" s="221"/>
      <c r="F90" s="221"/>
      <c r="G90" s="221"/>
      <c r="H90" s="221"/>
      <c r="I90" s="221"/>
      <c r="J90" s="221"/>
      <c r="K90" s="221"/>
      <c r="L90" s="221"/>
      <c r="M90" s="221"/>
      <c r="N90" s="221"/>
      <c r="O90" s="221"/>
      <c r="P90" s="221"/>
      <c r="Q90" s="221"/>
      <c r="R90" s="221"/>
      <c r="S90" s="221"/>
      <c r="T90" s="221"/>
      <c r="U90" s="221"/>
    </row>
    <row r="91" spans="1:21" ht="15.75" customHeight="1" x14ac:dyDescent="0.2">
      <c r="A91" s="220"/>
      <c r="B91" s="220"/>
      <c r="C91" s="221"/>
      <c r="D91" s="221"/>
      <c r="E91" s="221"/>
      <c r="F91" s="221"/>
      <c r="G91" s="221"/>
      <c r="H91" s="221"/>
      <c r="I91" s="221"/>
      <c r="J91" s="221"/>
      <c r="K91" s="221"/>
      <c r="L91" s="221"/>
      <c r="M91" s="221"/>
      <c r="N91" s="221"/>
      <c r="O91" s="221"/>
      <c r="P91" s="221"/>
      <c r="Q91" s="221"/>
      <c r="R91" s="221"/>
      <c r="S91" s="221"/>
      <c r="T91" s="221"/>
      <c r="U91" s="221"/>
    </row>
    <row r="92" spans="1:21" ht="15.75" customHeight="1" x14ac:dyDescent="0.2">
      <c r="A92" s="220"/>
      <c r="B92" s="220"/>
      <c r="C92" s="221"/>
      <c r="D92" s="221"/>
      <c r="E92" s="221"/>
      <c r="F92" s="221"/>
      <c r="G92" s="221"/>
      <c r="H92" s="221"/>
      <c r="I92" s="221"/>
      <c r="J92" s="221"/>
      <c r="K92" s="221"/>
      <c r="L92" s="221"/>
      <c r="M92" s="221"/>
      <c r="N92" s="221"/>
      <c r="O92" s="221"/>
      <c r="P92" s="221"/>
      <c r="Q92" s="221"/>
      <c r="R92" s="221"/>
      <c r="S92" s="221"/>
      <c r="T92" s="221"/>
      <c r="U92" s="221"/>
    </row>
    <row r="93" spans="1:21" ht="15.75" customHeight="1" x14ac:dyDescent="0.2">
      <c r="A93" s="220"/>
      <c r="B93" s="220"/>
      <c r="C93" s="221"/>
      <c r="D93" s="221"/>
      <c r="E93" s="221"/>
      <c r="F93" s="221"/>
      <c r="G93" s="221"/>
      <c r="H93" s="221"/>
      <c r="I93" s="221"/>
      <c r="J93" s="221"/>
      <c r="K93" s="221"/>
      <c r="L93" s="221"/>
      <c r="M93" s="221"/>
      <c r="N93" s="221"/>
      <c r="O93" s="221"/>
      <c r="P93" s="221"/>
      <c r="Q93" s="221"/>
      <c r="R93" s="221"/>
      <c r="S93" s="221"/>
      <c r="T93" s="221"/>
      <c r="U93" s="221"/>
    </row>
    <row r="94" spans="1:21" ht="15.75" customHeight="1" x14ac:dyDescent="0.2">
      <c r="A94" s="220"/>
      <c r="B94" s="220"/>
      <c r="C94" s="221"/>
      <c r="D94" s="221"/>
      <c r="E94" s="221"/>
      <c r="F94" s="221"/>
      <c r="G94" s="221"/>
      <c r="H94" s="221"/>
      <c r="I94" s="221"/>
      <c r="J94" s="221"/>
      <c r="K94" s="221"/>
      <c r="L94" s="221"/>
      <c r="M94" s="221"/>
      <c r="N94" s="221"/>
      <c r="O94" s="221"/>
      <c r="P94" s="221"/>
      <c r="Q94" s="221"/>
      <c r="R94" s="221"/>
      <c r="S94" s="221"/>
      <c r="T94" s="221"/>
      <c r="U94" s="221"/>
    </row>
    <row r="95" spans="1:21" ht="15.75" customHeight="1" x14ac:dyDescent="0.2">
      <c r="A95" s="220"/>
      <c r="B95" s="220"/>
      <c r="C95" s="221"/>
      <c r="D95" s="221"/>
      <c r="E95" s="221"/>
      <c r="F95" s="221"/>
      <c r="G95" s="221"/>
      <c r="H95" s="221"/>
      <c r="I95" s="221"/>
      <c r="J95" s="221"/>
      <c r="K95" s="221"/>
      <c r="L95" s="221"/>
      <c r="M95" s="221"/>
      <c r="N95" s="221"/>
      <c r="O95" s="221"/>
      <c r="P95" s="221"/>
      <c r="Q95" s="221"/>
      <c r="R95" s="221"/>
      <c r="S95" s="221"/>
      <c r="T95" s="221"/>
      <c r="U95" s="221"/>
    </row>
    <row r="96" spans="1:21" ht="15.75" customHeight="1" x14ac:dyDescent="0.2">
      <c r="A96" s="220"/>
      <c r="B96" s="220"/>
      <c r="C96" s="221"/>
      <c r="D96" s="221"/>
      <c r="E96" s="221"/>
      <c r="F96" s="221"/>
      <c r="G96" s="221"/>
      <c r="H96" s="221"/>
      <c r="I96" s="221"/>
      <c r="J96" s="221"/>
      <c r="K96" s="221"/>
      <c r="L96" s="221"/>
      <c r="M96" s="221"/>
      <c r="N96" s="221"/>
      <c r="O96" s="221"/>
      <c r="P96" s="221"/>
      <c r="Q96" s="221"/>
      <c r="R96" s="221"/>
      <c r="S96" s="221"/>
      <c r="T96" s="221"/>
      <c r="U96" s="221"/>
    </row>
    <row r="97" spans="1:21" ht="15.75" customHeight="1" x14ac:dyDescent="0.2">
      <c r="A97" s="220"/>
      <c r="B97" s="220"/>
      <c r="C97" s="221"/>
      <c r="D97" s="221"/>
      <c r="E97" s="221"/>
      <c r="F97" s="221"/>
      <c r="G97" s="221"/>
      <c r="H97" s="221"/>
      <c r="I97" s="221"/>
      <c r="J97" s="221"/>
      <c r="K97" s="221"/>
      <c r="L97" s="221"/>
      <c r="M97" s="221"/>
      <c r="N97" s="221"/>
      <c r="O97" s="221"/>
      <c r="P97" s="221"/>
      <c r="Q97" s="221"/>
      <c r="R97" s="221"/>
      <c r="S97" s="221"/>
      <c r="T97" s="221"/>
      <c r="U97" s="221"/>
    </row>
    <row r="98" spans="1:21" ht="15.75" customHeight="1" x14ac:dyDescent="0.2">
      <c r="A98" s="220"/>
      <c r="B98" s="220"/>
      <c r="C98" s="221"/>
      <c r="D98" s="221"/>
      <c r="E98" s="221"/>
      <c r="F98" s="221"/>
      <c r="G98" s="221"/>
      <c r="H98" s="221"/>
      <c r="I98" s="221"/>
      <c r="J98" s="221"/>
      <c r="K98" s="221"/>
      <c r="L98" s="221"/>
      <c r="M98" s="221"/>
      <c r="N98" s="221"/>
      <c r="O98" s="221"/>
      <c r="P98" s="221"/>
      <c r="Q98" s="221"/>
      <c r="R98" s="221"/>
      <c r="S98" s="221"/>
      <c r="T98" s="221"/>
      <c r="U98" s="221"/>
    </row>
    <row r="99" spans="1:21" ht="15.75" customHeight="1" x14ac:dyDescent="0.2">
      <c r="A99" s="220"/>
      <c r="B99" s="220"/>
      <c r="C99" s="221"/>
      <c r="D99" s="221"/>
      <c r="E99" s="221"/>
      <c r="F99" s="221"/>
      <c r="G99" s="221"/>
      <c r="H99" s="221"/>
      <c r="I99" s="221"/>
      <c r="J99" s="221"/>
      <c r="K99" s="221"/>
      <c r="L99" s="221"/>
      <c r="M99" s="221"/>
      <c r="N99" s="221"/>
      <c r="O99" s="221"/>
      <c r="P99" s="221"/>
      <c r="Q99" s="221"/>
      <c r="R99" s="221"/>
      <c r="S99" s="221"/>
      <c r="T99" s="221"/>
      <c r="U99" s="221"/>
    </row>
    <row r="100" spans="1:21" ht="15.75" customHeight="1" x14ac:dyDescent="0.2">
      <c r="A100" s="220"/>
      <c r="B100" s="220"/>
      <c r="C100" s="221"/>
      <c r="D100" s="221"/>
      <c r="E100" s="221"/>
      <c r="F100" s="221"/>
      <c r="G100" s="221"/>
      <c r="H100" s="221"/>
      <c r="I100" s="221"/>
      <c r="J100" s="221"/>
      <c r="K100" s="221"/>
      <c r="L100" s="221"/>
      <c r="M100" s="221"/>
      <c r="N100" s="221"/>
      <c r="O100" s="221"/>
      <c r="P100" s="221"/>
      <c r="Q100" s="221"/>
      <c r="R100" s="221"/>
      <c r="S100" s="221"/>
      <c r="T100" s="221"/>
      <c r="U100" s="221"/>
    </row>
    <row r="101" spans="1:21" ht="15.75" customHeight="1" x14ac:dyDescent="0.2">
      <c r="A101" s="220"/>
      <c r="B101" s="220"/>
      <c r="C101" s="221"/>
      <c r="D101" s="221"/>
      <c r="E101" s="221"/>
      <c r="F101" s="221"/>
      <c r="G101" s="221"/>
      <c r="H101" s="221"/>
      <c r="I101" s="221"/>
      <c r="J101" s="221"/>
      <c r="K101" s="221"/>
      <c r="L101" s="221"/>
      <c r="M101" s="221"/>
      <c r="N101" s="221"/>
      <c r="O101" s="221"/>
      <c r="P101" s="221"/>
      <c r="Q101" s="221"/>
      <c r="R101" s="221"/>
      <c r="S101" s="221"/>
      <c r="T101" s="221"/>
      <c r="U101" s="221"/>
    </row>
    <row r="102" spans="1:21" ht="15.75" customHeight="1" x14ac:dyDescent="0.2">
      <c r="A102" s="220"/>
      <c r="B102" s="220"/>
      <c r="C102" s="221"/>
      <c r="D102" s="221"/>
      <c r="E102" s="221"/>
      <c r="F102" s="221"/>
      <c r="G102" s="221"/>
      <c r="H102" s="221"/>
      <c r="I102" s="221"/>
      <c r="J102" s="221"/>
      <c r="K102" s="221"/>
      <c r="L102" s="221"/>
      <c r="M102" s="221"/>
      <c r="N102" s="221"/>
      <c r="O102" s="221"/>
      <c r="P102" s="221"/>
      <c r="Q102" s="221"/>
      <c r="R102" s="221"/>
      <c r="S102" s="221"/>
      <c r="T102" s="221"/>
      <c r="U102" s="221"/>
    </row>
    <row r="103" spans="1:21" ht="15.75" customHeight="1" x14ac:dyDescent="0.2">
      <c r="A103" s="220"/>
      <c r="B103" s="220"/>
      <c r="C103" s="221"/>
      <c r="D103" s="221"/>
      <c r="E103" s="221"/>
      <c r="F103" s="221"/>
      <c r="G103" s="221"/>
      <c r="H103" s="221"/>
      <c r="I103" s="221"/>
      <c r="J103" s="221"/>
      <c r="K103" s="221"/>
      <c r="L103" s="221"/>
      <c r="M103" s="221"/>
      <c r="N103" s="221"/>
      <c r="O103" s="221"/>
      <c r="P103" s="221"/>
      <c r="Q103" s="221"/>
      <c r="R103" s="221"/>
      <c r="S103" s="221"/>
      <c r="T103" s="221"/>
      <c r="U103" s="221"/>
    </row>
    <row r="104" spans="1:21" ht="15.75" customHeight="1" x14ac:dyDescent="0.2">
      <c r="A104" s="220"/>
      <c r="B104" s="220"/>
      <c r="C104" s="221"/>
      <c r="D104" s="221"/>
      <c r="E104" s="221"/>
      <c r="F104" s="221"/>
      <c r="G104" s="221"/>
      <c r="H104" s="221"/>
      <c r="I104" s="221"/>
      <c r="J104" s="221"/>
      <c r="K104" s="221"/>
      <c r="L104" s="221"/>
      <c r="M104" s="221"/>
      <c r="N104" s="221"/>
      <c r="O104" s="221"/>
      <c r="P104" s="221"/>
      <c r="Q104" s="221"/>
      <c r="R104" s="221"/>
      <c r="S104" s="221"/>
      <c r="T104" s="221"/>
      <c r="U104" s="221"/>
    </row>
    <row r="105" spans="1:21" ht="15.75" customHeight="1" x14ac:dyDescent="0.2">
      <c r="A105" s="220"/>
      <c r="B105" s="220"/>
      <c r="C105" s="221"/>
      <c r="D105" s="221"/>
      <c r="E105" s="221"/>
      <c r="F105" s="221"/>
      <c r="G105" s="221"/>
      <c r="H105" s="221"/>
      <c r="I105" s="221"/>
      <c r="J105" s="221"/>
      <c r="K105" s="221"/>
      <c r="L105" s="221"/>
      <c r="M105" s="221"/>
      <c r="N105" s="221"/>
      <c r="O105" s="221"/>
      <c r="P105" s="221"/>
      <c r="Q105" s="221"/>
      <c r="R105" s="221"/>
      <c r="S105" s="221"/>
      <c r="T105" s="221"/>
      <c r="U105" s="221"/>
    </row>
    <row r="106" spans="1:21" ht="15.75" customHeight="1" x14ac:dyDescent="0.2">
      <c r="A106" s="220"/>
      <c r="B106" s="220"/>
      <c r="C106" s="221"/>
      <c r="D106" s="221"/>
      <c r="E106" s="221"/>
      <c r="F106" s="221"/>
      <c r="G106" s="221"/>
      <c r="H106" s="221"/>
      <c r="I106" s="221"/>
      <c r="J106" s="221"/>
      <c r="K106" s="221"/>
      <c r="L106" s="221"/>
      <c r="M106" s="221"/>
      <c r="N106" s="221"/>
      <c r="O106" s="221"/>
      <c r="P106" s="221"/>
      <c r="Q106" s="221"/>
      <c r="R106" s="221"/>
      <c r="S106" s="221"/>
      <c r="T106" s="221"/>
      <c r="U106" s="221"/>
    </row>
    <row r="107" spans="1:21" ht="15.75" customHeight="1" x14ac:dyDescent="0.2">
      <c r="A107" s="220"/>
      <c r="B107" s="220"/>
      <c r="C107" s="221"/>
      <c r="D107" s="221"/>
      <c r="E107" s="221"/>
      <c r="F107" s="221"/>
      <c r="G107" s="221"/>
      <c r="H107" s="221"/>
      <c r="I107" s="221"/>
      <c r="J107" s="221"/>
      <c r="K107" s="221"/>
      <c r="L107" s="221"/>
      <c r="M107" s="221"/>
      <c r="N107" s="221"/>
      <c r="O107" s="221"/>
      <c r="P107" s="221"/>
      <c r="Q107" s="221"/>
      <c r="R107" s="221"/>
      <c r="S107" s="221"/>
      <c r="T107" s="221"/>
      <c r="U107" s="221"/>
    </row>
    <row r="108" spans="1:21" ht="15.75" customHeight="1" x14ac:dyDescent="0.2">
      <c r="A108" s="220"/>
      <c r="B108" s="220"/>
      <c r="C108" s="221"/>
      <c r="D108" s="221"/>
      <c r="E108" s="221"/>
      <c r="F108" s="221"/>
      <c r="G108" s="221"/>
      <c r="H108" s="221"/>
      <c r="I108" s="221"/>
      <c r="J108" s="221"/>
      <c r="K108" s="221"/>
      <c r="L108" s="221"/>
      <c r="M108" s="221"/>
      <c r="N108" s="221"/>
      <c r="O108" s="221"/>
      <c r="P108" s="221"/>
      <c r="Q108" s="221"/>
      <c r="R108" s="221"/>
      <c r="S108" s="221"/>
      <c r="T108" s="221"/>
      <c r="U108" s="221"/>
    </row>
    <row r="109" spans="1:21" ht="15.75" customHeight="1" x14ac:dyDescent="0.2">
      <c r="A109" s="220"/>
      <c r="B109" s="220"/>
      <c r="C109" s="221"/>
      <c r="D109" s="221"/>
      <c r="E109" s="221"/>
      <c r="F109" s="221"/>
      <c r="G109" s="221"/>
      <c r="H109" s="221"/>
      <c r="I109" s="221"/>
      <c r="J109" s="221"/>
      <c r="K109" s="221"/>
      <c r="L109" s="221"/>
      <c r="M109" s="221"/>
      <c r="N109" s="221"/>
      <c r="O109" s="221"/>
      <c r="P109" s="221"/>
      <c r="Q109" s="221"/>
      <c r="R109" s="221"/>
      <c r="S109" s="221"/>
      <c r="T109" s="221"/>
      <c r="U109" s="221"/>
    </row>
    <row r="110" spans="1:21" ht="15.75" customHeight="1" x14ac:dyDescent="0.2">
      <c r="A110" s="220"/>
      <c r="B110" s="220"/>
      <c r="C110" s="221"/>
      <c r="D110" s="221"/>
      <c r="E110" s="221"/>
      <c r="F110" s="221"/>
      <c r="G110" s="221"/>
      <c r="H110" s="221"/>
      <c r="I110" s="221"/>
      <c r="J110" s="221"/>
      <c r="K110" s="221"/>
      <c r="L110" s="221"/>
      <c r="M110" s="221"/>
      <c r="N110" s="221"/>
      <c r="O110" s="221"/>
      <c r="P110" s="221"/>
      <c r="Q110" s="221"/>
      <c r="R110" s="221"/>
      <c r="S110" s="221"/>
      <c r="T110" s="221"/>
      <c r="U110" s="221"/>
    </row>
    <row r="111" spans="1:21" ht="15.75" customHeight="1" x14ac:dyDescent="0.2">
      <c r="A111" s="220"/>
      <c r="B111" s="220"/>
      <c r="C111" s="221"/>
      <c r="D111" s="221"/>
      <c r="E111" s="221"/>
      <c r="F111" s="221"/>
      <c r="G111" s="221"/>
      <c r="H111" s="221"/>
      <c r="I111" s="221"/>
      <c r="J111" s="221"/>
      <c r="K111" s="221"/>
      <c r="L111" s="221"/>
      <c r="M111" s="221"/>
      <c r="N111" s="221"/>
      <c r="O111" s="221"/>
      <c r="P111" s="221"/>
      <c r="Q111" s="221"/>
      <c r="R111" s="221"/>
      <c r="S111" s="221"/>
      <c r="T111" s="221"/>
      <c r="U111" s="221"/>
    </row>
    <row r="112" spans="1:21" ht="15.75" customHeight="1" x14ac:dyDescent="0.2">
      <c r="A112" s="220"/>
      <c r="B112" s="220"/>
      <c r="C112" s="221"/>
      <c r="D112" s="221"/>
      <c r="E112" s="221"/>
      <c r="F112" s="221"/>
      <c r="G112" s="221"/>
      <c r="H112" s="221"/>
      <c r="I112" s="221"/>
      <c r="J112" s="221"/>
      <c r="K112" s="221"/>
      <c r="L112" s="221"/>
      <c r="M112" s="221"/>
      <c r="N112" s="221"/>
      <c r="O112" s="221"/>
      <c r="P112" s="221"/>
      <c r="Q112" s="221"/>
      <c r="R112" s="221"/>
      <c r="S112" s="221"/>
      <c r="T112" s="221"/>
      <c r="U112" s="221"/>
    </row>
    <row r="113" spans="1:21" ht="15.75" customHeight="1" x14ac:dyDescent="0.2">
      <c r="A113" s="220"/>
      <c r="B113" s="220"/>
      <c r="C113" s="221"/>
      <c r="D113" s="221"/>
      <c r="E113" s="221"/>
      <c r="F113" s="221"/>
      <c r="G113" s="221"/>
      <c r="H113" s="221"/>
      <c r="I113" s="221"/>
      <c r="J113" s="221"/>
      <c r="K113" s="221"/>
      <c r="L113" s="221"/>
      <c r="M113" s="221"/>
      <c r="N113" s="221"/>
      <c r="O113" s="221"/>
      <c r="P113" s="221"/>
      <c r="Q113" s="221"/>
      <c r="R113" s="221"/>
      <c r="S113" s="221"/>
      <c r="T113" s="221"/>
      <c r="U113" s="221"/>
    </row>
    <row r="114" spans="1:21" ht="15.75" customHeight="1" x14ac:dyDescent="0.2">
      <c r="A114" s="220"/>
      <c r="B114" s="220"/>
      <c r="C114" s="221"/>
      <c r="D114" s="221"/>
      <c r="E114" s="221"/>
      <c r="F114" s="221"/>
      <c r="G114" s="221"/>
      <c r="H114" s="221"/>
      <c r="I114" s="221"/>
      <c r="J114" s="221"/>
      <c r="K114" s="221"/>
      <c r="L114" s="221"/>
      <c r="M114" s="221"/>
      <c r="N114" s="221"/>
      <c r="O114" s="221"/>
      <c r="P114" s="221"/>
      <c r="Q114" s="221"/>
      <c r="R114" s="221"/>
      <c r="S114" s="221"/>
      <c r="T114" s="221"/>
      <c r="U114" s="221"/>
    </row>
    <row r="115" spans="1:21" ht="15.75" customHeight="1" x14ac:dyDescent="0.2">
      <c r="A115" s="220"/>
      <c r="B115" s="220"/>
      <c r="C115" s="221"/>
      <c r="D115" s="221"/>
      <c r="E115" s="221"/>
      <c r="F115" s="221"/>
      <c r="G115" s="221"/>
      <c r="H115" s="221"/>
      <c r="I115" s="221"/>
      <c r="J115" s="221"/>
      <c r="K115" s="221"/>
      <c r="L115" s="221"/>
      <c r="M115" s="221"/>
      <c r="N115" s="221"/>
      <c r="O115" s="221"/>
      <c r="P115" s="221"/>
      <c r="Q115" s="221"/>
      <c r="R115" s="221"/>
      <c r="S115" s="221"/>
      <c r="T115" s="221"/>
      <c r="U115" s="221"/>
    </row>
    <row r="116" spans="1:21" ht="15.75" customHeight="1" x14ac:dyDescent="0.2">
      <c r="A116" s="220"/>
      <c r="B116" s="220"/>
      <c r="C116" s="221"/>
      <c r="D116" s="221"/>
      <c r="E116" s="221"/>
      <c r="F116" s="221"/>
      <c r="G116" s="221"/>
      <c r="H116" s="221"/>
      <c r="I116" s="221"/>
      <c r="J116" s="221"/>
      <c r="K116" s="221"/>
      <c r="L116" s="221"/>
      <c r="M116" s="221"/>
      <c r="N116" s="221"/>
      <c r="O116" s="221"/>
      <c r="P116" s="221"/>
      <c r="Q116" s="221"/>
      <c r="R116" s="221"/>
      <c r="S116" s="221"/>
      <c r="T116" s="221"/>
      <c r="U116" s="221"/>
    </row>
    <row r="117" spans="1:21" ht="15.75" customHeight="1" x14ac:dyDescent="0.2">
      <c r="A117" s="220"/>
      <c r="B117" s="220"/>
      <c r="C117" s="221"/>
      <c r="D117" s="221"/>
      <c r="E117" s="221"/>
      <c r="F117" s="221"/>
      <c r="G117" s="221"/>
      <c r="H117" s="221"/>
      <c r="I117" s="221"/>
      <c r="J117" s="221"/>
      <c r="K117" s="221"/>
      <c r="L117" s="221"/>
      <c r="M117" s="221"/>
      <c r="N117" s="221"/>
      <c r="O117" s="221"/>
      <c r="P117" s="221"/>
      <c r="Q117" s="221"/>
      <c r="R117" s="221"/>
      <c r="S117" s="221"/>
      <c r="T117" s="221"/>
      <c r="U117" s="221"/>
    </row>
    <row r="118" spans="1:21" ht="15.75" customHeight="1" x14ac:dyDescent="0.2">
      <c r="A118" s="220"/>
      <c r="B118" s="220"/>
      <c r="C118" s="221"/>
      <c r="D118" s="221"/>
      <c r="E118" s="221"/>
      <c r="F118" s="221"/>
      <c r="G118" s="221"/>
      <c r="H118" s="221"/>
      <c r="I118" s="221"/>
      <c r="J118" s="221"/>
      <c r="K118" s="221"/>
      <c r="L118" s="221"/>
      <c r="M118" s="221"/>
      <c r="N118" s="221"/>
      <c r="O118" s="221"/>
      <c r="P118" s="221"/>
      <c r="Q118" s="221"/>
      <c r="R118" s="221"/>
      <c r="S118" s="221"/>
      <c r="T118" s="221"/>
      <c r="U118" s="221"/>
    </row>
    <row r="119" spans="1:21" ht="15.75" customHeight="1" x14ac:dyDescent="0.2">
      <c r="A119" s="220"/>
      <c r="B119" s="220"/>
      <c r="C119" s="221"/>
      <c r="D119" s="221"/>
      <c r="E119" s="221"/>
      <c r="F119" s="221"/>
      <c r="G119" s="221"/>
      <c r="H119" s="221"/>
      <c r="I119" s="221"/>
      <c r="J119" s="221"/>
      <c r="K119" s="221"/>
      <c r="L119" s="221"/>
      <c r="M119" s="221"/>
      <c r="N119" s="221"/>
      <c r="O119" s="221"/>
      <c r="P119" s="221"/>
      <c r="Q119" s="221"/>
      <c r="R119" s="221"/>
      <c r="S119" s="221"/>
      <c r="T119" s="221"/>
      <c r="U119" s="221"/>
    </row>
    <row r="120" spans="1:21" ht="15.75" customHeight="1" x14ac:dyDescent="0.2">
      <c r="A120" s="220"/>
      <c r="B120" s="220"/>
      <c r="C120" s="221"/>
      <c r="D120" s="221"/>
      <c r="E120" s="221"/>
      <c r="F120" s="221"/>
      <c r="G120" s="221"/>
      <c r="H120" s="221"/>
      <c r="I120" s="221"/>
      <c r="J120" s="221"/>
      <c r="K120" s="221"/>
      <c r="L120" s="221"/>
      <c r="M120" s="221"/>
      <c r="N120" s="221"/>
      <c r="O120" s="221"/>
      <c r="P120" s="221"/>
      <c r="Q120" s="221"/>
      <c r="R120" s="221"/>
      <c r="S120" s="221"/>
      <c r="T120" s="221"/>
      <c r="U120" s="221"/>
    </row>
    <row r="121" spans="1:21" ht="15.75" customHeight="1" x14ac:dyDescent="0.2">
      <c r="A121" s="220"/>
      <c r="B121" s="220"/>
      <c r="C121" s="221"/>
      <c r="D121" s="221"/>
      <c r="E121" s="221"/>
      <c r="F121" s="221"/>
      <c r="G121" s="221"/>
      <c r="H121" s="221"/>
      <c r="I121" s="221"/>
      <c r="J121" s="221"/>
      <c r="K121" s="221"/>
      <c r="L121" s="221"/>
      <c r="M121" s="221"/>
      <c r="N121" s="221"/>
      <c r="O121" s="221"/>
      <c r="P121" s="221"/>
      <c r="Q121" s="221"/>
      <c r="R121" s="221"/>
      <c r="S121" s="221"/>
      <c r="T121" s="221"/>
      <c r="U121" s="221"/>
    </row>
    <row r="122" spans="1:21" ht="15.75" customHeight="1" x14ac:dyDescent="0.2">
      <c r="A122" s="220"/>
      <c r="B122" s="220"/>
      <c r="C122" s="221"/>
      <c r="D122" s="221"/>
      <c r="E122" s="221"/>
      <c r="F122" s="221"/>
      <c r="G122" s="221"/>
      <c r="H122" s="221"/>
      <c r="I122" s="221"/>
      <c r="J122" s="221"/>
      <c r="K122" s="221"/>
      <c r="L122" s="221"/>
      <c r="M122" s="221"/>
      <c r="N122" s="221"/>
      <c r="O122" s="221"/>
      <c r="P122" s="221"/>
      <c r="Q122" s="221"/>
      <c r="R122" s="221"/>
      <c r="S122" s="221"/>
      <c r="T122" s="221"/>
      <c r="U122" s="221"/>
    </row>
    <row r="123" spans="1:21" ht="15.75" customHeight="1" x14ac:dyDescent="0.2">
      <c r="A123" s="220"/>
      <c r="B123" s="220"/>
      <c r="C123" s="221"/>
      <c r="D123" s="221"/>
      <c r="E123" s="221"/>
      <c r="F123" s="221"/>
      <c r="G123" s="221"/>
      <c r="H123" s="221"/>
      <c r="I123" s="221"/>
      <c r="J123" s="221"/>
      <c r="K123" s="221"/>
      <c r="L123" s="221"/>
      <c r="M123" s="221"/>
      <c r="N123" s="221"/>
      <c r="O123" s="221"/>
      <c r="P123" s="221"/>
      <c r="Q123" s="221"/>
      <c r="R123" s="221"/>
      <c r="S123" s="221"/>
      <c r="T123" s="221"/>
      <c r="U123" s="221"/>
    </row>
    <row r="124" spans="1:21" ht="15.75" customHeight="1" x14ac:dyDescent="0.2">
      <c r="A124" s="220"/>
      <c r="B124" s="220"/>
      <c r="C124" s="221"/>
      <c r="D124" s="221"/>
      <c r="E124" s="221"/>
      <c r="F124" s="221"/>
      <c r="G124" s="221"/>
      <c r="H124" s="221"/>
      <c r="I124" s="221"/>
      <c r="J124" s="221"/>
      <c r="K124" s="221"/>
      <c r="L124" s="221"/>
      <c r="M124" s="221"/>
      <c r="N124" s="221"/>
      <c r="O124" s="221"/>
      <c r="P124" s="221"/>
      <c r="Q124" s="221"/>
      <c r="R124" s="221"/>
      <c r="S124" s="221"/>
      <c r="T124" s="221"/>
      <c r="U124" s="221"/>
    </row>
    <row r="125" spans="1:21" ht="15.75" customHeight="1" x14ac:dyDescent="0.2">
      <c r="A125" s="220"/>
      <c r="B125" s="220"/>
      <c r="C125" s="221"/>
      <c r="D125" s="221"/>
      <c r="E125" s="221"/>
      <c r="F125" s="221"/>
      <c r="G125" s="221"/>
      <c r="H125" s="221"/>
      <c r="I125" s="221"/>
      <c r="J125" s="221"/>
      <c r="K125" s="221"/>
      <c r="L125" s="221"/>
      <c r="M125" s="221"/>
      <c r="N125" s="221"/>
      <c r="O125" s="221"/>
      <c r="P125" s="221"/>
      <c r="Q125" s="221"/>
      <c r="R125" s="221"/>
      <c r="S125" s="221"/>
      <c r="T125" s="221"/>
      <c r="U125" s="221"/>
    </row>
    <row r="126" spans="1:21" ht="15.75" customHeight="1" x14ac:dyDescent="0.2">
      <c r="A126" s="220"/>
      <c r="B126" s="220"/>
      <c r="C126" s="221"/>
      <c r="D126" s="221"/>
      <c r="E126" s="221"/>
      <c r="F126" s="221"/>
      <c r="G126" s="221"/>
      <c r="H126" s="221"/>
      <c r="I126" s="221"/>
      <c r="J126" s="221"/>
      <c r="K126" s="221"/>
      <c r="L126" s="221"/>
      <c r="M126" s="221"/>
      <c r="N126" s="221"/>
      <c r="O126" s="221"/>
      <c r="P126" s="221"/>
      <c r="Q126" s="221"/>
      <c r="R126" s="221"/>
      <c r="S126" s="221"/>
      <c r="T126" s="221"/>
      <c r="U126" s="221"/>
    </row>
    <row r="127" spans="1:21" ht="15.75" customHeight="1" x14ac:dyDescent="0.2">
      <c r="A127" s="220"/>
      <c r="B127" s="220"/>
      <c r="C127" s="221"/>
      <c r="D127" s="221"/>
      <c r="E127" s="221"/>
      <c r="F127" s="221"/>
      <c r="G127" s="221"/>
      <c r="H127" s="221"/>
      <c r="I127" s="221"/>
      <c r="J127" s="221"/>
      <c r="K127" s="221"/>
      <c r="L127" s="221"/>
      <c r="M127" s="221"/>
      <c r="N127" s="221"/>
      <c r="O127" s="221"/>
      <c r="P127" s="221"/>
      <c r="Q127" s="221"/>
      <c r="R127" s="221"/>
      <c r="S127" s="221"/>
      <c r="T127" s="221"/>
      <c r="U127" s="221"/>
    </row>
    <row r="128" spans="1:21" ht="15.75" customHeight="1" x14ac:dyDescent="0.2">
      <c r="A128" s="220"/>
      <c r="B128" s="220"/>
      <c r="C128" s="221"/>
      <c r="D128" s="221"/>
      <c r="E128" s="221"/>
      <c r="F128" s="221"/>
      <c r="G128" s="221"/>
      <c r="H128" s="221"/>
      <c r="I128" s="221"/>
      <c r="J128" s="221"/>
      <c r="K128" s="221"/>
      <c r="L128" s="221"/>
      <c r="M128" s="221"/>
      <c r="N128" s="221"/>
      <c r="O128" s="221"/>
      <c r="P128" s="221"/>
      <c r="Q128" s="221"/>
      <c r="R128" s="221"/>
      <c r="S128" s="221"/>
      <c r="T128" s="221"/>
      <c r="U128" s="221"/>
    </row>
    <row r="129" spans="1:21" ht="15.75" customHeight="1" x14ac:dyDescent="0.2">
      <c r="A129" s="220"/>
      <c r="B129" s="220"/>
      <c r="C129" s="221"/>
      <c r="D129" s="221"/>
      <c r="E129" s="221"/>
      <c r="F129" s="221"/>
      <c r="G129" s="221"/>
      <c r="H129" s="221"/>
      <c r="I129" s="221"/>
      <c r="J129" s="221"/>
      <c r="K129" s="221"/>
      <c r="L129" s="221"/>
      <c r="M129" s="221"/>
      <c r="N129" s="221"/>
      <c r="O129" s="221"/>
      <c r="P129" s="221"/>
      <c r="Q129" s="221"/>
      <c r="R129" s="221"/>
      <c r="S129" s="221"/>
      <c r="T129" s="221"/>
      <c r="U129" s="221"/>
    </row>
    <row r="130" spans="1:21" ht="15.75" customHeight="1" x14ac:dyDescent="0.2">
      <c r="A130" s="220"/>
      <c r="B130" s="220"/>
      <c r="C130" s="221"/>
      <c r="D130" s="221"/>
      <c r="E130" s="221"/>
      <c r="F130" s="221"/>
      <c r="G130" s="221"/>
      <c r="H130" s="221"/>
      <c r="I130" s="221"/>
      <c r="J130" s="221"/>
      <c r="K130" s="221"/>
      <c r="L130" s="221"/>
      <c r="M130" s="221"/>
      <c r="N130" s="221"/>
      <c r="O130" s="221"/>
      <c r="P130" s="221"/>
      <c r="Q130" s="221"/>
      <c r="R130" s="221"/>
      <c r="S130" s="221"/>
      <c r="T130" s="221"/>
      <c r="U130" s="221"/>
    </row>
    <row r="131" spans="1:21" ht="15.75" customHeight="1" x14ac:dyDescent="0.2">
      <c r="A131" s="220"/>
      <c r="B131" s="220"/>
      <c r="C131" s="221"/>
      <c r="D131" s="221"/>
      <c r="E131" s="221"/>
      <c r="F131" s="221"/>
      <c r="G131" s="221"/>
      <c r="H131" s="221"/>
      <c r="I131" s="221"/>
      <c r="J131" s="221"/>
      <c r="K131" s="221"/>
      <c r="L131" s="221"/>
      <c r="M131" s="221"/>
      <c r="N131" s="221"/>
      <c r="O131" s="221"/>
      <c r="P131" s="221"/>
      <c r="Q131" s="221"/>
      <c r="R131" s="221"/>
      <c r="S131" s="221"/>
      <c r="T131" s="221"/>
      <c r="U131" s="221"/>
    </row>
    <row r="132" spans="1:21" ht="15.75" customHeight="1" x14ac:dyDescent="0.2">
      <c r="A132" s="220"/>
      <c r="B132" s="220"/>
      <c r="C132" s="221"/>
      <c r="D132" s="221"/>
      <c r="E132" s="221"/>
      <c r="F132" s="221"/>
      <c r="G132" s="221"/>
      <c r="H132" s="221"/>
      <c r="I132" s="221"/>
      <c r="J132" s="221"/>
      <c r="K132" s="221"/>
      <c r="L132" s="221"/>
      <c r="M132" s="221"/>
      <c r="N132" s="221"/>
      <c r="O132" s="221"/>
      <c r="P132" s="221"/>
      <c r="Q132" s="221"/>
      <c r="R132" s="221"/>
      <c r="S132" s="221"/>
      <c r="T132" s="221"/>
      <c r="U132" s="221"/>
    </row>
    <row r="133" spans="1:21" ht="15.75" customHeight="1" x14ac:dyDescent="0.2">
      <c r="A133" s="220"/>
      <c r="B133" s="220"/>
      <c r="C133" s="221"/>
      <c r="D133" s="221"/>
      <c r="E133" s="221"/>
      <c r="F133" s="221"/>
      <c r="G133" s="221"/>
      <c r="H133" s="221"/>
      <c r="I133" s="221"/>
      <c r="J133" s="221"/>
      <c r="K133" s="221"/>
      <c r="L133" s="221"/>
      <c r="M133" s="221"/>
      <c r="N133" s="221"/>
      <c r="O133" s="221"/>
      <c r="P133" s="221"/>
      <c r="Q133" s="221"/>
      <c r="R133" s="221"/>
      <c r="S133" s="221"/>
      <c r="T133" s="221"/>
      <c r="U133" s="221"/>
    </row>
    <row r="134" spans="1:21" ht="15.75" customHeight="1" x14ac:dyDescent="0.2">
      <c r="A134" s="220"/>
      <c r="B134" s="220"/>
      <c r="C134" s="221"/>
      <c r="D134" s="221"/>
      <c r="E134" s="221"/>
      <c r="F134" s="221"/>
      <c r="G134" s="221"/>
      <c r="H134" s="221"/>
      <c r="I134" s="221"/>
      <c r="J134" s="221"/>
      <c r="K134" s="221"/>
      <c r="L134" s="221"/>
      <c r="M134" s="221"/>
      <c r="N134" s="221"/>
      <c r="O134" s="221"/>
      <c r="P134" s="221"/>
      <c r="Q134" s="221"/>
      <c r="R134" s="221"/>
      <c r="S134" s="221"/>
      <c r="T134" s="221"/>
      <c r="U134" s="221"/>
    </row>
    <row r="135" spans="1:21" ht="15.75" customHeight="1" x14ac:dyDescent="0.2">
      <c r="A135" s="220"/>
      <c r="B135" s="220"/>
      <c r="C135" s="221"/>
      <c r="D135" s="221"/>
      <c r="E135" s="221"/>
      <c r="F135" s="221"/>
      <c r="G135" s="221"/>
      <c r="H135" s="221"/>
      <c r="I135" s="221"/>
      <c r="J135" s="221"/>
      <c r="K135" s="221"/>
      <c r="L135" s="221"/>
      <c r="M135" s="221"/>
      <c r="N135" s="221"/>
      <c r="O135" s="221"/>
      <c r="P135" s="221"/>
      <c r="Q135" s="221"/>
      <c r="R135" s="221"/>
      <c r="S135" s="221"/>
      <c r="T135" s="221"/>
      <c r="U135" s="221"/>
    </row>
    <row r="136" spans="1:21" ht="15.75" customHeight="1" x14ac:dyDescent="0.2">
      <c r="A136" s="220"/>
      <c r="B136" s="220"/>
      <c r="C136" s="221"/>
      <c r="D136" s="221"/>
      <c r="E136" s="221"/>
      <c r="F136" s="221"/>
      <c r="G136" s="221"/>
      <c r="H136" s="221"/>
      <c r="I136" s="221"/>
      <c r="J136" s="221"/>
      <c r="K136" s="221"/>
      <c r="L136" s="221"/>
      <c r="M136" s="221"/>
      <c r="N136" s="221"/>
      <c r="O136" s="221"/>
      <c r="P136" s="221"/>
      <c r="Q136" s="221"/>
      <c r="R136" s="221"/>
      <c r="S136" s="221"/>
      <c r="T136" s="221"/>
      <c r="U136" s="221"/>
    </row>
    <row r="137" spans="1:21" ht="15.75" customHeight="1" x14ac:dyDescent="0.2">
      <c r="A137" s="220"/>
      <c r="B137" s="220"/>
      <c r="C137" s="221"/>
      <c r="D137" s="221"/>
      <c r="E137" s="221"/>
      <c r="F137" s="221"/>
      <c r="G137" s="221"/>
      <c r="H137" s="221"/>
      <c r="I137" s="221"/>
      <c r="J137" s="221"/>
      <c r="K137" s="221"/>
      <c r="L137" s="221"/>
      <c r="M137" s="221"/>
      <c r="N137" s="221"/>
      <c r="O137" s="221"/>
      <c r="P137" s="221"/>
      <c r="Q137" s="221"/>
      <c r="R137" s="221"/>
      <c r="S137" s="221"/>
      <c r="T137" s="221"/>
      <c r="U137" s="221"/>
    </row>
    <row r="138" spans="1:21" ht="15.75" customHeight="1" x14ac:dyDescent="0.2">
      <c r="A138" s="220"/>
      <c r="B138" s="220"/>
      <c r="C138" s="221"/>
      <c r="D138" s="221"/>
      <c r="E138" s="221"/>
      <c r="F138" s="221"/>
      <c r="G138" s="221"/>
      <c r="H138" s="221"/>
      <c r="I138" s="221"/>
      <c r="J138" s="221"/>
      <c r="K138" s="221"/>
      <c r="L138" s="221"/>
      <c r="M138" s="221"/>
      <c r="N138" s="221"/>
      <c r="O138" s="221"/>
      <c r="P138" s="221"/>
      <c r="Q138" s="221"/>
      <c r="R138" s="221"/>
      <c r="S138" s="221"/>
      <c r="T138" s="221"/>
      <c r="U138" s="221"/>
    </row>
    <row r="139" spans="1:21" ht="15.75" customHeight="1" x14ac:dyDescent="0.2">
      <c r="A139" s="220"/>
      <c r="B139" s="220"/>
      <c r="C139" s="221"/>
      <c r="D139" s="221"/>
      <c r="E139" s="221"/>
      <c r="F139" s="221"/>
      <c r="G139" s="221"/>
      <c r="H139" s="221"/>
      <c r="I139" s="221"/>
      <c r="J139" s="221"/>
      <c r="K139" s="221"/>
      <c r="L139" s="221"/>
      <c r="M139" s="221"/>
      <c r="N139" s="221"/>
      <c r="O139" s="221"/>
      <c r="P139" s="221"/>
      <c r="Q139" s="221"/>
      <c r="R139" s="221"/>
      <c r="S139" s="221"/>
      <c r="T139" s="221"/>
      <c r="U139" s="221"/>
    </row>
    <row r="140" spans="1:21" ht="15.75" customHeight="1" x14ac:dyDescent="0.2">
      <c r="A140" s="220"/>
      <c r="B140" s="220"/>
      <c r="C140" s="221"/>
      <c r="D140" s="221"/>
      <c r="E140" s="221"/>
      <c r="F140" s="221"/>
      <c r="G140" s="221"/>
      <c r="H140" s="221"/>
      <c r="I140" s="221"/>
      <c r="J140" s="221"/>
      <c r="K140" s="221"/>
      <c r="L140" s="221"/>
      <c r="M140" s="221"/>
      <c r="N140" s="221"/>
      <c r="O140" s="221"/>
      <c r="P140" s="221"/>
      <c r="Q140" s="221"/>
      <c r="R140" s="221"/>
      <c r="S140" s="221"/>
      <c r="T140" s="221"/>
      <c r="U140" s="221"/>
    </row>
    <row r="141" spans="1:21" ht="15.75" customHeight="1" x14ac:dyDescent="0.2">
      <c r="A141" s="220"/>
      <c r="B141" s="220"/>
      <c r="C141" s="221"/>
      <c r="D141" s="221"/>
      <c r="E141" s="221"/>
      <c r="F141" s="221"/>
      <c r="G141" s="221"/>
      <c r="H141" s="221"/>
      <c r="I141" s="221"/>
      <c r="J141" s="221"/>
      <c r="K141" s="221"/>
      <c r="L141" s="221"/>
      <c r="M141" s="221"/>
      <c r="N141" s="221"/>
      <c r="O141" s="221"/>
      <c r="P141" s="221"/>
      <c r="Q141" s="221"/>
      <c r="R141" s="221"/>
      <c r="S141" s="221"/>
      <c r="T141" s="221"/>
      <c r="U141" s="221"/>
    </row>
    <row r="142" spans="1:21" ht="15.75" customHeight="1" x14ac:dyDescent="0.2">
      <c r="A142" s="220"/>
      <c r="B142" s="220"/>
      <c r="C142" s="221"/>
      <c r="D142" s="221"/>
      <c r="E142" s="221"/>
      <c r="F142" s="221"/>
      <c r="G142" s="221"/>
      <c r="H142" s="221"/>
      <c r="I142" s="221"/>
      <c r="J142" s="221"/>
      <c r="K142" s="221"/>
      <c r="L142" s="221"/>
      <c r="M142" s="221"/>
      <c r="N142" s="221"/>
      <c r="O142" s="221"/>
      <c r="P142" s="221"/>
      <c r="Q142" s="221"/>
      <c r="R142" s="221"/>
      <c r="S142" s="221"/>
      <c r="T142" s="221"/>
      <c r="U142" s="221"/>
    </row>
    <row r="143" spans="1:21" ht="15.75" customHeight="1" x14ac:dyDescent="0.2">
      <c r="A143" s="220"/>
      <c r="B143" s="220"/>
      <c r="C143" s="221"/>
      <c r="D143" s="221"/>
      <c r="E143" s="221"/>
      <c r="F143" s="221"/>
      <c r="G143" s="221"/>
      <c r="H143" s="221"/>
      <c r="I143" s="221"/>
      <c r="J143" s="221"/>
      <c r="K143" s="221"/>
      <c r="L143" s="221"/>
      <c r="M143" s="221"/>
      <c r="N143" s="221"/>
      <c r="O143" s="221"/>
      <c r="P143" s="221"/>
      <c r="Q143" s="221"/>
      <c r="R143" s="221"/>
      <c r="S143" s="221"/>
      <c r="T143" s="221"/>
      <c r="U143" s="221"/>
    </row>
    <row r="144" spans="1:21" ht="15.75" customHeight="1" x14ac:dyDescent="0.2">
      <c r="A144" s="220"/>
      <c r="B144" s="220"/>
      <c r="C144" s="221"/>
      <c r="D144" s="221"/>
      <c r="E144" s="221"/>
      <c r="F144" s="221"/>
      <c r="G144" s="221"/>
      <c r="H144" s="221"/>
      <c r="I144" s="221"/>
      <c r="J144" s="221"/>
      <c r="K144" s="221"/>
      <c r="L144" s="221"/>
      <c r="M144" s="221"/>
      <c r="N144" s="221"/>
      <c r="O144" s="221"/>
      <c r="P144" s="221"/>
      <c r="Q144" s="221"/>
      <c r="R144" s="221"/>
      <c r="S144" s="221"/>
      <c r="T144" s="221"/>
      <c r="U144" s="221"/>
    </row>
    <row r="145" spans="1:21" ht="15.75" customHeight="1" x14ac:dyDescent="0.2">
      <c r="A145" s="220"/>
      <c r="B145" s="220"/>
      <c r="C145" s="221"/>
      <c r="D145" s="221"/>
      <c r="E145" s="221"/>
      <c r="F145" s="221"/>
      <c r="G145" s="221"/>
      <c r="H145" s="221"/>
      <c r="I145" s="221"/>
      <c r="J145" s="221"/>
      <c r="K145" s="221"/>
      <c r="L145" s="221"/>
      <c r="M145" s="221"/>
      <c r="N145" s="221"/>
      <c r="O145" s="221"/>
      <c r="P145" s="221"/>
      <c r="Q145" s="221"/>
      <c r="R145" s="221"/>
      <c r="S145" s="221"/>
      <c r="T145" s="221"/>
      <c r="U145" s="221"/>
    </row>
    <row r="146" spans="1:21" ht="15.75" customHeight="1" x14ac:dyDescent="0.2">
      <c r="A146" s="220"/>
      <c r="B146" s="220"/>
      <c r="C146" s="221"/>
      <c r="D146" s="221"/>
      <c r="E146" s="221"/>
      <c r="F146" s="221"/>
      <c r="G146" s="221"/>
      <c r="H146" s="221"/>
      <c r="I146" s="221"/>
      <c r="J146" s="221"/>
      <c r="K146" s="221"/>
      <c r="L146" s="221"/>
      <c r="M146" s="221"/>
      <c r="N146" s="221"/>
      <c r="O146" s="221"/>
      <c r="P146" s="221"/>
      <c r="Q146" s="221"/>
      <c r="R146" s="221"/>
      <c r="S146" s="221"/>
      <c r="T146" s="221"/>
      <c r="U146" s="221"/>
    </row>
    <row r="147" spans="1:21" ht="15.75" customHeight="1" x14ac:dyDescent="0.2">
      <c r="A147" s="220"/>
      <c r="B147" s="220"/>
      <c r="C147" s="221"/>
      <c r="D147" s="221"/>
      <c r="E147" s="221"/>
      <c r="F147" s="221"/>
      <c r="G147" s="221"/>
      <c r="H147" s="221"/>
      <c r="I147" s="221"/>
      <c r="J147" s="221"/>
      <c r="K147" s="221"/>
      <c r="L147" s="221"/>
      <c r="M147" s="221"/>
      <c r="N147" s="221"/>
      <c r="O147" s="221"/>
      <c r="P147" s="221"/>
      <c r="Q147" s="221"/>
      <c r="R147" s="221"/>
      <c r="S147" s="221"/>
      <c r="T147" s="221"/>
      <c r="U147" s="221"/>
    </row>
    <row r="148" spans="1:21" ht="15.75" customHeight="1" x14ac:dyDescent="0.2">
      <c r="A148" s="220"/>
      <c r="B148" s="220"/>
      <c r="C148" s="221"/>
      <c r="D148" s="221"/>
      <c r="E148" s="221"/>
      <c r="F148" s="221"/>
      <c r="G148" s="221"/>
      <c r="H148" s="221"/>
      <c r="I148" s="221"/>
      <c r="J148" s="221"/>
      <c r="K148" s="221"/>
      <c r="L148" s="221"/>
      <c r="M148" s="221"/>
      <c r="N148" s="221"/>
      <c r="O148" s="221"/>
      <c r="P148" s="221"/>
      <c r="Q148" s="221"/>
      <c r="R148" s="221"/>
      <c r="S148" s="221"/>
      <c r="T148" s="221"/>
      <c r="U148" s="221"/>
    </row>
    <row r="149" spans="1:21" ht="15.75" customHeight="1" x14ac:dyDescent="0.2">
      <c r="A149" s="220"/>
      <c r="B149" s="220"/>
      <c r="C149" s="221"/>
      <c r="D149" s="221"/>
      <c r="E149" s="221"/>
      <c r="F149" s="221"/>
      <c r="G149" s="221"/>
      <c r="H149" s="221"/>
      <c r="I149" s="221"/>
      <c r="J149" s="221"/>
      <c r="K149" s="221"/>
      <c r="L149" s="221"/>
      <c r="M149" s="221"/>
      <c r="N149" s="221"/>
      <c r="O149" s="221"/>
      <c r="P149" s="221"/>
      <c r="Q149" s="221"/>
      <c r="R149" s="221"/>
      <c r="S149" s="221"/>
      <c r="T149" s="221"/>
      <c r="U149" s="221"/>
    </row>
    <row r="150" spans="1:21" ht="15.75" customHeight="1" x14ac:dyDescent="0.2">
      <c r="A150" s="220"/>
      <c r="B150" s="220"/>
      <c r="C150" s="221"/>
      <c r="D150" s="221"/>
      <c r="E150" s="221"/>
      <c r="F150" s="221"/>
      <c r="G150" s="221"/>
      <c r="H150" s="221"/>
      <c r="I150" s="221"/>
      <c r="J150" s="221"/>
      <c r="K150" s="221"/>
      <c r="L150" s="221"/>
      <c r="M150" s="221"/>
      <c r="N150" s="221"/>
      <c r="O150" s="221"/>
      <c r="P150" s="221"/>
      <c r="Q150" s="221"/>
      <c r="R150" s="221"/>
      <c r="S150" s="221"/>
      <c r="T150" s="221"/>
      <c r="U150" s="221"/>
    </row>
    <row r="151" spans="1:21" ht="15.75" customHeight="1" x14ac:dyDescent="0.2">
      <c r="A151" s="220"/>
      <c r="B151" s="220"/>
      <c r="C151" s="221"/>
      <c r="D151" s="221"/>
      <c r="E151" s="221"/>
      <c r="F151" s="221"/>
      <c r="G151" s="221"/>
      <c r="H151" s="221"/>
      <c r="I151" s="221"/>
      <c r="J151" s="221"/>
      <c r="K151" s="221"/>
      <c r="L151" s="221"/>
      <c r="M151" s="221"/>
      <c r="N151" s="221"/>
      <c r="O151" s="221"/>
      <c r="P151" s="221"/>
      <c r="Q151" s="221"/>
      <c r="R151" s="221"/>
      <c r="S151" s="221"/>
      <c r="T151" s="221"/>
      <c r="U151" s="221"/>
    </row>
    <row r="152" spans="1:21" ht="15.75" customHeight="1" x14ac:dyDescent="0.2">
      <c r="A152" s="220"/>
      <c r="B152" s="220"/>
      <c r="C152" s="221"/>
      <c r="D152" s="221"/>
      <c r="E152" s="221"/>
      <c r="F152" s="221"/>
      <c r="G152" s="221"/>
      <c r="H152" s="221"/>
      <c r="I152" s="221"/>
      <c r="J152" s="221"/>
      <c r="K152" s="221"/>
      <c r="L152" s="221"/>
      <c r="M152" s="221"/>
      <c r="N152" s="221"/>
      <c r="O152" s="221"/>
      <c r="P152" s="221"/>
      <c r="Q152" s="221"/>
      <c r="R152" s="221"/>
      <c r="S152" s="221"/>
      <c r="T152" s="221"/>
      <c r="U152" s="221"/>
    </row>
    <row r="153" spans="1:21" ht="15.75" customHeight="1" x14ac:dyDescent="0.2">
      <c r="A153" s="220"/>
      <c r="B153" s="220"/>
      <c r="C153" s="221"/>
      <c r="D153" s="221"/>
      <c r="E153" s="221"/>
      <c r="F153" s="221"/>
      <c r="G153" s="221"/>
      <c r="H153" s="221"/>
      <c r="I153" s="221"/>
      <c r="J153" s="221"/>
      <c r="K153" s="221"/>
      <c r="L153" s="221"/>
      <c r="M153" s="221"/>
      <c r="N153" s="221"/>
      <c r="O153" s="221"/>
      <c r="P153" s="221"/>
      <c r="Q153" s="221"/>
      <c r="R153" s="221"/>
      <c r="S153" s="221"/>
      <c r="T153" s="221"/>
      <c r="U153" s="221"/>
    </row>
    <row r="154" spans="1:21" ht="15.75" customHeight="1" x14ac:dyDescent="0.2">
      <c r="A154" s="220"/>
      <c r="B154" s="220"/>
      <c r="C154" s="221"/>
      <c r="D154" s="221"/>
      <c r="E154" s="221"/>
      <c r="F154" s="221"/>
      <c r="G154" s="221"/>
      <c r="H154" s="221"/>
      <c r="I154" s="221"/>
      <c r="J154" s="221"/>
      <c r="K154" s="221"/>
      <c r="L154" s="221"/>
      <c r="M154" s="221"/>
      <c r="N154" s="221"/>
      <c r="O154" s="221"/>
      <c r="P154" s="221"/>
      <c r="Q154" s="221"/>
      <c r="R154" s="221"/>
      <c r="S154" s="221"/>
      <c r="T154" s="221"/>
      <c r="U154" s="221"/>
    </row>
    <row r="155" spans="1:21" ht="15.75" customHeight="1" x14ac:dyDescent="0.2">
      <c r="A155" s="220"/>
      <c r="B155" s="220"/>
      <c r="C155" s="221"/>
      <c r="D155" s="221"/>
      <c r="E155" s="221"/>
      <c r="F155" s="221"/>
      <c r="G155" s="221"/>
      <c r="H155" s="221"/>
      <c r="I155" s="221"/>
      <c r="J155" s="221"/>
      <c r="K155" s="221"/>
      <c r="L155" s="221"/>
      <c r="M155" s="221"/>
      <c r="N155" s="221"/>
      <c r="O155" s="221"/>
      <c r="P155" s="221"/>
      <c r="Q155" s="221"/>
      <c r="R155" s="221"/>
      <c r="S155" s="221"/>
      <c r="T155" s="221"/>
      <c r="U155" s="221"/>
    </row>
    <row r="156" spans="1:21" ht="15.75" customHeight="1" x14ac:dyDescent="0.2">
      <c r="A156" s="220"/>
      <c r="B156" s="220"/>
      <c r="C156" s="221"/>
      <c r="D156" s="221"/>
      <c r="E156" s="221"/>
      <c r="F156" s="221"/>
      <c r="G156" s="221"/>
      <c r="H156" s="221"/>
      <c r="I156" s="221"/>
      <c r="J156" s="221"/>
      <c r="K156" s="221"/>
      <c r="L156" s="221"/>
      <c r="M156" s="221"/>
      <c r="N156" s="221"/>
      <c r="O156" s="221"/>
      <c r="P156" s="221"/>
      <c r="Q156" s="221"/>
      <c r="R156" s="221"/>
      <c r="S156" s="221"/>
      <c r="T156" s="221"/>
      <c r="U156" s="221"/>
    </row>
    <row r="157" spans="1:21" ht="15.75" customHeight="1" x14ac:dyDescent="0.2">
      <c r="A157" s="220"/>
      <c r="B157" s="220"/>
      <c r="C157" s="221"/>
      <c r="D157" s="221"/>
      <c r="E157" s="221"/>
      <c r="F157" s="221"/>
      <c r="G157" s="221"/>
      <c r="H157" s="221"/>
      <c r="I157" s="221"/>
      <c r="J157" s="221"/>
      <c r="K157" s="221"/>
      <c r="L157" s="221"/>
      <c r="M157" s="221"/>
      <c r="N157" s="221"/>
      <c r="O157" s="221"/>
      <c r="P157" s="221"/>
      <c r="Q157" s="221"/>
      <c r="R157" s="221"/>
      <c r="S157" s="221"/>
      <c r="T157" s="221"/>
      <c r="U157" s="221"/>
    </row>
    <row r="158" spans="1:21" ht="15.75" customHeight="1" x14ac:dyDescent="0.2">
      <c r="A158" s="220"/>
      <c r="B158" s="220"/>
      <c r="C158" s="221"/>
      <c r="D158" s="221"/>
      <c r="E158" s="221"/>
      <c r="F158" s="221"/>
      <c r="G158" s="221"/>
      <c r="H158" s="221"/>
      <c r="I158" s="221"/>
      <c r="J158" s="221"/>
      <c r="K158" s="221"/>
      <c r="L158" s="221"/>
      <c r="M158" s="221"/>
      <c r="N158" s="221"/>
      <c r="O158" s="221"/>
      <c r="P158" s="221"/>
      <c r="Q158" s="221"/>
      <c r="R158" s="221"/>
      <c r="S158" s="221"/>
      <c r="T158" s="221"/>
      <c r="U158" s="221"/>
    </row>
    <row r="159" spans="1:21" ht="15.75" customHeight="1" x14ac:dyDescent="0.2">
      <c r="A159" s="220"/>
      <c r="B159" s="220"/>
      <c r="C159" s="221"/>
      <c r="D159" s="221"/>
      <c r="E159" s="221"/>
      <c r="F159" s="221"/>
      <c r="G159" s="221"/>
      <c r="H159" s="221"/>
      <c r="I159" s="221"/>
      <c r="J159" s="221"/>
      <c r="K159" s="221"/>
      <c r="L159" s="221"/>
      <c r="M159" s="221"/>
      <c r="N159" s="221"/>
      <c r="O159" s="221"/>
      <c r="P159" s="221"/>
      <c r="Q159" s="221"/>
      <c r="R159" s="221"/>
      <c r="S159" s="221"/>
      <c r="T159" s="221"/>
      <c r="U159" s="221"/>
    </row>
    <row r="160" spans="1:21" ht="15.75" customHeight="1" x14ac:dyDescent="0.2">
      <c r="A160" s="220"/>
      <c r="B160" s="220"/>
      <c r="C160" s="221"/>
      <c r="D160" s="221"/>
      <c r="E160" s="221"/>
      <c r="F160" s="221"/>
      <c r="G160" s="221"/>
      <c r="H160" s="221"/>
      <c r="I160" s="221"/>
      <c r="J160" s="221"/>
      <c r="K160" s="221"/>
      <c r="L160" s="221"/>
      <c r="M160" s="221"/>
      <c r="N160" s="221"/>
      <c r="O160" s="221"/>
      <c r="P160" s="221"/>
      <c r="Q160" s="221"/>
      <c r="R160" s="221"/>
      <c r="S160" s="221"/>
      <c r="T160" s="221"/>
      <c r="U160" s="221"/>
    </row>
    <row r="161" spans="1:21" ht="15.75" customHeight="1" x14ac:dyDescent="0.2">
      <c r="A161" s="220"/>
      <c r="B161" s="220"/>
      <c r="C161" s="221"/>
      <c r="D161" s="221"/>
      <c r="E161" s="221"/>
      <c r="F161" s="221"/>
      <c r="G161" s="221"/>
      <c r="H161" s="221"/>
      <c r="I161" s="221"/>
      <c r="J161" s="221"/>
      <c r="K161" s="221"/>
      <c r="L161" s="221"/>
      <c r="M161" s="221"/>
      <c r="N161" s="221"/>
      <c r="O161" s="221"/>
      <c r="P161" s="221"/>
      <c r="Q161" s="221"/>
      <c r="R161" s="221"/>
      <c r="S161" s="221"/>
      <c r="T161" s="221"/>
      <c r="U161" s="221"/>
    </row>
    <row r="162" spans="1:21" ht="15.75" customHeight="1" x14ac:dyDescent="0.2">
      <c r="A162" s="220"/>
      <c r="B162" s="220"/>
      <c r="C162" s="221"/>
      <c r="D162" s="221"/>
      <c r="E162" s="221"/>
      <c r="F162" s="221"/>
      <c r="G162" s="221"/>
      <c r="H162" s="221"/>
      <c r="I162" s="221"/>
      <c r="J162" s="221"/>
      <c r="K162" s="221"/>
      <c r="L162" s="221"/>
      <c r="M162" s="221"/>
      <c r="N162" s="221"/>
      <c r="O162" s="221"/>
      <c r="P162" s="221"/>
      <c r="Q162" s="221"/>
      <c r="R162" s="221"/>
      <c r="S162" s="221"/>
      <c r="T162" s="221"/>
      <c r="U162" s="221"/>
    </row>
    <row r="163" spans="1:21" ht="15.75" customHeight="1" x14ac:dyDescent="0.2">
      <c r="A163" s="220"/>
      <c r="B163" s="220"/>
      <c r="C163" s="221"/>
      <c r="D163" s="221"/>
      <c r="E163" s="221"/>
      <c r="F163" s="221"/>
      <c r="G163" s="221"/>
      <c r="H163" s="221"/>
      <c r="I163" s="221"/>
      <c r="J163" s="221"/>
      <c r="K163" s="221"/>
      <c r="L163" s="221"/>
      <c r="M163" s="221"/>
      <c r="N163" s="221"/>
      <c r="O163" s="221"/>
      <c r="P163" s="221"/>
      <c r="Q163" s="221"/>
      <c r="R163" s="221"/>
      <c r="S163" s="221"/>
      <c r="T163" s="221"/>
      <c r="U163" s="221"/>
    </row>
    <row r="164" spans="1:21" ht="15.75" customHeight="1" x14ac:dyDescent="0.2">
      <c r="A164" s="220"/>
      <c r="B164" s="220"/>
      <c r="C164" s="221"/>
      <c r="D164" s="221"/>
      <c r="E164" s="221"/>
      <c r="F164" s="221"/>
      <c r="G164" s="221"/>
      <c r="H164" s="221"/>
      <c r="I164" s="221"/>
      <c r="J164" s="221"/>
      <c r="K164" s="221"/>
      <c r="L164" s="221"/>
      <c r="M164" s="221"/>
      <c r="N164" s="221"/>
      <c r="O164" s="221"/>
      <c r="P164" s="221"/>
      <c r="Q164" s="221"/>
      <c r="R164" s="221"/>
      <c r="S164" s="221"/>
      <c r="T164" s="221"/>
      <c r="U164" s="221"/>
    </row>
    <row r="165" spans="1:21" ht="15.75" customHeight="1" x14ac:dyDescent="0.2">
      <c r="A165" s="220"/>
      <c r="B165" s="220"/>
      <c r="C165" s="221"/>
      <c r="D165" s="221"/>
      <c r="E165" s="221"/>
      <c r="F165" s="221"/>
      <c r="G165" s="221"/>
      <c r="H165" s="221"/>
      <c r="I165" s="221"/>
      <c r="J165" s="221"/>
      <c r="K165" s="221"/>
      <c r="L165" s="221"/>
      <c r="M165" s="221"/>
      <c r="N165" s="221"/>
      <c r="O165" s="221"/>
      <c r="P165" s="221"/>
      <c r="Q165" s="221"/>
      <c r="R165" s="221"/>
      <c r="S165" s="221"/>
      <c r="T165" s="221"/>
      <c r="U165" s="221"/>
    </row>
    <row r="166" spans="1:21" ht="15.75" customHeight="1" x14ac:dyDescent="0.2">
      <c r="A166" s="220"/>
      <c r="B166" s="220"/>
      <c r="C166" s="221"/>
      <c r="D166" s="221"/>
      <c r="E166" s="221"/>
      <c r="F166" s="221"/>
      <c r="G166" s="221"/>
      <c r="H166" s="221"/>
      <c r="I166" s="221"/>
      <c r="J166" s="221"/>
      <c r="K166" s="221"/>
      <c r="L166" s="221"/>
      <c r="M166" s="221"/>
      <c r="N166" s="221"/>
      <c r="O166" s="221"/>
      <c r="P166" s="221"/>
      <c r="Q166" s="221"/>
      <c r="R166" s="221"/>
      <c r="S166" s="221"/>
      <c r="T166" s="221"/>
      <c r="U166" s="221"/>
    </row>
    <row r="167" spans="1:21" ht="15.75" customHeight="1" x14ac:dyDescent="0.2">
      <c r="A167" s="220"/>
      <c r="B167" s="220"/>
      <c r="C167" s="221"/>
      <c r="D167" s="221"/>
      <c r="E167" s="221"/>
      <c r="F167" s="221"/>
      <c r="G167" s="221"/>
      <c r="H167" s="221"/>
      <c r="I167" s="221"/>
      <c r="J167" s="221"/>
      <c r="K167" s="221"/>
      <c r="L167" s="221"/>
      <c r="M167" s="221"/>
      <c r="N167" s="221"/>
      <c r="O167" s="221"/>
      <c r="P167" s="221"/>
      <c r="Q167" s="221"/>
      <c r="R167" s="221"/>
      <c r="S167" s="221"/>
      <c r="T167" s="221"/>
      <c r="U167" s="221"/>
    </row>
    <row r="168" spans="1:21" ht="15.75" customHeight="1" x14ac:dyDescent="0.2">
      <c r="A168" s="220"/>
      <c r="B168" s="220"/>
      <c r="C168" s="221"/>
      <c r="D168" s="221"/>
      <c r="E168" s="221"/>
      <c r="F168" s="221"/>
      <c r="G168" s="221"/>
      <c r="H168" s="221"/>
      <c r="I168" s="221"/>
      <c r="J168" s="221"/>
      <c r="K168" s="221"/>
      <c r="L168" s="221"/>
      <c r="M168" s="221"/>
      <c r="N168" s="221"/>
      <c r="O168" s="221"/>
      <c r="P168" s="221"/>
      <c r="Q168" s="221"/>
      <c r="R168" s="221"/>
      <c r="S168" s="221"/>
      <c r="T168" s="221"/>
      <c r="U168" s="221"/>
    </row>
    <row r="169" spans="1:21" ht="15.75" customHeight="1" x14ac:dyDescent="0.2">
      <c r="A169" s="220"/>
      <c r="B169" s="220"/>
      <c r="C169" s="221"/>
      <c r="D169" s="221"/>
      <c r="E169" s="221"/>
      <c r="F169" s="221"/>
      <c r="G169" s="221"/>
      <c r="H169" s="221"/>
      <c r="I169" s="221"/>
      <c r="J169" s="221"/>
      <c r="K169" s="221"/>
      <c r="L169" s="221"/>
      <c r="M169" s="221"/>
      <c r="N169" s="221"/>
      <c r="O169" s="221"/>
      <c r="P169" s="221"/>
      <c r="Q169" s="221"/>
      <c r="R169" s="221"/>
      <c r="S169" s="221"/>
      <c r="T169" s="221"/>
      <c r="U169" s="221"/>
    </row>
    <row r="170" spans="1:21" ht="15.75" customHeight="1" x14ac:dyDescent="0.2">
      <c r="A170" s="220"/>
      <c r="B170" s="220"/>
      <c r="C170" s="221"/>
      <c r="D170" s="221"/>
      <c r="E170" s="221"/>
      <c r="F170" s="221"/>
      <c r="G170" s="221"/>
      <c r="H170" s="221"/>
      <c r="I170" s="221"/>
      <c r="J170" s="221"/>
      <c r="K170" s="221"/>
      <c r="L170" s="221"/>
      <c r="M170" s="221"/>
      <c r="N170" s="221"/>
      <c r="O170" s="221"/>
      <c r="P170" s="221"/>
      <c r="Q170" s="221"/>
      <c r="R170" s="221"/>
      <c r="S170" s="221"/>
      <c r="T170" s="221"/>
      <c r="U170" s="221"/>
    </row>
    <row r="171" spans="1:21" ht="15.75" customHeight="1" x14ac:dyDescent="0.2">
      <c r="A171" s="220"/>
      <c r="B171" s="220"/>
      <c r="C171" s="221"/>
      <c r="D171" s="221"/>
      <c r="E171" s="221"/>
      <c r="F171" s="221"/>
      <c r="G171" s="221"/>
      <c r="H171" s="221"/>
      <c r="I171" s="221"/>
      <c r="J171" s="221"/>
      <c r="K171" s="221"/>
      <c r="L171" s="221"/>
      <c r="M171" s="221"/>
      <c r="N171" s="221"/>
      <c r="O171" s="221"/>
      <c r="P171" s="221"/>
      <c r="Q171" s="221"/>
      <c r="R171" s="221"/>
      <c r="S171" s="221"/>
      <c r="T171" s="221"/>
      <c r="U171" s="221"/>
    </row>
    <row r="172" spans="1:21" ht="15.75" customHeight="1" x14ac:dyDescent="0.2">
      <c r="A172" s="220"/>
      <c r="B172" s="220"/>
      <c r="C172" s="221"/>
      <c r="D172" s="221"/>
      <c r="E172" s="221"/>
      <c r="F172" s="221"/>
      <c r="G172" s="221"/>
      <c r="H172" s="221"/>
      <c r="I172" s="221"/>
      <c r="J172" s="221"/>
      <c r="K172" s="221"/>
      <c r="L172" s="221"/>
      <c r="M172" s="221"/>
      <c r="N172" s="221"/>
      <c r="O172" s="221"/>
      <c r="P172" s="221"/>
      <c r="Q172" s="221"/>
      <c r="R172" s="221"/>
      <c r="S172" s="221"/>
      <c r="T172" s="221"/>
      <c r="U172" s="221"/>
    </row>
    <row r="173" spans="1:21" ht="15.75" customHeight="1" x14ac:dyDescent="0.2">
      <c r="A173" s="220"/>
      <c r="B173" s="220"/>
      <c r="C173" s="221"/>
      <c r="D173" s="221"/>
      <c r="E173" s="221"/>
      <c r="F173" s="221"/>
      <c r="G173" s="221"/>
      <c r="H173" s="221"/>
      <c r="I173" s="221"/>
      <c r="J173" s="221"/>
      <c r="K173" s="221"/>
      <c r="L173" s="221"/>
      <c r="M173" s="221"/>
      <c r="N173" s="221"/>
      <c r="O173" s="221"/>
      <c r="P173" s="221"/>
      <c r="Q173" s="221"/>
      <c r="R173" s="221"/>
      <c r="S173" s="221"/>
      <c r="T173" s="221"/>
      <c r="U173" s="221"/>
    </row>
    <row r="174" spans="1:21" ht="15.75" customHeight="1" x14ac:dyDescent="0.2">
      <c r="A174" s="220"/>
      <c r="B174" s="220"/>
      <c r="C174" s="221"/>
      <c r="D174" s="221"/>
      <c r="E174" s="221"/>
      <c r="F174" s="221"/>
      <c r="G174" s="221"/>
      <c r="H174" s="221"/>
      <c r="I174" s="221"/>
      <c r="J174" s="221"/>
      <c r="K174" s="221"/>
      <c r="L174" s="221"/>
      <c r="M174" s="221"/>
      <c r="N174" s="221"/>
      <c r="O174" s="221"/>
      <c r="P174" s="221"/>
      <c r="Q174" s="221"/>
      <c r="R174" s="221"/>
      <c r="S174" s="221"/>
      <c r="T174" s="221"/>
      <c r="U174" s="221"/>
    </row>
    <row r="175" spans="1:21" ht="15.75" customHeight="1" x14ac:dyDescent="0.2">
      <c r="A175" s="220"/>
      <c r="B175" s="220"/>
      <c r="C175" s="221"/>
      <c r="D175" s="221"/>
      <c r="E175" s="221"/>
      <c r="F175" s="221"/>
      <c r="G175" s="221"/>
      <c r="H175" s="221"/>
      <c r="I175" s="221"/>
      <c r="J175" s="221"/>
      <c r="K175" s="221"/>
      <c r="L175" s="221"/>
      <c r="M175" s="221"/>
      <c r="N175" s="221"/>
      <c r="O175" s="221"/>
      <c r="P175" s="221"/>
      <c r="Q175" s="221"/>
      <c r="R175" s="221"/>
      <c r="S175" s="221"/>
      <c r="T175" s="221"/>
      <c r="U175" s="221"/>
    </row>
    <row r="176" spans="1:21" ht="15.75" customHeight="1" x14ac:dyDescent="0.2">
      <c r="A176" s="220"/>
      <c r="B176" s="220"/>
      <c r="C176" s="221"/>
      <c r="D176" s="221"/>
      <c r="E176" s="221"/>
      <c r="F176" s="221"/>
      <c r="G176" s="221"/>
      <c r="H176" s="221"/>
      <c r="I176" s="221"/>
      <c r="J176" s="221"/>
      <c r="K176" s="221"/>
      <c r="L176" s="221"/>
      <c r="M176" s="221"/>
      <c r="N176" s="221"/>
      <c r="O176" s="221"/>
      <c r="P176" s="221"/>
      <c r="Q176" s="221"/>
      <c r="R176" s="221"/>
      <c r="S176" s="221"/>
      <c r="T176" s="221"/>
      <c r="U176" s="221"/>
    </row>
    <row r="177" spans="1:21" ht="15.75" customHeight="1" x14ac:dyDescent="0.2">
      <c r="A177" s="220"/>
      <c r="B177" s="220"/>
      <c r="C177" s="221"/>
      <c r="D177" s="221"/>
      <c r="E177" s="221"/>
      <c r="F177" s="221"/>
      <c r="G177" s="221"/>
      <c r="H177" s="221"/>
      <c r="I177" s="221"/>
      <c r="J177" s="221"/>
      <c r="K177" s="221"/>
      <c r="L177" s="221"/>
      <c r="M177" s="221"/>
      <c r="N177" s="221"/>
      <c r="O177" s="221"/>
      <c r="P177" s="221"/>
      <c r="Q177" s="221"/>
      <c r="R177" s="221"/>
      <c r="S177" s="221"/>
      <c r="T177" s="221"/>
      <c r="U177" s="221"/>
    </row>
    <row r="178" spans="1:21" ht="15.75" customHeight="1" x14ac:dyDescent="0.2">
      <c r="A178" s="220"/>
      <c r="B178" s="220"/>
      <c r="C178" s="221"/>
      <c r="D178" s="221"/>
      <c r="E178" s="221"/>
      <c r="F178" s="221"/>
      <c r="G178" s="221"/>
      <c r="H178" s="221"/>
      <c r="I178" s="221"/>
      <c r="J178" s="221"/>
      <c r="K178" s="221"/>
      <c r="L178" s="221"/>
      <c r="M178" s="221"/>
      <c r="N178" s="221"/>
      <c r="O178" s="221"/>
      <c r="P178" s="221"/>
      <c r="Q178" s="221"/>
      <c r="R178" s="221"/>
      <c r="S178" s="221"/>
      <c r="T178" s="221"/>
      <c r="U178" s="221"/>
    </row>
    <row r="179" spans="1:21" ht="15.75" customHeight="1" x14ac:dyDescent="0.2">
      <c r="A179" s="220"/>
      <c r="B179" s="220"/>
      <c r="C179" s="221"/>
      <c r="D179" s="221"/>
      <c r="E179" s="221"/>
      <c r="F179" s="221"/>
      <c r="G179" s="221"/>
      <c r="H179" s="221"/>
      <c r="I179" s="221"/>
      <c r="J179" s="221"/>
      <c r="K179" s="221"/>
      <c r="L179" s="221"/>
      <c r="M179" s="221"/>
      <c r="N179" s="221"/>
      <c r="O179" s="221"/>
      <c r="P179" s="221"/>
      <c r="Q179" s="221"/>
      <c r="R179" s="221"/>
      <c r="S179" s="221"/>
      <c r="T179" s="221"/>
      <c r="U179" s="221"/>
    </row>
    <row r="180" spans="1:21" ht="15.75" customHeight="1" x14ac:dyDescent="0.2">
      <c r="A180" s="220"/>
      <c r="B180" s="220"/>
      <c r="C180" s="221"/>
      <c r="D180" s="221"/>
      <c r="E180" s="221"/>
      <c r="F180" s="221"/>
      <c r="G180" s="221"/>
      <c r="H180" s="221"/>
      <c r="I180" s="221"/>
      <c r="J180" s="221"/>
      <c r="K180" s="221"/>
      <c r="L180" s="221"/>
      <c r="M180" s="221"/>
      <c r="N180" s="221"/>
      <c r="O180" s="221"/>
      <c r="P180" s="221"/>
      <c r="Q180" s="221"/>
      <c r="R180" s="221"/>
      <c r="S180" s="221"/>
      <c r="T180" s="221"/>
      <c r="U180" s="221"/>
    </row>
    <row r="181" spans="1:21" ht="15.75" customHeight="1" x14ac:dyDescent="0.2">
      <c r="A181" s="220"/>
      <c r="B181" s="220"/>
      <c r="C181" s="221"/>
      <c r="D181" s="221"/>
      <c r="E181" s="221"/>
      <c r="F181" s="221"/>
      <c r="G181" s="221"/>
      <c r="H181" s="221"/>
      <c r="I181" s="221"/>
      <c r="J181" s="221"/>
      <c r="K181" s="221"/>
      <c r="L181" s="221"/>
      <c r="M181" s="221"/>
      <c r="N181" s="221"/>
      <c r="O181" s="221"/>
      <c r="P181" s="221"/>
      <c r="Q181" s="221"/>
      <c r="R181" s="221"/>
      <c r="S181" s="221"/>
      <c r="T181" s="221"/>
      <c r="U181" s="221"/>
    </row>
    <row r="182" spans="1:21" ht="15.75" customHeight="1" x14ac:dyDescent="0.2">
      <c r="A182" s="220"/>
      <c r="B182" s="220"/>
      <c r="C182" s="221"/>
      <c r="D182" s="221"/>
      <c r="E182" s="221"/>
      <c r="F182" s="221"/>
      <c r="G182" s="221"/>
      <c r="H182" s="221"/>
      <c r="I182" s="221"/>
      <c r="J182" s="221"/>
      <c r="K182" s="221"/>
      <c r="L182" s="221"/>
      <c r="M182" s="221"/>
      <c r="N182" s="221"/>
      <c r="O182" s="221"/>
      <c r="P182" s="221"/>
      <c r="Q182" s="221"/>
      <c r="R182" s="221"/>
      <c r="S182" s="221"/>
      <c r="T182" s="221"/>
      <c r="U182" s="221"/>
    </row>
    <row r="183" spans="1:21" ht="15.75" customHeight="1" x14ac:dyDescent="0.2">
      <c r="A183" s="220"/>
      <c r="B183" s="220"/>
      <c r="C183" s="221"/>
      <c r="D183" s="221"/>
      <c r="E183" s="221"/>
      <c r="F183" s="221"/>
      <c r="G183" s="221"/>
      <c r="H183" s="221"/>
      <c r="I183" s="221"/>
      <c r="J183" s="221"/>
      <c r="K183" s="221"/>
      <c r="L183" s="221"/>
      <c r="M183" s="221"/>
      <c r="N183" s="221"/>
      <c r="O183" s="221"/>
      <c r="P183" s="221"/>
      <c r="Q183" s="221"/>
      <c r="R183" s="221"/>
      <c r="S183" s="221"/>
      <c r="T183" s="221"/>
      <c r="U183" s="221"/>
    </row>
    <row r="184" spans="1:21" ht="15.75" customHeight="1" x14ac:dyDescent="0.2">
      <c r="A184" s="220"/>
      <c r="B184" s="220"/>
      <c r="C184" s="221"/>
      <c r="D184" s="221"/>
      <c r="E184" s="221"/>
      <c r="F184" s="221"/>
      <c r="G184" s="221"/>
      <c r="H184" s="221"/>
      <c r="I184" s="221"/>
      <c r="J184" s="221"/>
      <c r="K184" s="221"/>
      <c r="L184" s="221"/>
      <c r="M184" s="221"/>
      <c r="N184" s="221"/>
      <c r="O184" s="221"/>
      <c r="P184" s="221"/>
      <c r="Q184" s="221"/>
      <c r="R184" s="221"/>
      <c r="S184" s="221"/>
      <c r="T184" s="221"/>
      <c r="U184" s="221"/>
    </row>
    <row r="185" spans="1:21" ht="15.75" customHeight="1" x14ac:dyDescent="0.2">
      <c r="A185" s="220"/>
      <c r="B185" s="220"/>
      <c r="C185" s="221"/>
      <c r="D185" s="221"/>
      <c r="E185" s="221"/>
      <c r="F185" s="221"/>
      <c r="G185" s="221"/>
      <c r="H185" s="221"/>
      <c r="I185" s="221"/>
      <c r="J185" s="221"/>
      <c r="K185" s="221"/>
      <c r="L185" s="221"/>
      <c r="M185" s="221"/>
      <c r="N185" s="221"/>
      <c r="O185" s="221"/>
      <c r="P185" s="221"/>
      <c r="Q185" s="221"/>
      <c r="R185" s="221"/>
      <c r="S185" s="221"/>
      <c r="T185" s="221"/>
      <c r="U185" s="221"/>
    </row>
    <row r="186" spans="1:21" ht="15.75" customHeight="1" x14ac:dyDescent="0.2">
      <c r="A186" s="220"/>
      <c r="B186" s="220"/>
      <c r="C186" s="221"/>
      <c r="D186" s="221"/>
      <c r="E186" s="221"/>
      <c r="F186" s="221"/>
      <c r="G186" s="221"/>
      <c r="H186" s="221"/>
      <c r="I186" s="221"/>
      <c r="J186" s="221"/>
      <c r="K186" s="221"/>
      <c r="L186" s="221"/>
      <c r="M186" s="221"/>
      <c r="N186" s="221"/>
      <c r="O186" s="221"/>
      <c r="P186" s="221"/>
      <c r="Q186" s="221"/>
      <c r="R186" s="221"/>
      <c r="S186" s="221"/>
      <c r="T186" s="221"/>
      <c r="U186" s="221"/>
    </row>
    <row r="187" spans="1:21" ht="15.75" customHeight="1" x14ac:dyDescent="0.2">
      <c r="A187" s="220"/>
      <c r="B187" s="220"/>
      <c r="C187" s="221"/>
      <c r="D187" s="221"/>
      <c r="E187" s="221"/>
      <c r="F187" s="221"/>
      <c r="G187" s="221"/>
      <c r="H187" s="221"/>
      <c r="I187" s="221"/>
      <c r="J187" s="221"/>
      <c r="K187" s="221"/>
      <c r="L187" s="221"/>
      <c r="M187" s="221"/>
      <c r="N187" s="221"/>
      <c r="O187" s="221"/>
      <c r="P187" s="221"/>
      <c r="Q187" s="221"/>
      <c r="R187" s="221"/>
      <c r="S187" s="221"/>
      <c r="T187" s="221"/>
      <c r="U187" s="221"/>
    </row>
    <row r="188" spans="1:21" ht="15.75" customHeight="1" x14ac:dyDescent="0.2">
      <c r="A188" s="220"/>
      <c r="B188" s="220"/>
      <c r="C188" s="221"/>
      <c r="D188" s="221"/>
      <c r="E188" s="221"/>
      <c r="F188" s="221"/>
      <c r="G188" s="221"/>
      <c r="H188" s="221"/>
      <c r="I188" s="221"/>
      <c r="J188" s="221"/>
      <c r="K188" s="221"/>
      <c r="L188" s="221"/>
      <c r="M188" s="221"/>
      <c r="N188" s="221"/>
      <c r="O188" s="221"/>
      <c r="P188" s="221"/>
      <c r="Q188" s="221"/>
      <c r="R188" s="221"/>
      <c r="S188" s="221"/>
      <c r="T188" s="221"/>
      <c r="U188" s="221"/>
    </row>
    <row r="189" spans="1:21" ht="15.75" customHeight="1" x14ac:dyDescent="0.2">
      <c r="A189" s="220"/>
      <c r="B189" s="220"/>
      <c r="C189" s="221"/>
      <c r="D189" s="221"/>
      <c r="E189" s="221"/>
      <c r="F189" s="221"/>
      <c r="G189" s="221"/>
      <c r="H189" s="221"/>
      <c r="I189" s="221"/>
      <c r="J189" s="221"/>
      <c r="K189" s="221"/>
      <c r="L189" s="221"/>
      <c r="M189" s="221"/>
      <c r="N189" s="221"/>
      <c r="O189" s="221"/>
      <c r="P189" s="221"/>
      <c r="Q189" s="221"/>
      <c r="R189" s="221"/>
      <c r="S189" s="221"/>
      <c r="T189" s="221"/>
      <c r="U189" s="221"/>
    </row>
    <row r="190" spans="1:21" ht="15.75" customHeight="1" x14ac:dyDescent="0.2">
      <c r="A190" s="220"/>
      <c r="B190" s="220"/>
      <c r="C190" s="221"/>
      <c r="D190" s="221"/>
      <c r="E190" s="221"/>
      <c r="F190" s="221"/>
      <c r="G190" s="221"/>
      <c r="H190" s="221"/>
      <c r="I190" s="221"/>
      <c r="J190" s="221"/>
      <c r="K190" s="221"/>
      <c r="L190" s="221"/>
      <c r="M190" s="221"/>
      <c r="N190" s="221"/>
      <c r="O190" s="221"/>
      <c r="P190" s="221"/>
      <c r="Q190" s="221"/>
      <c r="R190" s="221"/>
      <c r="S190" s="221"/>
      <c r="T190" s="221"/>
      <c r="U190" s="221"/>
    </row>
    <row r="191" spans="1:21" ht="15.75" customHeight="1" x14ac:dyDescent="0.2">
      <c r="A191" s="220"/>
      <c r="B191" s="220"/>
      <c r="C191" s="221"/>
      <c r="D191" s="221"/>
      <c r="E191" s="221"/>
      <c r="F191" s="221"/>
      <c r="G191" s="221"/>
      <c r="H191" s="221"/>
      <c r="I191" s="221"/>
      <c r="J191" s="221"/>
      <c r="K191" s="221"/>
      <c r="L191" s="221"/>
      <c r="M191" s="221"/>
      <c r="N191" s="221"/>
      <c r="O191" s="221"/>
      <c r="P191" s="221"/>
      <c r="Q191" s="221"/>
      <c r="R191" s="221"/>
      <c r="S191" s="221"/>
      <c r="T191" s="221"/>
      <c r="U191" s="221"/>
    </row>
    <row r="192" spans="1:21" ht="15.75" customHeight="1" x14ac:dyDescent="0.2">
      <c r="A192" s="220"/>
      <c r="B192" s="220"/>
      <c r="C192" s="221"/>
      <c r="D192" s="221"/>
      <c r="E192" s="221"/>
      <c r="F192" s="221"/>
      <c r="G192" s="221"/>
      <c r="H192" s="221"/>
      <c r="I192" s="221"/>
      <c r="J192" s="221"/>
      <c r="K192" s="221"/>
      <c r="L192" s="221"/>
      <c r="M192" s="221"/>
      <c r="N192" s="221"/>
      <c r="O192" s="221"/>
      <c r="P192" s="221"/>
      <c r="Q192" s="221"/>
      <c r="R192" s="221"/>
      <c r="S192" s="221"/>
      <c r="T192" s="221"/>
      <c r="U192" s="221"/>
    </row>
    <row r="193" spans="1:21" ht="15.75" customHeight="1" x14ac:dyDescent="0.2">
      <c r="A193" s="220"/>
      <c r="B193" s="220"/>
      <c r="C193" s="221"/>
      <c r="D193" s="221"/>
      <c r="E193" s="221"/>
      <c r="F193" s="221"/>
      <c r="G193" s="221"/>
      <c r="H193" s="221"/>
      <c r="I193" s="221"/>
      <c r="J193" s="221"/>
      <c r="K193" s="221"/>
      <c r="L193" s="221"/>
      <c r="M193" s="221"/>
      <c r="N193" s="221"/>
      <c r="O193" s="221"/>
      <c r="P193" s="221"/>
      <c r="Q193" s="221"/>
      <c r="R193" s="221"/>
      <c r="S193" s="221"/>
      <c r="T193" s="221"/>
      <c r="U193" s="221"/>
    </row>
    <row r="194" spans="1:21" ht="15.75" customHeight="1" x14ac:dyDescent="0.2">
      <c r="A194" s="220"/>
      <c r="B194" s="220"/>
      <c r="C194" s="221"/>
      <c r="D194" s="221"/>
      <c r="E194" s="221"/>
      <c r="F194" s="221"/>
      <c r="G194" s="221"/>
      <c r="H194" s="221"/>
      <c r="I194" s="221"/>
      <c r="J194" s="221"/>
      <c r="K194" s="221"/>
      <c r="L194" s="221"/>
      <c r="M194" s="221"/>
      <c r="N194" s="221"/>
      <c r="O194" s="221"/>
      <c r="P194" s="221"/>
      <c r="Q194" s="221"/>
      <c r="R194" s="221"/>
      <c r="S194" s="221"/>
      <c r="T194" s="221"/>
      <c r="U194" s="221"/>
    </row>
    <row r="195" spans="1:21" ht="15.75" customHeight="1" x14ac:dyDescent="0.2">
      <c r="A195" s="220"/>
      <c r="B195" s="220"/>
      <c r="C195" s="221"/>
      <c r="D195" s="221"/>
      <c r="E195" s="221"/>
      <c r="F195" s="221"/>
      <c r="G195" s="221"/>
      <c r="H195" s="221"/>
      <c r="I195" s="221"/>
      <c r="J195" s="221"/>
      <c r="K195" s="221"/>
      <c r="L195" s="221"/>
      <c r="M195" s="221"/>
      <c r="N195" s="221"/>
      <c r="O195" s="221"/>
      <c r="P195" s="221"/>
      <c r="Q195" s="221"/>
      <c r="R195" s="221"/>
      <c r="S195" s="221"/>
      <c r="T195" s="221"/>
      <c r="U195" s="221"/>
    </row>
    <row r="196" spans="1:21" ht="15.75" customHeight="1" x14ac:dyDescent="0.2">
      <c r="A196" s="220"/>
      <c r="B196" s="220"/>
      <c r="C196" s="221"/>
      <c r="D196" s="221"/>
      <c r="E196" s="221"/>
      <c r="F196" s="221"/>
      <c r="G196" s="221"/>
      <c r="H196" s="221"/>
      <c r="I196" s="221"/>
      <c r="J196" s="221"/>
      <c r="K196" s="221"/>
      <c r="L196" s="221"/>
      <c r="M196" s="221"/>
      <c r="N196" s="221"/>
      <c r="O196" s="221"/>
      <c r="P196" s="221"/>
      <c r="Q196" s="221"/>
      <c r="R196" s="221"/>
      <c r="S196" s="221"/>
      <c r="T196" s="221"/>
      <c r="U196" s="221"/>
    </row>
    <row r="197" spans="1:21" ht="15.75" customHeight="1" x14ac:dyDescent="0.2">
      <c r="A197" s="220"/>
      <c r="B197" s="220"/>
      <c r="C197" s="221"/>
      <c r="D197" s="221"/>
      <c r="E197" s="221"/>
      <c r="F197" s="221"/>
      <c r="G197" s="221"/>
      <c r="H197" s="221"/>
      <c r="I197" s="221"/>
      <c r="J197" s="221"/>
      <c r="K197" s="221"/>
      <c r="L197" s="221"/>
      <c r="M197" s="221"/>
      <c r="N197" s="221"/>
      <c r="O197" s="221"/>
      <c r="P197" s="221"/>
      <c r="Q197" s="221"/>
      <c r="R197" s="221"/>
      <c r="S197" s="221"/>
      <c r="T197" s="221"/>
      <c r="U197" s="221"/>
    </row>
    <row r="198" spans="1:21" ht="15.75" customHeight="1" x14ac:dyDescent="0.2">
      <c r="A198" s="220"/>
      <c r="B198" s="220"/>
      <c r="C198" s="221"/>
      <c r="D198" s="221"/>
      <c r="E198" s="221"/>
      <c r="F198" s="221"/>
      <c r="G198" s="221"/>
      <c r="H198" s="221"/>
      <c r="I198" s="221"/>
      <c r="J198" s="221"/>
      <c r="K198" s="221"/>
      <c r="L198" s="221"/>
      <c r="M198" s="221"/>
      <c r="N198" s="221"/>
      <c r="O198" s="221"/>
      <c r="P198" s="221"/>
      <c r="Q198" s="221"/>
      <c r="R198" s="221"/>
      <c r="S198" s="221"/>
      <c r="T198" s="221"/>
      <c r="U198" s="221"/>
    </row>
    <row r="199" spans="1:21" ht="15.75" customHeight="1" x14ac:dyDescent="0.2">
      <c r="A199" s="220"/>
      <c r="B199" s="220"/>
      <c r="C199" s="221"/>
      <c r="D199" s="221"/>
      <c r="E199" s="221"/>
      <c r="F199" s="221"/>
      <c r="G199" s="221"/>
      <c r="H199" s="221"/>
      <c r="I199" s="221"/>
      <c r="J199" s="221"/>
      <c r="K199" s="221"/>
      <c r="L199" s="221"/>
      <c r="M199" s="221"/>
      <c r="N199" s="221"/>
      <c r="O199" s="221"/>
      <c r="P199" s="221"/>
      <c r="Q199" s="221"/>
      <c r="R199" s="221"/>
      <c r="S199" s="221"/>
      <c r="T199" s="221"/>
      <c r="U199" s="221"/>
    </row>
    <row r="200" spans="1:21" ht="15.75" customHeight="1" x14ac:dyDescent="0.2">
      <c r="A200" s="220"/>
      <c r="B200" s="220"/>
      <c r="C200" s="221"/>
      <c r="D200" s="221"/>
      <c r="E200" s="221"/>
      <c r="F200" s="221"/>
      <c r="G200" s="221"/>
      <c r="H200" s="221"/>
      <c r="I200" s="221"/>
      <c r="J200" s="221"/>
      <c r="K200" s="221"/>
      <c r="L200" s="221"/>
      <c r="M200" s="221"/>
      <c r="N200" s="221"/>
      <c r="O200" s="221"/>
      <c r="P200" s="221"/>
      <c r="Q200" s="221"/>
      <c r="R200" s="221"/>
      <c r="S200" s="221"/>
      <c r="T200" s="221"/>
      <c r="U200" s="221"/>
    </row>
    <row r="201" spans="1:21" ht="15.75" customHeight="1" x14ac:dyDescent="0.2">
      <c r="A201" s="220"/>
      <c r="B201" s="220"/>
      <c r="C201" s="221"/>
      <c r="D201" s="221"/>
      <c r="E201" s="221"/>
      <c r="F201" s="221"/>
      <c r="G201" s="221"/>
      <c r="H201" s="221"/>
      <c r="I201" s="221"/>
      <c r="J201" s="221"/>
      <c r="K201" s="221"/>
      <c r="L201" s="221"/>
      <c r="M201" s="221"/>
      <c r="N201" s="221"/>
      <c r="O201" s="221"/>
      <c r="P201" s="221"/>
      <c r="Q201" s="221"/>
      <c r="R201" s="221"/>
      <c r="S201" s="221"/>
      <c r="T201" s="221"/>
      <c r="U201" s="221"/>
    </row>
    <row r="202" spans="1:21" ht="15.75" customHeight="1" x14ac:dyDescent="0.2">
      <c r="A202" s="220"/>
      <c r="B202" s="220"/>
      <c r="C202" s="221"/>
      <c r="D202" s="221"/>
      <c r="E202" s="221"/>
      <c r="F202" s="221"/>
      <c r="G202" s="221"/>
      <c r="H202" s="221"/>
      <c r="I202" s="221"/>
      <c r="J202" s="221"/>
      <c r="K202" s="221"/>
      <c r="L202" s="221"/>
      <c r="M202" s="221"/>
      <c r="N202" s="221"/>
      <c r="O202" s="221"/>
      <c r="P202" s="221"/>
      <c r="Q202" s="221"/>
      <c r="R202" s="221"/>
      <c r="S202" s="221"/>
      <c r="T202" s="221"/>
      <c r="U202" s="221"/>
    </row>
    <row r="203" spans="1:21" ht="15.75" customHeight="1" x14ac:dyDescent="0.2">
      <c r="A203" s="220"/>
      <c r="B203" s="220"/>
      <c r="C203" s="221"/>
      <c r="D203" s="221"/>
      <c r="E203" s="221"/>
      <c r="F203" s="221"/>
      <c r="G203" s="221"/>
      <c r="H203" s="221"/>
      <c r="I203" s="221"/>
      <c r="J203" s="221"/>
      <c r="K203" s="221"/>
      <c r="L203" s="221"/>
      <c r="M203" s="221"/>
      <c r="N203" s="221"/>
      <c r="O203" s="221"/>
      <c r="P203" s="221"/>
      <c r="Q203" s="221"/>
      <c r="R203" s="221"/>
      <c r="S203" s="221"/>
      <c r="T203" s="221"/>
      <c r="U203" s="221"/>
    </row>
    <row r="204" spans="1:21" ht="15.75" customHeight="1" x14ac:dyDescent="0.2">
      <c r="A204" s="220"/>
      <c r="B204" s="220"/>
      <c r="C204" s="221"/>
      <c r="D204" s="221"/>
      <c r="E204" s="221"/>
      <c r="F204" s="221"/>
      <c r="G204" s="221"/>
      <c r="H204" s="221"/>
      <c r="I204" s="221"/>
      <c r="J204" s="221"/>
      <c r="K204" s="221"/>
      <c r="L204" s="221"/>
      <c r="M204" s="221"/>
      <c r="N204" s="221"/>
      <c r="O204" s="221"/>
      <c r="P204" s="221"/>
      <c r="Q204" s="221"/>
      <c r="R204" s="221"/>
      <c r="S204" s="221"/>
      <c r="T204" s="221"/>
      <c r="U204" s="221"/>
    </row>
    <row r="205" spans="1:21" ht="15.75" customHeight="1" x14ac:dyDescent="0.2">
      <c r="A205" s="220"/>
      <c r="B205" s="220"/>
      <c r="C205" s="221"/>
      <c r="D205" s="221"/>
      <c r="E205" s="221"/>
      <c r="F205" s="221"/>
      <c r="G205" s="221"/>
      <c r="H205" s="221"/>
      <c r="I205" s="221"/>
      <c r="J205" s="221"/>
      <c r="K205" s="221"/>
      <c r="L205" s="221"/>
      <c r="M205" s="221"/>
      <c r="N205" s="221"/>
      <c r="O205" s="221"/>
      <c r="P205" s="221"/>
      <c r="Q205" s="221"/>
      <c r="R205" s="221"/>
      <c r="S205" s="221"/>
      <c r="T205" s="221"/>
      <c r="U205" s="221"/>
    </row>
    <row r="206" spans="1:21" ht="15.75" customHeight="1" x14ac:dyDescent="0.2">
      <c r="A206" s="220"/>
      <c r="B206" s="220"/>
      <c r="C206" s="221"/>
      <c r="D206" s="221"/>
      <c r="E206" s="221"/>
      <c r="F206" s="221"/>
      <c r="G206" s="221"/>
      <c r="H206" s="221"/>
      <c r="I206" s="221"/>
      <c r="J206" s="221"/>
      <c r="K206" s="221"/>
      <c r="L206" s="221"/>
      <c r="M206" s="221"/>
      <c r="N206" s="221"/>
      <c r="O206" s="221"/>
      <c r="P206" s="221"/>
      <c r="Q206" s="221"/>
      <c r="R206" s="221"/>
      <c r="S206" s="221"/>
      <c r="T206" s="221"/>
      <c r="U206" s="221"/>
    </row>
    <row r="207" spans="1:21" ht="15.75" customHeight="1" x14ac:dyDescent="0.2">
      <c r="A207" s="220"/>
      <c r="B207" s="220"/>
      <c r="C207" s="221"/>
      <c r="D207" s="221"/>
      <c r="E207" s="221"/>
      <c r="F207" s="221"/>
      <c r="G207" s="221"/>
      <c r="H207" s="221"/>
      <c r="I207" s="221"/>
      <c r="J207" s="221"/>
      <c r="K207" s="221"/>
      <c r="L207" s="221"/>
      <c r="M207" s="221"/>
      <c r="N207" s="221"/>
      <c r="O207" s="221"/>
      <c r="P207" s="221"/>
      <c r="Q207" s="221"/>
      <c r="R207" s="221"/>
      <c r="S207" s="221"/>
      <c r="T207" s="221"/>
      <c r="U207" s="221"/>
    </row>
    <row r="208" spans="1:21" ht="15.75" customHeight="1" x14ac:dyDescent="0.2">
      <c r="A208" s="220"/>
      <c r="B208" s="220"/>
      <c r="C208" s="221"/>
      <c r="D208" s="221"/>
      <c r="E208" s="221"/>
      <c r="F208" s="221"/>
      <c r="G208" s="221"/>
      <c r="H208" s="221"/>
      <c r="I208" s="221"/>
      <c r="J208" s="221"/>
      <c r="K208" s="221"/>
      <c r="L208" s="221"/>
      <c r="M208" s="221"/>
      <c r="N208" s="221"/>
      <c r="O208" s="221"/>
      <c r="P208" s="221"/>
      <c r="Q208" s="221"/>
      <c r="R208" s="221"/>
      <c r="S208" s="221"/>
      <c r="T208" s="221"/>
      <c r="U208" s="221"/>
    </row>
    <row r="209" spans="1:21" ht="15.75" customHeight="1" x14ac:dyDescent="0.2">
      <c r="A209" s="220"/>
      <c r="B209" s="220"/>
      <c r="C209" s="221"/>
      <c r="D209" s="221"/>
      <c r="E209" s="221"/>
      <c r="F209" s="221"/>
      <c r="G209" s="221"/>
      <c r="H209" s="221"/>
      <c r="I209" s="221"/>
      <c r="J209" s="221"/>
      <c r="K209" s="221"/>
      <c r="L209" s="221"/>
      <c r="M209" s="221"/>
      <c r="N209" s="221"/>
      <c r="O209" s="221"/>
      <c r="P209" s="221"/>
      <c r="Q209" s="221"/>
      <c r="R209" s="221"/>
      <c r="S209" s="221"/>
      <c r="T209" s="221"/>
      <c r="U209" s="221"/>
    </row>
    <row r="210" spans="1:21" ht="15.75" customHeight="1" x14ac:dyDescent="0.2">
      <c r="A210" s="220"/>
      <c r="B210" s="220"/>
      <c r="C210" s="221"/>
      <c r="D210" s="221"/>
      <c r="E210" s="221"/>
      <c r="F210" s="221"/>
      <c r="G210" s="221"/>
      <c r="H210" s="221"/>
      <c r="I210" s="221"/>
      <c r="J210" s="221"/>
      <c r="K210" s="221"/>
      <c r="L210" s="221"/>
      <c r="M210" s="221"/>
      <c r="N210" s="221"/>
      <c r="O210" s="221"/>
      <c r="P210" s="221"/>
      <c r="Q210" s="221"/>
      <c r="R210" s="221"/>
      <c r="S210" s="221"/>
      <c r="T210" s="221"/>
      <c r="U210" s="221"/>
    </row>
    <row r="211" spans="1:21" ht="15.75" customHeight="1" x14ac:dyDescent="0.2">
      <c r="A211" s="220"/>
      <c r="B211" s="220"/>
      <c r="C211" s="221"/>
      <c r="D211" s="221"/>
      <c r="E211" s="221"/>
      <c r="F211" s="221"/>
      <c r="G211" s="221"/>
      <c r="H211" s="221"/>
      <c r="I211" s="221"/>
      <c r="J211" s="221"/>
      <c r="K211" s="221"/>
      <c r="L211" s="221"/>
      <c r="M211" s="221"/>
      <c r="N211" s="221"/>
      <c r="O211" s="221"/>
      <c r="P211" s="221"/>
      <c r="Q211" s="221"/>
      <c r="R211" s="221"/>
      <c r="S211" s="221"/>
      <c r="T211" s="221"/>
      <c r="U211" s="221"/>
    </row>
    <row r="212" spans="1:21" ht="15.75" customHeight="1" x14ac:dyDescent="0.2">
      <c r="A212" s="220"/>
      <c r="B212" s="220"/>
      <c r="C212" s="221"/>
      <c r="D212" s="221"/>
      <c r="E212" s="221"/>
      <c r="F212" s="221"/>
      <c r="G212" s="221"/>
      <c r="H212" s="221"/>
      <c r="I212" s="221"/>
      <c r="J212" s="221"/>
      <c r="K212" s="221"/>
      <c r="L212" s="221"/>
      <c r="M212" s="221"/>
      <c r="N212" s="221"/>
      <c r="O212" s="221"/>
      <c r="P212" s="221"/>
      <c r="Q212" s="221"/>
      <c r="R212" s="221"/>
      <c r="S212" s="221"/>
      <c r="T212" s="221"/>
      <c r="U212" s="221"/>
    </row>
    <row r="213" spans="1:21" ht="15.75" customHeight="1" x14ac:dyDescent="0.2">
      <c r="A213" s="220"/>
      <c r="B213" s="220"/>
      <c r="C213" s="221"/>
      <c r="D213" s="221"/>
      <c r="E213" s="221"/>
      <c r="F213" s="221"/>
      <c r="G213" s="221"/>
      <c r="H213" s="221"/>
      <c r="I213" s="221"/>
      <c r="J213" s="221"/>
      <c r="K213" s="221"/>
      <c r="L213" s="221"/>
      <c r="M213" s="221"/>
      <c r="N213" s="221"/>
      <c r="O213" s="221"/>
      <c r="P213" s="221"/>
      <c r="Q213" s="221"/>
      <c r="R213" s="221"/>
      <c r="S213" s="221"/>
      <c r="T213" s="221"/>
      <c r="U213" s="221"/>
    </row>
    <row r="214" spans="1:21" ht="15.75" customHeight="1" x14ac:dyDescent="0.2">
      <c r="A214" s="220"/>
      <c r="B214" s="220"/>
      <c r="C214" s="221"/>
      <c r="D214" s="221"/>
      <c r="E214" s="221"/>
      <c r="F214" s="221"/>
      <c r="G214" s="221"/>
      <c r="H214" s="221"/>
      <c r="I214" s="221"/>
      <c r="J214" s="221"/>
      <c r="K214" s="221"/>
      <c r="L214" s="221"/>
      <c r="M214" s="221"/>
      <c r="N214" s="221"/>
      <c r="O214" s="221"/>
      <c r="P214" s="221"/>
      <c r="Q214" s="221"/>
      <c r="R214" s="221"/>
      <c r="S214" s="221"/>
      <c r="T214" s="221"/>
      <c r="U214" s="221"/>
    </row>
    <row r="215" spans="1:21" ht="15.75" customHeight="1" x14ac:dyDescent="0.2">
      <c r="A215" s="220"/>
      <c r="B215" s="220"/>
      <c r="C215" s="221"/>
      <c r="D215" s="221"/>
      <c r="E215" s="221"/>
      <c r="F215" s="221"/>
      <c r="G215" s="221"/>
      <c r="H215" s="221"/>
      <c r="I215" s="221"/>
      <c r="J215" s="221"/>
      <c r="K215" s="221"/>
      <c r="L215" s="221"/>
      <c r="M215" s="221"/>
      <c r="N215" s="221"/>
      <c r="O215" s="221"/>
      <c r="P215" s="221"/>
      <c r="Q215" s="221"/>
      <c r="R215" s="221"/>
      <c r="S215" s="221"/>
      <c r="T215" s="221"/>
      <c r="U215" s="221"/>
    </row>
    <row r="216" spans="1:21" ht="15.75" customHeight="1" x14ac:dyDescent="0.2">
      <c r="A216" s="220"/>
      <c r="B216" s="220"/>
      <c r="C216" s="221"/>
      <c r="D216" s="221"/>
      <c r="E216" s="221"/>
      <c r="F216" s="221"/>
      <c r="G216" s="221"/>
      <c r="H216" s="221"/>
      <c r="I216" s="221"/>
      <c r="J216" s="221"/>
      <c r="K216" s="221"/>
      <c r="L216" s="221"/>
      <c r="M216" s="221"/>
      <c r="N216" s="221"/>
      <c r="O216" s="221"/>
      <c r="P216" s="221"/>
      <c r="Q216" s="221"/>
      <c r="R216" s="221"/>
      <c r="S216" s="221"/>
      <c r="T216" s="221"/>
      <c r="U216" s="221"/>
    </row>
    <row r="217" spans="1:21" ht="15.75" customHeight="1" x14ac:dyDescent="0.2"/>
    <row r="218" spans="1:21" ht="15.75" customHeight="1" x14ac:dyDescent="0.2"/>
    <row r="219" spans="1:21" ht="15.75" customHeight="1" x14ac:dyDescent="0.2"/>
    <row r="220" spans="1:21" ht="15.75" customHeight="1" x14ac:dyDescent="0.2"/>
    <row r="221" spans="1:21" ht="15.75" customHeight="1" x14ac:dyDescent="0.2"/>
    <row r="222" spans="1:21" ht="15.75" customHeight="1" x14ac:dyDescent="0.2"/>
    <row r="223" spans="1:21" ht="15.75" customHeight="1" x14ac:dyDescent="0.2"/>
    <row r="224" spans="1:21"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N1000"/>
  <sheetViews>
    <sheetView workbookViewId="0"/>
  </sheetViews>
  <sheetFormatPr baseColWidth="10" defaultColWidth="14.5" defaultRowHeight="15" customHeight="1" x14ac:dyDescent="0.2"/>
  <cols>
    <col min="1" max="6" width="14.5" customWidth="1"/>
    <col min="7" max="7" width="15.33203125" customWidth="1"/>
    <col min="9" max="9" width="3.83203125" customWidth="1"/>
    <col min="12" max="12" width="2.83203125" customWidth="1"/>
  </cols>
  <sheetData>
    <row r="1" spans="1:14" x14ac:dyDescent="0.2">
      <c r="A1" s="118" t="s">
        <v>128</v>
      </c>
      <c r="B1" s="228" t="s">
        <v>194</v>
      </c>
      <c r="C1" s="228" t="s">
        <v>154</v>
      </c>
      <c r="D1" s="118" t="s">
        <v>195</v>
      </c>
      <c r="G1" s="317" t="s">
        <v>196</v>
      </c>
      <c r="H1" s="240"/>
      <c r="J1" s="317" t="s">
        <v>197</v>
      </c>
      <c r="K1" s="240"/>
      <c r="M1" s="317" t="s">
        <v>198</v>
      </c>
      <c r="N1" s="240"/>
    </row>
    <row r="2" spans="1:14" x14ac:dyDescent="0.2">
      <c r="A2" s="179">
        <v>1</v>
      </c>
      <c r="B2" s="178">
        <f>'Full Calc'!E31*(1+'Full Calc'!$C$21)</f>
        <v>20196</v>
      </c>
      <c r="C2" s="178">
        <f>('Full Calc'!E4*(1+'Full Calc'!$N$34))</f>
        <v>407977.5</v>
      </c>
      <c r="D2" s="178" t="e">
        <f ca="1">IF(VLOOKUP(A2*12,'Amort Table (REFI)'!$A$5:$F$365,6)&lt;0,0,VLOOKUP(A2*12,'Amort Table (REFI)'!$A$5:$F$365,6))</f>
        <v>#NAME?</v>
      </c>
      <c r="G2" s="318" t="s">
        <v>108</v>
      </c>
      <c r="H2" s="240"/>
      <c r="J2" s="318" t="s">
        <v>108</v>
      </c>
      <c r="K2" s="240"/>
      <c r="M2" s="318" t="s">
        <v>108</v>
      </c>
      <c r="N2" s="240"/>
    </row>
    <row r="3" spans="1:14" x14ac:dyDescent="0.2">
      <c r="A3" s="179">
        <v>2</v>
      </c>
      <c r="B3" s="178">
        <f>B2*(1+'Full Calc'!$C$21)</f>
        <v>20599.920000000002</v>
      </c>
      <c r="C3" s="178">
        <f>C2*(1+'Full Calc'!$N$34)</f>
        <v>417156.99374999997</v>
      </c>
      <c r="D3" s="178" t="e">
        <f ca="1">IF(VLOOKUP(A3*12,'Amort Table (REFI)'!$A$5:$F$365,6)&lt;0,0,VLOOKUP(A3*12,'Amort Table (REFI)'!$A$5:$F$365,6))</f>
        <v>#NAME?</v>
      </c>
      <c r="G3" s="29" t="s">
        <v>87</v>
      </c>
      <c r="H3" s="74">
        <f>VLOOKUP('Full Calc'!K28,A2:D31,2)*12</f>
        <v>262329.59884032008</v>
      </c>
      <c r="J3" s="29" t="s">
        <v>87</v>
      </c>
      <c r="K3" s="74">
        <f>$B2*12</f>
        <v>242352</v>
      </c>
      <c r="M3" s="29" t="s">
        <v>87</v>
      </c>
      <c r="N3" s="74">
        <f>$B3*12</f>
        <v>247199.04000000004</v>
      </c>
    </row>
    <row r="4" spans="1:14" x14ac:dyDescent="0.2">
      <c r="A4" s="179">
        <v>3</v>
      </c>
      <c r="B4" s="178">
        <f>B3*(1+'Full Calc'!$C$21)</f>
        <v>21011.918400000002</v>
      </c>
      <c r="C4" s="178">
        <f>C3*(1+'Full Calc'!$N$34)</f>
        <v>426543.02610937494</v>
      </c>
      <c r="D4" s="178" t="e">
        <f ca="1">IF(VLOOKUP(A4*12,'Amort Table (REFI)'!$A$5:$F$365,6)&lt;0,0,VLOOKUP(A4*12,'Amort Table (REFI)'!$A$5:$F$365,6))</f>
        <v>#NAME?</v>
      </c>
      <c r="G4" s="37" t="s">
        <v>46</v>
      </c>
      <c r="H4" s="229">
        <f>'Full Calc'!K14</f>
        <v>25500</v>
      </c>
      <c r="J4" s="37" t="s">
        <v>46</v>
      </c>
      <c r="K4" s="229">
        <f t="shared" ref="K4:K5" si="0">H4</f>
        <v>25500</v>
      </c>
      <c r="M4" s="37" t="s">
        <v>46</v>
      </c>
      <c r="N4" s="229">
        <f t="shared" ref="N4:N5" si="1">K4</f>
        <v>25500</v>
      </c>
    </row>
    <row r="5" spans="1:14" x14ac:dyDescent="0.2">
      <c r="A5" s="179">
        <v>4</v>
      </c>
      <c r="B5" s="178">
        <f>B4*(1+'Full Calc'!$C$21)</f>
        <v>21432.156768000004</v>
      </c>
      <c r="C5" s="178">
        <f>C4*(1+'Full Calc'!$N$34)</f>
        <v>436140.24419683585</v>
      </c>
      <c r="D5" s="178" t="e">
        <f ca="1">IF(VLOOKUP(A5*12,'Amort Table (REFI)'!$A$5:$F$365,6)&lt;0,0,VLOOKUP(A5*12,'Amort Table (REFI)'!$A$5:$F$365,6))</f>
        <v>#NAME?</v>
      </c>
      <c r="G5" s="37" t="s">
        <v>91</v>
      </c>
      <c r="H5" s="229">
        <f>'Full Calc'!K15</f>
        <v>9000</v>
      </c>
      <c r="J5" s="37" t="s">
        <v>91</v>
      </c>
      <c r="K5" s="229">
        <f t="shared" si="0"/>
        <v>9000</v>
      </c>
      <c r="M5" s="37" t="s">
        <v>91</v>
      </c>
      <c r="N5" s="229">
        <f t="shared" si="1"/>
        <v>9000</v>
      </c>
    </row>
    <row r="6" spans="1:14" x14ac:dyDescent="0.2">
      <c r="A6" s="179">
        <v>5</v>
      </c>
      <c r="B6" s="178">
        <f>B5*(1+'Full Calc'!$C$21)</f>
        <v>21860.799903360006</v>
      </c>
      <c r="C6" s="178">
        <f>C5*(1+'Full Calc'!$N$34)</f>
        <v>445953.39969126461</v>
      </c>
      <c r="D6" s="178" t="e">
        <f ca="1">IF(VLOOKUP(A6*12,'Amort Table (REFI)'!$A$5:$F$365,6)&lt;0,0,VLOOKUP(A6*12,'Amort Table (REFI)'!$A$5:$F$365,6))</f>
        <v>#NAME?</v>
      </c>
      <c r="G6" s="37" t="s">
        <v>199</v>
      </c>
      <c r="H6" s="73">
        <f>'Full Calc'!K16</f>
        <v>4700</v>
      </c>
      <c r="J6" s="37" t="s">
        <v>199</v>
      </c>
      <c r="K6" s="73">
        <f>$H$6</f>
        <v>4700</v>
      </c>
      <c r="M6" s="37" t="s">
        <v>199</v>
      </c>
      <c r="N6" s="73">
        <f>$H$6</f>
        <v>4700</v>
      </c>
    </row>
    <row r="7" spans="1:14" x14ac:dyDescent="0.2">
      <c r="A7" s="179">
        <v>6</v>
      </c>
      <c r="B7" s="178">
        <f>B6*(1+'Full Calc'!$C$21)</f>
        <v>22298.015901427207</v>
      </c>
      <c r="C7" s="178">
        <f>C6*(1+'Full Calc'!$N$34)</f>
        <v>455987.35118431807</v>
      </c>
      <c r="D7" s="178" t="e">
        <f ca="1">IF(VLOOKUP(A7*12,'Amort Table (REFI)'!$A$5:$F$365,6)&lt;0,0,VLOOKUP(A7*12,'Amort Table (REFI)'!$A$5:$F$365,6))</f>
        <v>#NAME?</v>
      </c>
      <c r="G7" s="37" t="s">
        <v>97</v>
      </c>
      <c r="H7" s="73">
        <f>VLOOKUP('Full Calc'!K28,A2:D31,3)*0.005</f>
        <v>2229.7669984563231</v>
      </c>
      <c r="J7" s="37" t="s">
        <v>97</v>
      </c>
      <c r="K7" s="73">
        <f>$C2*0.005</f>
        <v>2039.8875</v>
      </c>
      <c r="M7" s="37" t="s">
        <v>97</v>
      </c>
      <c r="N7" s="73">
        <f>$C2*0.005</f>
        <v>2039.8875</v>
      </c>
    </row>
    <row r="8" spans="1:14" x14ac:dyDescent="0.2">
      <c r="A8" s="179">
        <v>7</v>
      </c>
      <c r="B8" s="178">
        <f>B7*(1+'Full Calc'!$C$21)</f>
        <v>22743.976219455752</v>
      </c>
      <c r="C8" s="178">
        <f>C7*(1+'Full Calc'!$N$34)</f>
        <v>466247.06658596522</v>
      </c>
      <c r="D8" s="178" t="e">
        <f ca="1">IF(VLOOKUP(A8*12,'Amort Table (REFI)'!$A$5:$F$365,6)&lt;0,0,VLOOKUP(A8*12,'Amort Table (REFI)'!$A$5:$F$365,6))</f>
        <v>#NAME?</v>
      </c>
      <c r="G8" s="37" t="s">
        <v>55</v>
      </c>
      <c r="H8" s="73">
        <f>H3*Inputs!B21</f>
        <v>0</v>
      </c>
      <c r="J8" s="37" t="s">
        <v>55</v>
      </c>
      <c r="K8" s="73">
        <f>K3*Inputs!$B$21</f>
        <v>0</v>
      </c>
      <c r="M8" s="37" t="s">
        <v>55</v>
      </c>
      <c r="N8" s="73">
        <f>N3*Inputs!$B$21</f>
        <v>0</v>
      </c>
    </row>
    <row r="9" spans="1:14" x14ac:dyDescent="0.2">
      <c r="A9" s="179">
        <v>8</v>
      </c>
      <c r="B9" s="178">
        <f>B8*(1+'Full Calc'!$C$21)</f>
        <v>23198.855743844866</v>
      </c>
      <c r="C9" s="178">
        <f>C8*(1+'Full Calc'!$N$34)</f>
        <v>476737.62558414944</v>
      </c>
      <c r="D9" s="178" t="e">
        <f ca="1">IF(VLOOKUP(A9*12,'Amort Table (REFI)'!$A$5:$F$365,6)&lt;0,0,VLOOKUP(A9*12,'Amort Table (REFI)'!$A$5:$F$365,6))</f>
        <v>#NAME?</v>
      </c>
      <c r="G9" s="37" t="s">
        <v>101</v>
      </c>
      <c r="H9" s="73">
        <f>H3*Inputs!B20</f>
        <v>20986.367907225605</v>
      </c>
      <c r="J9" s="37" t="s">
        <v>101</v>
      </c>
      <c r="K9" s="73">
        <f>K3*Inputs!$B$20</f>
        <v>19388.16</v>
      </c>
      <c r="M9" s="37" t="s">
        <v>101</v>
      </c>
      <c r="N9" s="73">
        <f>N3*Inputs!$B$20</f>
        <v>19775.923200000005</v>
      </c>
    </row>
    <row r="10" spans="1:14" x14ac:dyDescent="0.2">
      <c r="A10" s="179">
        <v>9</v>
      </c>
      <c r="B10" s="178">
        <f>B9*(1+'Full Calc'!$C$21)</f>
        <v>23662.832858721762</v>
      </c>
      <c r="C10" s="178">
        <f>C9*(1+'Full Calc'!$N$34)</f>
        <v>487464.22215979279</v>
      </c>
      <c r="D10" s="178" t="e">
        <f ca="1">IF(VLOOKUP(A10*12,'Amort Table (REFI)'!$A$5:$F$365,6)&lt;0,0,VLOOKUP(A10*12,'Amort Table (REFI)'!$A$5:$F$365,6))</f>
        <v>#NAME?</v>
      </c>
      <c r="G10" s="37" t="s">
        <v>102</v>
      </c>
      <c r="H10" s="73">
        <f>H3*0.0375</f>
        <v>9837.3599565120021</v>
      </c>
      <c r="J10" s="37" t="s">
        <v>102</v>
      </c>
      <c r="K10" s="73">
        <f>K3*0.0375</f>
        <v>9088.1999999999989</v>
      </c>
      <c r="M10" s="37" t="s">
        <v>102</v>
      </c>
      <c r="N10" s="73">
        <f>N3*0.0375</f>
        <v>9269.9640000000018</v>
      </c>
    </row>
    <row r="11" spans="1:14" x14ac:dyDescent="0.2">
      <c r="A11" s="179">
        <v>10</v>
      </c>
      <c r="B11" s="178">
        <f>B10*(1+'Full Calc'!$C$21)</f>
        <v>24136.089515896198</v>
      </c>
      <c r="C11" s="178">
        <f>C10*(1+'Full Calc'!$N$34)</f>
        <v>498432.16715838813</v>
      </c>
      <c r="D11" s="178" t="e">
        <f ca="1">IF(VLOOKUP(A11*12,'Amort Table (REFI)'!$A$5:$F$365,6)&lt;0,0,VLOOKUP(A11*12,'Amort Table (REFI)'!$A$5:$F$365,6))</f>
        <v>#NAME?</v>
      </c>
      <c r="G11" s="76" t="s">
        <v>56</v>
      </c>
      <c r="H11" s="89">
        <f>H3*Inputs!B22</f>
        <v>13116.479942016005</v>
      </c>
      <c r="J11" s="76" t="s">
        <v>56</v>
      </c>
      <c r="K11" s="89">
        <f>K3*Inputs!$B$22</f>
        <v>12117.6</v>
      </c>
      <c r="M11" s="76" t="s">
        <v>56</v>
      </c>
      <c r="N11" s="89">
        <f>N3*Inputs!$B$22</f>
        <v>12359.952000000003</v>
      </c>
    </row>
    <row r="12" spans="1:14" x14ac:dyDescent="0.2">
      <c r="A12" s="179">
        <v>11</v>
      </c>
      <c r="B12" s="178">
        <f>B11*(1+'Full Calc'!$C$21)</f>
        <v>24618.81130621412</v>
      </c>
      <c r="C12" s="178">
        <f>C11*(1+'Full Calc'!$N$34)</f>
        <v>509646.89091945183</v>
      </c>
      <c r="D12" s="178" t="e">
        <f ca="1">IF(VLOOKUP(A12*12,'Amort Table (REFI)'!$A$5:$F$365,6)&lt;0,0,VLOOKUP(A12*12,'Amort Table (REFI)'!$A$5:$F$365,6))</f>
        <v>#NAME?</v>
      </c>
      <c r="G12" s="92" t="s">
        <v>108</v>
      </c>
      <c r="H12" s="93">
        <f>SUM(H4:H11)</f>
        <v>85369.974804209953</v>
      </c>
      <c r="J12" s="92" t="s">
        <v>108</v>
      </c>
      <c r="K12" s="93">
        <f>SUM(K4:K11)</f>
        <v>81833.847500000003</v>
      </c>
      <c r="M12" s="92" t="s">
        <v>108</v>
      </c>
      <c r="N12" s="93">
        <f>SUM(N4:N11)</f>
        <v>82645.726700000014</v>
      </c>
    </row>
    <row r="13" spans="1:14" x14ac:dyDescent="0.2">
      <c r="A13" s="179">
        <v>12</v>
      </c>
      <c r="B13" s="178">
        <f>B12*(1+'Full Calc'!$C$21)</f>
        <v>25111.187532338405</v>
      </c>
      <c r="C13" s="178">
        <f>C12*(1+'Full Calc'!$N$34)</f>
        <v>521113.94596513949</v>
      </c>
      <c r="D13" s="178" t="e">
        <f ca="1">IF(VLOOKUP(A13*12,'Amort Table (REFI)'!$A$5:$F$365,6)&lt;0,0,VLOOKUP(A13*12,'Amort Table (REFI)'!$A$5:$F$365,6))</f>
        <v>#NAME?</v>
      </c>
      <c r="G13" s="41" t="s">
        <v>109</v>
      </c>
      <c r="H13" s="99">
        <f>H3-H12</f>
        <v>176959.62403611012</v>
      </c>
      <c r="J13" s="41" t="s">
        <v>109</v>
      </c>
      <c r="K13" s="99">
        <f>K3-K12</f>
        <v>160518.1525</v>
      </c>
      <c r="M13" s="41" t="s">
        <v>109</v>
      </c>
      <c r="N13" s="99">
        <f>N3-N12</f>
        <v>164553.31330000004</v>
      </c>
    </row>
    <row r="14" spans="1:14" x14ac:dyDescent="0.2">
      <c r="A14" s="179">
        <v>13</v>
      </c>
      <c r="B14" s="178">
        <f>B13*(1+'Full Calc'!$C$21)</f>
        <v>25613.411282985173</v>
      </c>
      <c r="C14" s="178">
        <f>C13*(1+'Full Calc'!$N$34)</f>
        <v>532839.00974935514</v>
      </c>
      <c r="D14" s="178" t="e">
        <f ca="1">IF(VLOOKUP(A14*12,'Amort Table (REFI)'!$A$5:$F$365,6)&lt;0,0,VLOOKUP(A14*12,'Amort Table (REFI)'!$A$5:$F$365,6))</f>
        <v>#NAME?</v>
      </c>
      <c r="G14" s="58" t="s">
        <v>111</v>
      </c>
      <c r="H14" s="100" t="e">
        <f ca="1">'Full Calc'!K24</f>
        <v>#NAME?</v>
      </c>
      <c r="J14" s="58" t="s">
        <v>111</v>
      </c>
      <c r="K14" s="100" t="e">
        <f ca="1">'Full Calc'!K24</f>
        <v>#NAME?</v>
      </c>
      <c r="M14" s="58" t="s">
        <v>111</v>
      </c>
      <c r="N14" s="100" t="e">
        <f ca="1">'Full Calc'!K24</f>
        <v>#NAME?</v>
      </c>
    </row>
    <row r="15" spans="1:14" x14ac:dyDescent="0.2">
      <c r="A15" s="179">
        <v>14</v>
      </c>
      <c r="B15" s="178">
        <f>B14*(1+'Full Calc'!$C$21)</f>
        <v>26125.679508644876</v>
      </c>
      <c r="C15" s="178">
        <f>C14*(1+'Full Calc'!$N$34)</f>
        <v>544827.88746871566</v>
      </c>
      <c r="D15" s="178" t="e">
        <f ca="1">IF(VLOOKUP(A15*12,'Amort Table (REFI)'!$A$5:$F$365,6)&lt;0,0,VLOOKUP(A15*12,'Amort Table (REFI)'!$A$5:$F$365,6))</f>
        <v>#NAME?</v>
      </c>
      <c r="G15" s="65" t="s">
        <v>112</v>
      </c>
      <c r="H15" s="101" t="e">
        <f ca="1">H13-H14</f>
        <v>#NAME?</v>
      </c>
      <c r="J15" s="65" t="s">
        <v>112</v>
      </c>
      <c r="K15" s="101" t="e">
        <f ca="1">K13-K14</f>
        <v>#NAME?</v>
      </c>
      <c r="M15" s="65" t="s">
        <v>112</v>
      </c>
      <c r="N15" s="101" t="e">
        <f ca="1">N13-N14</f>
        <v>#NAME?</v>
      </c>
    </row>
    <row r="16" spans="1:14" x14ac:dyDescent="0.2">
      <c r="A16" s="179">
        <v>15</v>
      </c>
      <c r="B16" s="178">
        <f>B15*(1+'Full Calc'!$C$21)</f>
        <v>26648.193098817774</v>
      </c>
      <c r="C16" s="178">
        <f>C15*(1+'Full Calc'!$N$34)</f>
        <v>557086.5149367617</v>
      </c>
      <c r="D16" s="178" t="e">
        <f ca="1">IF(VLOOKUP(A16*12,'Amort Table (REFI)'!$A$5:$F$365,6)&lt;0,0,VLOOKUP(A16*12,'Amort Table (REFI)'!$A$5:$F$365,6))</f>
        <v>#NAME?</v>
      </c>
    </row>
    <row r="17" spans="1:14" x14ac:dyDescent="0.2">
      <c r="A17" s="179">
        <v>16</v>
      </c>
      <c r="B17" s="178">
        <f>B16*(1+'Full Calc'!$C$21)</f>
        <v>27181.156960794131</v>
      </c>
      <c r="C17" s="178">
        <f>C16*(1+'Full Calc'!$N$34)</f>
        <v>569620.9615228388</v>
      </c>
      <c r="D17" s="178" t="e">
        <f ca="1">IF(VLOOKUP(A17*12,'Amort Table (REFI)'!$A$5:$F$365,6)&lt;0,0,VLOOKUP(A17*12,'Amort Table (REFI)'!$A$5:$F$365,6))</f>
        <v>#NAME?</v>
      </c>
      <c r="G17" s="317" t="s">
        <v>200</v>
      </c>
      <c r="H17" s="240"/>
      <c r="J17" s="317" t="s">
        <v>201</v>
      </c>
      <c r="K17" s="240"/>
      <c r="M17" s="317" t="s">
        <v>202</v>
      </c>
      <c r="N17" s="240"/>
    </row>
    <row r="18" spans="1:14" x14ac:dyDescent="0.2">
      <c r="A18" s="179">
        <v>17</v>
      </c>
      <c r="B18" s="178">
        <f>B17*(1+'Full Calc'!$C$21)</f>
        <v>27724.780100010015</v>
      </c>
      <c r="C18" s="178">
        <f>C17*(1+'Full Calc'!$N$34)</f>
        <v>582437.43315710267</v>
      </c>
      <c r="D18" s="178" t="e">
        <f ca="1">IF(VLOOKUP(A18*12,'Amort Table (REFI)'!$A$5:$F$365,6)&lt;0,0,VLOOKUP(A18*12,'Amort Table (REFI)'!$A$5:$F$365,6))</f>
        <v>#NAME?</v>
      </c>
      <c r="G18" s="318" t="s">
        <v>108</v>
      </c>
      <c r="H18" s="240"/>
      <c r="J18" s="318" t="s">
        <v>108</v>
      </c>
      <c r="K18" s="240"/>
      <c r="M18" s="318" t="s">
        <v>108</v>
      </c>
      <c r="N18" s="240"/>
    </row>
    <row r="19" spans="1:14" x14ac:dyDescent="0.2">
      <c r="A19" s="179">
        <v>18</v>
      </c>
      <c r="B19" s="178">
        <f>B18*(1+'Full Calc'!$C$21)</f>
        <v>28279.275702010214</v>
      </c>
      <c r="C19" s="178">
        <f>C18*(1+'Full Calc'!$N$34)</f>
        <v>595542.27540313744</v>
      </c>
      <c r="D19" s="178" t="e">
        <f ca="1">IF(VLOOKUP(A19*12,'Amort Table (REFI)'!$A$5:$F$365,6)&lt;0,0,VLOOKUP(A19*12,'Amort Table (REFI)'!$A$5:$F$365,6))</f>
        <v>#NAME?</v>
      </c>
      <c r="G19" s="29" t="s">
        <v>87</v>
      </c>
      <c r="H19" s="74">
        <f>B4*12</f>
        <v>252143.02080000003</v>
      </c>
      <c r="J19" s="29" t="s">
        <v>87</v>
      </c>
      <c r="K19" s="74">
        <f>B5*12</f>
        <v>257185.88121600007</v>
      </c>
      <c r="M19" s="29" t="s">
        <v>87</v>
      </c>
      <c r="N19" s="74">
        <f>B6*12</f>
        <v>262329.59884032008</v>
      </c>
    </row>
    <row r="20" spans="1:14" x14ac:dyDescent="0.2">
      <c r="A20" s="179">
        <v>19</v>
      </c>
      <c r="B20" s="178">
        <f>B19*(1+'Full Calc'!$C$21)</f>
        <v>28844.86121605042</v>
      </c>
      <c r="C20" s="178">
        <f>C19*(1+'Full Calc'!$N$34)</f>
        <v>608941.97659970797</v>
      </c>
      <c r="D20" s="178" t="e">
        <f ca="1">IF(VLOOKUP(A20*12,'Amort Table (REFI)'!$A$5:$F$365,6)&lt;0,0,VLOOKUP(A20*12,'Amort Table (REFI)'!$A$5:$F$365,6))</f>
        <v>#NAME?</v>
      </c>
      <c r="G20" s="37" t="s">
        <v>46</v>
      </c>
      <c r="H20" s="229">
        <f>$H$4</f>
        <v>25500</v>
      </c>
      <c r="J20" s="37" t="s">
        <v>46</v>
      </c>
      <c r="K20" s="229">
        <f>$H$4</f>
        <v>25500</v>
      </c>
      <c r="M20" s="37" t="s">
        <v>46</v>
      </c>
      <c r="N20" s="229">
        <f>$H$4</f>
        <v>25500</v>
      </c>
    </row>
    <row r="21" spans="1:14" ht="15.75" customHeight="1" x14ac:dyDescent="0.2">
      <c r="A21" s="179">
        <v>20</v>
      </c>
      <c r="B21" s="178">
        <f>B20*(1+'Full Calc'!$C$21)</f>
        <v>29421.758440371428</v>
      </c>
      <c r="C21" s="178">
        <f>C20*(1+'Full Calc'!$N$34)</f>
        <v>622643.17107320135</v>
      </c>
      <c r="D21" s="178" t="e">
        <f ca="1">IF(VLOOKUP(A21*12,'Amort Table (REFI)'!$A$5:$F$365,6)&lt;0,0,VLOOKUP(A21*12,'Amort Table (REFI)'!$A$5:$F$365,6))</f>
        <v>#NAME?</v>
      </c>
      <c r="G21" s="37" t="s">
        <v>91</v>
      </c>
      <c r="H21" s="229">
        <f>$H$5</f>
        <v>9000</v>
      </c>
      <c r="J21" s="37" t="s">
        <v>91</v>
      </c>
      <c r="K21" s="229">
        <f>$H$5</f>
        <v>9000</v>
      </c>
      <c r="M21" s="37" t="s">
        <v>91</v>
      </c>
      <c r="N21" s="229">
        <f>$H$5</f>
        <v>9000</v>
      </c>
    </row>
    <row r="22" spans="1:14" ht="15.75" customHeight="1" x14ac:dyDescent="0.2">
      <c r="A22" s="179">
        <v>21</v>
      </c>
      <c r="B22" s="178">
        <f>B21*(1+'Full Calc'!$C$21)</f>
        <v>30010.193609178856</v>
      </c>
      <c r="C22" s="178">
        <f>C21*(1+'Full Calc'!$N$34)</f>
        <v>636652.64242234838</v>
      </c>
      <c r="D22" s="178" t="e">
        <f ca="1">IF(VLOOKUP(A22*12,'Amort Table (REFI)'!$A$5:$F$365,6)&lt;0,0,VLOOKUP(A22*12,'Amort Table (REFI)'!$A$5:$F$365,6))</f>
        <v>#NAME?</v>
      </c>
      <c r="G22" s="37" t="s">
        <v>199</v>
      </c>
      <c r="H22" s="73">
        <f>$H$6</f>
        <v>4700</v>
      </c>
      <c r="J22" s="37" t="s">
        <v>199</v>
      </c>
      <c r="K22" s="73">
        <f>$H$6</f>
        <v>4700</v>
      </c>
      <c r="M22" s="37" t="s">
        <v>199</v>
      </c>
      <c r="N22" s="73">
        <f>$H$6</f>
        <v>4700</v>
      </c>
    </row>
    <row r="23" spans="1:14" ht="15.75" customHeight="1" x14ac:dyDescent="0.2">
      <c r="A23" s="179">
        <v>22</v>
      </c>
      <c r="B23" s="178">
        <f>B22*(1+'Full Calc'!$C$21)</f>
        <v>30610.397481362434</v>
      </c>
      <c r="C23" s="178">
        <f>C22*(1+'Full Calc'!$N$34)</f>
        <v>650977.32687685115</v>
      </c>
      <c r="D23" s="178" t="e">
        <f ca="1">IF(VLOOKUP(A23*12,'Amort Table (REFI)'!$A$5:$F$365,6)&lt;0,0,VLOOKUP(A23*12,'Amort Table (REFI)'!$A$5:$F$365,6))</f>
        <v>#NAME?</v>
      </c>
      <c r="G23" s="37" t="s">
        <v>97</v>
      </c>
      <c r="H23" s="73">
        <f>$C18*0.005</f>
        <v>2912.1871657855136</v>
      </c>
      <c r="J23" s="37" t="s">
        <v>97</v>
      </c>
      <c r="K23" s="73">
        <f>$C18*0.005</f>
        <v>2912.1871657855136</v>
      </c>
      <c r="M23" s="37" t="s">
        <v>97</v>
      </c>
      <c r="N23" s="73">
        <f>$C18*0.005</f>
        <v>2912.1871657855136</v>
      </c>
    </row>
    <row r="24" spans="1:14" ht="15.75" customHeight="1" x14ac:dyDescent="0.2">
      <c r="A24" s="179">
        <v>23</v>
      </c>
      <c r="B24" s="178">
        <f>B23*(1+'Full Calc'!$C$21)</f>
        <v>31222.605430989683</v>
      </c>
      <c r="C24" s="178">
        <f>C23*(1+'Full Calc'!$N$34)</f>
        <v>665624.3167315803</v>
      </c>
      <c r="D24" s="178" t="e">
        <f ca="1">IF(VLOOKUP(A24*12,'Amort Table (REFI)'!$A$5:$F$365,6)&lt;0,0,VLOOKUP(A24*12,'Amort Table (REFI)'!$A$5:$F$365,6))</f>
        <v>#NAME?</v>
      </c>
      <c r="G24" s="37" t="s">
        <v>55</v>
      </c>
      <c r="H24" s="73">
        <f>H19*Inputs!$B$21</f>
        <v>0</v>
      </c>
      <c r="J24" s="37" t="s">
        <v>55</v>
      </c>
      <c r="K24" s="73">
        <f>K19*Inputs!$B$21</f>
        <v>0</v>
      </c>
      <c r="M24" s="37" t="s">
        <v>55</v>
      </c>
      <c r="N24" s="73">
        <f>N19*Inputs!$B$21</f>
        <v>0</v>
      </c>
    </row>
    <row r="25" spans="1:14" ht="15.75" customHeight="1" x14ac:dyDescent="0.2">
      <c r="A25" s="179">
        <v>24</v>
      </c>
      <c r="B25" s="178">
        <f>B24*(1+'Full Calc'!$C$21)</f>
        <v>31847.057539609475</v>
      </c>
      <c r="C25" s="178">
        <f>C24*(1+'Full Calc'!$N$34)</f>
        <v>680600.86385804089</v>
      </c>
      <c r="D25" s="178" t="e">
        <f ca="1">IF(VLOOKUP(A25*12,'Amort Table (REFI)'!$A$5:$F$365,6)&lt;0,0,VLOOKUP(A25*12,'Amort Table (REFI)'!$A$5:$F$365,6))</f>
        <v>#NAME?</v>
      </c>
      <c r="G25" s="37" t="s">
        <v>101</v>
      </c>
      <c r="H25" s="73">
        <f>H19*Inputs!$B$20</f>
        <v>20171.441664000002</v>
      </c>
      <c r="J25" s="37" t="s">
        <v>101</v>
      </c>
      <c r="K25" s="73">
        <f>K19*Inputs!$B$20</f>
        <v>20574.870497280004</v>
      </c>
      <c r="M25" s="37" t="s">
        <v>101</v>
      </c>
      <c r="N25" s="73">
        <f>N19*Inputs!$B$20</f>
        <v>20986.367907225605</v>
      </c>
    </row>
    <row r="26" spans="1:14" ht="15.75" customHeight="1" x14ac:dyDescent="0.2">
      <c r="A26" s="179">
        <v>25</v>
      </c>
      <c r="B26" s="178">
        <f>B25*(1+'Full Calc'!$C$21)</f>
        <v>32483.998690401666</v>
      </c>
      <c r="C26" s="178">
        <f>C25*(1+'Full Calc'!$N$34)</f>
        <v>695914.38329484675</v>
      </c>
      <c r="D26" s="178" t="e">
        <f ca="1">IF(VLOOKUP(A26*12,'Amort Table (REFI)'!$A$5:$F$365,6)&lt;0,0,VLOOKUP(A26*12,'Amort Table (REFI)'!$A$5:$F$365,6))</f>
        <v>#NAME?</v>
      </c>
      <c r="G26" s="37" t="s">
        <v>102</v>
      </c>
      <c r="H26" s="73">
        <f>H19*0.0375</f>
        <v>9455.3632800000014</v>
      </c>
      <c r="J26" s="37" t="s">
        <v>102</v>
      </c>
      <c r="K26" s="73">
        <f>K19*0.0375</f>
        <v>9644.4705456000029</v>
      </c>
      <c r="M26" s="37" t="s">
        <v>102</v>
      </c>
      <c r="N26" s="73">
        <f>N19*0.0375</f>
        <v>9837.3599565120021</v>
      </c>
    </row>
    <row r="27" spans="1:14" ht="15.75" customHeight="1" x14ac:dyDescent="0.2">
      <c r="A27" s="179">
        <v>26</v>
      </c>
      <c r="B27" s="178">
        <f>B26*(1+'Full Calc'!$C$21)</f>
        <v>33133.678664209699</v>
      </c>
      <c r="C27" s="178">
        <f>C26*(1+'Full Calc'!$N$34)</f>
        <v>711572.45691898081</v>
      </c>
      <c r="D27" s="178" t="e">
        <f ca="1">IF(VLOOKUP(A27*12,'Amort Table (REFI)'!$A$5:$F$365,6)&lt;0,0,VLOOKUP(A27*12,'Amort Table (REFI)'!$A$5:$F$365,6))</f>
        <v>#NAME?</v>
      </c>
      <c r="G27" s="76" t="s">
        <v>56</v>
      </c>
      <c r="H27" s="89">
        <f>H19*Inputs!$B$22</f>
        <v>12607.151040000002</v>
      </c>
      <c r="J27" s="76" t="s">
        <v>56</v>
      </c>
      <c r="K27" s="89">
        <f>K19*Inputs!$B$22</f>
        <v>12859.294060800004</v>
      </c>
      <c r="M27" s="76" t="s">
        <v>56</v>
      </c>
      <c r="N27" s="89">
        <f>N19*Inputs!$B$22</f>
        <v>13116.479942016005</v>
      </c>
    </row>
    <row r="28" spans="1:14" ht="15.75" customHeight="1" x14ac:dyDescent="0.2">
      <c r="A28" s="179">
        <v>27</v>
      </c>
      <c r="B28" s="178">
        <f>B27*(1+'Full Calc'!$C$21)</f>
        <v>33796.352237493891</v>
      </c>
      <c r="C28" s="178">
        <f>C27*(1+'Full Calc'!$N$34)</f>
        <v>727582.83719965781</v>
      </c>
      <c r="D28" s="178" t="e">
        <f ca="1">IF(VLOOKUP(A28*12,'Amort Table (REFI)'!$A$5:$F$365,6)&lt;0,0,VLOOKUP(A28*12,'Amort Table (REFI)'!$A$5:$F$365,6))</f>
        <v>#NAME?</v>
      </c>
      <c r="G28" s="92" t="s">
        <v>108</v>
      </c>
      <c r="H28" s="93">
        <f>SUM(H20:H27)</f>
        <v>84346.143149785523</v>
      </c>
      <c r="J28" s="92" t="s">
        <v>108</v>
      </c>
      <c r="K28" s="93">
        <f>SUM(K20:K27)</f>
        <v>85190.822269465527</v>
      </c>
      <c r="M28" s="92" t="s">
        <v>108</v>
      </c>
      <c r="N28" s="93">
        <f>SUM(N20:N27)</f>
        <v>86052.394971539121</v>
      </c>
    </row>
    <row r="29" spans="1:14" ht="15.75" customHeight="1" x14ac:dyDescent="0.2">
      <c r="A29" s="179">
        <v>28</v>
      </c>
      <c r="B29" s="178">
        <f>B28*(1+'Full Calc'!$C$21)</f>
        <v>34472.27928224377</v>
      </c>
      <c r="C29" s="178">
        <f>C28*(1+'Full Calc'!$N$34)</f>
        <v>743953.45103665011</v>
      </c>
      <c r="D29" s="178" t="e">
        <f ca="1">IF(VLOOKUP(A29*12,'Amort Table (REFI)'!$A$5:$F$365,6)&lt;0,0,VLOOKUP(A29*12,'Amort Table (REFI)'!$A$5:$F$365,6))</f>
        <v>#NAME?</v>
      </c>
      <c r="G29" s="41" t="s">
        <v>109</v>
      </c>
      <c r="H29" s="99">
        <f>H19-H28</f>
        <v>167796.8776502145</v>
      </c>
      <c r="J29" s="41" t="s">
        <v>109</v>
      </c>
      <c r="K29" s="99">
        <f>K19-K28</f>
        <v>171995.05894653453</v>
      </c>
      <c r="M29" s="41" t="s">
        <v>109</v>
      </c>
      <c r="N29" s="99">
        <f>N19-N28</f>
        <v>176277.20386878095</v>
      </c>
    </row>
    <row r="30" spans="1:14" ht="15.75" customHeight="1" x14ac:dyDescent="0.2">
      <c r="A30" s="179">
        <v>29</v>
      </c>
      <c r="B30" s="178">
        <f>B29*(1+'Full Calc'!$C$21)</f>
        <v>35161.724867888646</v>
      </c>
      <c r="C30" s="178">
        <f>C29*(1+'Full Calc'!$N$34)</f>
        <v>760692.40368497476</v>
      </c>
      <c r="D30" s="178" t="e">
        <f ca="1">IF(VLOOKUP(A30*12,'Amort Table (REFI)'!$A$5:$F$365,6)&lt;0,0,VLOOKUP(A30*12,'Amort Table (REFI)'!$A$5:$F$365,6))</f>
        <v>#NAME?</v>
      </c>
      <c r="G30" s="58" t="s">
        <v>111</v>
      </c>
      <c r="H30" s="100" t="e">
        <f ca="1">'Full Calc'!$K$24</f>
        <v>#NAME?</v>
      </c>
      <c r="J30" s="58" t="s">
        <v>111</v>
      </c>
      <c r="K30" s="100" t="e">
        <f ca="1">'Full Calc'!$K$24</f>
        <v>#NAME?</v>
      </c>
      <c r="M30" s="58" t="s">
        <v>111</v>
      </c>
      <c r="N30" s="100" t="e">
        <f ca="1">'Full Calc'!$K$24</f>
        <v>#NAME?</v>
      </c>
    </row>
    <row r="31" spans="1:14" ht="15.75" customHeight="1" x14ac:dyDescent="0.2">
      <c r="A31" s="179">
        <v>30</v>
      </c>
      <c r="B31" s="178">
        <f>B30*(1+'Full Calc'!$C$21)</f>
        <v>35864.959365246417</v>
      </c>
      <c r="C31" s="178">
        <f>C30*(1+'Full Calc'!$N$34)</f>
        <v>777807.98276788672</v>
      </c>
      <c r="D31" s="178" t="e">
        <f ca="1">IF(VLOOKUP(A31*12,'Amort Table (REFI)'!$A$5:$F$365,6)&lt;0,0,VLOOKUP(A31*12,'Amort Table (REFI)'!$A$5:$F$365,6))</f>
        <v>#NAME?</v>
      </c>
      <c r="G31" s="65" t="s">
        <v>112</v>
      </c>
      <c r="H31" s="101" t="e">
        <f ca="1">H29-H30</f>
        <v>#NAME?</v>
      </c>
      <c r="J31" s="65" t="s">
        <v>112</v>
      </c>
      <c r="K31" s="101" t="e">
        <f ca="1">K29-K30</f>
        <v>#NAME?</v>
      </c>
      <c r="M31" s="65" t="s">
        <v>112</v>
      </c>
      <c r="N31" s="101" t="e">
        <f ca="1">N29-N30</f>
        <v>#NAME?</v>
      </c>
    </row>
    <row r="32" spans="1:14" ht="15.75" customHeight="1" x14ac:dyDescent="0.2">
      <c r="A32" s="179"/>
      <c r="B32" s="178"/>
      <c r="C32" s="178"/>
    </row>
    <row r="33" spans="1:3" ht="15.75" customHeight="1" x14ac:dyDescent="0.2">
      <c r="A33" s="179"/>
      <c r="B33" s="178"/>
      <c r="C33" s="178"/>
    </row>
    <row r="34" spans="1:3" ht="15.75" customHeight="1" x14ac:dyDescent="0.2">
      <c r="A34" s="179"/>
      <c r="B34" s="178"/>
      <c r="C34" s="178"/>
    </row>
    <row r="35" spans="1:3" ht="15.75" customHeight="1" x14ac:dyDescent="0.2">
      <c r="A35" s="179"/>
      <c r="B35" s="178"/>
      <c r="C35" s="178"/>
    </row>
    <row r="36" spans="1:3" ht="15.75" customHeight="1" x14ac:dyDescent="0.2">
      <c r="A36" s="179"/>
      <c r="B36" s="178"/>
      <c r="C36" s="178"/>
    </row>
    <row r="37" spans="1:3" ht="15.75" customHeight="1" x14ac:dyDescent="0.2">
      <c r="A37" s="179"/>
      <c r="B37" s="178"/>
      <c r="C37" s="178"/>
    </row>
    <row r="38" spans="1:3" ht="15.75" customHeight="1" x14ac:dyDescent="0.2">
      <c r="A38" s="179"/>
      <c r="B38" s="178"/>
      <c r="C38" s="178"/>
    </row>
    <row r="39" spans="1:3" ht="15.75" customHeight="1" x14ac:dyDescent="0.2">
      <c r="A39" s="179"/>
      <c r="B39" s="178"/>
      <c r="C39" s="178"/>
    </row>
    <row r="40" spans="1:3" ht="15.75" customHeight="1" x14ac:dyDescent="0.2">
      <c r="A40" s="179"/>
      <c r="B40" s="178"/>
      <c r="C40" s="178"/>
    </row>
    <row r="41" spans="1:3" ht="15.75" customHeight="1" x14ac:dyDescent="0.2">
      <c r="A41" s="179"/>
      <c r="B41" s="178"/>
      <c r="C41" s="178"/>
    </row>
    <row r="42" spans="1:3" ht="15.75" customHeight="1" x14ac:dyDescent="0.2">
      <c r="A42" s="179"/>
      <c r="B42" s="178"/>
      <c r="C42" s="178"/>
    </row>
    <row r="43" spans="1:3" ht="15.75" customHeight="1" x14ac:dyDescent="0.2">
      <c r="A43" s="179"/>
      <c r="B43" s="178"/>
      <c r="C43" s="178"/>
    </row>
    <row r="44" spans="1:3" ht="15.75" customHeight="1" x14ac:dyDescent="0.2">
      <c r="A44" s="179"/>
      <c r="B44" s="178"/>
      <c r="C44" s="178"/>
    </row>
    <row r="45" spans="1:3" ht="15.75" customHeight="1" x14ac:dyDescent="0.2">
      <c r="A45" s="179"/>
      <c r="B45" s="178"/>
      <c r="C45" s="178"/>
    </row>
    <row r="46" spans="1:3" ht="15.75" customHeight="1" x14ac:dyDescent="0.2">
      <c r="A46" s="179"/>
      <c r="B46" s="178"/>
      <c r="C46" s="178"/>
    </row>
    <row r="47" spans="1:3" ht="15.75" customHeight="1" x14ac:dyDescent="0.2">
      <c r="A47" s="179"/>
      <c r="B47" s="178"/>
      <c r="C47" s="178"/>
    </row>
    <row r="48" spans="1:3" ht="15.75" customHeight="1" x14ac:dyDescent="0.2">
      <c r="A48" s="179"/>
      <c r="B48" s="178"/>
      <c r="C48" s="178"/>
    </row>
    <row r="49" spans="1:3" ht="15.75" customHeight="1" x14ac:dyDescent="0.2">
      <c r="A49" s="179"/>
      <c r="B49" s="178"/>
      <c r="C49" s="178"/>
    </row>
    <row r="50" spans="1:3" ht="15.75" customHeight="1" x14ac:dyDescent="0.2">
      <c r="A50" s="179"/>
      <c r="B50" s="178"/>
      <c r="C50" s="178"/>
    </row>
    <row r="51" spans="1:3" ht="15.75" customHeight="1" x14ac:dyDescent="0.2">
      <c r="A51" s="179"/>
      <c r="B51" s="178"/>
      <c r="C51" s="178"/>
    </row>
    <row r="52" spans="1:3" ht="15.75" customHeight="1" x14ac:dyDescent="0.2">
      <c r="A52" s="179"/>
      <c r="B52" s="178"/>
      <c r="C52" s="178"/>
    </row>
    <row r="53" spans="1:3" ht="15.75" customHeight="1" x14ac:dyDescent="0.2">
      <c r="A53" s="179"/>
      <c r="B53" s="178"/>
      <c r="C53" s="178"/>
    </row>
    <row r="54" spans="1:3" ht="15.75" customHeight="1" x14ac:dyDescent="0.2">
      <c r="A54" s="179"/>
      <c r="B54" s="178"/>
      <c r="C54" s="178"/>
    </row>
    <row r="55" spans="1:3" ht="15.75" customHeight="1" x14ac:dyDescent="0.2">
      <c r="A55" s="179"/>
      <c r="B55" s="178"/>
      <c r="C55" s="178"/>
    </row>
    <row r="56" spans="1:3" ht="15.75" customHeight="1" x14ac:dyDescent="0.2">
      <c r="A56" s="179"/>
      <c r="B56" s="178"/>
      <c r="C56" s="178"/>
    </row>
    <row r="57" spans="1:3" ht="15.75" customHeight="1" x14ac:dyDescent="0.2">
      <c r="A57" s="179"/>
      <c r="B57" s="178"/>
      <c r="C57" s="178"/>
    </row>
    <row r="58" spans="1:3" ht="15.75" customHeight="1" x14ac:dyDescent="0.2">
      <c r="A58" s="179"/>
      <c r="B58" s="178"/>
      <c r="C58" s="178"/>
    </row>
    <row r="59" spans="1:3" ht="15.75" customHeight="1" x14ac:dyDescent="0.2">
      <c r="A59" s="179"/>
      <c r="B59" s="178"/>
      <c r="C59" s="178"/>
    </row>
    <row r="60" spans="1:3" ht="15.75" customHeight="1" x14ac:dyDescent="0.2">
      <c r="A60" s="179"/>
      <c r="B60" s="178"/>
      <c r="C60" s="178"/>
    </row>
    <row r="61" spans="1:3" ht="15.75" customHeight="1" x14ac:dyDescent="0.2">
      <c r="A61" s="179"/>
      <c r="B61" s="178"/>
      <c r="C61" s="178"/>
    </row>
    <row r="62" spans="1:3" ht="15.75" customHeight="1" x14ac:dyDescent="0.2">
      <c r="A62" s="179"/>
      <c r="B62" s="178"/>
      <c r="C62" s="178"/>
    </row>
    <row r="63" spans="1:3" ht="15.75" customHeight="1" x14ac:dyDescent="0.2">
      <c r="A63" s="179"/>
      <c r="B63" s="178"/>
      <c r="C63" s="178"/>
    </row>
    <row r="64" spans="1:3" ht="15.75" customHeight="1" x14ac:dyDescent="0.2">
      <c r="A64" s="179"/>
      <c r="B64" s="178"/>
      <c r="C64" s="178"/>
    </row>
    <row r="65" spans="1:3" ht="15.75" customHeight="1" x14ac:dyDescent="0.2">
      <c r="A65" s="179"/>
      <c r="B65" s="178"/>
      <c r="C65" s="178"/>
    </row>
    <row r="66" spans="1:3" ht="15.75" customHeight="1" x14ac:dyDescent="0.2">
      <c r="A66" s="179"/>
      <c r="B66" s="178"/>
      <c r="C66" s="178"/>
    </row>
    <row r="67" spans="1:3" ht="15.75" customHeight="1" x14ac:dyDescent="0.2">
      <c r="A67" s="179"/>
      <c r="B67" s="178"/>
      <c r="C67" s="178"/>
    </row>
    <row r="68" spans="1:3" ht="15.75" customHeight="1" x14ac:dyDescent="0.2">
      <c r="A68" s="179"/>
      <c r="B68" s="178"/>
      <c r="C68" s="178"/>
    </row>
    <row r="69" spans="1:3" ht="15.75" customHeight="1" x14ac:dyDescent="0.2">
      <c r="A69" s="179"/>
      <c r="B69" s="178"/>
      <c r="C69" s="178"/>
    </row>
    <row r="70" spans="1:3" ht="15.75" customHeight="1" x14ac:dyDescent="0.2">
      <c r="A70" s="179"/>
      <c r="B70" s="178"/>
      <c r="C70" s="178"/>
    </row>
    <row r="71" spans="1:3" ht="15.75" customHeight="1" x14ac:dyDescent="0.2">
      <c r="A71" s="179"/>
      <c r="B71" s="178"/>
      <c r="C71" s="178"/>
    </row>
    <row r="72" spans="1:3" ht="15.75" customHeight="1" x14ac:dyDescent="0.2">
      <c r="A72" s="179"/>
      <c r="B72" s="178"/>
      <c r="C72" s="178"/>
    </row>
    <row r="73" spans="1:3" ht="15.75" customHeight="1" x14ac:dyDescent="0.2">
      <c r="A73" s="179"/>
      <c r="B73" s="178"/>
      <c r="C73" s="178"/>
    </row>
    <row r="74" spans="1:3" ht="15.75" customHeight="1" x14ac:dyDescent="0.2">
      <c r="A74" s="179"/>
      <c r="B74" s="178"/>
      <c r="C74" s="178"/>
    </row>
    <row r="75" spans="1:3" ht="15.75" customHeight="1" x14ac:dyDescent="0.2">
      <c r="A75" s="179"/>
      <c r="B75" s="178"/>
      <c r="C75" s="178"/>
    </row>
    <row r="76" spans="1:3" ht="15.75" customHeight="1" x14ac:dyDescent="0.2">
      <c r="A76" s="179"/>
      <c r="B76" s="178"/>
      <c r="C76" s="178"/>
    </row>
    <row r="77" spans="1:3" ht="15.75" customHeight="1" x14ac:dyDescent="0.2">
      <c r="A77" s="179"/>
      <c r="B77" s="178"/>
      <c r="C77" s="178"/>
    </row>
    <row r="78" spans="1:3" ht="15.75" customHeight="1" x14ac:dyDescent="0.2">
      <c r="A78" s="179"/>
      <c r="B78" s="178"/>
      <c r="C78" s="178"/>
    </row>
    <row r="79" spans="1:3" ht="15.75" customHeight="1" x14ac:dyDescent="0.2">
      <c r="A79" s="179"/>
      <c r="B79" s="178"/>
      <c r="C79" s="178"/>
    </row>
    <row r="80" spans="1:3" ht="15.75" customHeight="1" x14ac:dyDescent="0.2">
      <c r="A80" s="179"/>
      <c r="B80" s="178"/>
      <c r="C80" s="178"/>
    </row>
    <row r="81" spans="1:3" ht="15.75" customHeight="1" x14ac:dyDescent="0.2">
      <c r="A81" s="179"/>
      <c r="B81" s="178"/>
      <c r="C81" s="178"/>
    </row>
    <row r="82" spans="1:3" ht="15.75" customHeight="1" x14ac:dyDescent="0.2">
      <c r="A82" s="179"/>
      <c r="B82" s="178"/>
      <c r="C82" s="178"/>
    </row>
    <row r="83" spans="1:3" ht="15.75" customHeight="1" x14ac:dyDescent="0.2">
      <c r="A83" s="179"/>
      <c r="B83" s="178"/>
      <c r="C83" s="178"/>
    </row>
    <row r="84" spans="1:3" ht="15.75" customHeight="1" x14ac:dyDescent="0.2">
      <c r="A84" s="179"/>
      <c r="B84" s="178"/>
      <c r="C84" s="178"/>
    </row>
    <row r="85" spans="1:3" ht="15.75" customHeight="1" x14ac:dyDescent="0.2">
      <c r="A85" s="179"/>
      <c r="B85" s="178"/>
      <c r="C85" s="178"/>
    </row>
    <row r="86" spans="1:3" ht="15.75" customHeight="1" x14ac:dyDescent="0.2">
      <c r="A86" s="179"/>
      <c r="B86" s="178"/>
      <c r="C86" s="178"/>
    </row>
    <row r="87" spans="1:3" ht="15.75" customHeight="1" x14ac:dyDescent="0.2">
      <c r="A87" s="179"/>
      <c r="B87" s="178"/>
      <c r="C87" s="178"/>
    </row>
    <row r="88" spans="1:3" ht="15.75" customHeight="1" x14ac:dyDescent="0.2">
      <c r="A88" s="179"/>
      <c r="B88" s="178"/>
      <c r="C88" s="178"/>
    </row>
    <row r="89" spans="1:3" ht="15.75" customHeight="1" x14ac:dyDescent="0.2">
      <c r="A89" s="179"/>
      <c r="B89" s="178"/>
      <c r="C89" s="178"/>
    </row>
    <row r="90" spans="1:3" ht="15.75" customHeight="1" x14ac:dyDescent="0.2">
      <c r="A90" s="179"/>
      <c r="B90" s="178"/>
      <c r="C90" s="178"/>
    </row>
    <row r="91" spans="1:3" ht="15.75" customHeight="1" x14ac:dyDescent="0.2">
      <c r="A91" s="179"/>
      <c r="B91" s="178"/>
      <c r="C91" s="178"/>
    </row>
    <row r="92" spans="1:3" ht="15.75" customHeight="1" x14ac:dyDescent="0.2">
      <c r="A92" s="179"/>
      <c r="B92" s="178"/>
      <c r="C92" s="178"/>
    </row>
    <row r="93" spans="1:3" ht="15.75" customHeight="1" x14ac:dyDescent="0.2">
      <c r="A93" s="179"/>
      <c r="B93" s="178"/>
      <c r="C93" s="178"/>
    </row>
    <row r="94" spans="1:3" ht="15.75" customHeight="1" x14ac:dyDescent="0.2">
      <c r="A94" s="179"/>
      <c r="B94" s="178"/>
      <c r="C94" s="178"/>
    </row>
    <row r="95" spans="1:3" ht="15.75" customHeight="1" x14ac:dyDescent="0.2">
      <c r="A95" s="179"/>
      <c r="B95" s="178"/>
      <c r="C95" s="178"/>
    </row>
    <row r="96" spans="1:3" ht="15.75" customHeight="1" x14ac:dyDescent="0.2">
      <c r="A96" s="179"/>
      <c r="B96" s="178"/>
      <c r="C96" s="178"/>
    </row>
    <row r="97" spans="1:3" ht="15.75" customHeight="1" x14ac:dyDescent="0.2">
      <c r="A97" s="179"/>
      <c r="B97" s="178"/>
      <c r="C97" s="178"/>
    </row>
    <row r="98" spans="1:3" ht="15.75" customHeight="1" x14ac:dyDescent="0.2">
      <c r="A98" s="179"/>
      <c r="B98" s="178"/>
      <c r="C98" s="178"/>
    </row>
    <row r="99" spans="1:3" ht="15.75" customHeight="1" x14ac:dyDescent="0.2">
      <c r="A99" s="179"/>
      <c r="B99" s="178"/>
      <c r="C99" s="178"/>
    </row>
    <row r="100" spans="1:3" ht="15.75" customHeight="1" x14ac:dyDescent="0.2">
      <c r="A100" s="179"/>
      <c r="B100" s="178"/>
      <c r="C100" s="178"/>
    </row>
    <row r="101" spans="1:3" ht="15.75" customHeight="1" x14ac:dyDescent="0.2">
      <c r="A101" s="179"/>
      <c r="B101" s="178"/>
      <c r="C101" s="178"/>
    </row>
    <row r="102" spans="1:3" ht="15.75" customHeight="1" x14ac:dyDescent="0.2">
      <c r="A102" s="179"/>
      <c r="B102" s="178"/>
      <c r="C102" s="178"/>
    </row>
    <row r="103" spans="1:3" ht="15.75" customHeight="1" x14ac:dyDescent="0.2">
      <c r="A103" s="179"/>
      <c r="B103" s="178"/>
      <c r="C103" s="178"/>
    </row>
    <row r="104" spans="1:3" ht="15.75" customHeight="1" x14ac:dyDescent="0.2">
      <c r="A104" s="179"/>
      <c r="B104" s="178"/>
      <c r="C104" s="178"/>
    </row>
    <row r="105" spans="1:3" ht="15.75" customHeight="1" x14ac:dyDescent="0.2">
      <c r="A105" s="179"/>
      <c r="B105" s="178"/>
      <c r="C105" s="178"/>
    </row>
    <row r="106" spans="1:3" ht="15.75" customHeight="1" x14ac:dyDescent="0.2">
      <c r="A106" s="179"/>
      <c r="B106" s="178"/>
      <c r="C106" s="178"/>
    </row>
    <row r="107" spans="1:3" ht="15.75" customHeight="1" x14ac:dyDescent="0.2">
      <c r="A107" s="179"/>
      <c r="B107" s="178"/>
      <c r="C107" s="178"/>
    </row>
    <row r="108" spans="1:3" ht="15.75" customHeight="1" x14ac:dyDescent="0.2">
      <c r="A108" s="179"/>
      <c r="B108" s="178"/>
      <c r="C108" s="178"/>
    </row>
    <row r="109" spans="1:3" ht="15.75" customHeight="1" x14ac:dyDescent="0.2">
      <c r="A109" s="179"/>
      <c r="B109" s="178"/>
      <c r="C109" s="178"/>
    </row>
    <row r="110" spans="1:3" ht="15.75" customHeight="1" x14ac:dyDescent="0.2">
      <c r="A110" s="179"/>
      <c r="B110" s="178"/>
      <c r="C110" s="178"/>
    </row>
    <row r="111" spans="1:3" ht="15.75" customHeight="1" x14ac:dyDescent="0.2">
      <c r="A111" s="179"/>
      <c r="B111" s="178"/>
      <c r="C111" s="178"/>
    </row>
    <row r="112" spans="1:3" ht="15.75" customHeight="1" x14ac:dyDescent="0.2">
      <c r="A112" s="179"/>
      <c r="B112" s="178"/>
      <c r="C112" s="178"/>
    </row>
    <row r="113" spans="1:3" ht="15.75" customHeight="1" x14ac:dyDescent="0.2">
      <c r="A113" s="179"/>
      <c r="B113" s="178"/>
      <c r="C113" s="178"/>
    </row>
    <row r="114" spans="1:3" ht="15.75" customHeight="1" x14ac:dyDescent="0.2">
      <c r="A114" s="179"/>
      <c r="B114" s="178"/>
      <c r="C114" s="178"/>
    </row>
    <row r="115" spans="1:3" ht="15.75" customHeight="1" x14ac:dyDescent="0.2">
      <c r="A115" s="179"/>
      <c r="B115" s="178"/>
      <c r="C115" s="178"/>
    </row>
    <row r="116" spans="1:3" ht="15.75" customHeight="1" x14ac:dyDescent="0.2">
      <c r="A116" s="179"/>
      <c r="B116" s="178"/>
      <c r="C116" s="178"/>
    </row>
    <row r="117" spans="1:3" ht="15.75" customHeight="1" x14ac:dyDescent="0.2">
      <c r="A117" s="179"/>
      <c r="B117" s="178"/>
      <c r="C117" s="178"/>
    </row>
    <row r="118" spans="1:3" ht="15.75" customHeight="1" x14ac:dyDescent="0.2">
      <c r="A118" s="179"/>
      <c r="B118" s="178"/>
      <c r="C118" s="178"/>
    </row>
    <row r="119" spans="1:3" ht="15.75" customHeight="1" x14ac:dyDescent="0.2">
      <c r="A119" s="179"/>
      <c r="B119" s="178"/>
      <c r="C119" s="178"/>
    </row>
    <row r="120" spans="1:3" ht="15.75" customHeight="1" x14ac:dyDescent="0.2">
      <c r="A120" s="179"/>
      <c r="B120" s="178"/>
      <c r="C120" s="178"/>
    </row>
    <row r="121" spans="1:3" ht="15.75" customHeight="1" x14ac:dyDescent="0.2">
      <c r="A121" s="179"/>
      <c r="B121" s="178"/>
      <c r="C121" s="178"/>
    </row>
    <row r="122" spans="1:3" ht="15.75" customHeight="1" x14ac:dyDescent="0.2">
      <c r="A122" s="179"/>
      <c r="B122" s="178"/>
      <c r="C122" s="178"/>
    </row>
    <row r="123" spans="1:3" ht="15.75" customHeight="1" x14ac:dyDescent="0.2">
      <c r="A123" s="179"/>
      <c r="B123" s="178"/>
      <c r="C123" s="178"/>
    </row>
    <row r="124" spans="1:3" ht="15.75" customHeight="1" x14ac:dyDescent="0.2">
      <c r="A124" s="179"/>
      <c r="B124" s="178"/>
      <c r="C124" s="178"/>
    </row>
    <row r="125" spans="1:3" ht="15.75" customHeight="1" x14ac:dyDescent="0.2">
      <c r="A125" s="179"/>
      <c r="B125" s="178"/>
      <c r="C125" s="178"/>
    </row>
    <row r="126" spans="1:3" ht="15.75" customHeight="1" x14ac:dyDescent="0.2">
      <c r="A126" s="179"/>
      <c r="B126" s="178"/>
      <c r="C126" s="178"/>
    </row>
    <row r="127" spans="1:3" ht="15.75" customHeight="1" x14ac:dyDescent="0.2">
      <c r="A127" s="179"/>
      <c r="B127" s="178"/>
      <c r="C127" s="178"/>
    </row>
    <row r="128" spans="1:3" ht="15.75" customHeight="1" x14ac:dyDescent="0.2">
      <c r="A128" s="179"/>
      <c r="B128" s="178"/>
      <c r="C128" s="178"/>
    </row>
    <row r="129" spans="1:3" ht="15.75" customHeight="1" x14ac:dyDescent="0.2">
      <c r="A129" s="179"/>
      <c r="B129" s="178"/>
      <c r="C129" s="178"/>
    </row>
    <row r="130" spans="1:3" ht="15.75" customHeight="1" x14ac:dyDescent="0.2">
      <c r="A130" s="179"/>
      <c r="B130" s="178"/>
      <c r="C130" s="178"/>
    </row>
    <row r="131" spans="1:3" ht="15.75" customHeight="1" x14ac:dyDescent="0.2">
      <c r="A131" s="179"/>
      <c r="B131" s="178"/>
      <c r="C131" s="178"/>
    </row>
    <row r="132" spans="1:3" ht="15.75" customHeight="1" x14ac:dyDescent="0.2">
      <c r="A132" s="179"/>
      <c r="B132" s="178"/>
      <c r="C132" s="178"/>
    </row>
    <row r="133" spans="1:3" ht="15.75" customHeight="1" x14ac:dyDescent="0.2">
      <c r="A133" s="179"/>
      <c r="B133" s="178"/>
      <c r="C133" s="178"/>
    </row>
    <row r="134" spans="1:3" ht="15.75" customHeight="1" x14ac:dyDescent="0.2">
      <c r="A134" s="179"/>
      <c r="B134" s="178"/>
      <c r="C134" s="178"/>
    </row>
    <row r="135" spans="1:3" ht="15.75" customHeight="1" x14ac:dyDescent="0.2">
      <c r="A135" s="179"/>
      <c r="B135" s="178"/>
      <c r="C135" s="178"/>
    </row>
    <row r="136" spans="1:3" ht="15.75" customHeight="1" x14ac:dyDescent="0.2">
      <c r="A136" s="179"/>
      <c r="B136" s="178"/>
      <c r="C136" s="178"/>
    </row>
    <row r="137" spans="1:3" ht="15.75" customHeight="1" x14ac:dyDescent="0.2">
      <c r="A137" s="179"/>
      <c r="B137" s="178"/>
      <c r="C137" s="178"/>
    </row>
    <row r="138" spans="1:3" ht="15.75" customHeight="1" x14ac:dyDescent="0.2">
      <c r="A138" s="179"/>
      <c r="B138" s="178"/>
      <c r="C138" s="178"/>
    </row>
    <row r="139" spans="1:3" ht="15.75" customHeight="1" x14ac:dyDescent="0.2">
      <c r="A139" s="179"/>
      <c r="B139" s="178"/>
      <c r="C139" s="178"/>
    </row>
    <row r="140" spans="1:3" ht="15.75" customHeight="1" x14ac:dyDescent="0.2">
      <c r="A140" s="179"/>
      <c r="B140" s="178"/>
      <c r="C140" s="178"/>
    </row>
    <row r="141" spans="1:3" ht="15.75" customHeight="1" x14ac:dyDescent="0.2">
      <c r="A141" s="179"/>
      <c r="B141" s="178"/>
      <c r="C141" s="178"/>
    </row>
    <row r="142" spans="1:3" ht="15.75" customHeight="1" x14ac:dyDescent="0.2">
      <c r="A142" s="179"/>
      <c r="B142" s="178"/>
      <c r="C142" s="178"/>
    </row>
    <row r="143" spans="1:3" ht="15.75" customHeight="1" x14ac:dyDescent="0.2">
      <c r="A143" s="179"/>
      <c r="B143" s="178"/>
      <c r="C143" s="178"/>
    </row>
    <row r="144" spans="1:3" ht="15.75" customHeight="1" x14ac:dyDescent="0.2">
      <c r="A144" s="179"/>
      <c r="B144" s="178"/>
      <c r="C144" s="178"/>
    </row>
    <row r="145" spans="1:3" ht="15.75" customHeight="1" x14ac:dyDescent="0.2">
      <c r="A145" s="179"/>
      <c r="B145" s="178"/>
      <c r="C145" s="178"/>
    </row>
    <row r="146" spans="1:3" ht="15.75" customHeight="1" x14ac:dyDescent="0.2">
      <c r="A146" s="179"/>
      <c r="B146" s="178"/>
      <c r="C146" s="178"/>
    </row>
    <row r="147" spans="1:3" ht="15.75" customHeight="1" x14ac:dyDescent="0.2">
      <c r="A147" s="179"/>
      <c r="B147" s="178"/>
      <c r="C147" s="178"/>
    </row>
    <row r="148" spans="1:3" ht="15.75" customHeight="1" x14ac:dyDescent="0.2">
      <c r="A148" s="179"/>
      <c r="B148" s="178"/>
      <c r="C148" s="178"/>
    </row>
    <row r="149" spans="1:3" ht="15.75" customHeight="1" x14ac:dyDescent="0.2">
      <c r="A149" s="179"/>
      <c r="B149" s="178"/>
      <c r="C149" s="178"/>
    </row>
    <row r="150" spans="1:3" ht="15.75" customHeight="1" x14ac:dyDescent="0.2">
      <c r="A150" s="179"/>
      <c r="B150" s="178"/>
      <c r="C150" s="178"/>
    </row>
    <row r="151" spans="1:3" ht="15.75" customHeight="1" x14ac:dyDescent="0.2">
      <c r="A151" s="179"/>
      <c r="B151" s="178"/>
      <c r="C151" s="178"/>
    </row>
    <row r="152" spans="1:3" ht="15.75" customHeight="1" x14ac:dyDescent="0.2">
      <c r="A152" s="179"/>
      <c r="B152" s="178"/>
      <c r="C152" s="178"/>
    </row>
    <row r="153" spans="1:3" ht="15.75" customHeight="1" x14ac:dyDescent="0.2">
      <c r="A153" s="179"/>
      <c r="B153" s="178"/>
      <c r="C153" s="178"/>
    </row>
    <row r="154" spans="1:3" ht="15.75" customHeight="1" x14ac:dyDescent="0.2">
      <c r="A154" s="179"/>
      <c r="B154" s="178"/>
      <c r="C154" s="178"/>
    </row>
    <row r="155" spans="1:3" ht="15.75" customHeight="1" x14ac:dyDescent="0.2">
      <c r="A155" s="179"/>
      <c r="B155" s="178"/>
      <c r="C155" s="178"/>
    </row>
    <row r="156" spans="1:3" ht="15.75" customHeight="1" x14ac:dyDescent="0.2">
      <c r="A156" s="179"/>
      <c r="B156" s="178"/>
      <c r="C156" s="178"/>
    </row>
    <row r="157" spans="1:3" ht="15.75" customHeight="1" x14ac:dyDescent="0.2">
      <c r="A157" s="179"/>
      <c r="B157" s="178"/>
      <c r="C157" s="178"/>
    </row>
    <row r="158" spans="1:3" ht="15.75" customHeight="1" x14ac:dyDescent="0.2">
      <c r="A158" s="179"/>
      <c r="B158" s="178"/>
      <c r="C158" s="178"/>
    </row>
    <row r="159" spans="1:3" ht="15.75" customHeight="1" x14ac:dyDescent="0.2">
      <c r="A159" s="179"/>
      <c r="B159" s="178"/>
      <c r="C159" s="178"/>
    </row>
    <row r="160" spans="1:3" ht="15.75" customHeight="1" x14ac:dyDescent="0.2">
      <c r="A160" s="179"/>
      <c r="B160" s="178"/>
      <c r="C160" s="178"/>
    </row>
    <row r="161" spans="1:3" ht="15.75" customHeight="1" x14ac:dyDescent="0.2">
      <c r="A161" s="179"/>
      <c r="B161" s="178"/>
      <c r="C161" s="178"/>
    </row>
    <row r="162" spans="1:3" ht="15.75" customHeight="1" x14ac:dyDescent="0.2">
      <c r="A162" s="179"/>
      <c r="B162" s="178"/>
      <c r="C162" s="178"/>
    </row>
    <row r="163" spans="1:3" ht="15.75" customHeight="1" x14ac:dyDescent="0.2">
      <c r="A163" s="179"/>
      <c r="B163" s="178"/>
      <c r="C163" s="178"/>
    </row>
    <row r="164" spans="1:3" ht="15.75" customHeight="1" x14ac:dyDescent="0.2">
      <c r="A164" s="179"/>
      <c r="B164" s="178"/>
      <c r="C164" s="178"/>
    </row>
    <row r="165" spans="1:3" ht="15.75" customHeight="1" x14ac:dyDescent="0.2">
      <c r="A165" s="179"/>
      <c r="B165" s="178"/>
      <c r="C165" s="178"/>
    </row>
    <row r="166" spans="1:3" ht="15.75" customHeight="1" x14ac:dyDescent="0.2">
      <c r="A166" s="179"/>
      <c r="B166" s="178"/>
      <c r="C166" s="178"/>
    </row>
    <row r="167" spans="1:3" ht="15.75" customHeight="1" x14ac:dyDescent="0.2">
      <c r="A167" s="179"/>
      <c r="B167" s="178"/>
      <c r="C167" s="178"/>
    </row>
    <row r="168" spans="1:3" ht="15.75" customHeight="1" x14ac:dyDescent="0.2">
      <c r="A168" s="179"/>
      <c r="B168" s="178"/>
      <c r="C168" s="178"/>
    </row>
    <row r="169" spans="1:3" ht="15.75" customHeight="1" x14ac:dyDescent="0.2">
      <c r="A169" s="179"/>
      <c r="B169" s="178"/>
      <c r="C169" s="178"/>
    </row>
    <row r="170" spans="1:3" ht="15.75" customHeight="1" x14ac:dyDescent="0.2">
      <c r="A170" s="179"/>
      <c r="B170" s="178"/>
      <c r="C170" s="178"/>
    </row>
    <row r="171" spans="1:3" ht="15.75" customHeight="1" x14ac:dyDescent="0.2">
      <c r="A171" s="179"/>
      <c r="B171" s="178"/>
      <c r="C171" s="178"/>
    </row>
    <row r="172" spans="1:3" ht="15.75" customHeight="1" x14ac:dyDescent="0.2">
      <c r="A172" s="179"/>
      <c r="B172" s="178"/>
      <c r="C172" s="178"/>
    </row>
    <row r="173" spans="1:3" ht="15.75" customHeight="1" x14ac:dyDescent="0.2">
      <c r="A173" s="179"/>
      <c r="B173" s="178"/>
      <c r="C173" s="178"/>
    </row>
    <row r="174" spans="1:3" ht="15.75" customHeight="1" x14ac:dyDescent="0.2">
      <c r="A174" s="179"/>
      <c r="B174" s="178"/>
      <c r="C174" s="178"/>
    </row>
    <row r="175" spans="1:3" ht="15.75" customHeight="1" x14ac:dyDescent="0.2">
      <c r="A175" s="179"/>
      <c r="B175" s="178"/>
      <c r="C175" s="178"/>
    </row>
    <row r="176" spans="1:3" ht="15.75" customHeight="1" x14ac:dyDescent="0.2">
      <c r="A176" s="179"/>
      <c r="B176" s="178"/>
      <c r="C176" s="178"/>
    </row>
    <row r="177" spans="1:3" ht="15.75" customHeight="1" x14ac:dyDescent="0.2">
      <c r="A177" s="179"/>
      <c r="B177" s="178"/>
      <c r="C177" s="178"/>
    </row>
    <row r="178" spans="1:3" ht="15.75" customHeight="1" x14ac:dyDescent="0.2">
      <c r="A178" s="179"/>
      <c r="B178" s="178"/>
      <c r="C178" s="178"/>
    </row>
    <row r="179" spans="1:3" ht="15.75" customHeight="1" x14ac:dyDescent="0.2">
      <c r="A179" s="179"/>
      <c r="B179" s="178"/>
      <c r="C179" s="178"/>
    </row>
    <row r="180" spans="1:3" ht="15.75" customHeight="1" x14ac:dyDescent="0.2">
      <c r="A180" s="179"/>
      <c r="B180" s="178"/>
      <c r="C180" s="178"/>
    </row>
    <row r="181" spans="1:3" ht="15.75" customHeight="1" x14ac:dyDescent="0.2">
      <c r="A181" s="179"/>
      <c r="B181" s="178"/>
      <c r="C181" s="178"/>
    </row>
    <row r="182" spans="1:3" ht="15.75" customHeight="1" x14ac:dyDescent="0.2">
      <c r="A182" s="179"/>
      <c r="B182" s="178"/>
      <c r="C182" s="178"/>
    </row>
    <row r="183" spans="1:3" ht="15.75" customHeight="1" x14ac:dyDescent="0.2">
      <c r="A183" s="179"/>
      <c r="B183" s="178"/>
      <c r="C183" s="178"/>
    </row>
    <row r="184" spans="1:3" ht="15.75" customHeight="1" x14ac:dyDescent="0.2">
      <c r="A184" s="179"/>
      <c r="B184" s="178"/>
      <c r="C184" s="178"/>
    </row>
    <row r="185" spans="1:3" ht="15.75" customHeight="1" x14ac:dyDescent="0.2">
      <c r="A185" s="179"/>
      <c r="B185" s="178"/>
      <c r="C185" s="178"/>
    </row>
    <row r="186" spans="1:3" ht="15.75" customHeight="1" x14ac:dyDescent="0.2">
      <c r="A186" s="179"/>
      <c r="B186" s="178"/>
      <c r="C186" s="178"/>
    </row>
    <row r="187" spans="1:3" ht="15.75" customHeight="1" x14ac:dyDescent="0.2">
      <c r="A187" s="179"/>
      <c r="B187" s="178"/>
      <c r="C187" s="178"/>
    </row>
    <row r="188" spans="1:3" ht="15.75" customHeight="1" x14ac:dyDescent="0.2">
      <c r="A188" s="179"/>
      <c r="B188" s="178"/>
      <c r="C188" s="178"/>
    </row>
    <row r="189" spans="1:3" ht="15.75" customHeight="1" x14ac:dyDescent="0.2">
      <c r="A189" s="179"/>
      <c r="B189" s="178"/>
      <c r="C189" s="178"/>
    </row>
    <row r="190" spans="1:3" ht="15.75" customHeight="1" x14ac:dyDescent="0.2">
      <c r="A190" s="179"/>
      <c r="B190" s="178"/>
      <c r="C190" s="178"/>
    </row>
    <row r="191" spans="1:3" ht="15.75" customHeight="1" x14ac:dyDescent="0.2">
      <c r="A191" s="179"/>
      <c r="B191" s="178"/>
      <c r="C191" s="178"/>
    </row>
    <row r="192" spans="1:3" ht="15.75" customHeight="1" x14ac:dyDescent="0.2">
      <c r="A192" s="179"/>
      <c r="B192" s="178"/>
      <c r="C192" s="178"/>
    </row>
    <row r="193" spans="1:3" ht="15.75" customHeight="1" x14ac:dyDescent="0.2">
      <c r="A193" s="179"/>
      <c r="B193" s="178"/>
      <c r="C193" s="178"/>
    </row>
    <row r="194" spans="1:3" ht="15.75" customHeight="1" x14ac:dyDescent="0.2">
      <c r="A194" s="179"/>
      <c r="B194" s="178"/>
      <c r="C194" s="178"/>
    </row>
    <row r="195" spans="1:3" ht="15.75" customHeight="1" x14ac:dyDescent="0.2">
      <c r="A195" s="179"/>
      <c r="B195" s="178"/>
      <c r="C195" s="178"/>
    </row>
    <row r="196" spans="1:3" ht="15.75" customHeight="1" x14ac:dyDescent="0.2">
      <c r="A196" s="179"/>
      <c r="B196" s="178"/>
      <c r="C196" s="178"/>
    </row>
    <row r="197" spans="1:3" ht="15.75" customHeight="1" x14ac:dyDescent="0.2">
      <c r="A197" s="179"/>
      <c r="B197" s="178"/>
      <c r="C197" s="178"/>
    </row>
    <row r="198" spans="1:3" ht="15.75" customHeight="1" x14ac:dyDescent="0.2">
      <c r="A198" s="179"/>
      <c r="B198" s="178"/>
      <c r="C198" s="178"/>
    </row>
    <row r="199" spans="1:3" ht="15.75" customHeight="1" x14ac:dyDescent="0.2">
      <c r="A199" s="179"/>
      <c r="B199" s="178"/>
      <c r="C199" s="178"/>
    </row>
    <row r="200" spans="1:3" ht="15.75" customHeight="1" x14ac:dyDescent="0.2">
      <c r="A200" s="179"/>
      <c r="B200" s="178"/>
      <c r="C200" s="178"/>
    </row>
    <row r="201" spans="1:3" ht="15.75" customHeight="1" x14ac:dyDescent="0.2">
      <c r="A201" s="179"/>
      <c r="B201" s="178"/>
      <c r="C201" s="178"/>
    </row>
    <row r="202" spans="1:3" ht="15.75" customHeight="1" x14ac:dyDescent="0.2">
      <c r="A202" s="179"/>
      <c r="B202" s="178"/>
      <c r="C202" s="178"/>
    </row>
    <row r="203" spans="1:3" ht="15.75" customHeight="1" x14ac:dyDescent="0.2">
      <c r="A203" s="179"/>
      <c r="B203" s="178"/>
      <c r="C203" s="178"/>
    </row>
    <row r="204" spans="1:3" ht="15.75" customHeight="1" x14ac:dyDescent="0.2">
      <c r="A204" s="179"/>
      <c r="B204" s="178"/>
      <c r="C204" s="178"/>
    </row>
    <row r="205" spans="1:3" ht="15.75" customHeight="1" x14ac:dyDescent="0.2">
      <c r="A205" s="179"/>
      <c r="B205" s="178"/>
      <c r="C205" s="178"/>
    </row>
    <row r="206" spans="1:3" ht="15.75" customHeight="1" x14ac:dyDescent="0.2">
      <c r="A206" s="179"/>
      <c r="B206" s="178"/>
      <c r="C206" s="178"/>
    </row>
    <row r="207" spans="1:3" ht="15.75" customHeight="1" x14ac:dyDescent="0.2">
      <c r="A207" s="179"/>
      <c r="B207" s="178"/>
      <c r="C207" s="178"/>
    </row>
    <row r="208" spans="1:3" ht="15.75" customHeight="1" x14ac:dyDescent="0.2">
      <c r="A208" s="179"/>
      <c r="B208" s="178"/>
      <c r="C208" s="178"/>
    </row>
    <row r="209" spans="1:3" ht="15.75" customHeight="1" x14ac:dyDescent="0.2">
      <c r="A209" s="179"/>
      <c r="B209" s="178"/>
      <c r="C209" s="178"/>
    </row>
    <row r="210" spans="1:3" ht="15.75" customHeight="1" x14ac:dyDescent="0.2">
      <c r="A210" s="179"/>
      <c r="B210" s="178"/>
      <c r="C210" s="178"/>
    </row>
    <row r="211" spans="1:3" ht="15.75" customHeight="1" x14ac:dyDescent="0.2">
      <c r="A211" s="179"/>
      <c r="B211" s="178"/>
      <c r="C211" s="178"/>
    </row>
    <row r="212" spans="1:3" ht="15.75" customHeight="1" x14ac:dyDescent="0.2">
      <c r="A212" s="179"/>
      <c r="B212" s="178"/>
      <c r="C212" s="178"/>
    </row>
    <row r="213" spans="1:3" ht="15.75" customHeight="1" x14ac:dyDescent="0.2">
      <c r="A213" s="179"/>
      <c r="B213" s="178"/>
      <c r="C213" s="178"/>
    </row>
    <row r="214" spans="1:3" ht="15.75" customHeight="1" x14ac:dyDescent="0.2">
      <c r="A214" s="179"/>
      <c r="B214" s="178"/>
      <c r="C214" s="178"/>
    </row>
    <row r="215" spans="1:3" ht="15.75" customHeight="1" x14ac:dyDescent="0.2">
      <c r="A215" s="179"/>
      <c r="B215" s="178"/>
      <c r="C215" s="178"/>
    </row>
    <row r="216" spans="1:3" ht="15.75" customHeight="1" x14ac:dyDescent="0.2">
      <c r="A216" s="179"/>
      <c r="B216" s="178"/>
      <c r="C216" s="178"/>
    </row>
    <row r="217" spans="1:3" ht="15.75" customHeight="1" x14ac:dyDescent="0.2">
      <c r="A217" s="179"/>
      <c r="B217" s="178"/>
      <c r="C217" s="178"/>
    </row>
    <row r="218" spans="1:3" ht="15.75" customHeight="1" x14ac:dyDescent="0.2">
      <c r="A218" s="179"/>
      <c r="B218" s="178"/>
      <c r="C218" s="178"/>
    </row>
    <row r="219" spans="1:3" ht="15.75" customHeight="1" x14ac:dyDescent="0.2">
      <c r="A219" s="179"/>
      <c r="B219" s="178"/>
      <c r="C219" s="178"/>
    </row>
    <row r="220" spans="1:3" ht="15.75" customHeight="1" x14ac:dyDescent="0.2">
      <c r="A220" s="179"/>
      <c r="B220" s="178"/>
      <c r="C220" s="178"/>
    </row>
    <row r="221" spans="1:3" ht="15.75" customHeight="1" x14ac:dyDescent="0.2">
      <c r="A221" s="179"/>
      <c r="B221" s="178"/>
      <c r="C221" s="178"/>
    </row>
    <row r="222" spans="1:3" ht="15.75" customHeight="1" x14ac:dyDescent="0.2">
      <c r="A222" s="179"/>
      <c r="B222" s="178"/>
      <c r="C222" s="178"/>
    </row>
    <row r="223" spans="1:3" ht="15.75" customHeight="1" x14ac:dyDescent="0.2">
      <c r="A223" s="179"/>
      <c r="B223" s="178"/>
      <c r="C223" s="178"/>
    </row>
    <row r="224" spans="1:3" ht="15.75" customHeight="1" x14ac:dyDescent="0.2">
      <c r="A224" s="179"/>
      <c r="B224" s="178"/>
      <c r="C224" s="178"/>
    </row>
    <row r="225" spans="1:3" ht="15.75" customHeight="1" x14ac:dyDescent="0.2">
      <c r="A225" s="179"/>
      <c r="B225" s="178"/>
      <c r="C225" s="178"/>
    </row>
    <row r="226" spans="1:3" ht="15.75" customHeight="1" x14ac:dyDescent="0.2">
      <c r="A226" s="179"/>
      <c r="B226" s="178"/>
      <c r="C226" s="178"/>
    </row>
    <row r="227" spans="1:3" ht="15.75" customHeight="1" x14ac:dyDescent="0.2">
      <c r="A227" s="179"/>
      <c r="B227" s="178"/>
      <c r="C227" s="178"/>
    </row>
    <row r="228" spans="1:3" ht="15.75" customHeight="1" x14ac:dyDescent="0.2">
      <c r="A228" s="179"/>
      <c r="B228" s="178"/>
      <c r="C228" s="178"/>
    </row>
    <row r="229" spans="1:3" ht="15.75" customHeight="1" x14ac:dyDescent="0.2">
      <c r="A229" s="179"/>
      <c r="B229" s="178"/>
      <c r="C229" s="178"/>
    </row>
    <row r="230" spans="1:3" ht="15.75" customHeight="1" x14ac:dyDescent="0.2">
      <c r="A230" s="179"/>
      <c r="B230" s="178"/>
      <c r="C230" s="178"/>
    </row>
    <row r="231" spans="1:3" ht="15.75" customHeight="1" x14ac:dyDescent="0.2">
      <c r="A231" s="179"/>
      <c r="B231" s="178"/>
      <c r="C231" s="178"/>
    </row>
    <row r="232" spans="1:3" ht="15.75" customHeight="1" x14ac:dyDescent="0.2"/>
    <row r="233" spans="1:3" ht="15.75" customHeight="1" x14ac:dyDescent="0.2"/>
    <row r="234" spans="1:3" ht="15.75" customHeight="1" x14ac:dyDescent="0.2"/>
    <row r="235" spans="1:3" ht="15.75" customHeight="1" x14ac:dyDescent="0.2"/>
    <row r="236" spans="1:3" ht="15.75" customHeight="1" x14ac:dyDescent="0.2"/>
    <row r="237" spans="1:3" ht="15.75" customHeight="1" x14ac:dyDescent="0.2"/>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G1:H1"/>
    <mergeCell ref="J1:K1"/>
    <mergeCell ref="M1:N1"/>
    <mergeCell ref="G2:H2"/>
    <mergeCell ref="J2:K2"/>
    <mergeCell ref="M2:N2"/>
    <mergeCell ref="J17:K17"/>
    <mergeCell ref="M17:N17"/>
    <mergeCell ref="G18:H18"/>
    <mergeCell ref="J18:K18"/>
    <mergeCell ref="M18:N18"/>
    <mergeCell ref="G17:H17"/>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F1000"/>
  <sheetViews>
    <sheetView workbookViewId="0">
      <selection sqref="A1:B1"/>
    </sheetView>
  </sheetViews>
  <sheetFormatPr baseColWidth="10" defaultColWidth="14.5" defaultRowHeight="15" customHeight="1" x14ac:dyDescent="0.2"/>
  <cols>
    <col min="1" max="5" width="14.5" customWidth="1"/>
    <col min="6" max="6" width="17.1640625" customWidth="1"/>
  </cols>
  <sheetData>
    <row r="1" spans="1:6" x14ac:dyDescent="0.2">
      <c r="A1" s="319" t="s">
        <v>203</v>
      </c>
      <c r="B1" s="292"/>
      <c r="C1" s="150" t="e">
        <f ca="1">'Full Calc'!J35</f>
        <v>#NAME?</v>
      </c>
      <c r="D1" s="127"/>
      <c r="E1" s="21"/>
      <c r="F1" s="230"/>
    </row>
    <row r="2" spans="1:6" x14ac:dyDescent="0.2">
      <c r="A2" s="231"/>
      <c r="B2" s="232" t="s">
        <v>204</v>
      </c>
      <c r="C2" s="233">
        <f>'Full Calc'!E35*12</f>
        <v>300</v>
      </c>
      <c r="D2" s="127"/>
      <c r="E2" s="21"/>
      <c r="F2" s="234"/>
    </row>
    <row r="3" spans="1:6" x14ac:dyDescent="0.2">
      <c r="A3" s="231"/>
      <c r="B3" s="232" t="s">
        <v>125</v>
      </c>
      <c r="C3" s="235">
        <f>'Full Calc'!G35</f>
        <v>6.5000000000000002E-2</v>
      </c>
      <c r="D3" s="127"/>
      <c r="E3" s="21"/>
      <c r="F3" s="17"/>
    </row>
    <row r="4" spans="1:6" x14ac:dyDescent="0.2">
      <c r="A4" s="231"/>
      <c r="B4" s="232" t="s">
        <v>124</v>
      </c>
      <c r="C4" s="22" t="e">
        <f ca="1">PMT(C3/12,C2,-C1,0)</f>
        <v>#NAME?</v>
      </c>
      <c r="D4" s="127"/>
      <c r="E4" s="17"/>
      <c r="F4" s="17"/>
    </row>
    <row r="5" spans="1:6" x14ac:dyDescent="0.2">
      <c r="A5" s="236" t="s">
        <v>205</v>
      </c>
      <c r="B5" s="236" t="s">
        <v>206</v>
      </c>
      <c r="C5" s="236" t="s">
        <v>207</v>
      </c>
      <c r="D5" s="237" t="s">
        <v>122</v>
      </c>
      <c r="E5" s="236" t="s">
        <v>208</v>
      </c>
      <c r="F5" s="236" t="s">
        <v>209</v>
      </c>
    </row>
    <row r="6" spans="1:6" x14ac:dyDescent="0.2">
      <c r="A6" s="238">
        <v>1</v>
      </c>
      <c r="B6" s="106" t="e">
        <f ca="1">C1</f>
        <v>#NAME?</v>
      </c>
      <c r="C6" s="18" t="e">
        <f t="shared" ref="C6:C260" ca="1" si="0">$C$4</f>
        <v>#NAME?</v>
      </c>
      <c r="D6" s="106" t="e">
        <f t="shared" ref="D6:D260" ca="1" si="1">B6*($C$3/12)</f>
        <v>#NAME?</v>
      </c>
      <c r="E6" s="18" t="e">
        <f t="shared" ref="E6:E260" ca="1" si="2">C6-D6</f>
        <v>#NAME?</v>
      </c>
      <c r="F6" s="106" t="e">
        <f t="shared" ref="F6:F260" ca="1" si="3">B6-E6</f>
        <v>#NAME?</v>
      </c>
    </row>
    <row r="7" spans="1:6" x14ac:dyDescent="0.2">
      <c r="A7" s="238">
        <f t="shared" ref="A7:A261" si="4">A6+1</f>
        <v>2</v>
      </c>
      <c r="B7" s="106" t="e">
        <f t="shared" ref="B7:B261" ca="1" si="5">F6</f>
        <v>#NAME?</v>
      </c>
      <c r="C7" s="18" t="e">
        <f t="shared" ca="1" si="0"/>
        <v>#NAME?</v>
      </c>
      <c r="D7" s="106" t="e">
        <f t="shared" ca="1" si="1"/>
        <v>#NAME?</v>
      </c>
      <c r="E7" s="18" t="e">
        <f t="shared" ca="1" si="2"/>
        <v>#NAME?</v>
      </c>
      <c r="F7" s="106" t="e">
        <f t="shared" ca="1" si="3"/>
        <v>#NAME?</v>
      </c>
    </row>
    <row r="8" spans="1:6" x14ac:dyDescent="0.2">
      <c r="A8" s="238">
        <f t="shared" si="4"/>
        <v>3</v>
      </c>
      <c r="B8" s="106" t="e">
        <f t="shared" ca="1" si="5"/>
        <v>#NAME?</v>
      </c>
      <c r="C8" s="18" t="e">
        <f t="shared" ca="1" si="0"/>
        <v>#NAME?</v>
      </c>
      <c r="D8" s="106" t="e">
        <f t="shared" ca="1" si="1"/>
        <v>#NAME?</v>
      </c>
      <c r="E8" s="18" t="e">
        <f t="shared" ca="1" si="2"/>
        <v>#NAME?</v>
      </c>
      <c r="F8" s="106" t="e">
        <f t="shared" ca="1" si="3"/>
        <v>#NAME?</v>
      </c>
    </row>
    <row r="9" spans="1:6" x14ac:dyDescent="0.2">
      <c r="A9" s="238">
        <f t="shared" si="4"/>
        <v>4</v>
      </c>
      <c r="B9" s="106" t="e">
        <f t="shared" ca="1" si="5"/>
        <v>#NAME?</v>
      </c>
      <c r="C9" s="18" t="e">
        <f t="shared" ca="1" si="0"/>
        <v>#NAME?</v>
      </c>
      <c r="D9" s="106" t="e">
        <f t="shared" ca="1" si="1"/>
        <v>#NAME?</v>
      </c>
      <c r="E9" s="18" t="e">
        <f t="shared" ca="1" si="2"/>
        <v>#NAME?</v>
      </c>
      <c r="F9" s="106" t="e">
        <f t="shared" ca="1" si="3"/>
        <v>#NAME?</v>
      </c>
    </row>
    <row r="10" spans="1:6" x14ac:dyDescent="0.2">
      <c r="A10" s="238">
        <f t="shared" si="4"/>
        <v>5</v>
      </c>
      <c r="B10" s="106" t="e">
        <f t="shared" ca="1" si="5"/>
        <v>#NAME?</v>
      </c>
      <c r="C10" s="18" t="e">
        <f t="shared" ca="1" si="0"/>
        <v>#NAME?</v>
      </c>
      <c r="D10" s="106" t="e">
        <f t="shared" ca="1" si="1"/>
        <v>#NAME?</v>
      </c>
      <c r="E10" s="18" t="e">
        <f t="shared" ca="1" si="2"/>
        <v>#NAME?</v>
      </c>
      <c r="F10" s="106" t="e">
        <f t="shared" ca="1" si="3"/>
        <v>#NAME?</v>
      </c>
    </row>
    <row r="11" spans="1:6" x14ac:dyDescent="0.2">
      <c r="A11" s="238">
        <f t="shared" si="4"/>
        <v>6</v>
      </c>
      <c r="B11" s="106" t="e">
        <f t="shared" ca="1" si="5"/>
        <v>#NAME?</v>
      </c>
      <c r="C11" s="18" t="e">
        <f t="shared" ca="1" si="0"/>
        <v>#NAME?</v>
      </c>
      <c r="D11" s="106" t="e">
        <f t="shared" ca="1" si="1"/>
        <v>#NAME?</v>
      </c>
      <c r="E11" s="18" t="e">
        <f t="shared" ca="1" si="2"/>
        <v>#NAME?</v>
      </c>
      <c r="F11" s="106" t="e">
        <f t="shared" ca="1" si="3"/>
        <v>#NAME?</v>
      </c>
    </row>
    <row r="12" spans="1:6" x14ac:dyDescent="0.2">
      <c r="A12" s="238">
        <f t="shared" si="4"/>
        <v>7</v>
      </c>
      <c r="B12" s="106" t="e">
        <f t="shared" ca="1" si="5"/>
        <v>#NAME?</v>
      </c>
      <c r="C12" s="18" t="e">
        <f t="shared" ca="1" si="0"/>
        <v>#NAME?</v>
      </c>
      <c r="D12" s="106" t="e">
        <f t="shared" ca="1" si="1"/>
        <v>#NAME?</v>
      </c>
      <c r="E12" s="18" t="e">
        <f t="shared" ca="1" si="2"/>
        <v>#NAME?</v>
      </c>
      <c r="F12" s="106" t="e">
        <f t="shared" ca="1" si="3"/>
        <v>#NAME?</v>
      </c>
    </row>
    <row r="13" spans="1:6" x14ac:dyDescent="0.2">
      <c r="A13" s="238">
        <f t="shared" si="4"/>
        <v>8</v>
      </c>
      <c r="B13" s="106" t="e">
        <f t="shared" ca="1" si="5"/>
        <v>#NAME?</v>
      </c>
      <c r="C13" s="18" t="e">
        <f t="shared" ca="1" si="0"/>
        <v>#NAME?</v>
      </c>
      <c r="D13" s="106" t="e">
        <f t="shared" ca="1" si="1"/>
        <v>#NAME?</v>
      </c>
      <c r="E13" s="18" t="e">
        <f t="shared" ca="1" si="2"/>
        <v>#NAME?</v>
      </c>
      <c r="F13" s="106" t="e">
        <f t="shared" ca="1" si="3"/>
        <v>#NAME?</v>
      </c>
    </row>
    <row r="14" spans="1:6" x14ac:dyDescent="0.2">
      <c r="A14" s="238">
        <f t="shared" si="4"/>
        <v>9</v>
      </c>
      <c r="B14" s="106" t="e">
        <f t="shared" ca="1" si="5"/>
        <v>#NAME?</v>
      </c>
      <c r="C14" s="18" t="e">
        <f t="shared" ca="1" si="0"/>
        <v>#NAME?</v>
      </c>
      <c r="D14" s="106" t="e">
        <f t="shared" ca="1" si="1"/>
        <v>#NAME?</v>
      </c>
      <c r="E14" s="18" t="e">
        <f t="shared" ca="1" si="2"/>
        <v>#NAME?</v>
      </c>
      <c r="F14" s="106" t="e">
        <f t="shared" ca="1" si="3"/>
        <v>#NAME?</v>
      </c>
    </row>
    <row r="15" spans="1:6" x14ac:dyDescent="0.2">
      <c r="A15" s="238">
        <f t="shared" si="4"/>
        <v>10</v>
      </c>
      <c r="B15" s="106" t="e">
        <f t="shared" ca="1" si="5"/>
        <v>#NAME?</v>
      </c>
      <c r="C15" s="18" t="e">
        <f t="shared" ca="1" si="0"/>
        <v>#NAME?</v>
      </c>
      <c r="D15" s="106" t="e">
        <f t="shared" ca="1" si="1"/>
        <v>#NAME?</v>
      </c>
      <c r="E15" s="18" t="e">
        <f t="shared" ca="1" si="2"/>
        <v>#NAME?</v>
      </c>
      <c r="F15" s="106" t="e">
        <f t="shared" ca="1" si="3"/>
        <v>#NAME?</v>
      </c>
    </row>
    <row r="16" spans="1:6" x14ac:dyDescent="0.2">
      <c r="A16" s="238">
        <f t="shared" si="4"/>
        <v>11</v>
      </c>
      <c r="B16" s="106" t="e">
        <f t="shared" ca="1" si="5"/>
        <v>#NAME?</v>
      </c>
      <c r="C16" s="18" t="e">
        <f t="shared" ca="1" si="0"/>
        <v>#NAME?</v>
      </c>
      <c r="D16" s="106" t="e">
        <f t="shared" ca="1" si="1"/>
        <v>#NAME?</v>
      </c>
      <c r="E16" s="18" t="e">
        <f t="shared" ca="1" si="2"/>
        <v>#NAME?</v>
      </c>
      <c r="F16" s="106" t="e">
        <f t="shared" ca="1" si="3"/>
        <v>#NAME?</v>
      </c>
    </row>
    <row r="17" spans="1:6" x14ac:dyDescent="0.2">
      <c r="A17" s="238">
        <f t="shared" si="4"/>
        <v>12</v>
      </c>
      <c r="B17" s="106" t="e">
        <f t="shared" ca="1" si="5"/>
        <v>#NAME?</v>
      </c>
      <c r="C17" s="18" t="e">
        <f t="shared" ca="1" si="0"/>
        <v>#NAME?</v>
      </c>
      <c r="D17" s="106" t="e">
        <f t="shared" ca="1" si="1"/>
        <v>#NAME?</v>
      </c>
      <c r="E17" s="18" t="e">
        <f t="shared" ca="1" si="2"/>
        <v>#NAME?</v>
      </c>
      <c r="F17" s="106" t="e">
        <f t="shared" ca="1" si="3"/>
        <v>#NAME?</v>
      </c>
    </row>
    <row r="18" spans="1:6" x14ac:dyDescent="0.2">
      <c r="A18" s="238">
        <f t="shared" si="4"/>
        <v>13</v>
      </c>
      <c r="B18" s="106" t="e">
        <f t="shared" ca="1" si="5"/>
        <v>#NAME?</v>
      </c>
      <c r="C18" s="18" t="e">
        <f t="shared" ca="1" si="0"/>
        <v>#NAME?</v>
      </c>
      <c r="D18" s="106" t="e">
        <f t="shared" ca="1" si="1"/>
        <v>#NAME?</v>
      </c>
      <c r="E18" s="18" t="e">
        <f t="shared" ca="1" si="2"/>
        <v>#NAME?</v>
      </c>
      <c r="F18" s="106" t="e">
        <f t="shared" ca="1" si="3"/>
        <v>#NAME?</v>
      </c>
    </row>
    <row r="19" spans="1:6" x14ac:dyDescent="0.2">
      <c r="A19" s="238">
        <f t="shared" si="4"/>
        <v>14</v>
      </c>
      <c r="B19" s="106" t="e">
        <f t="shared" ca="1" si="5"/>
        <v>#NAME?</v>
      </c>
      <c r="C19" s="18" t="e">
        <f t="shared" ca="1" si="0"/>
        <v>#NAME?</v>
      </c>
      <c r="D19" s="106" t="e">
        <f t="shared" ca="1" si="1"/>
        <v>#NAME?</v>
      </c>
      <c r="E19" s="18" t="e">
        <f t="shared" ca="1" si="2"/>
        <v>#NAME?</v>
      </c>
      <c r="F19" s="106" t="e">
        <f t="shared" ca="1" si="3"/>
        <v>#NAME?</v>
      </c>
    </row>
    <row r="20" spans="1:6" x14ac:dyDescent="0.2">
      <c r="A20" s="238">
        <f t="shared" si="4"/>
        <v>15</v>
      </c>
      <c r="B20" s="106" t="e">
        <f t="shared" ca="1" si="5"/>
        <v>#NAME?</v>
      </c>
      <c r="C20" s="18" t="e">
        <f t="shared" ca="1" si="0"/>
        <v>#NAME?</v>
      </c>
      <c r="D20" s="106" t="e">
        <f t="shared" ca="1" si="1"/>
        <v>#NAME?</v>
      </c>
      <c r="E20" s="18" t="e">
        <f t="shared" ca="1" si="2"/>
        <v>#NAME?</v>
      </c>
      <c r="F20" s="106" t="e">
        <f t="shared" ca="1" si="3"/>
        <v>#NAME?</v>
      </c>
    </row>
    <row r="21" spans="1:6" ht="15.75" customHeight="1" x14ac:dyDescent="0.2">
      <c r="A21" s="238">
        <f t="shared" si="4"/>
        <v>16</v>
      </c>
      <c r="B21" s="106" t="e">
        <f t="shared" ca="1" si="5"/>
        <v>#NAME?</v>
      </c>
      <c r="C21" s="18" t="e">
        <f t="shared" ca="1" si="0"/>
        <v>#NAME?</v>
      </c>
      <c r="D21" s="106" t="e">
        <f t="shared" ca="1" si="1"/>
        <v>#NAME?</v>
      </c>
      <c r="E21" s="18" t="e">
        <f t="shared" ca="1" si="2"/>
        <v>#NAME?</v>
      </c>
      <c r="F21" s="106" t="e">
        <f t="shared" ca="1" si="3"/>
        <v>#NAME?</v>
      </c>
    </row>
    <row r="22" spans="1:6" ht="15.75" customHeight="1" x14ac:dyDescent="0.2">
      <c r="A22" s="238">
        <f t="shared" si="4"/>
        <v>17</v>
      </c>
      <c r="B22" s="106" t="e">
        <f t="shared" ca="1" si="5"/>
        <v>#NAME?</v>
      </c>
      <c r="C22" s="18" t="e">
        <f t="shared" ca="1" si="0"/>
        <v>#NAME?</v>
      </c>
      <c r="D22" s="106" t="e">
        <f t="shared" ca="1" si="1"/>
        <v>#NAME?</v>
      </c>
      <c r="E22" s="18" t="e">
        <f t="shared" ca="1" si="2"/>
        <v>#NAME?</v>
      </c>
      <c r="F22" s="106" t="e">
        <f t="shared" ca="1" si="3"/>
        <v>#NAME?</v>
      </c>
    </row>
    <row r="23" spans="1:6" ht="15.75" customHeight="1" x14ac:dyDescent="0.2">
      <c r="A23" s="238">
        <f t="shared" si="4"/>
        <v>18</v>
      </c>
      <c r="B23" s="106" t="e">
        <f t="shared" ca="1" si="5"/>
        <v>#NAME?</v>
      </c>
      <c r="C23" s="18" t="e">
        <f t="shared" ca="1" si="0"/>
        <v>#NAME?</v>
      </c>
      <c r="D23" s="106" t="e">
        <f t="shared" ca="1" si="1"/>
        <v>#NAME?</v>
      </c>
      <c r="E23" s="18" t="e">
        <f t="shared" ca="1" si="2"/>
        <v>#NAME?</v>
      </c>
      <c r="F23" s="106" t="e">
        <f t="shared" ca="1" si="3"/>
        <v>#NAME?</v>
      </c>
    </row>
    <row r="24" spans="1:6" ht="15.75" customHeight="1" x14ac:dyDescent="0.2">
      <c r="A24" s="238">
        <f t="shared" si="4"/>
        <v>19</v>
      </c>
      <c r="B24" s="106" t="e">
        <f t="shared" ca="1" si="5"/>
        <v>#NAME?</v>
      </c>
      <c r="C24" s="18" t="e">
        <f t="shared" ca="1" si="0"/>
        <v>#NAME?</v>
      </c>
      <c r="D24" s="106" t="e">
        <f t="shared" ca="1" si="1"/>
        <v>#NAME?</v>
      </c>
      <c r="E24" s="18" t="e">
        <f t="shared" ca="1" si="2"/>
        <v>#NAME?</v>
      </c>
      <c r="F24" s="106" t="e">
        <f t="shared" ca="1" si="3"/>
        <v>#NAME?</v>
      </c>
    </row>
    <row r="25" spans="1:6" ht="15.75" customHeight="1" x14ac:dyDescent="0.2">
      <c r="A25" s="238">
        <f t="shared" si="4"/>
        <v>20</v>
      </c>
      <c r="B25" s="106" t="e">
        <f t="shared" ca="1" si="5"/>
        <v>#NAME?</v>
      </c>
      <c r="C25" s="18" t="e">
        <f t="shared" ca="1" si="0"/>
        <v>#NAME?</v>
      </c>
      <c r="D25" s="106" t="e">
        <f t="shared" ca="1" si="1"/>
        <v>#NAME?</v>
      </c>
      <c r="E25" s="18" t="e">
        <f t="shared" ca="1" si="2"/>
        <v>#NAME?</v>
      </c>
      <c r="F25" s="106" t="e">
        <f t="shared" ca="1" si="3"/>
        <v>#NAME?</v>
      </c>
    </row>
    <row r="26" spans="1:6" ht="15.75" customHeight="1" x14ac:dyDescent="0.2">
      <c r="A26" s="238">
        <f t="shared" si="4"/>
        <v>21</v>
      </c>
      <c r="B26" s="106" t="e">
        <f t="shared" ca="1" si="5"/>
        <v>#NAME?</v>
      </c>
      <c r="C26" s="18" t="e">
        <f t="shared" ca="1" si="0"/>
        <v>#NAME?</v>
      </c>
      <c r="D26" s="106" t="e">
        <f t="shared" ca="1" si="1"/>
        <v>#NAME?</v>
      </c>
      <c r="E26" s="18" t="e">
        <f t="shared" ca="1" si="2"/>
        <v>#NAME?</v>
      </c>
      <c r="F26" s="106" t="e">
        <f t="shared" ca="1" si="3"/>
        <v>#NAME?</v>
      </c>
    </row>
    <row r="27" spans="1:6" ht="15.75" customHeight="1" x14ac:dyDescent="0.2">
      <c r="A27" s="238">
        <f t="shared" si="4"/>
        <v>22</v>
      </c>
      <c r="B27" s="106" t="e">
        <f t="shared" ca="1" si="5"/>
        <v>#NAME?</v>
      </c>
      <c r="C27" s="18" t="e">
        <f t="shared" ca="1" si="0"/>
        <v>#NAME?</v>
      </c>
      <c r="D27" s="106" t="e">
        <f t="shared" ca="1" si="1"/>
        <v>#NAME?</v>
      </c>
      <c r="E27" s="18" t="e">
        <f t="shared" ca="1" si="2"/>
        <v>#NAME?</v>
      </c>
      <c r="F27" s="106" t="e">
        <f t="shared" ca="1" si="3"/>
        <v>#NAME?</v>
      </c>
    </row>
    <row r="28" spans="1:6" ht="15.75" customHeight="1" x14ac:dyDescent="0.2">
      <c r="A28" s="238">
        <f t="shared" si="4"/>
        <v>23</v>
      </c>
      <c r="B28" s="106" t="e">
        <f t="shared" ca="1" si="5"/>
        <v>#NAME?</v>
      </c>
      <c r="C28" s="18" t="e">
        <f t="shared" ca="1" si="0"/>
        <v>#NAME?</v>
      </c>
      <c r="D28" s="106" t="e">
        <f t="shared" ca="1" si="1"/>
        <v>#NAME?</v>
      </c>
      <c r="E28" s="18" t="e">
        <f t="shared" ca="1" si="2"/>
        <v>#NAME?</v>
      </c>
      <c r="F28" s="106" t="e">
        <f t="shared" ca="1" si="3"/>
        <v>#NAME?</v>
      </c>
    </row>
    <row r="29" spans="1:6" ht="15.75" customHeight="1" x14ac:dyDescent="0.2">
      <c r="A29" s="238">
        <f t="shared" si="4"/>
        <v>24</v>
      </c>
      <c r="B29" s="106" t="e">
        <f t="shared" ca="1" si="5"/>
        <v>#NAME?</v>
      </c>
      <c r="C29" s="18" t="e">
        <f t="shared" ca="1" si="0"/>
        <v>#NAME?</v>
      </c>
      <c r="D29" s="106" t="e">
        <f t="shared" ca="1" si="1"/>
        <v>#NAME?</v>
      </c>
      <c r="E29" s="18" t="e">
        <f t="shared" ca="1" si="2"/>
        <v>#NAME?</v>
      </c>
      <c r="F29" s="106" t="e">
        <f t="shared" ca="1" si="3"/>
        <v>#NAME?</v>
      </c>
    </row>
    <row r="30" spans="1:6" ht="15.75" customHeight="1" x14ac:dyDescent="0.2">
      <c r="A30" s="238">
        <f t="shared" si="4"/>
        <v>25</v>
      </c>
      <c r="B30" s="106" t="e">
        <f t="shared" ca="1" si="5"/>
        <v>#NAME?</v>
      </c>
      <c r="C30" s="18" t="e">
        <f t="shared" ca="1" si="0"/>
        <v>#NAME?</v>
      </c>
      <c r="D30" s="106" t="e">
        <f t="shared" ca="1" si="1"/>
        <v>#NAME?</v>
      </c>
      <c r="E30" s="18" t="e">
        <f t="shared" ca="1" si="2"/>
        <v>#NAME?</v>
      </c>
      <c r="F30" s="106" t="e">
        <f t="shared" ca="1" si="3"/>
        <v>#NAME?</v>
      </c>
    </row>
    <row r="31" spans="1:6" ht="15.75" customHeight="1" x14ac:dyDescent="0.2">
      <c r="A31" s="238">
        <f t="shared" si="4"/>
        <v>26</v>
      </c>
      <c r="B31" s="106" t="e">
        <f t="shared" ca="1" si="5"/>
        <v>#NAME?</v>
      </c>
      <c r="C31" s="18" t="e">
        <f t="shared" ca="1" si="0"/>
        <v>#NAME?</v>
      </c>
      <c r="D31" s="106" t="e">
        <f t="shared" ca="1" si="1"/>
        <v>#NAME?</v>
      </c>
      <c r="E31" s="18" t="e">
        <f t="shared" ca="1" si="2"/>
        <v>#NAME?</v>
      </c>
      <c r="F31" s="106" t="e">
        <f t="shared" ca="1" si="3"/>
        <v>#NAME?</v>
      </c>
    </row>
    <row r="32" spans="1:6" ht="15.75" customHeight="1" x14ac:dyDescent="0.2">
      <c r="A32" s="238">
        <f t="shared" si="4"/>
        <v>27</v>
      </c>
      <c r="B32" s="106" t="e">
        <f t="shared" ca="1" si="5"/>
        <v>#NAME?</v>
      </c>
      <c r="C32" s="18" t="e">
        <f t="shared" ca="1" si="0"/>
        <v>#NAME?</v>
      </c>
      <c r="D32" s="106" t="e">
        <f t="shared" ca="1" si="1"/>
        <v>#NAME?</v>
      </c>
      <c r="E32" s="18" t="e">
        <f t="shared" ca="1" si="2"/>
        <v>#NAME?</v>
      </c>
      <c r="F32" s="106" t="e">
        <f t="shared" ca="1" si="3"/>
        <v>#NAME?</v>
      </c>
    </row>
    <row r="33" spans="1:6" ht="15.75" customHeight="1" x14ac:dyDescent="0.2">
      <c r="A33" s="238">
        <f t="shared" si="4"/>
        <v>28</v>
      </c>
      <c r="B33" s="106" t="e">
        <f t="shared" ca="1" si="5"/>
        <v>#NAME?</v>
      </c>
      <c r="C33" s="18" t="e">
        <f t="shared" ca="1" si="0"/>
        <v>#NAME?</v>
      </c>
      <c r="D33" s="106" t="e">
        <f t="shared" ca="1" si="1"/>
        <v>#NAME?</v>
      </c>
      <c r="E33" s="18" t="e">
        <f t="shared" ca="1" si="2"/>
        <v>#NAME?</v>
      </c>
      <c r="F33" s="106" t="e">
        <f t="shared" ca="1" si="3"/>
        <v>#NAME?</v>
      </c>
    </row>
    <row r="34" spans="1:6" ht="15.75" customHeight="1" x14ac:dyDescent="0.2">
      <c r="A34" s="238">
        <f t="shared" si="4"/>
        <v>29</v>
      </c>
      <c r="B34" s="106" t="e">
        <f t="shared" ca="1" si="5"/>
        <v>#NAME?</v>
      </c>
      <c r="C34" s="18" t="e">
        <f t="shared" ca="1" si="0"/>
        <v>#NAME?</v>
      </c>
      <c r="D34" s="106" t="e">
        <f t="shared" ca="1" si="1"/>
        <v>#NAME?</v>
      </c>
      <c r="E34" s="18" t="e">
        <f t="shared" ca="1" si="2"/>
        <v>#NAME?</v>
      </c>
      <c r="F34" s="106" t="e">
        <f t="shared" ca="1" si="3"/>
        <v>#NAME?</v>
      </c>
    </row>
    <row r="35" spans="1:6" ht="15.75" customHeight="1" x14ac:dyDescent="0.2">
      <c r="A35" s="238">
        <f t="shared" si="4"/>
        <v>30</v>
      </c>
      <c r="B35" s="106" t="e">
        <f t="shared" ca="1" si="5"/>
        <v>#NAME?</v>
      </c>
      <c r="C35" s="18" t="e">
        <f t="shared" ca="1" si="0"/>
        <v>#NAME?</v>
      </c>
      <c r="D35" s="106" t="e">
        <f t="shared" ca="1" si="1"/>
        <v>#NAME?</v>
      </c>
      <c r="E35" s="18" t="e">
        <f t="shared" ca="1" si="2"/>
        <v>#NAME?</v>
      </c>
      <c r="F35" s="106" t="e">
        <f t="shared" ca="1" si="3"/>
        <v>#NAME?</v>
      </c>
    </row>
    <row r="36" spans="1:6" ht="15.75" customHeight="1" x14ac:dyDescent="0.2">
      <c r="A36" s="238">
        <f t="shared" si="4"/>
        <v>31</v>
      </c>
      <c r="B36" s="106" t="e">
        <f t="shared" ca="1" si="5"/>
        <v>#NAME?</v>
      </c>
      <c r="C36" s="18" t="e">
        <f t="shared" ca="1" si="0"/>
        <v>#NAME?</v>
      </c>
      <c r="D36" s="106" t="e">
        <f t="shared" ca="1" si="1"/>
        <v>#NAME?</v>
      </c>
      <c r="E36" s="18" t="e">
        <f t="shared" ca="1" si="2"/>
        <v>#NAME?</v>
      </c>
      <c r="F36" s="106" t="e">
        <f t="shared" ca="1" si="3"/>
        <v>#NAME?</v>
      </c>
    </row>
    <row r="37" spans="1:6" ht="15.75" customHeight="1" x14ac:dyDescent="0.2">
      <c r="A37" s="238">
        <f t="shared" si="4"/>
        <v>32</v>
      </c>
      <c r="B37" s="106" t="e">
        <f t="shared" ca="1" si="5"/>
        <v>#NAME?</v>
      </c>
      <c r="C37" s="18" t="e">
        <f t="shared" ca="1" si="0"/>
        <v>#NAME?</v>
      </c>
      <c r="D37" s="106" t="e">
        <f t="shared" ca="1" si="1"/>
        <v>#NAME?</v>
      </c>
      <c r="E37" s="18" t="e">
        <f t="shared" ca="1" si="2"/>
        <v>#NAME?</v>
      </c>
      <c r="F37" s="106" t="e">
        <f t="shared" ca="1" si="3"/>
        <v>#NAME?</v>
      </c>
    </row>
    <row r="38" spans="1:6" ht="15.75" customHeight="1" x14ac:dyDescent="0.2">
      <c r="A38" s="238">
        <f t="shared" si="4"/>
        <v>33</v>
      </c>
      <c r="B38" s="106" t="e">
        <f t="shared" ca="1" si="5"/>
        <v>#NAME?</v>
      </c>
      <c r="C38" s="18" t="e">
        <f t="shared" ca="1" si="0"/>
        <v>#NAME?</v>
      </c>
      <c r="D38" s="106" t="e">
        <f t="shared" ca="1" si="1"/>
        <v>#NAME?</v>
      </c>
      <c r="E38" s="18" t="e">
        <f t="shared" ca="1" si="2"/>
        <v>#NAME?</v>
      </c>
      <c r="F38" s="106" t="e">
        <f t="shared" ca="1" si="3"/>
        <v>#NAME?</v>
      </c>
    </row>
    <row r="39" spans="1:6" ht="15.75" customHeight="1" x14ac:dyDescent="0.2">
      <c r="A39" s="238">
        <f t="shared" si="4"/>
        <v>34</v>
      </c>
      <c r="B39" s="106" t="e">
        <f t="shared" ca="1" si="5"/>
        <v>#NAME?</v>
      </c>
      <c r="C39" s="18" t="e">
        <f t="shared" ca="1" si="0"/>
        <v>#NAME?</v>
      </c>
      <c r="D39" s="106" t="e">
        <f t="shared" ca="1" si="1"/>
        <v>#NAME?</v>
      </c>
      <c r="E39" s="18" t="e">
        <f t="shared" ca="1" si="2"/>
        <v>#NAME?</v>
      </c>
      <c r="F39" s="106" t="e">
        <f t="shared" ca="1" si="3"/>
        <v>#NAME?</v>
      </c>
    </row>
    <row r="40" spans="1:6" ht="15.75" customHeight="1" x14ac:dyDescent="0.2">
      <c r="A40" s="238">
        <f t="shared" si="4"/>
        <v>35</v>
      </c>
      <c r="B40" s="106" t="e">
        <f t="shared" ca="1" si="5"/>
        <v>#NAME?</v>
      </c>
      <c r="C40" s="18" t="e">
        <f t="shared" ca="1" si="0"/>
        <v>#NAME?</v>
      </c>
      <c r="D40" s="106" t="e">
        <f t="shared" ca="1" si="1"/>
        <v>#NAME?</v>
      </c>
      <c r="E40" s="18" t="e">
        <f t="shared" ca="1" si="2"/>
        <v>#NAME?</v>
      </c>
      <c r="F40" s="106" t="e">
        <f t="shared" ca="1" si="3"/>
        <v>#NAME?</v>
      </c>
    </row>
    <row r="41" spans="1:6" ht="15.75" customHeight="1" x14ac:dyDescent="0.2">
      <c r="A41" s="238">
        <f t="shared" si="4"/>
        <v>36</v>
      </c>
      <c r="B41" s="106" t="e">
        <f t="shared" ca="1" si="5"/>
        <v>#NAME?</v>
      </c>
      <c r="C41" s="18" t="e">
        <f t="shared" ca="1" si="0"/>
        <v>#NAME?</v>
      </c>
      <c r="D41" s="106" t="e">
        <f t="shared" ca="1" si="1"/>
        <v>#NAME?</v>
      </c>
      <c r="E41" s="18" t="e">
        <f t="shared" ca="1" si="2"/>
        <v>#NAME?</v>
      </c>
      <c r="F41" s="106" t="e">
        <f t="shared" ca="1" si="3"/>
        <v>#NAME?</v>
      </c>
    </row>
    <row r="42" spans="1:6" ht="15.75" customHeight="1" x14ac:dyDescent="0.2">
      <c r="A42" s="238">
        <f t="shared" si="4"/>
        <v>37</v>
      </c>
      <c r="B42" s="106" t="e">
        <f t="shared" ca="1" si="5"/>
        <v>#NAME?</v>
      </c>
      <c r="C42" s="18" t="e">
        <f t="shared" ca="1" si="0"/>
        <v>#NAME?</v>
      </c>
      <c r="D42" s="106" t="e">
        <f t="shared" ca="1" si="1"/>
        <v>#NAME?</v>
      </c>
      <c r="E42" s="18" t="e">
        <f t="shared" ca="1" si="2"/>
        <v>#NAME?</v>
      </c>
      <c r="F42" s="106" t="e">
        <f t="shared" ca="1" si="3"/>
        <v>#NAME?</v>
      </c>
    </row>
    <row r="43" spans="1:6" ht="15.75" customHeight="1" x14ac:dyDescent="0.2">
      <c r="A43" s="238">
        <f t="shared" si="4"/>
        <v>38</v>
      </c>
      <c r="B43" s="106" t="e">
        <f t="shared" ca="1" si="5"/>
        <v>#NAME?</v>
      </c>
      <c r="C43" s="18" t="e">
        <f t="shared" ca="1" si="0"/>
        <v>#NAME?</v>
      </c>
      <c r="D43" s="106" t="e">
        <f t="shared" ca="1" si="1"/>
        <v>#NAME?</v>
      </c>
      <c r="E43" s="18" t="e">
        <f t="shared" ca="1" si="2"/>
        <v>#NAME?</v>
      </c>
      <c r="F43" s="106" t="e">
        <f t="shared" ca="1" si="3"/>
        <v>#NAME?</v>
      </c>
    </row>
    <row r="44" spans="1:6" ht="15.75" customHeight="1" x14ac:dyDescent="0.2">
      <c r="A44" s="238">
        <f t="shared" si="4"/>
        <v>39</v>
      </c>
      <c r="B44" s="106" t="e">
        <f t="shared" ca="1" si="5"/>
        <v>#NAME?</v>
      </c>
      <c r="C44" s="18" t="e">
        <f t="shared" ca="1" si="0"/>
        <v>#NAME?</v>
      </c>
      <c r="D44" s="106" t="e">
        <f t="shared" ca="1" si="1"/>
        <v>#NAME?</v>
      </c>
      <c r="E44" s="18" t="e">
        <f t="shared" ca="1" si="2"/>
        <v>#NAME?</v>
      </c>
      <c r="F44" s="106" t="e">
        <f t="shared" ca="1" si="3"/>
        <v>#NAME?</v>
      </c>
    </row>
    <row r="45" spans="1:6" ht="15.75" customHeight="1" x14ac:dyDescent="0.2">
      <c r="A45" s="238">
        <f t="shared" si="4"/>
        <v>40</v>
      </c>
      <c r="B45" s="106" t="e">
        <f t="shared" ca="1" si="5"/>
        <v>#NAME?</v>
      </c>
      <c r="C45" s="18" t="e">
        <f t="shared" ca="1" si="0"/>
        <v>#NAME?</v>
      </c>
      <c r="D45" s="106" t="e">
        <f t="shared" ca="1" si="1"/>
        <v>#NAME?</v>
      </c>
      <c r="E45" s="18" t="e">
        <f t="shared" ca="1" si="2"/>
        <v>#NAME?</v>
      </c>
      <c r="F45" s="106" t="e">
        <f t="shared" ca="1" si="3"/>
        <v>#NAME?</v>
      </c>
    </row>
    <row r="46" spans="1:6" ht="15.75" customHeight="1" x14ac:dyDescent="0.2">
      <c r="A46" s="238">
        <f t="shared" si="4"/>
        <v>41</v>
      </c>
      <c r="B46" s="106" t="e">
        <f t="shared" ca="1" si="5"/>
        <v>#NAME?</v>
      </c>
      <c r="C46" s="18" t="e">
        <f t="shared" ca="1" si="0"/>
        <v>#NAME?</v>
      </c>
      <c r="D46" s="106" t="e">
        <f t="shared" ca="1" si="1"/>
        <v>#NAME?</v>
      </c>
      <c r="E46" s="18" t="e">
        <f t="shared" ca="1" si="2"/>
        <v>#NAME?</v>
      </c>
      <c r="F46" s="106" t="e">
        <f t="shared" ca="1" si="3"/>
        <v>#NAME?</v>
      </c>
    </row>
    <row r="47" spans="1:6" ht="15.75" customHeight="1" x14ac:dyDescent="0.2">
      <c r="A47" s="238">
        <f t="shared" si="4"/>
        <v>42</v>
      </c>
      <c r="B47" s="106" t="e">
        <f t="shared" ca="1" si="5"/>
        <v>#NAME?</v>
      </c>
      <c r="C47" s="18" t="e">
        <f t="shared" ca="1" si="0"/>
        <v>#NAME?</v>
      </c>
      <c r="D47" s="106" t="e">
        <f t="shared" ca="1" si="1"/>
        <v>#NAME?</v>
      </c>
      <c r="E47" s="18" t="e">
        <f t="shared" ca="1" si="2"/>
        <v>#NAME?</v>
      </c>
      <c r="F47" s="106" t="e">
        <f t="shared" ca="1" si="3"/>
        <v>#NAME?</v>
      </c>
    </row>
    <row r="48" spans="1:6" ht="15.75" customHeight="1" x14ac:dyDescent="0.2">
      <c r="A48" s="238">
        <f t="shared" si="4"/>
        <v>43</v>
      </c>
      <c r="B48" s="106" t="e">
        <f t="shared" ca="1" si="5"/>
        <v>#NAME?</v>
      </c>
      <c r="C48" s="18" t="e">
        <f t="shared" ca="1" si="0"/>
        <v>#NAME?</v>
      </c>
      <c r="D48" s="106" t="e">
        <f t="shared" ca="1" si="1"/>
        <v>#NAME?</v>
      </c>
      <c r="E48" s="18" t="e">
        <f t="shared" ca="1" si="2"/>
        <v>#NAME?</v>
      </c>
      <c r="F48" s="106" t="e">
        <f t="shared" ca="1" si="3"/>
        <v>#NAME?</v>
      </c>
    </row>
    <row r="49" spans="1:6" ht="15.75" customHeight="1" x14ac:dyDescent="0.2">
      <c r="A49" s="238">
        <f t="shared" si="4"/>
        <v>44</v>
      </c>
      <c r="B49" s="106" t="e">
        <f t="shared" ca="1" si="5"/>
        <v>#NAME?</v>
      </c>
      <c r="C49" s="18" t="e">
        <f t="shared" ca="1" si="0"/>
        <v>#NAME?</v>
      </c>
      <c r="D49" s="106" t="e">
        <f t="shared" ca="1" si="1"/>
        <v>#NAME?</v>
      </c>
      <c r="E49" s="18" t="e">
        <f t="shared" ca="1" si="2"/>
        <v>#NAME?</v>
      </c>
      <c r="F49" s="106" t="e">
        <f t="shared" ca="1" si="3"/>
        <v>#NAME?</v>
      </c>
    </row>
    <row r="50" spans="1:6" ht="15.75" customHeight="1" x14ac:dyDescent="0.2">
      <c r="A50" s="238">
        <f t="shared" si="4"/>
        <v>45</v>
      </c>
      <c r="B50" s="106" t="e">
        <f t="shared" ca="1" si="5"/>
        <v>#NAME?</v>
      </c>
      <c r="C50" s="18" t="e">
        <f t="shared" ca="1" si="0"/>
        <v>#NAME?</v>
      </c>
      <c r="D50" s="106" t="e">
        <f t="shared" ca="1" si="1"/>
        <v>#NAME?</v>
      </c>
      <c r="E50" s="18" t="e">
        <f t="shared" ca="1" si="2"/>
        <v>#NAME?</v>
      </c>
      <c r="F50" s="106" t="e">
        <f t="shared" ca="1" si="3"/>
        <v>#NAME?</v>
      </c>
    </row>
    <row r="51" spans="1:6" ht="15.75" customHeight="1" x14ac:dyDescent="0.2">
      <c r="A51" s="238">
        <f t="shared" si="4"/>
        <v>46</v>
      </c>
      <c r="B51" s="106" t="e">
        <f t="shared" ca="1" si="5"/>
        <v>#NAME?</v>
      </c>
      <c r="C51" s="18" t="e">
        <f t="shared" ca="1" si="0"/>
        <v>#NAME?</v>
      </c>
      <c r="D51" s="106" t="e">
        <f t="shared" ca="1" si="1"/>
        <v>#NAME?</v>
      </c>
      <c r="E51" s="18" t="e">
        <f t="shared" ca="1" si="2"/>
        <v>#NAME?</v>
      </c>
      <c r="F51" s="106" t="e">
        <f t="shared" ca="1" si="3"/>
        <v>#NAME?</v>
      </c>
    </row>
    <row r="52" spans="1:6" ht="15.75" customHeight="1" x14ac:dyDescent="0.2">
      <c r="A52" s="238">
        <f t="shared" si="4"/>
        <v>47</v>
      </c>
      <c r="B52" s="106" t="e">
        <f t="shared" ca="1" si="5"/>
        <v>#NAME?</v>
      </c>
      <c r="C52" s="18" t="e">
        <f t="shared" ca="1" si="0"/>
        <v>#NAME?</v>
      </c>
      <c r="D52" s="106" t="e">
        <f t="shared" ca="1" si="1"/>
        <v>#NAME?</v>
      </c>
      <c r="E52" s="18" t="e">
        <f t="shared" ca="1" si="2"/>
        <v>#NAME?</v>
      </c>
      <c r="F52" s="106" t="e">
        <f t="shared" ca="1" si="3"/>
        <v>#NAME?</v>
      </c>
    </row>
    <row r="53" spans="1:6" ht="15.75" customHeight="1" x14ac:dyDescent="0.2">
      <c r="A53" s="238">
        <f t="shared" si="4"/>
        <v>48</v>
      </c>
      <c r="B53" s="106" t="e">
        <f t="shared" ca="1" si="5"/>
        <v>#NAME?</v>
      </c>
      <c r="C53" s="18" t="e">
        <f t="shared" ca="1" si="0"/>
        <v>#NAME?</v>
      </c>
      <c r="D53" s="106" t="e">
        <f t="shared" ca="1" si="1"/>
        <v>#NAME?</v>
      </c>
      <c r="E53" s="18" t="e">
        <f t="shared" ca="1" si="2"/>
        <v>#NAME?</v>
      </c>
      <c r="F53" s="106" t="e">
        <f t="shared" ca="1" si="3"/>
        <v>#NAME?</v>
      </c>
    </row>
    <row r="54" spans="1:6" ht="15.75" customHeight="1" x14ac:dyDescent="0.2">
      <c r="A54" s="238">
        <f t="shared" si="4"/>
        <v>49</v>
      </c>
      <c r="B54" s="106" t="e">
        <f t="shared" ca="1" si="5"/>
        <v>#NAME?</v>
      </c>
      <c r="C54" s="18" t="e">
        <f t="shared" ca="1" si="0"/>
        <v>#NAME?</v>
      </c>
      <c r="D54" s="106" t="e">
        <f t="shared" ca="1" si="1"/>
        <v>#NAME?</v>
      </c>
      <c r="E54" s="18" t="e">
        <f t="shared" ca="1" si="2"/>
        <v>#NAME?</v>
      </c>
      <c r="F54" s="106" t="e">
        <f t="shared" ca="1" si="3"/>
        <v>#NAME?</v>
      </c>
    </row>
    <row r="55" spans="1:6" ht="15.75" customHeight="1" x14ac:dyDescent="0.2">
      <c r="A55" s="238">
        <f t="shared" si="4"/>
        <v>50</v>
      </c>
      <c r="B55" s="106" t="e">
        <f t="shared" ca="1" si="5"/>
        <v>#NAME?</v>
      </c>
      <c r="C55" s="18" t="e">
        <f t="shared" ca="1" si="0"/>
        <v>#NAME?</v>
      </c>
      <c r="D55" s="106" t="e">
        <f t="shared" ca="1" si="1"/>
        <v>#NAME?</v>
      </c>
      <c r="E55" s="18" t="e">
        <f t="shared" ca="1" si="2"/>
        <v>#NAME?</v>
      </c>
      <c r="F55" s="106" t="e">
        <f t="shared" ca="1" si="3"/>
        <v>#NAME?</v>
      </c>
    </row>
    <row r="56" spans="1:6" ht="15.75" customHeight="1" x14ac:dyDescent="0.2">
      <c r="A56" s="238">
        <f t="shared" si="4"/>
        <v>51</v>
      </c>
      <c r="B56" s="106" t="e">
        <f t="shared" ca="1" si="5"/>
        <v>#NAME?</v>
      </c>
      <c r="C56" s="18" t="e">
        <f t="shared" ca="1" si="0"/>
        <v>#NAME?</v>
      </c>
      <c r="D56" s="106" t="e">
        <f t="shared" ca="1" si="1"/>
        <v>#NAME?</v>
      </c>
      <c r="E56" s="18" t="e">
        <f t="shared" ca="1" si="2"/>
        <v>#NAME?</v>
      </c>
      <c r="F56" s="106" t="e">
        <f t="shared" ca="1" si="3"/>
        <v>#NAME?</v>
      </c>
    </row>
    <row r="57" spans="1:6" ht="15.75" customHeight="1" x14ac:dyDescent="0.2">
      <c r="A57" s="238">
        <f t="shared" si="4"/>
        <v>52</v>
      </c>
      <c r="B57" s="106" t="e">
        <f t="shared" ca="1" si="5"/>
        <v>#NAME?</v>
      </c>
      <c r="C57" s="18" t="e">
        <f t="shared" ca="1" si="0"/>
        <v>#NAME?</v>
      </c>
      <c r="D57" s="106" t="e">
        <f t="shared" ca="1" si="1"/>
        <v>#NAME?</v>
      </c>
      <c r="E57" s="18" t="e">
        <f t="shared" ca="1" si="2"/>
        <v>#NAME?</v>
      </c>
      <c r="F57" s="106" t="e">
        <f t="shared" ca="1" si="3"/>
        <v>#NAME?</v>
      </c>
    </row>
    <row r="58" spans="1:6" ht="15.75" customHeight="1" x14ac:dyDescent="0.2">
      <c r="A58" s="238">
        <f t="shared" si="4"/>
        <v>53</v>
      </c>
      <c r="B58" s="106" t="e">
        <f t="shared" ca="1" si="5"/>
        <v>#NAME?</v>
      </c>
      <c r="C58" s="18" t="e">
        <f t="shared" ca="1" si="0"/>
        <v>#NAME?</v>
      </c>
      <c r="D58" s="106" t="e">
        <f t="shared" ca="1" si="1"/>
        <v>#NAME?</v>
      </c>
      <c r="E58" s="18" t="e">
        <f t="shared" ca="1" si="2"/>
        <v>#NAME?</v>
      </c>
      <c r="F58" s="106" t="e">
        <f t="shared" ca="1" si="3"/>
        <v>#NAME?</v>
      </c>
    </row>
    <row r="59" spans="1:6" ht="15.75" customHeight="1" x14ac:dyDescent="0.2">
      <c r="A59" s="238">
        <f t="shared" si="4"/>
        <v>54</v>
      </c>
      <c r="B59" s="106" t="e">
        <f t="shared" ca="1" si="5"/>
        <v>#NAME?</v>
      </c>
      <c r="C59" s="18" t="e">
        <f t="shared" ca="1" si="0"/>
        <v>#NAME?</v>
      </c>
      <c r="D59" s="106" t="e">
        <f t="shared" ca="1" si="1"/>
        <v>#NAME?</v>
      </c>
      <c r="E59" s="18" t="e">
        <f t="shared" ca="1" si="2"/>
        <v>#NAME?</v>
      </c>
      <c r="F59" s="106" t="e">
        <f t="shared" ca="1" si="3"/>
        <v>#NAME?</v>
      </c>
    </row>
    <row r="60" spans="1:6" ht="15.75" customHeight="1" x14ac:dyDescent="0.2">
      <c r="A60" s="238">
        <f t="shared" si="4"/>
        <v>55</v>
      </c>
      <c r="B60" s="106" t="e">
        <f t="shared" ca="1" si="5"/>
        <v>#NAME?</v>
      </c>
      <c r="C60" s="18" t="e">
        <f t="shared" ca="1" si="0"/>
        <v>#NAME?</v>
      </c>
      <c r="D60" s="106" t="e">
        <f t="shared" ca="1" si="1"/>
        <v>#NAME?</v>
      </c>
      <c r="E60" s="18" t="e">
        <f t="shared" ca="1" si="2"/>
        <v>#NAME?</v>
      </c>
      <c r="F60" s="106" t="e">
        <f t="shared" ca="1" si="3"/>
        <v>#NAME?</v>
      </c>
    </row>
    <row r="61" spans="1:6" ht="15.75" customHeight="1" x14ac:dyDescent="0.2">
      <c r="A61" s="238">
        <f t="shared" si="4"/>
        <v>56</v>
      </c>
      <c r="B61" s="106" t="e">
        <f t="shared" ca="1" si="5"/>
        <v>#NAME?</v>
      </c>
      <c r="C61" s="18" t="e">
        <f t="shared" ca="1" si="0"/>
        <v>#NAME?</v>
      </c>
      <c r="D61" s="106" t="e">
        <f t="shared" ca="1" si="1"/>
        <v>#NAME?</v>
      </c>
      <c r="E61" s="18" t="e">
        <f t="shared" ca="1" si="2"/>
        <v>#NAME?</v>
      </c>
      <c r="F61" s="106" t="e">
        <f t="shared" ca="1" si="3"/>
        <v>#NAME?</v>
      </c>
    </row>
    <row r="62" spans="1:6" ht="15.75" customHeight="1" x14ac:dyDescent="0.2">
      <c r="A62" s="238">
        <f t="shared" si="4"/>
        <v>57</v>
      </c>
      <c r="B62" s="106" t="e">
        <f t="shared" ca="1" si="5"/>
        <v>#NAME?</v>
      </c>
      <c r="C62" s="18" t="e">
        <f t="shared" ca="1" si="0"/>
        <v>#NAME?</v>
      </c>
      <c r="D62" s="106" t="e">
        <f t="shared" ca="1" si="1"/>
        <v>#NAME?</v>
      </c>
      <c r="E62" s="18" t="e">
        <f t="shared" ca="1" si="2"/>
        <v>#NAME?</v>
      </c>
      <c r="F62" s="106" t="e">
        <f t="shared" ca="1" si="3"/>
        <v>#NAME?</v>
      </c>
    </row>
    <row r="63" spans="1:6" ht="15.75" customHeight="1" x14ac:dyDescent="0.2">
      <c r="A63" s="238">
        <f t="shared" si="4"/>
        <v>58</v>
      </c>
      <c r="B63" s="106" t="e">
        <f t="shared" ca="1" si="5"/>
        <v>#NAME?</v>
      </c>
      <c r="C63" s="18" t="e">
        <f t="shared" ca="1" si="0"/>
        <v>#NAME?</v>
      </c>
      <c r="D63" s="106" t="e">
        <f t="shared" ca="1" si="1"/>
        <v>#NAME?</v>
      </c>
      <c r="E63" s="18" t="e">
        <f t="shared" ca="1" si="2"/>
        <v>#NAME?</v>
      </c>
      <c r="F63" s="106" t="e">
        <f t="shared" ca="1" si="3"/>
        <v>#NAME?</v>
      </c>
    </row>
    <row r="64" spans="1:6" ht="15.75" customHeight="1" x14ac:dyDescent="0.2">
      <c r="A64" s="238">
        <f t="shared" si="4"/>
        <v>59</v>
      </c>
      <c r="B64" s="106" t="e">
        <f t="shared" ca="1" si="5"/>
        <v>#NAME?</v>
      </c>
      <c r="C64" s="18" t="e">
        <f t="shared" ca="1" si="0"/>
        <v>#NAME?</v>
      </c>
      <c r="D64" s="106" t="e">
        <f t="shared" ca="1" si="1"/>
        <v>#NAME?</v>
      </c>
      <c r="E64" s="18" t="e">
        <f t="shared" ca="1" si="2"/>
        <v>#NAME?</v>
      </c>
      <c r="F64" s="106" t="e">
        <f t="shared" ca="1" si="3"/>
        <v>#NAME?</v>
      </c>
    </row>
    <row r="65" spans="1:6" ht="15.75" customHeight="1" x14ac:dyDescent="0.2">
      <c r="A65" s="238">
        <f t="shared" si="4"/>
        <v>60</v>
      </c>
      <c r="B65" s="106" t="e">
        <f t="shared" ca="1" si="5"/>
        <v>#NAME?</v>
      </c>
      <c r="C65" s="18" t="e">
        <f t="shared" ca="1" si="0"/>
        <v>#NAME?</v>
      </c>
      <c r="D65" s="106" t="e">
        <f t="shared" ca="1" si="1"/>
        <v>#NAME?</v>
      </c>
      <c r="E65" s="18" t="e">
        <f t="shared" ca="1" si="2"/>
        <v>#NAME?</v>
      </c>
      <c r="F65" s="106" t="e">
        <f t="shared" ca="1" si="3"/>
        <v>#NAME?</v>
      </c>
    </row>
    <row r="66" spans="1:6" ht="15.75" customHeight="1" x14ac:dyDescent="0.2">
      <c r="A66" s="238">
        <f t="shared" si="4"/>
        <v>61</v>
      </c>
      <c r="B66" s="106" t="e">
        <f t="shared" ca="1" si="5"/>
        <v>#NAME?</v>
      </c>
      <c r="C66" s="18" t="e">
        <f t="shared" ca="1" si="0"/>
        <v>#NAME?</v>
      </c>
      <c r="D66" s="106" t="e">
        <f t="shared" ca="1" si="1"/>
        <v>#NAME?</v>
      </c>
      <c r="E66" s="18" t="e">
        <f t="shared" ca="1" si="2"/>
        <v>#NAME?</v>
      </c>
      <c r="F66" s="106" t="e">
        <f t="shared" ca="1" si="3"/>
        <v>#NAME?</v>
      </c>
    </row>
    <row r="67" spans="1:6" ht="15.75" customHeight="1" x14ac:dyDescent="0.2">
      <c r="A67" s="238">
        <f t="shared" si="4"/>
        <v>62</v>
      </c>
      <c r="B67" s="106" t="e">
        <f t="shared" ca="1" si="5"/>
        <v>#NAME?</v>
      </c>
      <c r="C67" s="18" t="e">
        <f t="shared" ca="1" si="0"/>
        <v>#NAME?</v>
      </c>
      <c r="D67" s="106" t="e">
        <f t="shared" ca="1" si="1"/>
        <v>#NAME?</v>
      </c>
      <c r="E67" s="18" t="e">
        <f t="shared" ca="1" si="2"/>
        <v>#NAME?</v>
      </c>
      <c r="F67" s="106" t="e">
        <f t="shared" ca="1" si="3"/>
        <v>#NAME?</v>
      </c>
    </row>
    <row r="68" spans="1:6" ht="15.75" customHeight="1" x14ac:dyDescent="0.2">
      <c r="A68" s="238">
        <f t="shared" si="4"/>
        <v>63</v>
      </c>
      <c r="B68" s="106" t="e">
        <f t="shared" ca="1" si="5"/>
        <v>#NAME?</v>
      </c>
      <c r="C68" s="18" t="e">
        <f t="shared" ca="1" si="0"/>
        <v>#NAME?</v>
      </c>
      <c r="D68" s="106" t="e">
        <f t="shared" ca="1" si="1"/>
        <v>#NAME?</v>
      </c>
      <c r="E68" s="18" t="e">
        <f t="shared" ca="1" si="2"/>
        <v>#NAME?</v>
      </c>
      <c r="F68" s="106" t="e">
        <f t="shared" ca="1" si="3"/>
        <v>#NAME?</v>
      </c>
    </row>
    <row r="69" spans="1:6" ht="15.75" customHeight="1" x14ac:dyDescent="0.2">
      <c r="A69" s="238">
        <f t="shared" si="4"/>
        <v>64</v>
      </c>
      <c r="B69" s="106" t="e">
        <f t="shared" ca="1" si="5"/>
        <v>#NAME?</v>
      </c>
      <c r="C69" s="18" t="e">
        <f t="shared" ca="1" si="0"/>
        <v>#NAME?</v>
      </c>
      <c r="D69" s="106" t="e">
        <f t="shared" ca="1" si="1"/>
        <v>#NAME?</v>
      </c>
      <c r="E69" s="18" t="e">
        <f t="shared" ca="1" si="2"/>
        <v>#NAME?</v>
      </c>
      <c r="F69" s="106" t="e">
        <f t="shared" ca="1" si="3"/>
        <v>#NAME?</v>
      </c>
    </row>
    <row r="70" spans="1:6" ht="15.75" customHeight="1" x14ac:dyDescent="0.2">
      <c r="A70" s="238">
        <f t="shared" si="4"/>
        <v>65</v>
      </c>
      <c r="B70" s="106" t="e">
        <f t="shared" ca="1" si="5"/>
        <v>#NAME?</v>
      </c>
      <c r="C70" s="18" t="e">
        <f t="shared" ca="1" si="0"/>
        <v>#NAME?</v>
      </c>
      <c r="D70" s="106" t="e">
        <f t="shared" ca="1" si="1"/>
        <v>#NAME?</v>
      </c>
      <c r="E70" s="18" t="e">
        <f t="shared" ca="1" si="2"/>
        <v>#NAME?</v>
      </c>
      <c r="F70" s="106" t="e">
        <f t="shared" ca="1" si="3"/>
        <v>#NAME?</v>
      </c>
    </row>
    <row r="71" spans="1:6" ht="15.75" customHeight="1" x14ac:dyDescent="0.2">
      <c r="A71" s="238">
        <f t="shared" si="4"/>
        <v>66</v>
      </c>
      <c r="B71" s="106" t="e">
        <f t="shared" ca="1" si="5"/>
        <v>#NAME?</v>
      </c>
      <c r="C71" s="18" t="e">
        <f t="shared" ca="1" si="0"/>
        <v>#NAME?</v>
      </c>
      <c r="D71" s="106" t="e">
        <f t="shared" ca="1" si="1"/>
        <v>#NAME?</v>
      </c>
      <c r="E71" s="18" t="e">
        <f t="shared" ca="1" si="2"/>
        <v>#NAME?</v>
      </c>
      <c r="F71" s="106" t="e">
        <f t="shared" ca="1" si="3"/>
        <v>#NAME?</v>
      </c>
    </row>
    <row r="72" spans="1:6" ht="15.75" customHeight="1" x14ac:dyDescent="0.2">
      <c r="A72" s="238">
        <f t="shared" si="4"/>
        <v>67</v>
      </c>
      <c r="B72" s="106" t="e">
        <f t="shared" ca="1" si="5"/>
        <v>#NAME?</v>
      </c>
      <c r="C72" s="18" t="e">
        <f t="shared" ca="1" si="0"/>
        <v>#NAME?</v>
      </c>
      <c r="D72" s="106" t="e">
        <f t="shared" ca="1" si="1"/>
        <v>#NAME?</v>
      </c>
      <c r="E72" s="18" t="e">
        <f t="shared" ca="1" si="2"/>
        <v>#NAME?</v>
      </c>
      <c r="F72" s="106" t="e">
        <f t="shared" ca="1" si="3"/>
        <v>#NAME?</v>
      </c>
    </row>
    <row r="73" spans="1:6" ht="15.75" customHeight="1" x14ac:dyDescent="0.2">
      <c r="A73" s="238">
        <f t="shared" si="4"/>
        <v>68</v>
      </c>
      <c r="B73" s="106" t="e">
        <f t="shared" ca="1" si="5"/>
        <v>#NAME?</v>
      </c>
      <c r="C73" s="18" t="e">
        <f t="shared" ca="1" si="0"/>
        <v>#NAME?</v>
      </c>
      <c r="D73" s="106" t="e">
        <f t="shared" ca="1" si="1"/>
        <v>#NAME?</v>
      </c>
      <c r="E73" s="18" t="e">
        <f t="shared" ca="1" si="2"/>
        <v>#NAME?</v>
      </c>
      <c r="F73" s="106" t="e">
        <f t="shared" ca="1" si="3"/>
        <v>#NAME?</v>
      </c>
    </row>
    <row r="74" spans="1:6" ht="15.75" customHeight="1" x14ac:dyDescent="0.2">
      <c r="A74" s="238">
        <f t="shared" si="4"/>
        <v>69</v>
      </c>
      <c r="B74" s="106" t="e">
        <f t="shared" ca="1" si="5"/>
        <v>#NAME?</v>
      </c>
      <c r="C74" s="18" t="e">
        <f t="shared" ca="1" si="0"/>
        <v>#NAME?</v>
      </c>
      <c r="D74" s="106" t="e">
        <f t="shared" ca="1" si="1"/>
        <v>#NAME?</v>
      </c>
      <c r="E74" s="18" t="e">
        <f t="shared" ca="1" si="2"/>
        <v>#NAME?</v>
      </c>
      <c r="F74" s="106" t="e">
        <f t="shared" ca="1" si="3"/>
        <v>#NAME?</v>
      </c>
    </row>
    <row r="75" spans="1:6" ht="15.75" customHeight="1" x14ac:dyDescent="0.2">
      <c r="A75" s="238">
        <f t="shared" si="4"/>
        <v>70</v>
      </c>
      <c r="B75" s="106" t="e">
        <f t="shared" ca="1" si="5"/>
        <v>#NAME?</v>
      </c>
      <c r="C75" s="18" t="e">
        <f t="shared" ca="1" si="0"/>
        <v>#NAME?</v>
      </c>
      <c r="D75" s="106" t="e">
        <f t="shared" ca="1" si="1"/>
        <v>#NAME?</v>
      </c>
      <c r="E75" s="18" t="e">
        <f t="shared" ca="1" si="2"/>
        <v>#NAME?</v>
      </c>
      <c r="F75" s="106" t="e">
        <f t="shared" ca="1" si="3"/>
        <v>#NAME?</v>
      </c>
    </row>
    <row r="76" spans="1:6" ht="15.75" customHeight="1" x14ac:dyDescent="0.2">
      <c r="A76" s="238">
        <f t="shared" si="4"/>
        <v>71</v>
      </c>
      <c r="B76" s="106" t="e">
        <f t="shared" ca="1" si="5"/>
        <v>#NAME?</v>
      </c>
      <c r="C76" s="18" t="e">
        <f t="shared" ca="1" si="0"/>
        <v>#NAME?</v>
      </c>
      <c r="D76" s="106" t="e">
        <f t="shared" ca="1" si="1"/>
        <v>#NAME?</v>
      </c>
      <c r="E76" s="18" t="e">
        <f t="shared" ca="1" si="2"/>
        <v>#NAME?</v>
      </c>
      <c r="F76" s="106" t="e">
        <f t="shared" ca="1" si="3"/>
        <v>#NAME?</v>
      </c>
    </row>
    <row r="77" spans="1:6" ht="15.75" customHeight="1" x14ac:dyDescent="0.2">
      <c r="A77" s="238">
        <f t="shared" si="4"/>
        <v>72</v>
      </c>
      <c r="B77" s="106" t="e">
        <f t="shared" ca="1" si="5"/>
        <v>#NAME?</v>
      </c>
      <c r="C77" s="18" t="e">
        <f t="shared" ca="1" si="0"/>
        <v>#NAME?</v>
      </c>
      <c r="D77" s="106" t="e">
        <f t="shared" ca="1" si="1"/>
        <v>#NAME?</v>
      </c>
      <c r="E77" s="18" t="e">
        <f t="shared" ca="1" si="2"/>
        <v>#NAME?</v>
      </c>
      <c r="F77" s="106" t="e">
        <f t="shared" ca="1" si="3"/>
        <v>#NAME?</v>
      </c>
    </row>
    <row r="78" spans="1:6" ht="15.75" customHeight="1" x14ac:dyDescent="0.2">
      <c r="A78" s="238">
        <f t="shared" si="4"/>
        <v>73</v>
      </c>
      <c r="B78" s="106" t="e">
        <f t="shared" ca="1" si="5"/>
        <v>#NAME?</v>
      </c>
      <c r="C78" s="18" t="e">
        <f t="shared" ca="1" si="0"/>
        <v>#NAME?</v>
      </c>
      <c r="D78" s="106" t="e">
        <f t="shared" ca="1" si="1"/>
        <v>#NAME?</v>
      </c>
      <c r="E78" s="18" t="e">
        <f t="shared" ca="1" si="2"/>
        <v>#NAME?</v>
      </c>
      <c r="F78" s="106" t="e">
        <f t="shared" ca="1" si="3"/>
        <v>#NAME?</v>
      </c>
    </row>
    <row r="79" spans="1:6" ht="15.75" customHeight="1" x14ac:dyDescent="0.2">
      <c r="A79" s="238">
        <f t="shared" si="4"/>
        <v>74</v>
      </c>
      <c r="B79" s="106" t="e">
        <f t="shared" ca="1" si="5"/>
        <v>#NAME?</v>
      </c>
      <c r="C79" s="18" t="e">
        <f t="shared" ca="1" si="0"/>
        <v>#NAME?</v>
      </c>
      <c r="D79" s="106" t="e">
        <f t="shared" ca="1" si="1"/>
        <v>#NAME?</v>
      </c>
      <c r="E79" s="18" t="e">
        <f t="shared" ca="1" si="2"/>
        <v>#NAME?</v>
      </c>
      <c r="F79" s="106" t="e">
        <f t="shared" ca="1" si="3"/>
        <v>#NAME?</v>
      </c>
    </row>
    <row r="80" spans="1:6" ht="15.75" customHeight="1" x14ac:dyDescent="0.2">
      <c r="A80" s="238">
        <f t="shared" si="4"/>
        <v>75</v>
      </c>
      <c r="B80" s="106" t="e">
        <f t="shared" ca="1" si="5"/>
        <v>#NAME?</v>
      </c>
      <c r="C80" s="18" t="e">
        <f t="shared" ca="1" si="0"/>
        <v>#NAME?</v>
      </c>
      <c r="D80" s="106" t="e">
        <f t="shared" ca="1" si="1"/>
        <v>#NAME?</v>
      </c>
      <c r="E80" s="18" t="e">
        <f t="shared" ca="1" si="2"/>
        <v>#NAME?</v>
      </c>
      <c r="F80" s="106" t="e">
        <f t="shared" ca="1" si="3"/>
        <v>#NAME?</v>
      </c>
    </row>
    <row r="81" spans="1:6" ht="15.75" customHeight="1" x14ac:dyDescent="0.2">
      <c r="A81" s="238">
        <f t="shared" si="4"/>
        <v>76</v>
      </c>
      <c r="B81" s="106" t="e">
        <f t="shared" ca="1" si="5"/>
        <v>#NAME?</v>
      </c>
      <c r="C81" s="18" t="e">
        <f t="shared" ca="1" si="0"/>
        <v>#NAME?</v>
      </c>
      <c r="D81" s="106" t="e">
        <f t="shared" ca="1" si="1"/>
        <v>#NAME?</v>
      </c>
      <c r="E81" s="18" t="e">
        <f t="shared" ca="1" si="2"/>
        <v>#NAME?</v>
      </c>
      <c r="F81" s="106" t="e">
        <f t="shared" ca="1" si="3"/>
        <v>#NAME?</v>
      </c>
    </row>
    <row r="82" spans="1:6" ht="15.75" customHeight="1" x14ac:dyDescent="0.2">
      <c r="A82" s="238">
        <f t="shared" si="4"/>
        <v>77</v>
      </c>
      <c r="B82" s="106" t="e">
        <f t="shared" ca="1" si="5"/>
        <v>#NAME?</v>
      </c>
      <c r="C82" s="18" t="e">
        <f t="shared" ca="1" si="0"/>
        <v>#NAME?</v>
      </c>
      <c r="D82" s="106" t="e">
        <f t="shared" ca="1" si="1"/>
        <v>#NAME?</v>
      </c>
      <c r="E82" s="18" t="e">
        <f t="shared" ca="1" si="2"/>
        <v>#NAME?</v>
      </c>
      <c r="F82" s="106" t="e">
        <f t="shared" ca="1" si="3"/>
        <v>#NAME?</v>
      </c>
    </row>
    <row r="83" spans="1:6" ht="15.75" customHeight="1" x14ac:dyDescent="0.2">
      <c r="A83" s="238">
        <f t="shared" si="4"/>
        <v>78</v>
      </c>
      <c r="B83" s="106" t="e">
        <f t="shared" ca="1" si="5"/>
        <v>#NAME?</v>
      </c>
      <c r="C83" s="18" t="e">
        <f t="shared" ca="1" si="0"/>
        <v>#NAME?</v>
      </c>
      <c r="D83" s="106" t="e">
        <f t="shared" ca="1" si="1"/>
        <v>#NAME?</v>
      </c>
      <c r="E83" s="18" t="e">
        <f t="shared" ca="1" si="2"/>
        <v>#NAME?</v>
      </c>
      <c r="F83" s="106" t="e">
        <f t="shared" ca="1" si="3"/>
        <v>#NAME?</v>
      </c>
    </row>
    <row r="84" spans="1:6" ht="15.75" customHeight="1" x14ac:dyDescent="0.2">
      <c r="A84" s="238">
        <f t="shared" si="4"/>
        <v>79</v>
      </c>
      <c r="B84" s="106" t="e">
        <f t="shared" ca="1" si="5"/>
        <v>#NAME?</v>
      </c>
      <c r="C84" s="18" t="e">
        <f t="shared" ca="1" si="0"/>
        <v>#NAME?</v>
      </c>
      <c r="D84" s="106" t="e">
        <f t="shared" ca="1" si="1"/>
        <v>#NAME?</v>
      </c>
      <c r="E84" s="18" t="e">
        <f t="shared" ca="1" si="2"/>
        <v>#NAME?</v>
      </c>
      <c r="F84" s="106" t="e">
        <f t="shared" ca="1" si="3"/>
        <v>#NAME?</v>
      </c>
    </row>
    <row r="85" spans="1:6" ht="15.75" customHeight="1" x14ac:dyDescent="0.2">
      <c r="A85" s="238">
        <f t="shared" si="4"/>
        <v>80</v>
      </c>
      <c r="B85" s="106" t="e">
        <f t="shared" ca="1" si="5"/>
        <v>#NAME?</v>
      </c>
      <c r="C85" s="18" t="e">
        <f t="shared" ca="1" si="0"/>
        <v>#NAME?</v>
      </c>
      <c r="D85" s="106" t="e">
        <f t="shared" ca="1" si="1"/>
        <v>#NAME?</v>
      </c>
      <c r="E85" s="18" t="e">
        <f t="shared" ca="1" si="2"/>
        <v>#NAME?</v>
      </c>
      <c r="F85" s="106" t="e">
        <f t="shared" ca="1" si="3"/>
        <v>#NAME?</v>
      </c>
    </row>
    <row r="86" spans="1:6" ht="15.75" customHeight="1" x14ac:dyDescent="0.2">
      <c r="A86" s="238">
        <f t="shared" si="4"/>
        <v>81</v>
      </c>
      <c r="B86" s="106" t="e">
        <f t="shared" ca="1" si="5"/>
        <v>#NAME?</v>
      </c>
      <c r="C86" s="18" t="e">
        <f t="shared" ca="1" si="0"/>
        <v>#NAME?</v>
      </c>
      <c r="D86" s="106" t="e">
        <f t="shared" ca="1" si="1"/>
        <v>#NAME?</v>
      </c>
      <c r="E86" s="18" t="e">
        <f t="shared" ca="1" si="2"/>
        <v>#NAME?</v>
      </c>
      <c r="F86" s="106" t="e">
        <f t="shared" ca="1" si="3"/>
        <v>#NAME?</v>
      </c>
    </row>
    <row r="87" spans="1:6" ht="15.75" customHeight="1" x14ac:dyDescent="0.2">
      <c r="A87" s="238">
        <f t="shared" si="4"/>
        <v>82</v>
      </c>
      <c r="B87" s="106" t="e">
        <f t="shared" ca="1" si="5"/>
        <v>#NAME?</v>
      </c>
      <c r="C87" s="18" t="e">
        <f t="shared" ca="1" si="0"/>
        <v>#NAME?</v>
      </c>
      <c r="D87" s="106" t="e">
        <f t="shared" ca="1" si="1"/>
        <v>#NAME?</v>
      </c>
      <c r="E87" s="18" t="e">
        <f t="shared" ca="1" si="2"/>
        <v>#NAME?</v>
      </c>
      <c r="F87" s="106" t="e">
        <f t="shared" ca="1" si="3"/>
        <v>#NAME?</v>
      </c>
    </row>
    <row r="88" spans="1:6" ht="15.75" customHeight="1" x14ac:dyDescent="0.2">
      <c r="A88" s="238">
        <f t="shared" si="4"/>
        <v>83</v>
      </c>
      <c r="B88" s="106" t="e">
        <f t="shared" ca="1" si="5"/>
        <v>#NAME?</v>
      </c>
      <c r="C88" s="18" t="e">
        <f t="shared" ca="1" si="0"/>
        <v>#NAME?</v>
      </c>
      <c r="D88" s="106" t="e">
        <f t="shared" ca="1" si="1"/>
        <v>#NAME?</v>
      </c>
      <c r="E88" s="18" t="e">
        <f t="shared" ca="1" si="2"/>
        <v>#NAME?</v>
      </c>
      <c r="F88" s="106" t="e">
        <f t="shared" ca="1" si="3"/>
        <v>#NAME?</v>
      </c>
    </row>
    <row r="89" spans="1:6" ht="15.75" customHeight="1" x14ac:dyDescent="0.2">
      <c r="A89" s="238">
        <f t="shared" si="4"/>
        <v>84</v>
      </c>
      <c r="B89" s="106" t="e">
        <f t="shared" ca="1" si="5"/>
        <v>#NAME?</v>
      </c>
      <c r="C89" s="18" t="e">
        <f t="shared" ca="1" si="0"/>
        <v>#NAME?</v>
      </c>
      <c r="D89" s="106" t="e">
        <f t="shared" ca="1" si="1"/>
        <v>#NAME?</v>
      </c>
      <c r="E89" s="18" t="e">
        <f t="shared" ca="1" si="2"/>
        <v>#NAME?</v>
      </c>
      <c r="F89" s="106" t="e">
        <f t="shared" ca="1" si="3"/>
        <v>#NAME?</v>
      </c>
    </row>
    <row r="90" spans="1:6" ht="15.75" customHeight="1" x14ac:dyDescent="0.2">
      <c r="A90" s="238">
        <f t="shared" si="4"/>
        <v>85</v>
      </c>
      <c r="B90" s="106" t="e">
        <f t="shared" ca="1" si="5"/>
        <v>#NAME?</v>
      </c>
      <c r="C90" s="18" t="e">
        <f t="shared" ca="1" si="0"/>
        <v>#NAME?</v>
      </c>
      <c r="D90" s="106" t="e">
        <f t="shared" ca="1" si="1"/>
        <v>#NAME?</v>
      </c>
      <c r="E90" s="18" t="e">
        <f t="shared" ca="1" si="2"/>
        <v>#NAME?</v>
      </c>
      <c r="F90" s="106" t="e">
        <f t="shared" ca="1" si="3"/>
        <v>#NAME?</v>
      </c>
    </row>
    <row r="91" spans="1:6" ht="15.75" customHeight="1" x14ac:dyDescent="0.2">
      <c r="A91" s="238">
        <f t="shared" si="4"/>
        <v>86</v>
      </c>
      <c r="B91" s="106" t="e">
        <f t="shared" ca="1" si="5"/>
        <v>#NAME?</v>
      </c>
      <c r="C91" s="18" t="e">
        <f t="shared" ca="1" si="0"/>
        <v>#NAME?</v>
      </c>
      <c r="D91" s="106" t="e">
        <f t="shared" ca="1" si="1"/>
        <v>#NAME?</v>
      </c>
      <c r="E91" s="18" t="e">
        <f t="shared" ca="1" si="2"/>
        <v>#NAME?</v>
      </c>
      <c r="F91" s="106" t="e">
        <f t="shared" ca="1" si="3"/>
        <v>#NAME?</v>
      </c>
    </row>
    <row r="92" spans="1:6" ht="15.75" customHeight="1" x14ac:dyDescent="0.2">
      <c r="A92" s="238">
        <f t="shared" si="4"/>
        <v>87</v>
      </c>
      <c r="B92" s="106" t="e">
        <f t="shared" ca="1" si="5"/>
        <v>#NAME?</v>
      </c>
      <c r="C92" s="18" t="e">
        <f t="shared" ca="1" si="0"/>
        <v>#NAME?</v>
      </c>
      <c r="D92" s="106" t="e">
        <f t="shared" ca="1" si="1"/>
        <v>#NAME?</v>
      </c>
      <c r="E92" s="18" t="e">
        <f t="shared" ca="1" si="2"/>
        <v>#NAME?</v>
      </c>
      <c r="F92" s="106" t="e">
        <f t="shared" ca="1" si="3"/>
        <v>#NAME?</v>
      </c>
    </row>
    <row r="93" spans="1:6" ht="15.75" customHeight="1" x14ac:dyDescent="0.2">
      <c r="A93" s="238">
        <f t="shared" si="4"/>
        <v>88</v>
      </c>
      <c r="B93" s="106" t="e">
        <f t="shared" ca="1" si="5"/>
        <v>#NAME?</v>
      </c>
      <c r="C93" s="18" t="e">
        <f t="shared" ca="1" si="0"/>
        <v>#NAME?</v>
      </c>
      <c r="D93" s="106" t="e">
        <f t="shared" ca="1" si="1"/>
        <v>#NAME?</v>
      </c>
      <c r="E93" s="18" t="e">
        <f t="shared" ca="1" si="2"/>
        <v>#NAME?</v>
      </c>
      <c r="F93" s="106" t="e">
        <f t="shared" ca="1" si="3"/>
        <v>#NAME?</v>
      </c>
    </row>
    <row r="94" spans="1:6" ht="15.75" customHeight="1" x14ac:dyDescent="0.2">
      <c r="A94" s="238">
        <f t="shared" si="4"/>
        <v>89</v>
      </c>
      <c r="B94" s="106" t="e">
        <f t="shared" ca="1" si="5"/>
        <v>#NAME?</v>
      </c>
      <c r="C94" s="18" t="e">
        <f t="shared" ca="1" si="0"/>
        <v>#NAME?</v>
      </c>
      <c r="D94" s="106" t="e">
        <f t="shared" ca="1" si="1"/>
        <v>#NAME?</v>
      </c>
      <c r="E94" s="18" t="e">
        <f t="shared" ca="1" si="2"/>
        <v>#NAME?</v>
      </c>
      <c r="F94" s="106" t="e">
        <f t="shared" ca="1" si="3"/>
        <v>#NAME?</v>
      </c>
    </row>
    <row r="95" spans="1:6" ht="15.75" customHeight="1" x14ac:dyDescent="0.2">
      <c r="A95" s="238">
        <f t="shared" si="4"/>
        <v>90</v>
      </c>
      <c r="B95" s="106" t="e">
        <f t="shared" ca="1" si="5"/>
        <v>#NAME?</v>
      </c>
      <c r="C95" s="18" t="e">
        <f t="shared" ca="1" si="0"/>
        <v>#NAME?</v>
      </c>
      <c r="D95" s="106" t="e">
        <f t="shared" ca="1" si="1"/>
        <v>#NAME?</v>
      </c>
      <c r="E95" s="18" t="e">
        <f t="shared" ca="1" si="2"/>
        <v>#NAME?</v>
      </c>
      <c r="F95" s="106" t="e">
        <f t="shared" ca="1" si="3"/>
        <v>#NAME?</v>
      </c>
    </row>
    <row r="96" spans="1:6" ht="15.75" customHeight="1" x14ac:dyDescent="0.2">
      <c r="A96" s="238">
        <f t="shared" si="4"/>
        <v>91</v>
      </c>
      <c r="B96" s="106" t="e">
        <f t="shared" ca="1" si="5"/>
        <v>#NAME?</v>
      </c>
      <c r="C96" s="18" t="e">
        <f t="shared" ca="1" si="0"/>
        <v>#NAME?</v>
      </c>
      <c r="D96" s="106" t="e">
        <f t="shared" ca="1" si="1"/>
        <v>#NAME?</v>
      </c>
      <c r="E96" s="18" t="e">
        <f t="shared" ca="1" si="2"/>
        <v>#NAME?</v>
      </c>
      <c r="F96" s="106" t="e">
        <f t="shared" ca="1" si="3"/>
        <v>#NAME?</v>
      </c>
    </row>
    <row r="97" spans="1:6" ht="15.75" customHeight="1" x14ac:dyDescent="0.2">
      <c r="A97" s="238">
        <f t="shared" si="4"/>
        <v>92</v>
      </c>
      <c r="B97" s="106" t="e">
        <f t="shared" ca="1" si="5"/>
        <v>#NAME?</v>
      </c>
      <c r="C97" s="18" t="e">
        <f t="shared" ca="1" si="0"/>
        <v>#NAME?</v>
      </c>
      <c r="D97" s="106" t="e">
        <f t="shared" ca="1" si="1"/>
        <v>#NAME?</v>
      </c>
      <c r="E97" s="18" t="e">
        <f t="shared" ca="1" si="2"/>
        <v>#NAME?</v>
      </c>
      <c r="F97" s="106" t="e">
        <f t="shared" ca="1" si="3"/>
        <v>#NAME?</v>
      </c>
    </row>
    <row r="98" spans="1:6" ht="15.75" customHeight="1" x14ac:dyDescent="0.2">
      <c r="A98" s="238">
        <f t="shared" si="4"/>
        <v>93</v>
      </c>
      <c r="B98" s="106" t="e">
        <f t="shared" ca="1" si="5"/>
        <v>#NAME?</v>
      </c>
      <c r="C98" s="18" t="e">
        <f t="shared" ca="1" si="0"/>
        <v>#NAME?</v>
      </c>
      <c r="D98" s="106" t="e">
        <f t="shared" ca="1" si="1"/>
        <v>#NAME?</v>
      </c>
      <c r="E98" s="18" t="e">
        <f t="shared" ca="1" si="2"/>
        <v>#NAME?</v>
      </c>
      <c r="F98" s="106" t="e">
        <f t="shared" ca="1" si="3"/>
        <v>#NAME?</v>
      </c>
    </row>
    <row r="99" spans="1:6" ht="15.75" customHeight="1" x14ac:dyDescent="0.2">
      <c r="A99" s="238">
        <f t="shared" si="4"/>
        <v>94</v>
      </c>
      <c r="B99" s="106" t="e">
        <f t="shared" ca="1" si="5"/>
        <v>#NAME?</v>
      </c>
      <c r="C99" s="18" t="e">
        <f t="shared" ca="1" si="0"/>
        <v>#NAME?</v>
      </c>
      <c r="D99" s="106" t="e">
        <f t="shared" ca="1" si="1"/>
        <v>#NAME?</v>
      </c>
      <c r="E99" s="18" t="e">
        <f t="shared" ca="1" si="2"/>
        <v>#NAME?</v>
      </c>
      <c r="F99" s="106" t="e">
        <f t="shared" ca="1" si="3"/>
        <v>#NAME?</v>
      </c>
    </row>
    <row r="100" spans="1:6" ht="15.75" customHeight="1" x14ac:dyDescent="0.2">
      <c r="A100" s="238">
        <f t="shared" si="4"/>
        <v>95</v>
      </c>
      <c r="B100" s="106" t="e">
        <f t="shared" ca="1" si="5"/>
        <v>#NAME?</v>
      </c>
      <c r="C100" s="18" t="e">
        <f t="shared" ca="1" si="0"/>
        <v>#NAME?</v>
      </c>
      <c r="D100" s="106" t="e">
        <f t="shared" ca="1" si="1"/>
        <v>#NAME?</v>
      </c>
      <c r="E100" s="18" t="e">
        <f t="shared" ca="1" si="2"/>
        <v>#NAME?</v>
      </c>
      <c r="F100" s="106" t="e">
        <f t="shared" ca="1" si="3"/>
        <v>#NAME?</v>
      </c>
    </row>
    <row r="101" spans="1:6" ht="15.75" customHeight="1" x14ac:dyDescent="0.2">
      <c r="A101" s="238">
        <f t="shared" si="4"/>
        <v>96</v>
      </c>
      <c r="B101" s="106" t="e">
        <f t="shared" ca="1" si="5"/>
        <v>#NAME?</v>
      </c>
      <c r="C101" s="18" t="e">
        <f t="shared" ca="1" si="0"/>
        <v>#NAME?</v>
      </c>
      <c r="D101" s="106" t="e">
        <f t="shared" ca="1" si="1"/>
        <v>#NAME?</v>
      </c>
      <c r="E101" s="18" t="e">
        <f t="shared" ca="1" si="2"/>
        <v>#NAME?</v>
      </c>
      <c r="F101" s="106" t="e">
        <f t="shared" ca="1" si="3"/>
        <v>#NAME?</v>
      </c>
    </row>
    <row r="102" spans="1:6" ht="15.75" customHeight="1" x14ac:dyDescent="0.2">
      <c r="A102" s="238">
        <f t="shared" si="4"/>
        <v>97</v>
      </c>
      <c r="B102" s="106" t="e">
        <f t="shared" ca="1" si="5"/>
        <v>#NAME?</v>
      </c>
      <c r="C102" s="18" t="e">
        <f t="shared" ca="1" si="0"/>
        <v>#NAME?</v>
      </c>
      <c r="D102" s="106" t="e">
        <f t="shared" ca="1" si="1"/>
        <v>#NAME?</v>
      </c>
      <c r="E102" s="18" t="e">
        <f t="shared" ca="1" si="2"/>
        <v>#NAME?</v>
      </c>
      <c r="F102" s="106" t="e">
        <f t="shared" ca="1" si="3"/>
        <v>#NAME?</v>
      </c>
    </row>
    <row r="103" spans="1:6" ht="15.75" customHeight="1" x14ac:dyDescent="0.2">
      <c r="A103" s="238">
        <f t="shared" si="4"/>
        <v>98</v>
      </c>
      <c r="B103" s="106" t="e">
        <f t="shared" ca="1" si="5"/>
        <v>#NAME?</v>
      </c>
      <c r="C103" s="18" t="e">
        <f t="shared" ca="1" si="0"/>
        <v>#NAME?</v>
      </c>
      <c r="D103" s="106" t="e">
        <f t="shared" ca="1" si="1"/>
        <v>#NAME?</v>
      </c>
      <c r="E103" s="18" t="e">
        <f t="shared" ca="1" si="2"/>
        <v>#NAME?</v>
      </c>
      <c r="F103" s="106" t="e">
        <f t="shared" ca="1" si="3"/>
        <v>#NAME?</v>
      </c>
    </row>
    <row r="104" spans="1:6" ht="15.75" customHeight="1" x14ac:dyDescent="0.2">
      <c r="A104" s="238">
        <f t="shared" si="4"/>
        <v>99</v>
      </c>
      <c r="B104" s="106" t="e">
        <f t="shared" ca="1" si="5"/>
        <v>#NAME?</v>
      </c>
      <c r="C104" s="18" t="e">
        <f t="shared" ca="1" si="0"/>
        <v>#NAME?</v>
      </c>
      <c r="D104" s="106" t="e">
        <f t="shared" ca="1" si="1"/>
        <v>#NAME?</v>
      </c>
      <c r="E104" s="18" t="e">
        <f t="shared" ca="1" si="2"/>
        <v>#NAME?</v>
      </c>
      <c r="F104" s="106" t="e">
        <f t="shared" ca="1" si="3"/>
        <v>#NAME?</v>
      </c>
    </row>
    <row r="105" spans="1:6" ht="15.75" customHeight="1" x14ac:dyDescent="0.2">
      <c r="A105" s="238">
        <f t="shared" si="4"/>
        <v>100</v>
      </c>
      <c r="B105" s="106" t="e">
        <f t="shared" ca="1" si="5"/>
        <v>#NAME?</v>
      </c>
      <c r="C105" s="18" t="e">
        <f t="shared" ca="1" si="0"/>
        <v>#NAME?</v>
      </c>
      <c r="D105" s="106" t="e">
        <f t="shared" ca="1" si="1"/>
        <v>#NAME?</v>
      </c>
      <c r="E105" s="18" t="e">
        <f t="shared" ca="1" si="2"/>
        <v>#NAME?</v>
      </c>
      <c r="F105" s="106" t="e">
        <f t="shared" ca="1" si="3"/>
        <v>#NAME?</v>
      </c>
    </row>
    <row r="106" spans="1:6" ht="15.75" customHeight="1" x14ac:dyDescent="0.2">
      <c r="A106" s="238">
        <f t="shared" si="4"/>
        <v>101</v>
      </c>
      <c r="B106" s="106" t="e">
        <f t="shared" ca="1" si="5"/>
        <v>#NAME?</v>
      </c>
      <c r="C106" s="18" t="e">
        <f t="shared" ca="1" si="0"/>
        <v>#NAME?</v>
      </c>
      <c r="D106" s="106" t="e">
        <f t="shared" ca="1" si="1"/>
        <v>#NAME?</v>
      </c>
      <c r="E106" s="18" t="e">
        <f t="shared" ca="1" si="2"/>
        <v>#NAME?</v>
      </c>
      <c r="F106" s="106" t="e">
        <f t="shared" ca="1" si="3"/>
        <v>#NAME?</v>
      </c>
    </row>
    <row r="107" spans="1:6" ht="15.75" customHeight="1" x14ac:dyDescent="0.2">
      <c r="A107" s="238">
        <f t="shared" si="4"/>
        <v>102</v>
      </c>
      <c r="B107" s="106" t="e">
        <f t="shared" ca="1" si="5"/>
        <v>#NAME?</v>
      </c>
      <c r="C107" s="18" t="e">
        <f t="shared" ca="1" si="0"/>
        <v>#NAME?</v>
      </c>
      <c r="D107" s="106" t="e">
        <f t="shared" ca="1" si="1"/>
        <v>#NAME?</v>
      </c>
      <c r="E107" s="18" t="e">
        <f t="shared" ca="1" si="2"/>
        <v>#NAME?</v>
      </c>
      <c r="F107" s="106" t="e">
        <f t="shared" ca="1" si="3"/>
        <v>#NAME?</v>
      </c>
    </row>
    <row r="108" spans="1:6" ht="15.75" customHeight="1" x14ac:dyDescent="0.2">
      <c r="A108" s="238">
        <f t="shared" si="4"/>
        <v>103</v>
      </c>
      <c r="B108" s="106" t="e">
        <f t="shared" ca="1" si="5"/>
        <v>#NAME?</v>
      </c>
      <c r="C108" s="18" t="e">
        <f t="shared" ca="1" si="0"/>
        <v>#NAME?</v>
      </c>
      <c r="D108" s="106" t="e">
        <f t="shared" ca="1" si="1"/>
        <v>#NAME?</v>
      </c>
      <c r="E108" s="18" t="e">
        <f t="shared" ca="1" si="2"/>
        <v>#NAME?</v>
      </c>
      <c r="F108" s="106" t="e">
        <f t="shared" ca="1" si="3"/>
        <v>#NAME?</v>
      </c>
    </row>
    <row r="109" spans="1:6" ht="15.75" customHeight="1" x14ac:dyDescent="0.2">
      <c r="A109" s="238">
        <f t="shared" si="4"/>
        <v>104</v>
      </c>
      <c r="B109" s="106" t="e">
        <f t="shared" ca="1" si="5"/>
        <v>#NAME?</v>
      </c>
      <c r="C109" s="18" t="e">
        <f t="shared" ca="1" si="0"/>
        <v>#NAME?</v>
      </c>
      <c r="D109" s="106" t="e">
        <f t="shared" ca="1" si="1"/>
        <v>#NAME?</v>
      </c>
      <c r="E109" s="18" t="e">
        <f t="shared" ca="1" si="2"/>
        <v>#NAME?</v>
      </c>
      <c r="F109" s="106" t="e">
        <f t="shared" ca="1" si="3"/>
        <v>#NAME?</v>
      </c>
    </row>
    <row r="110" spans="1:6" ht="15.75" customHeight="1" x14ac:dyDescent="0.2">
      <c r="A110" s="238">
        <f t="shared" si="4"/>
        <v>105</v>
      </c>
      <c r="B110" s="106" t="e">
        <f t="shared" ca="1" si="5"/>
        <v>#NAME?</v>
      </c>
      <c r="C110" s="18" t="e">
        <f t="shared" ca="1" si="0"/>
        <v>#NAME?</v>
      </c>
      <c r="D110" s="106" t="e">
        <f t="shared" ca="1" si="1"/>
        <v>#NAME?</v>
      </c>
      <c r="E110" s="18" t="e">
        <f t="shared" ca="1" si="2"/>
        <v>#NAME?</v>
      </c>
      <c r="F110" s="106" t="e">
        <f t="shared" ca="1" si="3"/>
        <v>#NAME?</v>
      </c>
    </row>
    <row r="111" spans="1:6" ht="15.75" customHeight="1" x14ac:dyDescent="0.2">
      <c r="A111" s="238">
        <f t="shared" si="4"/>
        <v>106</v>
      </c>
      <c r="B111" s="106" t="e">
        <f t="shared" ca="1" si="5"/>
        <v>#NAME?</v>
      </c>
      <c r="C111" s="18" t="e">
        <f t="shared" ca="1" si="0"/>
        <v>#NAME?</v>
      </c>
      <c r="D111" s="106" t="e">
        <f t="shared" ca="1" si="1"/>
        <v>#NAME?</v>
      </c>
      <c r="E111" s="18" t="e">
        <f t="shared" ca="1" si="2"/>
        <v>#NAME?</v>
      </c>
      <c r="F111" s="106" t="e">
        <f t="shared" ca="1" si="3"/>
        <v>#NAME?</v>
      </c>
    </row>
    <row r="112" spans="1:6" ht="15.75" customHeight="1" x14ac:dyDescent="0.2">
      <c r="A112" s="238">
        <f t="shared" si="4"/>
        <v>107</v>
      </c>
      <c r="B112" s="106" t="e">
        <f t="shared" ca="1" si="5"/>
        <v>#NAME?</v>
      </c>
      <c r="C112" s="18" t="e">
        <f t="shared" ca="1" si="0"/>
        <v>#NAME?</v>
      </c>
      <c r="D112" s="106" t="e">
        <f t="shared" ca="1" si="1"/>
        <v>#NAME?</v>
      </c>
      <c r="E112" s="18" t="e">
        <f t="shared" ca="1" si="2"/>
        <v>#NAME?</v>
      </c>
      <c r="F112" s="106" t="e">
        <f t="shared" ca="1" si="3"/>
        <v>#NAME?</v>
      </c>
    </row>
    <row r="113" spans="1:6" ht="15.75" customHeight="1" x14ac:dyDescent="0.2">
      <c r="A113" s="238">
        <f t="shared" si="4"/>
        <v>108</v>
      </c>
      <c r="B113" s="106" t="e">
        <f t="shared" ca="1" si="5"/>
        <v>#NAME?</v>
      </c>
      <c r="C113" s="18" t="e">
        <f t="shared" ca="1" si="0"/>
        <v>#NAME?</v>
      </c>
      <c r="D113" s="106" t="e">
        <f t="shared" ca="1" si="1"/>
        <v>#NAME?</v>
      </c>
      <c r="E113" s="18" t="e">
        <f t="shared" ca="1" si="2"/>
        <v>#NAME?</v>
      </c>
      <c r="F113" s="106" t="e">
        <f t="shared" ca="1" si="3"/>
        <v>#NAME?</v>
      </c>
    </row>
    <row r="114" spans="1:6" ht="15.75" customHeight="1" x14ac:dyDescent="0.2">
      <c r="A114" s="238">
        <f t="shared" si="4"/>
        <v>109</v>
      </c>
      <c r="B114" s="106" t="e">
        <f t="shared" ca="1" si="5"/>
        <v>#NAME?</v>
      </c>
      <c r="C114" s="18" t="e">
        <f t="shared" ca="1" si="0"/>
        <v>#NAME?</v>
      </c>
      <c r="D114" s="106" t="e">
        <f t="shared" ca="1" si="1"/>
        <v>#NAME?</v>
      </c>
      <c r="E114" s="18" t="e">
        <f t="shared" ca="1" si="2"/>
        <v>#NAME?</v>
      </c>
      <c r="F114" s="106" t="e">
        <f t="shared" ca="1" si="3"/>
        <v>#NAME?</v>
      </c>
    </row>
    <row r="115" spans="1:6" ht="15.75" customHeight="1" x14ac:dyDescent="0.2">
      <c r="A115" s="238">
        <f t="shared" si="4"/>
        <v>110</v>
      </c>
      <c r="B115" s="106" t="e">
        <f t="shared" ca="1" si="5"/>
        <v>#NAME?</v>
      </c>
      <c r="C115" s="18" t="e">
        <f t="shared" ca="1" si="0"/>
        <v>#NAME?</v>
      </c>
      <c r="D115" s="106" t="e">
        <f t="shared" ca="1" si="1"/>
        <v>#NAME?</v>
      </c>
      <c r="E115" s="18" t="e">
        <f t="shared" ca="1" si="2"/>
        <v>#NAME?</v>
      </c>
      <c r="F115" s="106" t="e">
        <f t="shared" ca="1" si="3"/>
        <v>#NAME?</v>
      </c>
    </row>
    <row r="116" spans="1:6" ht="15.75" customHeight="1" x14ac:dyDescent="0.2">
      <c r="A116" s="238">
        <f t="shared" si="4"/>
        <v>111</v>
      </c>
      <c r="B116" s="106" t="e">
        <f t="shared" ca="1" si="5"/>
        <v>#NAME?</v>
      </c>
      <c r="C116" s="18" t="e">
        <f t="shared" ca="1" si="0"/>
        <v>#NAME?</v>
      </c>
      <c r="D116" s="106" t="e">
        <f t="shared" ca="1" si="1"/>
        <v>#NAME?</v>
      </c>
      <c r="E116" s="18" t="e">
        <f t="shared" ca="1" si="2"/>
        <v>#NAME?</v>
      </c>
      <c r="F116" s="106" t="e">
        <f t="shared" ca="1" si="3"/>
        <v>#NAME?</v>
      </c>
    </row>
    <row r="117" spans="1:6" ht="15.75" customHeight="1" x14ac:dyDescent="0.2">
      <c r="A117" s="238">
        <f t="shared" si="4"/>
        <v>112</v>
      </c>
      <c r="B117" s="106" t="e">
        <f t="shared" ca="1" si="5"/>
        <v>#NAME?</v>
      </c>
      <c r="C117" s="18" t="e">
        <f t="shared" ca="1" si="0"/>
        <v>#NAME?</v>
      </c>
      <c r="D117" s="106" t="e">
        <f t="shared" ca="1" si="1"/>
        <v>#NAME?</v>
      </c>
      <c r="E117" s="18" t="e">
        <f t="shared" ca="1" si="2"/>
        <v>#NAME?</v>
      </c>
      <c r="F117" s="106" t="e">
        <f t="shared" ca="1" si="3"/>
        <v>#NAME?</v>
      </c>
    </row>
    <row r="118" spans="1:6" ht="15.75" customHeight="1" x14ac:dyDescent="0.2">
      <c r="A118" s="238">
        <f t="shared" si="4"/>
        <v>113</v>
      </c>
      <c r="B118" s="106" t="e">
        <f t="shared" ca="1" si="5"/>
        <v>#NAME?</v>
      </c>
      <c r="C118" s="18" t="e">
        <f t="shared" ca="1" si="0"/>
        <v>#NAME?</v>
      </c>
      <c r="D118" s="106" t="e">
        <f t="shared" ca="1" si="1"/>
        <v>#NAME?</v>
      </c>
      <c r="E118" s="18" t="e">
        <f t="shared" ca="1" si="2"/>
        <v>#NAME?</v>
      </c>
      <c r="F118" s="106" t="e">
        <f t="shared" ca="1" si="3"/>
        <v>#NAME?</v>
      </c>
    </row>
    <row r="119" spans="1:6" ht="15.75" customHeight="1" x14ac:dyDescent="0.2">
      <c r="A119" s="238">
        <f t="shared" si="4"/>
        <v>114</v>
      </c>
      <c r="B119" s="106" t="e">
        <f t="shared" ca="1" si="5"/>
        <v>#NAME?</v>
      </c>
      <c r="C119" s="18" t="e">
        <f t="shared" ca="1" si="0"/>
        <v>#NAME?</v>
      </c>
      <c r="D119" s="106" t="e">
        <f t="shared" ca="1" si="1"/>
        <v>#NAME?</v>
      </c>
      <c r="E119" s="18" t="e">
        <f t="shared" ca="1" si="2"/>
        <v>#NAME?</v>
      </c>
      <c r="F119" s="106" t="e">
        <f t="shared" ca="1" si="3"/>
        <v>#NAME?</v>
      </c>
    </row>
    <row r="120" spans="1:6" ht="15.75" customHeight="1" x14ac:dyDescent="0.2">
      <c r="A120" s="238">
        <f t="shared" si="4"/>
        <v>115</v>
      </c>
      <c r="B120" s="106" t="e">
        <f t="shared" ca="1" si="5"/>
        <v>#NAME?</v>
      </c>
      <c r="C120" s="18" t="e">
        <f t="shared" ca="1" si="0"/>
        <v>#NAME?</v>
      </c>
      <c r="D120" s="106" t="e">
        <f t="shared" ca="1" si="1"/>
        <v>#NAME?</v>
      </c>
      <c r="E120" s="18" t="e">
        <f t="shared" ca="1" si="2"/>
        <v>#NAME?</v>
      </c>
      <c r="F120" s="106" t="e">
        <f t="shared" ca="1" si="3"/>
        <v>#NAME?</v>
      </c>
    </row>
    <row r="121" spans="1:6" ht="15.75" customHeight="1" x14ac:dyDescent="0.2">
      <c r="A121" s="238">
        <f t="shared" si="4"/>
        <v>116</v>
      </c>
      <c r="B121" s="106" t="e">
        <f t="shared" ca="1" si="5"/>
        <v>#NAME?</v>
      </c>
      <c r="C121" s="18" t="e">
        <f t="shared" ca="1" si="0"/>
        <v>#NAME?</v>
      </c>
      <c r="D121" s="106" t="e">
        <f t="shared" ca="1" si="1"/>
        <v>#NAME?</v>
      </c>
      <c r="E121" s="18" t="e">
        <f t="shared" ca="1" si="2"/>
        <v>#NAME?</v>
      </c>
      <c r="F121" s="106" t="e">
        <f t="shared" ca="1" si="3"/>
        <v>#NAME?</v>
      </c>
    </row>
    <row r="122" spans="1:6" ht="15.75" customHeight="1" x14ac:dyDescent="0.2">
      <c r="A122" s="238">
        <f t="shared" si="4"/>
        <v>117</v>
      </c>
      <c r="B122" s="106" t="e">
        <f t="shared" ca="1" si="5"/>
        <v>#NAME?</v>
      </c>
      <c r="C122" s="18" t="e">
        <f t="shared" ca="1" si="0"/>
        <v>#NAME?</v>
      </c>
      <c r="D122" s="106" t="e">
        <f t="shared" ca="1" si="1"/>
        <v>#NAME?</v>
      </c>
      <c r="E122" s="18" t="e">
        <f t="shared" ca="1" si="2"/>
        <v>#NAME?</v>
      </c>
      <c r="F122" s="106" t="e">
        <f t="shared" ca="1" si="3"/>
        <v>#NAME?</v>
      </c>
    </row>
    <row r="123" spans="1:6" ht="15.75" customHeight="1" x14ac:dyDescent="0.2">
      <c r="A123" s="238">
        <f t="shared" si="4"/>
        <v>118</v>
      </c>
      <c r="B123" s="106" t="e">
        <f t="shared" ca="1" si="5"/>
        <v>#NAME?</v>
      </c>
      <c r="C123" s="18" t="e">
        <f t="shared" ca="1" si="0"/>
        <v>#NAME?</v>
      </c>
      <c r="D123" s="106" t="e">
        <f t="shared" ca="1" si="1"/>
        <v>#NAME?</v>
      </c>
      <c r="E123" s="18" t="e">
        <f t="shared" ca="1" si="2"/>
        <v>#NAME?</v>
      </c>
      <c r="F123" s="106" t="e">
        <f t="shared" ca="1" si="3"/>
        <v>#NAME?</v>
      </c>
    </row>
    <row r="124" spans="1:6" ht="15.75" customHeight="1" x14ac:dyDescent="0.2">
      <c r="A124" s="238">
        <f t="shared" si="4"/>
        <v>119</v>
      </c>
      <c r="B124" s="106" t="e">
        <f t="shared" ca="1" si="5"/>
        <v>#NAME?</v>
      </c>
      <c r="C124" s="18" t="e">
        <f t="shared" ca="1" si="0"/>
        <v>#NAME?</v>
      </c>
      <c r="D124" s="106" t="e">
        <f t="shared" ca="1" si="1"/>
        <v>#NAME?</v>
      </c>
      <c r="E124" s="18" t="e">
        <f t="shared" ca="1" si="2"/>
        <v>#NAME?</v>
      </c>
      <c r="F124" s="106" t="e">
        <f t="shared" ca="1" si="3"/>
        <v>#NAME?</v>
      </c>
    </row>
    <row r="125" spans="1:6" ht="15.75" customHeight="1" x14ac:dyDescent="0.2">
      <c r="A125" s="238">
        <f t="shared" si="4"/>
        <v>120</v>
      </c>
      <c r="B125" s="106" t="e">
        <f t="shared" ca="1" si="5"/>
        <v>#NAME?</v>
      </c>
      <c r="C125" s="18" t="e">
        <f t="shared" ca="1" si="0"/>
        <v>#NAME?</v>
      </c>
      <c r="D125" s="106" t="e">
        <f t="shared" ca="1" si="1"/>
        <v>#NAME?</v>
      </c>
      <c r="E125" s="18" t="e">
        <f t="shared" ca="1" si="2"/>
        <v>#NAME?</v>
      </c>
      <c r="F125" s="106" t="e">
        <f t="shared" ca="1" si="3"/>
        <v>#NAME?</v>
      </c>
    </row>
    <row r="126" spans="1:6" ht="15.75" customHeight="1" x14ac:dyDescent="0.2">
      <c r="A126" s="238">
        <f t="shared" si="4"/>
        <v>121</v>
      </c>
      <c r="B126" s="106" t="e">
        <f t="shared" ca="1" si="5"/>
        <v>#NAME?</v>
      </c>
      <c r="C126" s="18" t="e">
        <f t="shared" ca="1" si="0"/>
        <v>#NAME?</v>
      </c>
      <c r="D126" s="106" t="e">
        <f t="shared" ca="1" si="1"/>
        <v>#NAME?</v>
      </c>
      <c r="E126" s="18" t="e">
        <f t="shared" ca="1" si="2"/>
        <v>#NAME?</v>
      </c>
      <c r="F126" s="106" t="e">
        <f t="shared" ca="1" si="3"/>
        <v>#NAME?</v>
      </c>
    </row>
    <row r="127" spans="1:6" ht="15.75" customHeight="1" x14ac:dyDescent="0.2">
      <c r="A127" s="238">
        <f t="shared" si="4"/>
        <v>122</v>
      </c>
      <c r="B127" s="106" t="e">
        <f t="shared" ca="1" si="5"/>
        <v>#NAME?</v>
      </c>
      <c r="C127" s="18" t="e">
        <f t="shared" ca="1" si="0"/>
        <v>#NAME?</v>
      </c>
      <c r="D127" s="106" t="e">
        <f t="shared" ca="1" si="1"/>
        <v>#NAME?</v>
      </c>
      <c r="E127" s="18" t="e">
        <f t="shared" ca="1" si="2"/>
        <v>#NAME?</v>
      </c>
      <c r="F127" s="106" t="e">
        <f t="shared" ca="1" si="3"/>
        <v>#NAME?</v>
      </c>
    </row>
    <row r="128" spans="1:6" ht="15.75" customHeight="1" x14ac:dyDescent="0.2">
      <c r="A128" s="238">
        <f t="shared" si="4"/>
        <v>123</v>
      </c>
      <c r="B128" s="106" t="e">
        <f t="shared" ca="1" si="5"/>
        <v>#NAME?</v>
      </c>
      <c r="C128" s="18" t="e">
        <f t="shared" ca="1" si="0"/>
        <v>#NAME?</v>
      </c>
      <c r="D128" s="106" t="e">
        <f t="shared" ca="1" si="1"/>
        <v>#NAME?</v>
      </c>
      <c r="E128" s="18" t="e">
        <f t="shared" ca="1" si="2"/>
        <v>#NAME?</v>
      </c>
      <c r="F128" s="106" t="e">
        <f t="shared" ca="1" si="3"/>
        <v>#NAME?</v>
      </c>
    </row>
    <row r="129" spans="1:6" ht="15.75" customHeight="1" x14ac:dyDescent="0.2">
      <c r="A129" s="238">
        <f t="shared" si="4"/>
        <v>124</v>
      </c>
      <c r="B129" s="106" t="e">
        <f t="shared" ca="1" si="5"/>
        <v>#NAME?</v>
      </c>
      <c r="C129" s="18" t="e">
        <f t="shared" ca="1" si="0"/>
        <v>#NAME?</v>
      </c>
      <c r="D129" s="106" t="e">
        <f t="shared" ca="1" si="1"/>
        <v>#NAME?</v>
      </c>
      <c r="E129" s="18" t="e">
        <f t="shared" ca="1" si="2"/>
        <v>#NAME?</v>
      </c>
      <c r="F129" s="106" t="e">
        <f t="shared" ca="1" si="3"/>
        <v>#NAME?</v>
      </c>
    </row>
    <row r="130" spans="1:6" ht="15.75" customHeight="1" x14ac:dyDescent="0.2">
      <c r="A130" s="238">
        <f t="shared" si="4"/>
        <v>125</v>
      </c>
      <c r="B130" s="106" t="e">
        <f t="shared" ca="1" si="5"/>
        <v>#NAME?</v>
      </c>
      <c r="C130" s="18" t="e">
        <f t="shared" ca="1" si="0"/>
        <v>#NAME?</v>
      </c>
      <c r="D130" s="106" t="e">
        <f t="shared" ca="1" si="1"/>
        <v>#NAME?</v>
      </c>
      <c r="E130" s="18" t="e">
        <f t="shared" ca="1" si="2"/>
        <v>#NAME?</v>
      </c>
      <c r="F130" s="106" t="e">
        <f t="shared" ca="1" si="3"/>
        <v>#NAME?</v>
      </c>
    </row>
    <row r="131" spans="1:6" ht="15.75" customHeight="1" x14ac:dyDescent="0.2">
      <c r="A131" s="238">
        <f t="shared" si="4"/>
        <v>126</v>
      </c>
      <c r="B131" s="106" t="e">
        <f t="shared" ca="1" si="5"/>
        <v>#NAME?</v>
      </c>
      <c r="C131" s="18" t="e">
        <f t="shared" ca="1" si="0"/>
        <v>#NAME?</v>
      </c>
      <c r="D131" s="106" t="e">
        <f t="shared" ca="1" si="1"/>
        <v>#NAME?</v>
      </c>
      <c r="E131" s="18" t="e">
        <f t="shared" ca="1" si="2"/>
        <v>#NAME?</v>
      </c>
      <c r="F131" s="106" t="e">
        <f t="shared" ca="1" si="3"/>
        <v>#NAME?</v>
      </c>
    </row>
    <row r="132" spans="1:6" ht="15.75" customHeight="1" x14ac:dyDescent="0.2">
      <c r="A132" s="238">
        <f t="shared" si="4"/>
        <v>127</v>
      </c>
      <c r="B132" s="106" t="e">
        <f t="shared" ca="1" si="5"/>
        <v>#NAME?</v>
      </c>
      <c r="C132" s="18" t="e">
        <f t="shared" ca="1" si="0"/>
        <v>#NAME?</v>
      </c>
      <c r="D132" s="106" t="e">
        <f t="shared" ca="1" si="1"/>
        <v>#NAME?</v>
      </c>
      <c r="E132" s="18" t="e">
        <f t="shared" ca="1" si="2"/>
        <v>#NAME?</v>
      </c>
      <c r="F132" s="106" t="e">
        <f t="shared" ca="1" si="3"/>
        <v>#NAME?</v>
      </c>
    </row>
    <row r="133" spans="1:6" ht="15.75" customHeight="1" x14ac:dyDescent="0.2">
      <c r="A133" s="238">
        <f t="shared" si="4"/>
        <v>128</v>
      </c>
      <c r="B133" s="106" t="e">
        <f t="shared" ca="1" si="5"/>
        <v>#NAME?</v>
      </c>
      <c r="C133" s="18" t="e">
        <f t="shared" ca="1" si="0"/>
        <v>#NAME?</v>
      </c>
      <c r="D133" s="106" t="e">
        <f t="shared" ca="1" si="1"/>
        <v>#NAME?</v>
      </c>
      <c r="E133" s="18" t="e">
        <f t="shared" ca="1" si="2"/>
        <v>#NAME?</v>
      </c>
      <c r="F133" s="106" t="e">
        <f t="shared" ca="1" si="3"/>
        <v>#NAME?</v>
      </c>
    </row>
    <row r="134" spans="1:6" ht="15.75" customHeight="1" x14ac:dyDescent="0.2">
      <c r="A134" s="238">
        <f t="shared" si="4"/>
        <v>129</v>
      </c>
      <c r="B134" s="106" t="e">
        <f t="shared" ca="1" si="5"/>
        <v>#NAME?</v>
      </c>
      <c r="C134" s="18" t="e">
        <f t="shared" ca="1" si="0"/>
        <v>#NAME?</v>
      </c>
      <c r="D134" s="106" t="e">
        <f t="shared" ca="1" si="1"/>
        <v>#NAME?</v>
      </c>
      <c r="E134" s="18" t="e">
        <f t="shared" ca="1" si="2"/>
        <v>#NAME?</v>
      </c>
      <c r="F134" s="106" t="e">
        <f t="shared" ca="1" si="3"/>
        <v>#NAME?</v>
      </c>
    </row>
    <row r="135" spans="1:6" ht="15.75" customHeight="1" x14ac:dyDescent="0.2">
      <c r="A135" s="238">
        <f t="shared" si="4"/>
        <v>130</v>
      </c>
      <c r="B135" s="106" t="e">
        <f t="shared" ca="1" si="5"/>
        <v>#NAME?</v>
      </c>
      <c r="C135" s="18" t="e">
        <f t="shared" ca="1" si="0"/>
        <v>#NAME?</v>
      </c>
      <c r="D135" s="106" t="e">
        <f t="shared" ca="1" si="1"/>
        <v>#NAME?</v>
      </c>
      <c r="E135" s="18" t="e">
        <f t="shared" ca="1" si="2"/>
        <v>#NAME?</v>
      </c>
      <c r="F135" s="106" t="e">
        <f t="shared" ca="1" si="3"/>
        <v>#NAME?</v>
      </c>
    </row>
    <row r="136" spans="1:6" ht="15.75" customHeight="1" x14ac:dyDescent="0.2">
      <c r="A136" s="238">
        <f t="shared" si="4"/>
        <v>131</v>
      </c>
      <c r="B136" s="106" t="e">
        <f t="shared" ca="1" si="5"/>
        <v>#NAME?</v>
      </c>
      <c r="C136" s="18" t="e">
        <f t="shared" ca="1" si="0"/>
        <v>#NAME?</v>
      </c>
      <c r="D136" s="106" t="e">
        <f t="shared" ca="1" si="1"/>
        <v>#NAME?</v>
      </c>
      <c r="E136" s="18" t="e">
        <f t="shared" ca="1" si="2"/>
        <v>#NAME?</v>
      </c>
      <c r="F136" s="106" t="e">
        <f t="shared" ca="1" si="3"/>
        <v>#NAME?</v>
      </c>
    </row>
    <row r="137" spans="1:6" ht="15.75" customHeight="1" x14ac:dyDescent="0.2">
      <c r="A137" s="238">
        <f t="shared" si="4"/>
        <v>132</v>
      </c>
      <c r="B137" s="106" t="e">
        <f t="shared" ca="1" si="5"/>
        <v>#NAME?</v>
      </c>
      <c r="C137" s="18" t="e">
        <f t="shared" ca="1" si="0"/>
        <v>#NAME?</v>
      </c>
      <c r="D137" s="106" t="e">
        <f t="shared" ca="1" si="1"/>
        <v>#NAME?</v>
      </c>
      <c r="E137" s="18" t="e">
        <f t="shared" ca="1" si="2"/>
        <v>#NAME?</v>
      </c>
      <c r="F137" s="106" t="e">
        <f t="shared" ca="1" si="3"/>
        <v>#NAME?</v>
      </c>
    </row>
    <row r="138" spans="1:6" ht="15.75" customHeight="1" x14ac:dyDescent="0.2">
      <c r="A138" s="238">
        <f t="shared" si="4"/>
        <v>133</v>
      </c>
      <c r="B138" s="106" t="e">
        <f t="shared" ca="1" si="5"/>
        <v>#NAME?</v>
      </c>
      <c r="C138" s="18" t="e">
        <f t="shared" ca="1" si="0"/>
        <v>#NAME?</v>
      </c>
      <c r="D138" s="106" t="e">
        <f t="shared" ca="1" si="1"/>
        <v>#NAME?</v>
      </c>
      <c r="E138" s="18" t="e">
        <f t="shared" ca="1" si="2"/>
        <v>#NAME?</v>
      </c>
      <c r="F138" s="106" t="e">
        <f t="shared" ca="1" si="3"/>
        <v>#NAME?</v>
      </c>
    </row>
    <row r="139" spans="1:6" ht="15.75" customHeight="1" x14ac:dyDescent="0.2">
      <c r="A139" s="238">
        <f t="shared" si="4"/>
        <v>134</v>
      </c>
      <c r="B139" s="106" t="e">
        <f t="shared" ca="1" si="5"/>
        <v>#NAME?</v>
      </c>
      <c r="C139" s="18" t="e">
        <f t="shared" ca="1" si="0"/>
        <v>#NAME?</v>
      </c>
      <c r="D139" s="106" t="e">
        <f t="shared" ca="1" si="1"/>
        <v>#NAME?</v>
      </c>
      <c r="E139" s="18" t="e">
        <f t="shared" ca="1" si="2"/>
        <v>#NAME?</v>
      </c>
      <c r="F139" s="106" t="e">
        <f t="shared" ca="1" si="3"/>
        <v>#NAME?</v>
      </c>
    </row>
    <row r="140" spans="1:6" ht="15.75" customHeight="1" x14ac:dyDescent="0.2">
      <c r="A140" s="238">
        <f t="shared" si="4"/>
        <v>135</v>
      </c>
      <c r="B140" s="106" t="e">
        <f t="shared" ca="1" si="5"/>
        <v>#NAME?</v>
      </c>
      <c r="C140" s="18" t="e">
        <f t="shared" ca="1" si="0"/>
        <v>#NAME?</v>
      </c>
      <c r="D140" s="106" t="e">
        <f t="shared" ca="1" si="1"/>
        <v>#NAME?</v>
      </c>
      <c r="E140" s="18" t="e">
        <f t="shared" ca="1" si="2"/>
        <v>#NAME?</v>
      </c>
      <c r="F140" s="106" t="e">
        <f t="shared" ca="1" si="3"/>
        <v>#NAME?</v>
      </c>
    </row>
    <row r="141" spans="1:6" ht="15.75" customHeight="1" x14ac:dyDescent="0.2">
      <c r="A141" s="238">
        <f t="shared" si="4"/>
        <v>136</v>
      </c>
      <c r="B141" s="106" t="e">
        <f t="shared" ca="1" si="5"/>
        <v>#NAME?</v>
      </c>
      <c r="C141" s="18" t="e">
        <f t="shared" ca="1" si="0"/>
        <v>#NAME?</v>
      </c>
      <c r="D141" s="106" t="e">
        <f t="shared" ca="1" si="1"/>
        <v>#NAME?</v>
      </c>
      <c r="E141" s="18" t="e">
        <f t="shared" ca="1" si="2"/>
        <v>#NAME?</v>
      </c>
      <c r="F141" s="106" t="e">
        <f t="shared" ca="1" si="3"/>
        <v>#NAME?</v>
      </c>
    </row>
    <row r="142" spans="1:6" ht="15.75" customHeight="1" x14ac:dyDescent="0.2">
      <c r="A142" s="238">
        <f t="shared" si="4"/>
        <v>137</v>
      </c>
      <c r="B142" s="106" t="e">
        <f t="shared" ca="1" si="5"/>
        <v>#NAME?</v>
      </c>
      <c r="C142" s="18" t="e">
        <f t="shared" ca="1" si="0"/>
        <v>#NAME?</v>
      </c>
      <c r="D142" s="106" t="e">
        <f t="shared" ca="1" si="1"/>
        <v>#NAME?</v>
      </c>
      <c r="E142" s="18" t="e">
        <f t="shared" ca="1" si="2"/>
        <v>#NAME?</v>
      </c>
      <c r="F142" s="106" t="e">
        <f t="shared" ca="1" si="3"/>
        <v>#NAME?</v>
      </c>
    </row>
    <row r="143" spans="1:6" ht="15.75" customHeight="1" x14ac:dyDescent="0.2">
      <c r="A143" s="238">
        <f t="shared" si="4"/>
        <v>138</v>
      </c>
      <c r="B143" s="106" t="e">
        <f t="shared" ca="1" si="5"/>
        <v>#NAME?</v>
      </c>
      <c r="C143" s="18" t="e">
        <f t="shared" ca="1" si="0"/>
        <v>#NAME?</v>
      </c>
      <c r="D143" s="106" t="e">
        <f t="shared" ca="1" si="1"/>
        <v>#NAME?</v>
      </c>
      <c r="E143" s="18" t="e">
        <f t="shared" ca="1" si="2"/>
        <v>#NAME?</v>
      </c>
      <c r="F143" s="106" t="e">
        <f t="shared" ca="1" si="3"/>
        <v>#NAME?</v>
      </c>
    </row>
    <row r="144" spans="1:6" ht="15.75" customHeight="1" x14ac:dyDescent="0.2">
      <c r="A144" s="238">
        <f t="shared" si="4"/>
        <v>139</v>
      </c>
      <c r="B144" s="106" t="e">
        <f t="shared" ca="1" si="5"/>
        <v>#NAME?</v>
      </c>
      <c r="C144" s="18" t="e">
        <f t="shared" ca="1" si="0"/>
        <v>#NAME?</v>
      </c>
      <c r="D144" s="106" t="e">
        <f t="shared" ca="1" si="1"/>
        <v>#NAME?</v>
      </c>
      <c r="E144" s="18" t="e">
        <f t="shared" ca="1" si="2"/>
        <v>#NAME?</v>
      </c>
      <c r="F144" s="106" t="e">
        <f t="shared" ca="1" si="3"/>
        <v>#NAME?</v>
      </c>
    </row>
    <row r="145" spans="1:6" ht="15.75" customHeight="1" x14ac:dyDescent="0.2">
      <c r="A145" s="238">
        <f t="shared" si="4"/>
        <v>140</v>
      </c>
      <c r="B145" s="106" t="e">
        <f t="shared" ca="1" si="5"/>
        <v>#NAME?</v>
      </c>
      <c r="C145" s="18" t="e">
        <f t="shared" ca="1" si="0"/>
        <v>#NAME?</v>
      </c>
      <c r="D145" s="106" t="e">
        <f t="shared" ca="1" si="1"/>
        <v>#NAME?</v>
      </c>
      <c r="E145" s="18" t="e">
        <f t="shared" ca="1" si="2"/>
        <v>#NAME?</v>
      </c>
      <c r="F145" s="106" t="e">
        <f t="shared" ca="1" si="3"/>
        <v>#NAME?</v>
      </c>
    </row>
    <row r="146" spans="1:6" ht="15.75" customHeight="1" x14ac:dyDescent="0.2">
      <c r="A146" s="238">
        <f t="shared" si="4"/>
        <v>141</v>
      </c>
      <c r="B146" s="106" t="e">
        <f t="shared" ca="1" si="5"/>
        <v>#NAME?</v>
      </c>
      <c r="C146" s="18" t="e">
        <f t="shared" ca="1" si="0"/>
        <v>#NAME?</v>
      </c>
      <c r="D146" s="106" t="e">
        <f t="shared" ca="1" si="1"/>
        <v>#NAME?</v>
      </c>
      <c r="E146" s="18" t="e">
        <f t="shared" ca="1" si="2"/>
        <v>#NAME?</v>
      </c>
      <c r="F146" s="106" t="e">
        <f t="shared" ca="1" si="3"/>
        <v>#NAME?</v>
      </c>
    </row>
    <row r="147" spans="1:6" ht="15.75" customHeight="1" x14ac:dyDescent="0.2">
      <c r="A147" s="238">
        <f t="shared" si="4"/>
        <v>142</v>
      </c>
      <c r="B147" s="106" t="e">
        <f t="shared" ca="1" si="5"/>
        <v>#NAME?</v>
      </c>
      <c r="C147" s="18" t="e">
        <f t="shared" ca="1" si="0"/>
        <v>#NAME?</v>
      </c>
      <c r="D147" s="106" t="e">
        <f t="shared" ca="1" si="1"/>
        <v>#NAME?</v>
      </c>
      <c r="E147" s="18" t="e">
        <f t="shared" ca="1" si="2"/>
        <v>#NAME?</v>
      </c>
      <c r="F147" s="106" t="e">
        <f t="shared" ca="1" si="3"/>
        <v>#NAME?</v>
      </c>
    </row>
    <row r="148" spans="1:6" ht="15.75" customHeight="1" x14ac:dyDescent="0.2">
      <c r="A148" s="238">
        <f t="shared" si="4"/>
        <v>143</v>
      </c>
      <c r="B148" s="106" t="e">
        <f t="shared" ca="1" si="5"/>
        <v>#NAME?</v>
      </c>
      <c r="C148" s="18" t="e">
        <f t="shared" ca="1" si="0"/>
        <v>#NAME?</v>
      </c>
      <c r="D148" s="106" t="e">
        <f t="shared" ca="1" si="1"/>
        <v>#NAME?</v>
      </c>
      <c r="E148" s="18" t="e">
        <f t="shared" ca="1" si="2"/>
        <v>#NAME?</v>
      </c>
      <c r="F148" s="106" t="e">
        <f t="shared" ca="1" si="3"/>
        <v>#NAME?</v>
      </c>
    </row>
    <row r="149" spans="1:6" ht="15.75" customHeight="1" x14ac:dyDescent="0.2">
      <c r="A149" s="238">
        <f t="shared" si="4"/>
        <v>144</v>
      </c>
      <c r="B149" s="106" t="e">
        <f t="shared" ca="1" si="5"/>
        <v>#NAME?</v>
      </c>
      <c r="C149" s="18" t="e">
        <f t="shared" ca="1" si="0"/>
        <v>#NAME?</v>
      </c>
      <c r="D149" s="106" t="e">
        <f t="shared" ca="1" si="1"/>
        <v>#NAME?</v>
      </c>
      <c r="E149" s="18" t="e">
        <f t="shared" ca="1" si="2"/>
        <v>#NAME?</v>
      </c>
      <c r="F149" s="106" t="e">
        <f t="shared" ca="1" si="3"/>
        <v>#NAME?</v>
      </c>
    </row>
    <row r="150" spans="1:6" ht="15.75" customHeight="1" x14ac:dyDescent="0.2">
      <c r="A150" s="238">
        <f t="shared" si="4"/>
        <v>145</v>
      </c>
      <c r="B150" s="106" t="e">
        <f t="shared" ca="1" si="5"/>
        <v>#NAME?</v>
      </c>
      <c r="C150" s="18" t="e">
        <f t="shared" ca="1" si="0"/>
        <v>#NAME?</v>
      </c>
      <c r="D150" s="106" t="e">
        <f t="shared" ca="1" si="1"/>
        <v>#NAME?</v>
      </c>
      <c r="E150" s="18" t="e">
        <f t="shared" ca="1" si="2"/>
        <v>#NAME?</v>
      </c>
      <c r="F150" s="106" t="e">
        <f t="shared" ca="1" si="3"/>
        <v>#NAME?</v>
      </c>
    </row>
    <row r="151" spans="1:6" ht="15.75" customHeight="1" x14ac:dyDescent="0.2">
      <c r="A151" s="238">
        <f t="shared" si="4"/>
        <v>146</v>
      </c>
      <c r="B151" s="106" t="e">
        <f t="shared" ca="1" si="5"/>
        <v>#NAME?</v>
      </c>
      <c r="C151" s="18" t="e">
        <f t="shared" ca="1" si="0"/>
        <v>#NAME?</v>
      </c>
      <c r="D151" s="106" t="e">
        <f t="shared" ca="1" si="1"/>
        <v>#NAME?</v>
      </c>
      <c r="E151" s="18" t="e">
        <f t="shared" ca="1" si="2"/>
        <v>#NAME?</v>
      </c>
      <c r="F151" s="106" t="e">
        <f t="shared" ca="1" si="3"/>
        <v>#NAME?</v>
      </c>
    </row>
    <row r="152" spans="1:6" ht="15.75" customHeight="1" x14ac:dyDescent="0.2">
      <c r="A152" s="238">
        <f t="shared" si="4"/>
        <v>147</v>
      </c>
      <c r="B152" s="106" t="e">
        <f t="shared" ca="1" si="5"/>
        <v>#NAME?</v>
      </c>
      <c r="C152" s="18" t="e">
        <f t="shared" ca="1" si="0"/>
        <v>#NAME?</v>
      </c>
      <c r="D152" s="106" t="e">
        <f t="shared" ca="1" si="1"/>
        <v>#NAME?</v>
      </c>
      <c r="E152" s="18" t="e">
        <f t="shared" ca="1" si="2"/>
        <v>#NAME?</v>
      </c>
      <c r="F152" s="106" t="e">
        <f t="shared" ca="1" si="3"/>
        <v>#NAME?</v>
      </c>
    </row>
    <row r="153" spans="1:6" ht="15.75" customHeight="1" x14ac:dyDescent="0.2">
      <c r="A153" s="238">
        <f t="shared" si="4"/>
        <v>148</v>
      </c>
      <c r="B153" s="106" t="e">
        <f t="shared" ca="1" si="5"/>
        <v>#NAME?</v>
      </c>
      <c r="C153" s="18" t="e">
        <f t="shared" ca="1" si="0"/>
        <v>#NAME?</v>
      </c>
      <c r="D153" s="106" t="e">
        <f t="shared" ca="1" si="1"/>
        <v>#NAME?</v>
      </c>
      <c r="E153" s="18" t="e">
        <f t="shared" ca="1" si="2"/>
        <v>#NAME?</v>
      </c>
      <c r="F153" s="106" t="e">
        <f t="shared" ca="1" si="3"/>
        <v>#NAME?</v>
      </c>
    </row>
    <row r="154" spans="1:6" ht="15.75" customHeight="1" x14ac:dyDescent="0.2">
      <c r="A154" s="238">
        <f t="shared" si="4"/>
        <v>149</v>
      </c>
      <c r="B154" s="106" t="e">
        <f t="shared" ca="1" si="5"/>
        <v>#NAME?</v>
      </c>
      <c r="C154" s="18" t="e">
        <f t="shared" ca="1" si="0"/>
        <v>#NAME?</v>
      </c>
      <c r="D154" s="106" t="e">
        <f t="shared" ca="1" si="1"/>
        <v>#NAME?</v>
      </c>
      <c r="E154" s="18" t="e">
        <f t="shared" ca="1" si="2"/>
        <v>#NAME?</v>
      </c>
      <c r="F154" s="106" t="e">
        <f t="shared" ca="1" si="3"/>
        <v>#NAME?</v>
      </c>
    </row>
    <row r="155" spans="1:6" ht="15.75" customHeight="1" x14ac:dyDescent="0.2">
      <c r="A155" s="238">
        <f t="shared" si="4"/>
        <v>150</v>
      </c>
      <c r="B155" s="106" t="e">
        <f t="shared" ca="1" si="5"/>
        <v>#NAME?</v>
      </c>
      <c r="C155" s="18" t="e">
        <f t="shared" ca="1" si="0"/>
        <v>#NAME?</v>
      </c>
      <c r="D155" s="106" t="e">
        <f t="shared" ca="1" si="1"/>
        <v>#NAME?</v>
      </c>
      <c r="E155" s="18" t="e">
        <f t="shared" ca="1" si="2"/>
        <v>#NAME?</v>
      </c>
      <c r="F155" s="106" t="e">
        <f t="shared" ca="1" si="3"/>
        <v>#NAME?</v>
      </c>
    </row>
    <row r="156" spans="1:6" ht="15.75" customHeight="1" x14ac:dyDescent="0.2">
      <c r="A156" s="238">
        <f t="shared" si="4"/>
        <v>151</v>
      </c>
      <c r="B156" s="106" t="e">
        <f t="shared" ca="1" si="5"/>
        <v>#NAME?</v>
      </c>
      <c r="C156" s="18" t="e">
        <f t="shared" ca="1" si="0"/>
        <v>#NAME?</v>
      </c>
      <c r="D156" s="106" t="e">
        <f t="shared" ca="1" si="1"/>
        <v>#NAME?</v>
      </c>
      <c r="E156" s="18" t="e">
        <f t="shared" ca="1" si="2"/>
        <v>#NAME?</v>
      </c>
      <c r="F156" s="106" t="e">
        <f t="shared" ca="1" si="3"/>
        <v>#NAME?</v>
      </c>
    </row>
    <row r="157" spans="1:6" ht="15.75" customHeight="1" x14ac:dyDescent="0.2">
      <c r="A157" s="238">
        <f t="shared" si="4"/>
        <v>152</v>
      </c>
      <c r="B157" s="106" t="e">
        <f t="shared" ca="1" si="5"/>
        <v>#NAME?</v>
      </c>
      <c r="C157" s="18" t="e">
        <f t="shared" ca="1" si="0"/>
        <v>#NAME?</v>
      </c>
      <c r="D157" s="106" t="e">
        <f t="shared" ca="1" si="1"/>
        <v>#NAME?</v>
      </c>
      <c r="E157" s="18" t="e">
        <f t="shared" ca="1" si="2"/>
        <v>#NAME?</v>
      </c>
      <c r="F157" s="106" t="e">
        <f t="shared" ca="1" si="3"/>
        <v>#NAME?</v>
      </c>
    </row>
    <row r="158" spans="1:6" ht="15.75" customHeight="1" x14ac:dyDescent="0.2">
      <c r="A158" s="238">
        <f t="shared" si="4"/>
        <v>153</v>
      </c>
      <c r="B158" s="106" t="e">
        <f t="shared" ca="1" si="5"/>
        <v>#NAME?</v>
      </c>
      <c r="C158" s="18" t="e">
        <f t="shared" ca="1" si="0"/>
        <v>#NAME?</v>
      </c>
      <c r="D158" s="106" t="e">
        <f t="shared" ca="1" si="1"/>
        <v>#NAME?</v>
      </c>
      <c r="E158" s="18" t="e">
        <f t="shared" ca="1" si="2"/>
        <v>#NAME?</v>
      </c>
      <c r="F158" s="106" t="e">
        <f t="shared" ca="1" si="3"/>
        <v>#NAME?</v>
      </c>
    </row>
    <row r="159" spans="1:6" ht="15.75" customHeight="1" x14ac:dyDescent="0.2">
      <c r="A159" s="238">
        <f t="shared" si="4"/>
        <v>154</v>
      </c>
      <c r="B159" s="106" t="e">
        <f t="shared" ca="1" si="5"/>
        <v>#NAME?</v>
      </c>
      <c r="C159" s="18" t="e">
        <f t="shared" ca="1" si="0"/>
        <v>#NAME?</v>
      </c>
      <c r="D159" s="106" t="e">
        <f t="shared" ca="1" si="1"/>
        <v>#NAME?</v>
      </c>
      <c r="E159" s="18" t="e">
        <f t="shared" ca="1" si="2"/>
        <v>#NAME?</v>
      </c>
      <c r="F159" s="106" t="e">
        <f t="shared" ca="1" si="3"/>
        <v>#NAME?</v>
      </c>
    </row>
    <row r="160" spans="1:6" ht="15.75" customHeight="1" x14ac:dyDescent="0.2">
      <c r="A160" s="238">
        <f t="shared" si="4"/>
        <v>155</v>
      </c>
      <c r="B160" s="106" t="e">
        <f t="shared" ca="1" si="5"/>
        <v>#NAME?</v>
      </c>
      <c r="C160" s="18" t="e">
        <f t="shared" ca="1" si="0"/>
        <v>#NAME?</v>
      </c>
      <c r="D160" s="106" t="e">
        <f t="shared" ca="1" si="1"/>
        <v>#NAME?</v>
      </c>
      <c r="E160" s="18" t="e">
        <f t="shared" ca="1" si="2"/>
        <v>#NAME?</v>
      </c>
      <c r="F160" s="106" t="e">
        <f t="shared" ca="1" si="3"/>
        <v>#NAME?</v>
      </c>
    </row>
    <row r="161" spans="1:6" ht="15.75" customHeight="1" x14ac:dyDescent="0.2">
      <c r="A161" s="238">
        <f t="shared" si="4"/>
        <v>156</v>
      </c>
      <c r="B161" s="106" t="e">
        <f t="shared" ca="1" si="5"/>
        <v>#NAME?</v>
      </c>
      <c r="C161" s="18" t="e">
        <f t="shared" ca="1" si="0"/>
        <v>#NAME?</v>
      </c>
      <c r="D161" s="106" t="e">
        <f t="shared" ca="1" si="1"/>
        <v>#NAME?</v>
      </c>
      <c r="E161" s="18" t="e">
        <f t="shared" ca="1" si="2"/>
        <v>#NAME?</v>
      </c>
      <c r="F161" s="106" t="e">
        <f t="shared" ca="1" si="3"/>
        <v>#NAME?</v>
      </c>
    </row>
    <row r="162" spans="1:6" ht="15.75" customHeight="1" x14ac:dyDescent="0.2">
      <c r="A162" s="238">
        <f t="shared" si="4"/>
        <v>157</v>
      </c>
      <c r="B162" s="106" t="e">
        <f t="shared" ca="1" si="5"/>
        <v>#NAME?</v>
      </c>
      <c r="C162" s="18" t="e">
        <f t="shared" ca="1" si="0"/>
        <v>#NAME?</v>
      </c>
      <c r="D162" s="106" t="e">
        <f t="shared" ca="1" si="1"/>
        <v>#NAME?</v>
      </c>
      <c r="E162" s="18" t="e">
        <f t="shared" ca="1" si="2"/>
        <v>#NAME?</v>
      </c>
      <c r="F162" s="106" t="e">
        <f t="shared" ca="1" si="3"/>
        <v>#NAME?</v>
      </c>
    </row>
    <row r="163" spans="1:6" ht="15.75" customHeight="1" x14ac:dyDescent="0.2">
      <c r="A163" s="238">
        <f t="shared" si="4"/>
        <v>158</v>
      </c>
      <c r="B163" s="106" t="e">
        <f t="shared" ca="1" si="5"/>
        <v>#NAME?</v>
      </c>
      <c r="C163" s="18" t="e">
        <f t="shared" ca="1" si="0"/>
        <v>#NAME?</v>
      </c>
      <c r="D163" s="106" t="e">
        <f t="shared" ca="1" si="1"/>
        <v>#NAME?</v>
      </c>
      <c r="E163" s="18" t="e">
        <f t="shared" ca="1" si="2"/>
        <v>#NAME?</v>
      </c>
      <c r="F163" s="106" t="e">
        <f t="shared" ca="1" si="3"/>
        <v>#NAME?</v>
      </c>
    </row>
    <row r="164" spans="1:6" ht="15.75" customHeight="1" x14ac:dyDescent="0.2">
      <c r="A164" s="238">
        <f t="shared" si="4"/>
        <v>159</v>
      </c>
      <c r="B164" s="106" t="e">
        <f t="shared" ca="1" si="5"/>
        <v>#NAME?</v>
      </c>
      <c r="C164" s="18" t="e">
        <f t="shared" ca="1" si="0"/>
        <v>#NAME?</v>
      </c>
      <c r="D164" s="106" t="e">
        <f t="shared" ca="1" si="1"/>
        <v>#NAME?</v>
      </c>
      <c r="E164" s="18" t="e">
        <f t="shared" ca="1" si="2"/>
        <v>#NAME?</v>
      </c>
      <c r="F164" s="106" t="e">
        <f t="shared" ca="1" si="3"/>
        <v>#NAME?</v>
      </c>
    </row>
    <row r="165" spans="1:6" ht="15.75" customHeight="1" x14ac:dyDescent="0.2">
      <c r="A165" s="238">
        <f t="shared" si="4"/>
        <v>160</v>
      </c>
      <c r="B165" s="106" t="e">
        <f t="shared" ca="1" si="5"/>
        <v>#NAME?</v>
      </c>
      <c r="C165" s="18" t="e">
        <f t="shared" ca="1" si="0"/>
        <v>#NAME?</v>
      </c>
      <c r="D165" s="106" t="e">
        <f t="shared" ca="1" si="1"/>
        <v>#NAME?</v>
      </c>
      <c r="E165" s="18" t="e">
        <f t="shared" ca="1" si="2"/>
        <v>#NAME?</v>
      </c>
      <c r="F165" s="106" t="e">
        <f t="shared" ca="1" si="3"/>
        <v>#NAME?</v>
      </c>
    </row>
    <row r="166" spans="1:6" ht="15.75" customHeight="1" x14ac:dyDescent="0.2">
      <c r="A166" s="238">
        <f t="shared" si="4"/>
        <v>161</v>
      </c>
      <c r="B166" s="106" t="e">
        <f t="shared" ca="1" si="5"/>
        <v>#NAME?</v>
      </c>
      <c r="C166" s="18" t="e">
        <f t="shared" ca="1" si="0"/>
        <v>#NAME?</v>
      </c>
      <c r="D166" s="106" t="e">
        <f t="shared" ca="1" si="1"/>
        <v>#NAME?</v>
      </c>
      <c r="E166" s="18" t="e">
        <f t="shared" ca="1" si="2"/>
        <v>#NAME?</v>
      </c>
      <c r="F166" s="106" t="e">
        <f t="shared" ca="1" si="3"/>
        <v>#NAME?</v>
      </c>
    </row>
    <row r="167" spans="1:6" ht="15.75" customHeight="1" x14ac:dyDescent="0.2">
      <c r="A167" s="238">
        <f t="shared" si="4"/>
        <v>162</v>
      </c>
      <c r="B167" s="106" t="e">
        <f t="shared" ca="1" si="5"/>
        <v>#NAME?</v>
      </c>
      <c r="C167" s="18" t="e">
        <f t="shared" ca="1" si="0"/>
        <v>#NAME?</v>
      </c>
      <c r="D167" s="106" t="e">
        <f t="shared" ca="1" si="1"/>
        <v>#NAME?</v>
      </c>
      <c r="E167" s="18" t="e">
        <f t="shared" ca="1" si="2"/>
        <v>#NAME?</v>
      </c>
      <c r="F167" s="106" t="e">
        <f t="shared" ca="1" si="3"/>
        <v>#NAME?</v>
      </c>
    </row>
    <row r="168" spans="1:6" ht="15.75" customHeight="1" x14ac:dyDescent="0.2">
      <c r="A168" s="238">
        <f t="shared" si="4"/>
        <v>163</v>
      </c>
      <c r="B168" s="106" t="e">
        <f t="shared" ca="1" si="5"/>
        <v>#NAME?</v>
      </c>
      <c r="C168" s="18" t="e">
        <f t="shared" ca="1" si="0"/>
        <v>#NAME?</v>
      </c>
      <c r="D168" s="106" t="e">
        <f t="shared" ca="1" si="1"/>
        <v>#NAME?</v>
      </c>
      <c r="E168" s="18" t="e">
        <f t="shared" ca="1" si="2"/>
        <v>#NAME?</v>
      </c>
      <c r="F168" s="106" t="e">
        <f t="shared" ca="1" si="3"/>
        <v>#NAME?</v>
      </c>
    </row>
    <row r="169" spans="1:6" ht="15.75" customHeight="1" x14ac:dyDescent="0.2">
      <c r="A169" s="238">
        <f t="shared" si="4"/>
        <v>164</v>
      </c>
      <c r="B169" s="106" t="e">
        <f t="shared" ca="1" si="5"/>
        <v>#NAME?</v>
      </c>
      <c r="C169" s="18" t="e">
        <f t="shared" ca="1" si="0"/>
        <v>#NAME?</v>
      </c>
      <c r="D169" s="106" t="e">
        <f t="shared" ca="1" si="1"/>
        <v>#NAME?</v>
      </c>
      <c r="E169" s="18" t="e">
        <f t="shared" ca="1" si="2"/>
        <v>#NAME?</v>
      </c>
      <c r="F169" s="106" t="e">
        <f t="shared" ca="1" si="3"/>
        <v>#NAME?</v>
      </c>
    </row>
    <row r="170" spans="1:6" ht="15.75" customHeight="1" x14ac:dyDescent="0.2">
      <c r="A170" s="238">
        <f t="shared" si="4"/>
        <v>165</v>
      </c>
      <c r="B170" s="106" t="e">
        <f t="shared" ca="1" si="5"/>
        <v>#NAME?</v>
      </c>
      <c r="C170" s="18" t="e">
        <f t="shared" ca="1" si="0"/>
        <v>#NAME?</v>
      </c>
      <c r="D170" s="106" t="e">
        <f t="shared" ca="1" si="1"/>
        <v>#NAME?</v>
      </c>
      <c r="E170" s="18" t="e">
        <f t="shared" ca="1" si="2"/>
        <v>#NAME?</v>
      </c>
      <c r="F170" s="106" t="e">
        <f t="shared" ca="1" si="3"/>
        <v>#NAME?</v>
      </c>
    </row>
    <row r="171" spans="1:6" ht="15.75" customHeight="1" x14ac:dyDescent="0.2">
      <c r="A171" s="238">
        <f t="shared" si="4"/>
        <v>166</v>
      </c>
      <c r="B171" s="106" t="e">
        <f t="shared" ca="1" si="5"/>
        <v>#NAME?</v>
      </c>
      <c r="C171" s="18" t="e">
        <f t="shared" ca="1" si="0"/>
        <v>#NAME?</v>
      </c>
      <c r="D171" s="106" t="e">
        <f t="shared" ca="1" si="1"/>
        <v>#NAME?</v>
      </c>
      <c r="E171" s="18" t="e">
        <f t="shared" ca="1" si="2"/>
        <v>#NAME?</v>
      </c>
      <c r="F171" s="106" t="e">
        <f t="shared" ca="1" si="3"/>
        <v>#NAME?</v>
      </c>
    </row>
    <row r="172" spans="1:6" ht="15.75" customHeight="1" x14ac:dyDescent="0.2">
      <c r="A172" s="238">
        <f t="shared" si="4"/>
        <v>167</v>
      </c>
      <c r="B172" s="106" t="e">
        <f t="shared" ca="1" si="5"/>
        <v>#NAME?</v>
      </c>
      <c r="C172" s="18" t="e">
        <f t="shared" ca="1" si="0"/>
        <v>#NAME?</v>
      </c>
      <c r="D172" s="106" t="e">
        <f t="shared" ca="1" si="1"/>
        <v>#NAME?</v>
      </c>
      <c r="E172" s="18" t="e">
        <f t="shared" ca="1" si="2"/>
        <v>#NAME?</v>
      </c>
      <c r="F172" s="106" t="e">
        <f t="shared" ca="1" si="3"/>
        <v>#NAME?</v>
      </c>
    </row>
    <row r="173" spans="1:6" ht="15.75" customHeight="1" x14ac:dyDescent="0.2">
      <c r="A173" s="238">
        <f t="shared" si="4"/>
        <v>168</v>
      </c>
      <c r="B173" s="106" t="e">
        <f t="shared" ca="1" si="5"/>
        <v>#NAME?</v>
      </c>
      <c r="C173" s="18" t="e">
        <f t="shared" ca="1" si="0"/>
        <v>#NAME?</v>
      </c>
      <c r="D173" s="106" t="e">
        <f t="shared" ca="1" si="1"/>
        <v>#NAME?</v>
      </c>
      <c r="E173" s="18" t="e">
        <f t="shared" ca="1" si="2"/>
        <v>#NAME?</v>
      </c>
      <c r="F173" s="106" t="e">
        <f t="shared" ca="1" si="3"/>
        <v>#NAME?</v>
      </c>
    </row>
    <row r="174" spans="1:6" ht="15.75" customHeight="1" x14ac:dyDescent="0.2">
      <c r="A174" s="238">
        <f t="shared" si="4"/>
        <v>169</v>
      </c>
      <c r="B174" s="106" t="e">
        <f t="shared" ca="1" si="5"/>
        <v>#NAME?</v>
      </c>
      <c r="C174" s="18" t="e">
        <f t="shared" ca="1" si="0"/>
        <v>#NAME?</v>
      </c>
      <c r="D174" s="106" t="e">
        <f t="shared" ca="1" si="1"/>
        <v>#NAME?</v>
      </c>
      <c r="E174" s="18" t="e">
        <f t="shared" ca="1" si="2"/>
        <v>#NAME?</v>
      </c>
      <c r="F174" s="106" t="e">
        <f t="shared" ca="1" si="3"/>
        <v>#NAME?</v>
      </c>
    </row>
    <row r="175" spans="1:6" ht="15.75" customHeight="1" x14ac:dyDescent="0.2">
      <c r="A175" s="238">
        <f t="shared" si="4"/>
        <v>170</v>
      </c>
      <c r="B175" s="106" t="e">
        <f t="shared" ca="1" si="5"/>
        <v>#NAME?</v>
      </c>
      <c r="C175" s="18" t="e">
        <f t="shared" ca="1" si="0"/>
        <v>#NAME?</v>
      </c>
      <c r="D175" s="106" t="e">
        <f t="shared" ca="1" si="1"/>
        <v>#NAME?</v>
      </c>
      <c r="E175" s="18" t="e">
        <f t="shared" ca="1" si="2"/>
        <v>#NAME?</v>
      </c>
      <c r="F175" s="106" t="e">
        <f t="shared" ca="1" si="3"/>
        <v>#NAME?</v>
      </c>
    </row>
    <row r="176" spans="1:6" ht="15.75" customHeight="1" x14ac:dyDescent="0.2">
      <c r="A176" s="238">
        <f t="shared" si="4"/>
        <v>171</v>
      </c>
      <c r="B176" s="106" t="e">
        <f t="shared" ca="1" si="5"/>
        <v>#NAME?</v>
      </c>
      <c r="C176" s="18" t="e">
        <f t="shared" ca="1" si="0"/>
        <v>#NAME?</v>
      </c>
      <c r="D176" s="106" t="e">
        <f t="shared" ca="1" si="1"/>
        <v>#NAME?</v>
      </c>
      <c r="E176" s="18" t="e">
        <f t="shared" ca="1" si="2"/>
        <v>#NAME?</v>
      </c>
      <c r="F176" s="106" t="e">
        <f t="shared" ca="1" si="3"/>
        <v>#NAME?</v>
      </c>
    </row>
    <row r="177" spans="1:6" ht="15.75" customHeight="1" x14ac:dyDescent="0.2">
      <c r="A177" s="238">
        <f t="shared" si="4"/>
        <v>172</v>
      </c>
      <c r="B177" s="106" t="e">
        <f t="shared" ca="1" si="5"/>
        <v>#NAME?</v>
      </c>
      <c r="C177" s="18" t="e">
        <f t="shared" ca="1" si="0"/>
        <v>#NAME?</v>
      </c>
      <c r="D177" s="106" t="e">
        <f t="shared" ca="1" si="1"/>
        <v>#NAME?</v>
      </c>
      <c r="E177" s="18" t="e">
        <f t="shared" ca="1" si="2"/>
        <v>#NAME?</v>
      </c>
      <c r="F177" s="106" t="e">
        <f t="shared" ca="1" si="3"/>
        <v>#NAME?</v>
      </c>
    </row>
    <row r="178" spans="1:6" ht="15.75" customHeight="1" x14ac:dyDescent="0.2">
      <c r="A178" s="238">
        <f t="shared" si="4"/>
        <v>173</v>
      </c>
      <c r="B178" s="106" t="e">
        <f t="shared" ca="1" si="5"/>
        <v>#NAME?</v>
      </c>
      <c r="C178" s="18" t="e">
        <f t="shared" ca="1" si="0"/>
        <v>#NAME?</v>
      </c>
      <c r="D178" s="106" t="e">
        <f t="shared" ca="1" si="1"/>
        <v>#NAME?</v>
      </c>
      <c r="E178" s="18" t="e">
        <f t="shared" ca="1" si="2"/>
        <v>#NAME?</v>
      </c>
      <c r="F178" s="106" t="e">
        <f t="shared" ca="1" si="3"/>
        <v>#NAME?</v>
      </c>
    </row>
    <row r="179" spans="1:6" ht="15.75" customHeight="1" x14ac:dyDescent="0.2">
      <c r="A179" s="238">
        <f t="shared" si="4"/>
        <v>174</v>
      </c>
      <c r="B179" s="106" t="e">
        <f t="shared" ca="1" si="5"/>
        <v>#NAME?</v>
      </c>
      <c r="C179" s="18" t="e">
        <f t="shared" ca="1" si="0"/>
        <v>#NAME?</v>
      </c>
      <c r="D179" s="106" t="e">
        <f t="shared" ca="1" si="1"/>
        <v>#NAME?</v>
      </c>
      <c r="E179" s="18" t="e">
        <f t="shared" ca="1" si="2"/>
        <v>#NAME?</v>
      </c>
      <c r="F179" s="106" t="e">
        <f t="shared" ca="1" si="3"/>
        <v>#NAME?</v>
      </c>
    </row>
    <row r="180" spans="1:6" ht="15.75" customHeight="1" x14ac:dyDescent="0.2">
      <c r="A180" s="238">
        <f t="shared" si="4"/>
        <v>175</v>
      </c>
      <c r="B180" s="106" t="e">
        <f t="shared" ca="1" si="5"/>
        <v>#NAME?</v>
      </c>
      <c r="C180" s="18" t="e">
        <f t="shared" ca="1" si="0"/>
        <v>#NAME?</v>
      </c>
      <c r="D180" s="106" t="e">
        <f t="shared" ca="1" si="1"/>
        <v>#NAME?</v>
      </c>
      <c r="E180" s="18" t="e">
        <f t="shared" ca="1" si="2"/>
        <v>#NAME?</v>
      </c>
      <c r="F180" s="106" t="e">
        <f t="shared" ca="1" si="3"/>
        <v>#NAME?</v>
      </c>
    </row>
    <row r="181" spans="1:6" ht="15.75" customHeight="1" x14ac:dyDescent="0.2">
      <c r="A181" s="238">
        <f t="shared" si="4"/>
        <v>176</v>
      </c>
      <c r="B181" s="106" t="e">
        <f t="shared" ca="1" si="5"/>
        <v>#NAME?</v>
      </c>
      <c r="C181" s="18" t="e">
        <f t="shared" ca="1" si="0"/>
        <v>#NAME?</v>
      </c>
      <c r="D181" s="106" t="e">
        <f t="shared" ca="1" si="1"/>
        <v>#NAME?</v>
      </c>
      <c r="E181" s="18" t="e">
        <f t="shared" ca="1" si="2"/>
        <v>#NAME?</v>
      </c>
      <c r="F181" s="106" t="e">
        <f t="shared" ca="1" si="3"/>
        <v>#NAME?</v>
      </c>
    </row>
    <row r="182" spans="1:6" ht="15.75" customHeight="1" x14ac:dyDescent="0.2">
      <c r="A182" s="238">
        <f t="shared" si="4"/>
        <v>177</v>
      </c>
      <c r="B182" s="106" t="e">
        <f t="shared" ca="1" si="5"/>
        <v>#NAME?</v>
      </c>
      <c r="C182" s="18" t="e">
        <f t="shared" ca="1" si="0"/>
        <v>#NAME?</v>
      </c>
      <c r="D182" s="106" t="e">
        <f t="shared" ca="1" si="1"/>
        <v>#NAME?</v>
      </c>
      <c r="E182" s="18" t="e">
        <f t="shared" ca="1" si="2"/>
        <v>#NAME?</v>
      </c>
      <c r="F182" s="106" t="e">
        <f t="shared" ca="1" si="3"/>
        <v>#NAME?</v>
      </c>
    </row>
    <row r="183" spans="1:6" ht="15.75" customHeight="1" x14ac:dyDescent="0.2">
      <c r="A183" s="238">
        <f t="shared" si="4"/>
        <v>178</v>
      </c>
      <c r="B183" s="106" t="e">
        <f t="shared" ca="1" si="5"/>
        <v>#NAME?</v>
      </c>
      <c r="C183" s="18" t="e">
        <f t="shared" ca="1" si="0"/>
        <v>#NAME?</v>
      </c>
      <c r="D183" s="106" t="e">
        <f t="shared" ca="1" si="1"/>
        <v>#NAME?</v>
      </c>
      <c r="E183" s="18" t="e">
        <f t="shared" ca="1" si="2"/>
        <v>#NAME?</v>
      </c>
      <c r="F183" s="106" t="e">
        <f t="shared" ca="1" si="3"/>
        <v>#NAME?</v>
      </c>
    </row>
    <row r="184" spans="1:6" ht="15.75" customHeight="1" x14ac:dyDescent="0.2">
      <c r="A184" s="238">
        <f t="shared" si="4"/>
        <v>179</v>
      </c>
      <c r="B184" s="106" t="e">
        <f t="shared" ca="1" si="5"/>
        <v>#NAME?</v>
      </c>
      <c r="C184" s="18" t="e">
        <f t="shared" ca="1" si="0"/>
        <v>#NAME?</v>
      </c>
      <c r="D184" s="106" t="e">
        <f t="shared" ca="1" si="1"/>
        <v>#NAME?</v>
      </c>
      <c r="E184" s="18" t="e">
        <f t="shared" ca="1" si="2"/>
        <v>#NAME?</v>
      </c>
      <c r="F184" s="106" t="e">
        <f t="shared" ca="1" si="3"/>
        <v>#NAME?</v>
      </c>
    </row>
    <row r="185" spans="1:6" ht="15.75" customHeight="1" x14ac:dyDescent="0.2">
      <c r="A185" s="238">
        <f t="shared" si="4"/>
        <v>180</v>
      </c>
      <c r="B185" s="106" t="e">
        <f t="shared" ca="1" si="5"/>
        <v>#NAME?</v>
      </c>
      <c r="C185" s="18" t="e">
        <f t="shared" ca="1" si="0"/>
        <v>#NAME?</v>
      </c>
      <c r="D185" s="106" t="e">
        <f t="shared" ca="1" si="1"/>
        <v>#NAME?</v>
      </c>
      <c r="E185" s="18" t="e">
        <f t="shared" ca="1" si="2"/>
        <v>#NAME?</v>
      </c>
      <c r="F185" s="106" t="e">
        <f t="shared" ca="1" si="3"/>
        <v>#NAME?</v>
      </c>
    </row>
    <row r="186" spans="1:6" ht="15.75" customHeight="1" x14ac:dyDescent="0.2">
      <c r="A186" s="238">
        <f t="shared" si="4"/>
        <v>181</v>
      </c>
      <c r="B186" s="106" t="e">
        <f t="shared" ca="1" si="5"/>
        <v>#NAME?</v>
      </c>
      <c r="C186" s="18" t="e">
        <f t="shared" ca="1" si="0"/>
        <v>#NAME?</v>
      </c>
      <c r="D186" s="106" t="e">
        <f t="shared" ca="1" si="1"/>
        <v>#NAME?</v>
      </c>
      <c r="E186" s="18" t="e">
        <f t="shared" ca="1" si="2"/>
        <v>#NAME?</v>
      </c>
      <c r="F186" s="106" t="e">
        <f t="shared" ca="1" si="3"/>
        <v>#NAME?</v>
      </c>
    </row>
    <row r="187" spans="1:6" ht="15.75" customHeight="1" x14ac:dyDescent="0.2">
      <c r="A187" s="238">
        <f t="shared" si="4"/>
        <v>182</v>
      </c>
      <c r="B187" s="106" t="e">
        <f t="shared" ca="1" si="5"/>
        <v>#NAME?</v>
      </c>
      <c r="C187" s="18" t="e">
        <f t="shared" ca="1" si="0"/>
        <v>#NAME?</v>
      </c>
      <c r="D187" s="106" t="e">
        <f t="shared" ca="1" si="1"/>
        <v>#NAME?</v>
      </c>
      <c r="E187" s="18" t="e">
        <f t="shared" ca="1" si="2"/>
        <v>#NAME?</v>
      </c>
      <c r="F187" s="106" t="e">
        <f t="shared" ca="1" si="3"/>
        <v>#NAME?</v>
      </c>
    </row>
    <row r="188" spans="1:6" ht="15.75" customHeight="1" x14ac:dyDescent="0.2">
      <c r="A188" s="238">
        <f t="shared" si="4"/>
        <v>183</v>
      </c>
      <c r="B188" s="106" t="e">
        <f t="shared" ca="1" si="5"/>
        <v>#NAME?</v>
      </c>
      <c r="C188" s="18" t="e">
        <f t="shared" ca="1" si="0"/>
        <v>#NAME?</v>
      </c>
      <c r="D188" s="106" t="e">
        <f t="shared" ca="1" si="1"/>
        <v>#NAME?</v>
      </c>
      <c r="E188" s="18" t="e">
        <f t="shared" ca="1" si="2"/>
        <v>#NAME?</v>
      </c>
      <c r="F188" s="106" t="e">
        <f t="shared" ca="1" si="3"/>
        <v>#NAME?</v>
      </c>
    </row>
    <row r="189" spans="1:6" ht="15.75" customHeight="1" x14ac:dyDescent="0.2">
      <c r="A189" s="238">
        <f t="shared" si="4"/>
        <v>184</v>
      </c>
      <c r="B189" s="106" t="e">
        <f t="shared" ca="1" si="5"/>
        <v>#NAME?</v>
      </c>
      <c r="C189" s="18" t="e">
        <f t="shared" ca="1" si="0"/>
        <v>#NAME?</v>
      </c>
      <c r="D189" s="106" t="e">
        <f t="shared" ca="1" si="1"/>
        <v>#NAME?</v>
      </c>
      <c r="E189" s="18" t="e">
        <f t="shared" ca="1" si="2"/>
        <v>#NAME?</v>
      </c>
      <c r="F189" s="106" t="e">
        <f t="shared" ca="1" si="3"/>
        <v>#NAME?</v>
      </c>
    </row>
    <row r="190" spans="1:6" ht="15.75" customHeight="1" x14ac:dyDescent="0.2">
      <c r="A190" s="238">
        <f t="shared" si="4"/>
        <v>185</v>
      </c>
      <c r="B190" s="106" t="e">
        <f t="shared" ca="1" si="5"/>
        <v>#NAME?</v>
      </c>
      <c r="C190" s="18" t="e">
        <f t="shared" ca="1" si="0"/>
        <v>#NAME?</v>
      </c>
      <c r="D190" s="106" t="e">
        <f t="shared" ca="1" si="1"/>
        <v>#NAME?</v>
      </c>
      <c r="E190" s="18" t="e">
        <f t="shared" ca="1" si="2"/>
        <v>#NAME?</v>
      </c>
      <c r="F190" s="106" t="e">
        <f t="shared" ca="1" si="3"/>
        <v>#NAME?</v>
      </c>
    </row>
    <row r="191" spans="1:6" ht="15.75" customHeight="1" x14ac:dyDescent="0.2">
      <c r="A191" s="238">
        <f t="shared" si="4"/>
        <v>186</v>
      </c>
      <c r="B191" s="106" t="e">
        <f t="shared" ca="1" si="5"/>
        <v>#NAME?</v>
      </c>
      <c r="C191" s="18" t="e">
        <f t="shared" ca="1" si="0"/>
        <v>#NAME?</v>
      </c>
      <c r="D191" s="106" t="e">
        <f t="shared" ca="1" si="1"/>
        <v>#NAME?</v>
      </c>
      <c r="E191" s="18" t="e">
        <f t="shared" ca="1" si="2"/>
        <v>#NAME?</v>
      </c>
      <c r="F191" s="106" t="e">
        <f t="shared" ca="1" si="3"/>
        <v>#NAME?</v>
      </c>
    </row>
    <row r="192" spans="1:6" ht="15.75" customHeight="1" x14ac:dyDescent="0.2">
      <c r="A192" s="238">
        <f t="shared" si="4"/>
        <v>187</v>
      </c>
      <c r="B192" s="106" t="e">
        <f t="shared" ca="1" si="5"/>
        <v>#NAME?</v>
      </c>
      <c r="C192" s="18" t="e">
        <f t="shared" ca="1" si="0"/>
        <v>#NAME?</v>
      </c>
      <c r="D192" s="106" t="e">
        <f t="shared" ca="1" si="1"/>
        <v>#NAME?</v>
      </c>
      <c r="E192" s="18" t="e">
        <f t="shared" ca="1" si="2"/>
        <v>#NAME?</v>
      </c>
      <c r="F192" s="106" t="e">
        <f t="shared" ca="1" si="3"/>
        <v>#NAME?</v>
      </c>
    </row>
    <row r="193" spans="1:6" ht="15.75" customHeight="1" x14ac:dyDescent="0.2">
      <c r="A193" s="238">
        <f t="shared" si="4"/>
        <v>188</v>
      </c>
      <c r="B193" s="106" t="e">
        <f t="shared" ca="1" si="5"/>
        <v>#NAME?</v>
      </c>
      <c r="C193" s="18" t="e">
        <f t="shared" ca="1" si="0"/>
        <v>#NAME?</v>
      </c>
      <c r="D193" s="106" t="e">
        <f t="shared" ca="1" si="1"/>
        <v>#NAME?</v>
      </c>
      <c r="E193" s="18" t="e">
        <f t="shared" ca="1" si="2"/>
        <v>#NAME?</v>
      </c>
      <c r="F193" s="106" t="e">
        <f t="shared" ca="1" si="3"/>
        <v>#NAME?</v>
      </c>
    </row>
    <row r="194" spans="1:6" ht="15.75" customHeight="1" x14ac:dyDescent="0.2">
      <c r="A194" s="238">
        <f t="shared" si="4"/>
        <v>189</v>
      </c>
      <c r="B194" s="106" t="e">
        <f t="shared" ca="1" si="5"/>
        <v>#NAME?</v>
      </c>
      <c r="C194" s="18" t="e">
        <f t="shared" ca="1" si="0"/>
        <v>#NAME?</v>
      </c>
      <c r="D194" s="106" t="e">
        <f t="shared" ca="1" si="1"/>
        <v>#NAME?</v>
      </c>
      <c r="E194" s="18" t="e">
        <f t="shared" ca="1" si="2"/>
        <v>#NAME?</v>
      </c>
      <c r="F194" s="106" t="e">
        <f t="shared" ca="1" si="3"/>
        <v>#NAME?</v>
      </c>
    </row>
    <row r="195" spans="1:6" ht="15.75" customHeight="1" x14ac:dyDescent="0.2">
      <c r="A195" s="238">
        <f t="shared" si="4"/>
        <v>190</v>
      </c>
      <c r="B195" s="106" t="e">
        <f t="shared" ca="1" si="5"/>
        <v>#NAME?</v>
      </c>
      <c r="C195" s="18" t="e">
        <f t="shared" ca="1" si="0"/>
        <v>#NAME?</v>
      </c>
      <c r="D195" s="106" t="e">
        <f t="shared" ca="1" si="1"/>
        <v>#NAME?</v>
      </c>
      <c r="E195" s="18" t="e">
        <f t="shared" ca="1" si="2"/>
        <v>#NAME?</v>
      </c>
      <c r="F195" s="106" t="e">
        <f t="shared" ca="1" si="3"/>
        <v>#NAME?</v>
      </c>
    </row>
    <row r="196" spans="1:6" ht="15.75" customHeight="1" x14ac:dyDescent="0.2">
      <c r="A196" s="238">
        <f t="shared" si="4"/>
        <v>191</v>
      </c>
      <c r="B196" s="106" t="e">
        <f t="shared" ca="1" si="5"/>
        <v>#NAME?</v>
      </c>
      <c r="C196" s="18" t="e">
        <f t="shared" ca="1" si="0"/>
        <v>#NAME?</v>
      </c>
      <c r="D196" s="106" t="e">
        <f t="shared" ca="1" si="1"/>
        <v>#NAME?</v>
      </c>
      <c r="E196" s="18" t="e">
        <f t="shared" ca="1" si="2"/>
        <v>#NAME?</v>
      </c>
      <c r="F196" s="106" t="e">
        <f t="shared" ca="1" si="3"/>
        <v>#NAME?</v>
      </c>
    </row>
    <row r="197" spans="1:6" ht="15.75" customHeight="1" x14ac:dyDescent="0.2">
      <c r="A197" s="238">
        <f t="shared" si="4"/>
        <v>192</v>
      </c>
      <c r="B197" s="106" t="e">
        <f t="shared" ca="1" si="5"/>
        <v>#NAME?</v>
      </c>
      <c r="C197" s="18" t="e">
        <f t="shared" ca="1" si="0"/>
        <v>#NAME?</v>
      </c>
      <c r="D197" s="106" t="e">
        <f t="shared" ca="1" si="1"/>
        <v>#NAME?</v>
      </c>
      <c r="E197" s="18" t="e">
        <f t="shared" ca="1" si="2"/>
        <v>#NAME?</v>
      </c>
      <c r="F197" s="106" t="e">
        <f t="shared" ca="1" si="3"/>
        <v>#NAME?</v>
      </c>
    </row>
    <row r="198" spans="1:6" ht="15.75" customHeight="1" x14ac:dyDescent="0.2">
      <c r="A198" s="238">
        <f t="shared" si="4"/>
        <v>193</v>
      </c>
      <c r="B198" s="106" t="e">
        <f t="shared" ca="1" si="5"/>
        <v>#NAME?</v>
      </c>
      <c r="C198" s="18" t="e">
        <f t="shared" ca="1" si="0"/>
        <v>#NAME?</v>
      </c>
      <c r="D198" s="106" t="e">
        <f t="shared" ca="1" si="1"/>
        <v>#NAME?</v>
      </c>
      <c r="E198" s="18" t="e">
        <f t="shared" ca="1" si="2"/>
        <v>#NAME?</v>
      </c>
      <c r="F198" s="106" t="e">
        <f t="shared" ca="1" si="3"/>
        <v>#NAME?</v>
      </c>
    </row>
    <row r="199" spans="1:6" ht="15.75" customHeight="1" x14ac:dyDescent="0.2">
      <c r="A199" s="238">
        <f t="shared" si="4"/>
        <v>194</v>
      </c>
      <c r="B199" s="106" t="e">
        <f t="shared" ca="1" si="5"/>
        <v>#NAME?</v>
      </c>
      <c r="C199" s="18" t="e">
        <f t="shared" ca="1" si="0"/>
        <v>#NAME?</v>
      </c>
      <c r="D199" s="106" t="e">
        <f t="shared" ca="1" si="1"/>
        <v>#NAME?</v>
      </c>
      <c r="E199" s="18" t="e">
        <f t="shared" ca="1" si="2"/>
        <v>#NAME?</v>
      </c>
      <c r="F199" s="106" t="e">
        <f t="shared" ca="1" si="3"/>
        <v>#NAME?</v>
      </c>
    </row>
    <row r="200" spans="1:6" ht="15.75" customHeight="1" x14ac:dyDescent="0.2">
      <c r="A200" s="238">
        <f t="shared" si="4"/>
        <v>195</v>
      </c>
      <c r="B200" s="106" t="e">
        <f t="shared" ca="1" si="5"/>
        <v>#NAME?</v>
      </c>
      <c r="C200" s="18" t="e">
        <f t="shared" ca="1" si="0"/>
        <v>#NAME?</v>
      </c>
      <c r="D200" s="106" t="e">
        <f t="shared" ca="1" si="1"/>
        <v>#NAME?</v>
      </c>
      <c r="E200" s="18" t="e">
        <f t="shared" ca="1" si="2"/>
        <v>#NAME?</v>
      </c>
      <c r="F200" s="106" t="e">
        <f t="shared" ca="1" si="3"/>
        <v>#NAME?</v>
      </c>
    </row>
    <row r="201" spans="1:6" ht="15.75" customHeight="1" x14ac:dyDescent="0.2">
      <c r="A201" s="238">
        <f t="shared" si="4"/>
        <v>196</v>
      </c>
      <c r="B201" s="106" t="e">
        <f t="shared" ca="1" si="5"/>
        <v>#NAME?</v>
      </c>
      <c r="C201" s="18" t="e">
        <f t="shared" ca="1" si="0"/>
        <v>#NAME?</v>
      </c>
      <c r="D201" s="106" t="e">
        <f t="shared" ca="1" si="1"/>
        <v>#NAME?</v>
      </c>
      <c r="E201" s="18" t="e">
        <f t="shared" ca="1" si="2"/>
        <v>#NAME?</v>
      </c>
      <c r="F201" s="106" t="e">
        <f t="shared" ca="1" si="3"/>
        <v>#NAME?</v>
      </c>
    </row>
    <row r="202" spans="1:6" ht="15.75" customHeight="1" x14ac:dyDescent="0.2">
      <c r="A202" s="238">
        <f t="shared" si="4"/>
        <v>197</v>
      </c>
      <c r="B202" s="106" t="e">
        <f t="shared" ca="1" si="5"/>
        <v>#NAME?</v>
      </c>
      <c r="C202" s="18" t="e">
        <f t="shared" ca="1" si="0"/>
        <v>#NAME?</v>
      </c>
      <c r="D202" s="106" t="e">
        <f t="shared" ca="1" si="1"/>
        <v>#NAME?</v>
      </c>
      <c r="E202" s="18" t="e">
        <f t="shared" ca="1" si="2"/>
        <v>#NAME?</v>
      </c>
      <c r="F202" s="106" t="e">
        <f t="shared" ca="1" si="3"/>
        <v>#NAME?</v>
      </c>
    </row>
    <row r="203" spans="1:6" ht="15.75" customHeight="1" x14ac:dyDescent="0.2">
      <c r="A203" s="238">
        <f t="shared" si="4"/>
        <v>198</v>
      </c>
      <c r="B203" s="106" t="e">
        <f t="shared" ca="1" si="5"/>
        <v>#NAME?</v>
      </c>
      <c r="C203" s="18" t="e">
        <f t="shared" ca="1" si="0"/>
        <v>#NAME?</v>
      </c>
      <c r="D203" s="106" t="e">
        <f t="shared" ca="1" si="1"/>
        <v>#NAME?</v>
      </c>
      <c r="E203" s="18" t="e">
        <f t="shared" ca="1" si="2"/>
        <v>#NAME?</v>
      </c>
      <c r="F203" s="106" t="e">
        <f t="shared" ca="1" si="3"/>
        <v>#NAME?</v>
      </c>
    </row>
    <row r="204" spans="1:6" ht="15.75" customHeight="1" x14ac:dyDescent="0.2">
      <c r="A204" s="238">
        <f t="shared" si="4"/>
        <v>199</v>
      </c>
      <c r="B204" s="106" t="e">
        <f t="shared" ca="1" si="5"/>
        <v>#NAME?</v>
      </c>
      <c r="C204" s="18" t="e">
        <f t="shared" ca="1" si="0"/>
        <v>#NAME?</v>
      </c>
      <c r="D204" s="106" t="e">
        <f t="shared" ca="1" si="1"/>
        <v>#NAME?</v>
      </c>
      <c r="E204" s="18" t="e">
        <f t="shared" ca="1" si="2"/>
        <v>#NAME?</v>
      </c>
      <c r="F204" s="106" t="e">
        <f t="shared" ca="1" si="3"/>
        <v>#NAME?</v>
      </c>
    </row>
    <row r="205" spans="1:6" ht="15.75" customHeight="1" x14ac:dyDescent="0.2">
      <c r="A205" s="238">
        <f t="shared" si="4"/>
        <v>200</v>
      </c>
      <c r="B205" s="106" t="e">
        <f t="shared" ca="1" si="5"/>
        <v>#NAME?</v>
      </c>
      <c r="C205" s="18" t="e">
        <f t="shared" ca="1" si="0"/>
        <v>#NAME?</v>
      </c>
      <c r="D205" s="106" t="e">
        <f t="shared" ca="1" si="1"/>
        <v>#NAME?</v>
      </c>
      <c r="E205" s="18" t="e">
        <f t="shared" ca="1" si="2"/>
        <v>#NAME?</v>
      </c>
      <c r="F205" s="106" t="e">
        <f t="shared" ca="1" si="3"/>
        <v>#NAME?</v>
      </c>
    </row>
    <row r="206" spans="1:6" ht="15.75" customHeight="1" x14ac:dyDescent="0.2">
      <c r="A206" s="238">
        <f t="shared" si="4"/>
        <v>201</v>
      </c>
      <c r="B206" s="106" t="e">
        <f t="shared" ca="1" si="5"/>
        <v>#NAME?</v>
      </c>
      <c r="C206" s="18" t="e">
        <f t="shared" ca="1" si="0"/>
        <v>#NAME?</v>
      </c>
      <c r="D206" s="106" t="e">
        <f t="shared" ca="1" si="1"/>
        <v>#NAME?</v>
      </c>
      <c r="E206" s="18" t="e">
        <f t="shared" ca="1" si="2"/>
        <v>#NAME?</v>
      </c>
      <c r="F206" s="106" t="e">
        <f t="shared" ca="1" si="3"/>
        <v>#NAME?</v>
      </c>
    </row>
    <row r="207" spans="1:6" ht="15.75" customHeight="1" x14ac:dyDescent="0.2">
      <c r="A207" s="238">
        <f t="shared" si="4"/>
        <v>202</v>
      </c>
      <c r="B207" s="106" t="e">
        <f t="shared" ca="1" si="5"/>
        <v>#NAME?</v>
      </c>
      <c r="C207" s="18" t="e">
        <f t="shared" ca="1" si="0"/>
        <v>#NAME?</v>
      </c>
      <c r="D207" s="106" t="e">
        <f t="shared" ca="1" si="1"/>
        <v>#NAME?</v>
      </c>
      <c r="E207" s="18" t="e">
        <f t="shared" ca="1" si="2"/>
        <v>#NAME?</v>
      </c>
      <c r="F207" s="106" t="e">
        <f t="shared" ca="1" si="3"/>
        <v>#NAME?</v>
      </c>
    </row>
    <row r="208" spans="1:6" ht="15.75" customHeight="1" x14ac:dyDescent="0.2">
      <c r="A208" s="238">
        <f t="shared" si="4"/>
        <v>203</v>
      </c>
      <c r="B208" s="106" t="e">
        <f t="shared" ca="1" si="5"/>
        <v>#NAME?</v>
      </c>
      <c r="C208" s="18" t="e">
        <f t="shared" ca="1" si="0"/>
        <v>#NAME?</v>
      </c>
      <c r="D208" s="106" t="e">
        <f t="shared" ca="1" si="1"/>
        <v>#NAME?</v>
      </c>
      <c r="E208" s="18" t="e">
        <f t="shared" ca="1" si="2"/>
        <v>#NAME?</v>
      </c>
      <c r="F208" s="106" t="e">
        <f t="shared" ca="1" si="3"/>
        <v>#NAME?</v>
      </c>
    </row>
    <row r="209" spans="1:6" ht="15.75" customHeight="1" x14ac:dyDescent="0.2">
      <c r="A209" s="238">
        <f t="shared" si="4"/>
        <v>204</v>
      </c>
      <c r="B209" s="106" t="e">
        <f t="shared" ca="1" si="5"/>
        <v>#NAME?</v>
      </c>
      <c r="C209" s="18" t="e">
        <f t="shared" ca="1" si="0"/>
        <v>#NAME?</v>
      </c>
      <c r="D209" s="106" t="e">
        <f t="shared" ca="1" si="1"/>
        <v>#NAME?</v>
      </c>
      <c r="E209" s="18" t="e">
        <f t="shared" ca="1" si="2"/>
        <v>#NAME?</v>
      </c>
      <c r="F209" s="106" t="e">
        <f t="shared" ca="1" si="3"/>
        <v>#NAME?</v>
      </c>
    </row>
    <row r="210" spans="1:6" ht="15.75" customHeight="1" x14ac:dyDescent="0.2">
      <c r="A210" s="238">
        <f t="shared" si="4"/>
        <v>205</v>
      </c>
      <c r="B210" s="106" t="e">
        <f t="shared" ca="1" si="5"/>
        <v>#NAME?</v>
      </c>
      <c r="C210" s="18" t="e">
        <f t="shared" ca="1" si="0"/>
        <v>#NAME?</v>
      </c>
      <c r="D210" s="106" t="e">
        <f t="shared" ca="1" si="1"/>
        <v>#NAME?</v>
      </c>
      <c r="E210" s="18" t="e">
        <f t="shared" ca="1" si="2"/>
        <v>#NAME?</v>
      </c>
      <c r="F210" s="106" t="e">
        <f t="shared" ca="1" si="3"/>
        <v>#NAME?</v>
      </c>
    </row>
    <row r="211" spans="1:6" ht="15.75" customHeight="1" x14ac:dyDescent="0.2">
      <c r="A211" s="238">
        <f t="shared" si="4"/>
        <v>206</v>
      </c>
      <c r="B211" s="106" t="e">
        <f t="shared" ca="1" si="5"/>
        <v>#NAME?</v>
      </c>
      <c r="C211" s="18" t="e">
        <f t="shared" ca="1" si="0"/>
        <v>#NAME?</v>
      </c>
      <c r="D211" s="106" t="e">
        <f t="shared" ca="1" si="1"/>
        <v>#NAME?</v>
      </c>
      <c r="E211" s="18" t="e">
        <f t="shared" ca="1" si="2"/>
        <v>#NAME?</v>
      </c>
      <c r="F211" s="106" t="e">
        <f t="shared" ca="1" si="3"/>
        <v>#NAME?</v>
      </c>
    </row>
    <row r="212" spans="1:6" ht="15.75" customHeight="1" x14ac:dyDescent="0.2">
      <c r="A212" s="238">
        <f t="shared" si="4"/>
        <v>207</v>
      </c>
      <c r="B212" s="106" t="e">
        <f t="shared" ca="1" si="5"/>
        <v>#NAME?</v>
      </c>
      <c r="C212" s="18" t="e">
        <f t="shared" ca="1" si="0"/>
        <v>#NAME?</v>
      </c>
      <c r="D212" s="106" t="e">
        <f t="shared" ca="1" si="1"/>
        <v>#NAME?</v>
      </c>
      <c r="E212" s="18" t="e">
        <f t="shared" ca="1" si="2"/>
        <v>#NAME?</v>
      </c>
      <c r="F212" s="106" t="e">
        <f t="shared" ca="1" si="3"/>
        <v>#NAME?</v>
      </c>
    </row>
    <row r="213" spans="1:6" ht="15.75" customHeight="1" x14ac:dyDescent="0.2">
      <c r="A213" s="238">
        <f t="shared" si="4"/>
        <v>208</v>
      </c>
      <c r="B213" s="106" t="e">
        <f t="shared" ca="1" si="5"/>
        <v>#NAME?</v>
      </c>
      <c r="C213" s="18" t="e">
        <f t="shared" ca="1" si="0"/>
        <v>#NAME?</v>
      </c>
      <c r="D213" s="106" t="e">
        <f t="shared" ca="1" si="1"/>
        <v>#NAME?</v>
      </c>
      <c r="E213" s="18" t="e">
        <f t="shared" ca="1" si="2"/>
        <v>#NAME?</v>
      </c>
      <c r="F213" s="106" t="e">
        <f t="shared" ca="1" si="3"/>
        <v>#NAME?</v>
      </c>
    </row>
    <row r="214" spans="1:6" ht="15.75" customHeight="1" x14ac:dyDescent="0.2">
      <c r="A214" s="238">
        <f t="shared" si="4"/>
        <v>209</v>
      </c>
      <c r="B214" s="106" t="e">
        <f t="shared" ca="1" si="5"/>
        <v>#NAME?</v>
      </c>
      <c r="C214" s="18" t="e">
        <f t="shared" ca="1" si="0"/>
        <v>#NAME?</v>
      </c>
      <c r="D214" s="106" t="e">
        <f t="shared" ca="1" si="1"/>
        <v>#NAME?</v>
      </c>
      <c r="E214" s="18" t="e">
        <f t="shared" ca="1" si="2"/>
        <v>#NAME?</v>
      </c>
      <c r="F214" s="106" t="e">
        <f t="shared" ca="1" si="3"/>
        <v>#NAME?</v>
      </c>
    </row>
    <row r="215" spans="1:6" ht="15.75" customHeight="1" x14ac:dyDescent="0.2">
      <c r="A215" s="238">
        <f t="shared" si="4"/>
        <v>210</v>
      </c>
      <c r="B215" s="106" t="e">
        <f t="shared" ca="1" si="5"/>
        <v>#NAME?</v>
      </c>
      <c r="C215" s="18" t="e">
        <f t="shared" ca="1" si="0"/>
        <v>#NAME?</v>
      </c>
      <c r="D215" s="106" t="e">
        <f t="shared" ca="1" si="1"/>
        <v>#NAME?</v>
      </c>
      <c r="E215" s="18" t="e">
        <f t="shared" ca="1" si="2"/>
        <v>#NAME?</v>
      </c>
      <c r="F215" s="106" t="e">
        <f t="shared" ca="1" si="3"/>
        <v>#NAME?</v>
      </c>
    </row>
    <row r="216" spans="1:6" ht="15.75" customHeight="1" x14ac:dyDescent="0.2">
      <c r="A216" s="238">
        <f t="shared" si="4"/>
        <v>211</v>
      </c>
      <c r="B216" s="106" t="e">
        <f t="shared" ca="1" si="5"/>
        <v>#NAME?</v>
      </c>
      <c r="C216" s="18" t="e">
        <f t="shared" ca="1" si="0"/>
        <v>#NAME?</v>
      </c>
      <c r="D216" s="106" t="e">
        <f t="shared" ca="1" si="1"/>
        <v>#NAME?</v>
      </c>
      <c r="E216" s="18" t="e">
        <f t="shared" ca="1" si="2"/>
        <v>#NAME?</v>
      </c>
      <c r="F216" s="106" t="e">
        <f t="shared" ca="1" si="3"/>
        <v>#NAME?</v>
      </c>
    </row>
    <row r="217" spans="1:6" ht="15.75" customHeight="1" x14ac:dyDescent="0.2">
      <c r="A217" s="238">
        <f t="shared" si="4"/>
        <v>212</v>
      </c>
      <c r="B217" s="106" t="e">
        <f t="shared" ca="1" si="5"/>
        <v>#NAME?</v>
      </c>
      <c r="C217" s="18" t="e">
        <f t="shared" ca="1" si="0"/>
        <v>#NAME?</v>
      </c>
      <c r="D217" s="106" t="e">
        <f t="shared" ca="1" si="1"/>
        <v>#NAME?</v>
      </c>
      <c r="E217" s="18" t="e">
        <f t="shared" ca="1" si="2"/>
        <v>#NAME?</v>
      </c>
      <c r="F217" s="106" t="e">
        <f t="shared" ca="1" si="3"/>
        <v>#NAME?</v>
      </c>
    </row>
    <row r="218" spans="1:6" ht="15.75" customHeight="1" x14ac:dyDescent="0.2">
      <c r="A218" s="238">
        <f t="shared" si="4"/>
        <v>213</v>
      </c>
      <c r="B218" s="106" t="e">
        <f t="shared" ca="1" si="5"/>
        <v>#NAME?</v>
      </c>
      <c r="C218" s="18" t="e">
        <f t="shared" ca="1" si="0"/>
        <v>#NAME?</v>
      </c>
      <c r="D218" s="106" t="e">
        <f t="shared" ca="1" si="1"/>
        <v>#NAME?</v>
      </c>
      <c r="E218" s="18" t="e">
        <f t="shared" ca="1" si="2"/>
        <v>#NAME?</v>
      </c>
      <c r="F218" s="106" t="e">
        <f t="shared" ca="1" si="3"/>
        <v>#NAME?</v>
      </c>
    </row>
    <row r="219" spans="1:6" ht="15.75" customHeight="1" x14ac:dyDescent="0.2">
      <c r="A219" s="238">
        <f t="shared" si="4"/>
        <v>214</v>
      </c>
      <c r="B219" s="106" t="e">
        <f t="shared" ca="1" si="5"/>
        <v>#NAME?</v>
      </c>
      <c r="C219" s="18" t="e">
        <f t="shared" ca="1" si="0"/>
        <v>#NAME?</v>
      </c>
      <c r="D219" s="106" t="e">
        <f t="shared" ca="1" si="1"/>
        <v>#NAME?</v>
      </c>
      <c r="E219" s="18" t="e">
        <f t="shared" ca="1" si="2"/>
        <v>#NAME?</v>
      </c>
      <c r="F219" s="106" t="e">
        <f t="shared" ca="1" si="3"/>
        <v>#NAME?</v>
      </c>
    </row>
    <row r="220" spans="1:6" ht="15.75" customHeight="1" x14ac:dyDescent="0.2">
      <c r="A220" s="238">
        <f t="shared" si="4"/>
        <v>215</v>
      </c>
      <c r="B220" s="106" t="e">
        <f t="shared" ca="1" si="5"/>
        <v>#NAME?</v>
      </c>
      <c r="C220" s="18" t="e">
        <f t="shared" ca="1" si="0"/>
        <v>#NAME?</v>
      </c>
      <c r="D220" s="106" t="e">
        <f t="shared" ca="1" si="1"/>
        <v>#NAME?</v>
      </c>
      <c r="E220" s="18" t="e">
        <f t="shared" ca="1" si="2"/>
        <v>#NAME?</v>
      </c>
      <c r="F220" s="106" t="e">
        <f t="shared" ca="1" si="3"/>
        <v>#NAME?</v>
      </c>
    </row>
    <row r="221" spans="1:6" ht="15.75" customHeight="1" x14ac:dyDescent="0.2">
      <c r="A221" s="238">
        <f t="shared" si="4"/>
        <v>216</v>
      </c>
      <c r="B221" s="106" t="e">
        <f t="shared" ca="1" si="5"/>
        <v>#NAME?</v>
      </c>
      <c r="C221" s="18" t="e">
        <f t="shared" ca="1" si="0"/>
        <v>#NAME?</v>
      </c>
      <c r="D221" s="106" t="e">
        <f t="shared" ca="1" si="1"/>
        <v>#NAME?</v>
      </c>
      <c r="E221" s="18" t="e">
        <f t="shared" ca="1" si="2"/>
        <v>#NAME?</v>
      </c>
      <c r="F221" s="106" t="e">
        <f t="shared" ca="1" si="3"/>
        <v>#NAME?</v>
      </c>
    </row>
    <row r="222" spans="1:6" ht="15.75" customHeight="1" x14ac:dyDescent="0.2">
      <c r="A222" s="238">
        <f t="shared" si="4"/>
        <v>217</v>
      </c>
      <c r="B222" s="106" t="e">
        <f t="shared" ca="1" si="5"/>
        <v>#NAME?</v>
      </c>
      <c r="C222" s="18" t="e">
        <f t="shared" ca="1" si="0"/>
        <v>#NAME?</v>
      </c>
      <c r="D222" s="106" t="e">
        <f t="shared" ca="1" si="1"/>
        <v>#NAME?</v>
      </c>
      <c r="E222" s="18" t="e">
        <f t="shared" ca="1" si="2"/>
        <v>#NAME?</v>
      </c>
      <c r="F222" s="106" t="e">
        <f t="shared" ca="1" si="3"/>
        <v>#NAME?</v>
      </c>
    </row>
    <row r="223" spans="1:6" ht="15.75" customHeight="1" x14ac:dyDescent="0.2">
      <c r="A223" s="238">
        <f t="shared" si="4"/>
        <v>218</v>
      </c>
      <c r="B223" s="106" t="e">
        <f t="shared" ca="1" si="5"/>
        <v>#NAME?</v>
      </c>
      <c r="C223" s="18" t="e">
        <f t="shared" ca="1" si="0"/>
        <v>#NAME?</v>
      </c>
      <c r="D223" s="106" t="e">
        <f t="shared" ca="1" si="1"/>
        <v>#NAME?</v>
      </c>
      <c r="E223" s="18" t="e">
        <f t="shared" ca="1" si="2"/>
        <v>#NAME?</v>
      </c>
      <c r="F223" s="106" t="e">
        <f t="shared" ca="1" si="3"/>
        <v>#NAME?</v>
      </c>
    </row>
    <row r="224" spans="1:6" ht="15.75" customHeight="1" x14ac:dyDescent="0.2">
      <c r="A224" s="238">
        <f t="shared" si="4"/>
        <v>219</v>
      </c>
      <c r="B224" s="106" t="e">
        <f t="shared" ca="1" si="5"/>
        <v>#NAME?</v>
      </c>
      <c r="C224" s="18" t="e">
        <f t="shared" ca="1" si="0"/>
        <v>#NAME?</v>
      </c>
      <c r="D224" s="106" t="e">
        <f t="shared" ca="1" si="1"/>
        <v>#NAME?</v>
      </c>
      <c r="E224" s="18" t="e">
        <f t="shared" ca="1" si="2"/>
        <v>#NAME?</v>
      </c>
      <c r="F224" s="106" t="e">
        <f t="shared" ca="1" si="3"/>
        <v>#NAME?</v>
      </c>
    </row>
    <row r="225" spans="1:6" ht="15.75" customHeight="1" x14ac:dyDescent="0.2">
      <c r="A225" s="238">
        <f t="shared" si="4"/>
        <v>220</v>
      </c>
      <c r="B225" s="106" t="e">
        <f t="shared" ca="1" si="5"/>
        <v>#NAME?</v>
      </c>
      <c r="C225" s="18" t="e">
        <f t="shared" ca="1" si="0"/>
        <v>#NAME?</v>
      </c>
      <c r="D225" s="106" t="e">
        <f t="shared" ca="1" si="1"/>
        <v>#NAME?</v>
      </c>
      <c r="E225" s="18" t="e">
        <f t="shared" ca="1" si="2"/>
        <v>#NAME?</v>
      </c>
      <c r="F225" s="106" t="e">
        <f t="shared" ca="1" si="3"/>
        <v>#NAME?</v>
      </c>
    </row>
    <row r="226" spans="1:6" ht="15.75" customHeight="1" x14ac:dyDescent="0.2">
      <c r="A226" s="238">
        <f t="shared" si="4"/>
        <v>221</v>
      </c>
      <c r="B226" s="106" t="e">
        <f t="shared" ca="1" si="5"/>
        <v>#NAME?</v>
      </c>
      <c r="C226" s="18" t="e">
        <f t="shared" ca="1" si="0"/>
        <v>#NAME?</v>
      </c>
      <c r="D226" s="106" t="e">
        <f t="shared" ca="1" si="1"/>
        <v>#NAME?</v>
      </c>
      <c r="E226" s="18" t="e">
        <f t="shared" ca="1" si="2"/>
        <v>#NAME?</v>
      </c>
      <c r="F226" s="106" t="e">
        <f t="shared" ca="1" si="3"/>
        <v>#NAME?</v>
      </c>
    </row>
    <row r="227" spans="1:6" ht="15.75" customHeight="1" x14ac:dyDescent="0.2">
      <c r="A227" s="238">
        <f t="shared" si="4"/>
        <v>222</v>
      </c>
      <c r="B227" s="106" t="e">
        <f t="shared" ca="1" si="5"/>
        <v>#NAME?</v>
      </c>
      <c r="C227" s="18" t="e">
        <f t="shared" ca="1" si="0"/>
        <v>#NAME?</v>
      </c>
      <c r="D227" s="106" t="e">
        <f t="shared" ca="1" si="1"/>
        <v>#NAME?</v>
      </c>
      <c r="E227" s="18" t="e">
        <f t="shared" ca="1" si="2"/>
        <v>#NAME?</v>
      </c>
      <c r="F227" s="106" t="e">
        <f t="shared" ca="1" si="3"/>
        <v>#NAME?</v>
      </c>
    </row>
    <row r="228" spans="1:6" ht="15.75" customHeight="1" x14ac:dyDescent="0.2">
      <c r="A228" s="238">
        <f t="shared" si="4"/>
        <v>223</v>
      </c>
      <c r="B228" s="106" t="e">
        <f t="shared" ca="1" si="5"/>
        <v>#NAME?</v>
      </c>
      <c r="C228" s="18" t="e">
        <f t="shared" ca="1" si="0"/>
        <v>#NAME?</v>
      </c>
      <c r="D228" s="106" t="e">
        <f t="shared" ca="1" si="1"/>
        <v>#NAME?</v>
      </c>
      <c r="E228" s="18" t="e">
        <f t="shared" ca="1" si="2"/>
        <v>#NAME?</v>
      </c>
      <c r="F228" s="106" t="e">
        <f t="shared" ca="1" si="3"/>
        <v>#NAME?</v>
      </c>
    </row>
    <row r="229" spans="1:6" ht="15.75" customHeight="1" x14ac:dyDescent="0.2">
      <c r="A229" s="238">
        <f t="shared" si="4"/>
        <v>224</v>
      </c>
      <c r="B229" s="106" t="e">
        <f t="shared" ca="1" si="5"/>
        <v>#NAME?</v>
      </c>
      <c r="C229" s="18" t="e">
        <f t="shared" ca="1" si="0"/>
        <v>#NAME?</v>
      </c>
      <c r="D229" s="106" t="e">
        <f t="shared" ca="1" si="1"/>
        <v>#NAME?</v>
      </c>
      <c r="E229" s="18" t="e">
        <f t="shared" ca="1" si="2"/>
        <v>#NAME?</v>
      </c>
      <c r="F229" s="106" t="e">
        <f t="shared" ca="1" si="3"/>
        <v>#NAME?</v>
      </c>
    </row>
    <row r="230" spans="1:6" ht="15.75" customHeight="1" x14ac:dyDescent="0.2">
      <c r="A230" s="238">
        <f t="shared" si="4"/>
        <v>225</v>
      </c>
      <c r="B230" s="106" t="e">
        <f t="shared" ca="1" si="5"/>
        <v>#NAME?</v>
      </c>
      <c r="C230" s="18" t="e">
        <f t="shared" ca="1" si="0"/>
        <v>#NAME?</v>
      </c>
      <c r="D230" s="106" t="e">
        <f t="shared" ca="1" si="1"/>
        <v>#NAME?</v>
      </c>
      <c r="E230" s="18" t="e">
        <f t="shared" ca="1" si="2"/>
        <v>#NAME?</v>
      </c>
      <c r="F230" s="106" t="e">
        <f t="shared" ca="1" si="3"/>
        <v>#NAME?</v>
      </c>
    </row>
    <row r="231" spans="1:6" ht="15.75" customHeight="1" x14ac:dyDescent="0.2">
      <c r="A231" s="238">
        <f t="shared" si="4"/>
        <v>226</v>
      </c>
      <c r="B231" s="106" t="e">
        <f t="shared" ca="1" si="5"/>
        <v>#NAME?</v>
      </c>
      <c r="C231" s="18" t="e">
        <f t="shared" ca="1" si="0"/>
        <v>#NAME?</v>
      </c>
      <c r="D231" s="106" t="e">
        <f t="shared" ca="1" si="1"/>
        <v>#NAME?</v>
      </c>
      <c r="E231" s="18" t="e">
        <f t="shared" ca="1" si="2"/>
        <v>#NAME?</v>
      </c>
      <c r="F231" s="106" t="e">
        <f t="shared" ca="1" si="3"/>
        <v>#NAME?</v>
      </c>
    </row>
    <row r="232" spans="1:6" ht="15.75" customHeight="1" x14ac:dyDescent="0.2">
      <c r="A232" s="238">
        <f t="shared" si="4"/>
        <v>227</v>
      </c>
      <c r="B232" s="106" t="e">
        <f t="shared" ca="1" si="5"/>
        <v>#NAME?</v>
      </c>
      <c r="C232" s="18" t="e">
        <f t="shared" ca="1" si="0"/>
        <v>#NAME?</v>
      </c>
      <c r="D232" s="106" t="e">
        <f t="shared" ca="1" si="1"/>
        <v>#NAME?</v>
      </c>
      <c r="E232" s="18" t="e">
        <f t="shared" ca="1" si="2"/>
        <v>#NAME?</v>
      </c>
      <c r="F232" s="106" t="e">
        <f t="shared" ca="1" si="3"/>
        <v>#NAME?</v>
      </c>
    </row>
    <row r="233" spans="1:6" ht="15.75" customHeight="1" x14ac:dyDescent="0.2">
      <c r="A233" s="238">
        <f t="shared" si="4"/>
        <v>228</v>
      </c>
      <c r="B233" s="106" t="e">
        <f t="shared" ca="1" si="5"/>
        <v>#NAME?</v>
      </c>
      <c r="C233" s="18" t="e">
        <f t="shared" ca="1" si="0"/>
        <v>#NAME?</v>
      </c>
      <c r="D233" s="106" t="e">
        <f t="shared" ca="1" si="1"/>
        <v>#NAME?</v>
      </c>
      <c r="E233" s="18" t="e">
        <f t="shared" ca="1" si="2"/>
        <v>#NAME?</v>
      </c>
      <c r="F233" s="106" t="e">
        <f t="shared" ca="1" si="3"/>
        <v>#NAME?</v>
      </c>
    </row>
    <row r="234" spans="1:6" ht="15.75" customHeight="1" x14ac:dyDescent="0.2">
      <c r="A234" s="238">
        <f t="shared" si="4"/>
        <v>229</v>
      </c>
      <c r="B234" s="106" t="e">
        <f t="shared" ca="1" si="5"/>
        <v>#NAME?</v>
      </c>
      <c r="C234" s="18" t="e">
        <f t="shared" ca="1" si="0"/>
        <v>#NAME?</v>
      </c>
      <c r="D234" s="106" t="e">
        <f t="shared" ca="1" si="1"/>
        <v>#NAME?</v>
      </c>
      <c r="E234" s="18" t="e">
        <f t="shared" ca="1" si="2"/>
        <v>#NAME?</v>
      </c>
      <c r="F234" s="106" t="e">
        <f t="shared" ca="1" si="3"/>
        <v>#NAME?</v>
      </c>
    </row>
    <row r="235" spans="1:6" ht="15.75" customHeight="1" x14ac:dyDescent="0.2">
      <c r="A235" s="238">
        <f t="shared" si="4"/>
        <v>230</v>
      </c>
      <c r="B235" s="106" t="e">
        <f t="shared" ca="1" si="5"/>
        <v>#NAME?</v>
      </c>
      <c r="C235" s="18" t="e">
        <f t="shared" ca="1" si="0"/>
        <v>#NAME?</v>
      </c>
      <c r="D235" s="106" t="e">
        <f t="shared" ca="1" si="1"/>
        <v>#NAME?</v>
      </c>
      <c r="E235" s="18" t="e">
        <f t="shared" ca="1" si="2"/>
        <v>#NAME?</v>
      </c>
      <c r="F235" s="106" t="e">
        <f t="shared" ca="1" si="3"/>
        <v>#NAME?</v>
      </c>
    </row>
    <row r="236" spans="1:6" ht="15.75" customHeight="1" x14ac:dyDescent="0.2">
      <c r="A236" s="238">
        <f t="shared" si="4"/>
        <v>231</v>
      </c>
      <c r="B236" s="106" t="e">
        <f t="shared" ca="1" si="5"/>
        <v>#NAME?</v>
      </c>
      <c r="C236" s="18" t="e">
        <f t="shared" ca="1" si="0"/>
        <v>#NAME?</v>
      </c>
      <c r="D236" s="106" t="e">
        <f t="shared" ca="1" si="1"/>
        <v>#NAME?</v>
      </c>
      <c r="E236" s="18" t="e">
        <f t="shared" ca="1" si="2"/>
        <v>#NAME?</v>
      </c>
      <c r="F236" s="106" t="e">
        <f t="shared" ca="1" si="3"/>
        <v>#NAME?</v>
      </c>
    </row>
    <row r="237" spans="1:6" ht="15.75" customHeight="1" x14ac:dyDescent="0.2">
      <c r="A237" s="238">
        <f t="shared" si="4"/>
        <v>232</v>
      </c>
      <c r="B237" s="106" t="e">
        <f t="shared" ca="1" si="5"/>
        <v>#NAME?</v>
      </c>
      <c r="C237" s="18" t="e">
        <f t="shared" ca="1" si="0"/>
        <v>#NAME?</v>
      </c>
      <c r="D237" s="106" t="e">
        <f t="shared" ca="1" si="1"/>
        <v>#NAME?</v>
      </c>
      <c r="E237" s="18" t="e">
        <f t="shared" ca="1" si="2"/>
        <v>#NAME?</v>
      </c>
      <c r="F237" s="106" t="e">
        <f t="shared" ca="1" si="3"/>
        <v>#NAME?</v>
      </c>
    </row>
    <row r="238" spans="1:6" ht="15.75" customHeight="1" x14ac:dyDescent="0.2">
      <c r="A238" s="238">
        <f t="shared" si="4"/>
        <v>233</v>
      </c>
      <c r="B238" s="106" t="e">
        <f t="shared" ca="1" si="5"/>
        <v>#NAME?</v>
      </c>
      <c r="C238" s="18" t="e">
        <f t="shared" ca="1" si="0"/>
        <v>#NAME?</v>
      </c>
      <c r="D238" s="106" t="e">
        <f t="shared" ca="1" si="1"/>
        <v>#NAME?</v>
      </c>
      <c r="E238" s="18" t="e">
        <f t="shared" ca="1" si="2"/>
        <v>#NAME?</v>
      </c>
      <c r="F238" s="106" t="e">
        <f t="shared" ca="1" si="3"/>
        <v>#NAME?</v>
      </c>
    </row>
    <row r="239" spans="1:6" ht="15.75" customHeight="1" x14ac:dyDescent="0.2">
      <c r="A239" s="238">
        <f t="shared" si="4"/>
        <v>234</v>
      </c>
      <c r="B239" s="106" t="e">
        <f t="shared" ca="1" si="5"/>
        <v>#NAME?</v>
      </c>
      <c r="C239" s="18" t="e">
        <f t="shared" ca="1" si="0"/>
        <v>#NAME?</v>
      </c>
      <c r="D239" s="106" t="e">
        <f t="shared" ca="1" si="1"/>
        <v>#NAME?</v>
      </c>
      <c r="E239" s="18" t="e">
        <f t="shared" ca="1" si="2"/>
        <v>#NAME?</v>
      </c>
      <c r="F239" s="106" t="e">
        <f t="shared" ca="1" si="3"/>
        <v>#NAME?</v>
      </c>
    </row>
    <row r="240" spans="1:6" ht="15.75" customHeight="1" x14ac:dyDescent="0.2">
      <c r="A240" s="238">
        <f t="shared" si="4"/>
        <v>235</v>
      </c>
      <c r="B240" s="106" t="e">
        <f t="shared" ca="1" si="5"/>
        <v>#NAME?</v>
      </c>
      <c r="C240" s="18" t="e">
        <f t="shared" ca="1" si="0"/>
        <v>#NAME?</v>
      </c>
      <c r="D240" s="106" t="e">
        <f t="shared" ca="1" si="1"/>
        <v>#NAME?</v>
      </c>
      <c r="E240" s="18" t="e">
        <f t="shared" ca="1" si="2"/>
        <v>#NAME?</v>
      </c>
      <c r="F240" s="106" t="e">
        <f t="shared" ca="1" si="3"/>
        <v>#NAME?</v>
      </c>
    </row>
    <row r="241" spans="1:6" ht="15.75" customHeight="1" x14ac:dyDescent="0.2">
      <c r="A241" s="238">
        <f t="shared" si="4"/>
        <v>236</v>
      </c>
      <c r="B241" s="106" t="e">
        <f t="shared" ca="1" si="5"/>
        <v>#NAME?</v>
      </c>
      <c r="C241" s="18" t="e">
        <f t="shared" ca="1" si="0"/>
        <v>#NAME?</v>
      </c>
      <c r="D241" s="106" t="e">
        <f t="shared" ca="1" si="1"/>
        <v>#NAME?</v>
      </c>
      <c r="E241" s="18" t="e">
        <f t="shared" ca="1" si="2"/>
        <v>#NAME?</v>
      </c>
      <c r="F241" s="106" t="e">
        <f t="shared" ca="1" si="3"/>
        <v>#NAME?</v>
      </c>
    </row>
    <row r="242" spans="1:6" ht="15.75" customHeight="1" x14ac:dyDescent="0.2">
      <c r="A242" s="238">
        <f t="shared" si="4"/>
        <v>237</v>
      </c>
      <c r="B242" s="106" t="e">
        <f t="shared" ca="1" si="5"/>
        <v>#NAME?</v>
      </c>
      <c r="C242" s="18" t="e">
        <f t="shared" ca="1" si="0"/>
        <v>#NAME?</v>
      </c>
      <c r="D242" s="106" t="e">
        <f t="shared" ca="1" si="1"/>
        <v>#NAME?</v>
      </c>
      <c r="E242" s="18" t="e">
        <f t="shared" ca="1" si="2"/>
        <v>#NAME?</v>
      </c>
      <c r="F242" s="106" t="e">
        <f t="shared" ca="1" si="3"/>
        <v>#NAME?</v>
      </c>
    </row>
    <row r="243" spans="1:6" ht="15.75" customHeight="1" x14ac:dyDescent="0.2">
      <c r="A243" s="238">
        <f t="shared" si="4"/>
        <v>238</v>
      </c>
      <c r="B243" s="106" t="e">
        <f t="shared" ca="1" si="5"/>
        <v>#NAME?</v>
      </c>
      <c r="C243" s="18" t="e">
        <f t="shared" ca="1" si="0"/>
        <v>#NAME?</v>
      </c>
      <c r="D243" s="106" t="e">
        <f t="shared" ca="1" si="1"/>
        <v>#NAME?</v>
      </c>
      <c r="E243" s="18" t="e">
        <f t="shared" ca="1" si="2"/>
        <v>#NAME?</v>
      </c>
      <c r="F243" s="106" t="e">
        <f t="shared" ca="1" si="3"/>
        <v>#NAME?</v>
      </c>
    </row>
    <row r="244" spans="1:6" ht="15.75" customHeight="1" x14ac:dyDescent="0.2">
      <c r="A244" s="238">
        <f t="shared" si="4"/>
        <v>239</v>
      </c>
      <c r="B244" s="106" t="e">
        <f t="shared" ca="1" si="5"/>
        <v>#NAME?</v>
      </c>
      <c r="C244" s="18" t="e">
        <f t="shared" ca="1" si="0"/>
        <v>#NAME?</v>
      </c>
      <c r="D244" s="106" t="e">
        <f t="shared" ca="1" si="1"/>
        <v>#NAME?</v>
      </c>
      <c r="E244" s="18" t="e">
        <f t="shared" ca="1" si="2"/>
        <v>#NAME?</v>
      </c>
      <c r="F244" s="106" t="e">
        <f t="shared" ca="1" si="3"/>
        <v>#NAME?</v>
      </c>
    </row>
    <row r="245" spans="1:6" ht="15.75" customHeight="1" x14ac:dyDescent="0.2">
      <c r="A245" s="238">
        <f t="shared" si="4"/>
        <v>240</v>
      </c>
      <c r="B245" s="106" t="e">
        <f t="shared" ca="1" si="5"/>
        <v>#NAME?</v>
      </c>
      <c r="C245" s="18" t="e">
        <f t="shared" ca="1" si="0"/>
        <v>#NAME?</v>
      </c>
      <c r="D245" s="106" t="e">
        <f t="shared" ca="1" si="1"/>
        <v>#NAME?</v>
      </c>
      <c r="E245" s="18" t="e">
        <f t="shared" ca="1" si="2"/>
        <v>#NAME?</v>
      </c>
      <c r="F245" s="106" t="e">
        <f t="shared" ca="1" si="3"/>
        <v>#NAME?</v>
      </c>
    </row>
    <row r="246" spans="1:6" ht="15.75" customHeight="1" x14ac:dyDescent="0.2">
      <c r="A246" s="238">
        <f t="shared" si="4"/>
        <v>241</v>
      </c>
      <c r="B246" s="106" t="e">
        <f t="shared" ca="1" si="5"/>
        <v>#NAME?</v>
      </c>
      <c r="C246" s="18" t="e">
        <f t="shared" ca="1" si="0"/>
        <v>#NAME?</v>
      </c>
      <c r="D246" s="106" t="e">
        <f t="shared" ca="1" si="1"/>
        <v>#NAME?</v>
      </c>
      <c r="E246" s="18" t="e">
        <f t="shared" ca="1" si="2"/>
        <v>#NAME?</v>
      </c>
      <c r="F246" s="106" t="e">
        <f t="shared" ca="1" si="3"/>
        <v>#NAME?</v>
      </c>
    </row>
    <row r="247" spans="1:6" ht="15.75" customHeight="1" x14ac:dyDescent="0.2">
      <c r="A247" s="238">
        <f t="shared" si="4"/>
        <v>242</v>
      </c>
      <c r="B247" s="106" t="e">
        <f t="shared" ca="1" si="5"/>
        <v>#NAME?</v>
      </c>
      <c r="C247" s="18" t="e">
        <f t="shared" ca="1" si="0"/>
        <v>#NAME?</v>
      </c>
      <c r="D247" s="106" t="e">
        <f t="shared" ca="1" si="1"/>
        <v>#NAME?</v>
      </c>
      <c r="E247" s="18" t="e">
        <f t="shared" ca="1" si="2"/>
        <v>#NAME?</v>
      </c>
      <c r="F247" s="106" t="e">
        <f t="shared" ca="1" si="3"/>
        <v>#NAME?</v>
      </c>
    </row>
    <row r="248" spans="1:6" ht="15.75" customHeight="1" x14ac:dyDescent="0.2">
      <c r="A248" s="238">
        <f t="shared" si="4"/>
        <v>243</v>
      </c>
      <c r="B248" s="106" t="e">
        <f t="shared" ca="1" si="5"/>
        <v>#NAME?</v>
      </c>
      <c r="C248" s="18" t="e">
        <f t="shared" ca="1" si="0"/>
        <v>#NAME?</v>
      </c>
      <c r="D248" s="106" t="e">
        <f t="shared" ca="1" si="1"/>
        <v>#NAME?</v>
      </c>
      <c r="E248" s="18" t="e">
        <f t="shared" ca="1" si="2"/>
        <v>#NAME?</v>
      </c>
      <c r="F248" s="106" t="e">
        <f t="shared" ca="1" si="3"/>
        <v>#NAME?</v>
      </c>
    </row>
    <row r="249" spans="1:6" ht="15.75" customHeight="1" x14ac:dyDescent="0.2">
      <c r="A249" s="238">
        <f t="shared" si="4"/>
        <v>244</v>
      </c>
      <c r="B249" s="106" t="e">
        <f t="shared" ca="1" si="5"/>
        <v>#NAME?</v>
      </c>
      <c r="C249" s="18" t="e">
        <f t="shared" ca="1" si="0"/>
        <v>#NAME?</v>
      </c>
      <c r="D249" s="106" t="e">
        <f t="shared" ca="1" si="1"/>
        <v>#NAME?</v>
      </c>
      <c r="E249" s="18" t="e">
        <f t="shared" ca="1" si="2"/>
        <v>#NAME?</v>
      </c>
      <c r="F249" s="106" t="e">
        <f t="shared" ca="1" si="3"/>
        <v>#NAME?</v>
      </c>
    </row>
    <row r="250" spans="1:6" ht="15.75" customHeight="1" x14ac:dyDescent="0.2">
      <c r="A250" s="238">
        <f t="shared" si="4"/>
        <v>245</v>
      </c>
      <c r="B250" s="106" t="e">
        <f t="shared" ca="1" si="5"/>
        <v>#NAME?</v>
      </c>
      <c r="C250" s="18" t="e">
        <f t="shared" ca="1" si="0"/>
        <v>#NAME?</v>
      </c>
      <c r="D250" s="106" t="e">
        <f t="shared" ca="1" si="1"/>
        <v>#NAME?</v>
      </c>
      <c r="E250" s="18" t="e">
        <f t="shared" ca="1" si="2"/>
        <v>#NAME?</v>
      </c>
      <c r="F250" s="106" t="e">
        <f t="shared" ca="1" si="3"/>
        <v>#NAME?</v>
      </c>
    </row>
    <row r="251" spans="1:6" ht="15.75" customHeight="1" x14ac:dyDescent="0.2">
      <c r="A251" s="238">
        <f t="shared" si="4"/>
        <v>246</v>
      </c>
      <c r="B251" s="106" t="e">
        <f t="shared" ca="1" si="5"/>
        <v>#NAME?</v>
      </c>
      <c r="C251" s="18" t="e">
        <f t="shared" ca="1" si="0"/>
        <v>#NAME?</v>
      </c>
      <c r="D251" s="106" t="e">
        <f t="shared" ca="1" si="1"/>
        <v>#NAME?</v>
      </c>
      <c r="E251" s="18" t="e">
        <f t="shared" ca="1" si="2"/>
        <v>#NAME?</v>
      </c>
      <c r="F251" s="106" t="e">
        <f t="shared" ca="1" si="3"/>
        <v>#NAME?</v>
      </c>
    </row>
    <row r="252" spans="1:6" ht="15.75" customHeight="1" x14ac:dyDescent="0.2">
      <c r="A252" s="238">
        <f t="shared" si="4"/>
        <v>247</v>
      </c>
      <c r="B252" s="106" t="e">
        <f t="shared" ca="1" si="5"/>
        <v>#NAME?</v>
      </c>
      <c r="C252" s="18" t="e">
        <f t="shared" ca="1" si="0"/>
        <v>#NAME?</v>
      </c>
      <c r="D252" s="106" t="e">
        <f t="shared" ca="1" si="1"/>
        <v>#NAME?</v>
      </c>
      <c r="E252" s="18" t="e">
        <f t="shared" ca="1" si="2"/>
        <v>#NAME?</v>
      </c>
      <c r="F252" s="106" t="e">
        <f t="shared" ca="1" si="3"/>
        <v>#NAME?</v>
      </c>
    </row>
    <row r="253" spans="1:6" ht="15.75" customHeight="1" x14ac:dyDescent="0.2">
      <c r="A253" s="238">
        <f t="shared" si="4"/>
        <v>248</v>
      </c>
      <c r="B253" s="106" t="e">
        <f t="shared" ca="1" si="5"/>
        <v>#NAME?</v>
      </c>
      <c r="C253" s="18" t="e">
        <f t="shared" ca="1" si="0"/>
        <v>#NAME?</v>
      </c>
      <c r="D253" s="106" t="e">
        <f t="shared" ca="1" si="1"/>
        <v>#NAME?</v>
      </c>
      <c r="E253" s="18" t="e">
        <f t="shared" ca="1" si="2"/>
        <v>#NAME?</v>
      </c>
      <c r="F253" s="106" t="e">
        <f t="shared" ca="1" si="3"/>
        <v>#NAME?</v>
      </c>
    </row>
    <row r="254" spans="1:6" ht="15.75" customHeight="1" x14ac:dyDescent="0.2">
      <c r="A254" s="238">
        <f t="shared" si="4"/>
        <v>249</v>
      </c>
      <c r="B254" s="106" t="e">
        <f t="shared" ca="1" si="5"/>
        <v>#NAME?</v>
      </c>
      <c r="C254" s="18" t="e">
        <f t="shared" ca="1" si="0"/>
        <v>#NAME?</v>
      </c>
      <c r="D254" s="106" t="e">
        <f t="shared" ca="1" si="1"/>
        <v>#NAME?</v>
      </c>
      <c r="E254" s="18" t="e">
        <f t="shared" ca="1" si="2"/>
        <v>#NAME?</v>
      </c>
      <c r="F254" s="106" t="e">
        <f t="shared" ca="1" si="3"/>
        <v>#NAME?</v>
      </c>
    </row>
    <row r="255" spans="1:6" ht="15.75" customHeight="1" x14ac:dyDescent="0.2">
      <c r="A255" s="238">
        <f t="shared" si="4"/>
        <v>250</v>
      </c>
      <c r="B255" s="106" t="e">
        <f t="shared" ca="1" si="5"/>
        <v>#NAME?</v>
      </c>
      <c r="C255" s="18" t="e">
        <f t="shared" ca="1" si="0"/>
        <v>#NAME?</v>
      </c>
      <c r="D255" s="106" t="e">
        <f t="shared" ca="1" si="1"/>
        <v>#NAME?</v>
      </c>
      <c r="E255" s="18" t="e">
        <f t="shared" ca="1" si="2"/>
        <v>#NAME?</v>
      </c>
      <c r="F255" s="106" t="e">
        <f t="shared" ca="1" si="3"/>
        <v>#NAME?</v>
      </c>
    </row>
    <row r="256" spans="1:6" ht="15.75" customHeight="1" x14ac:dyDescent="0.2">
      <c r="A256" s="238">
        <f t="shared" si="4"/>
        <v>251</v>
      </c>
      <c r="B256" s="106" t="e">
        <f t="shared" ca="1" si="5"/>
        <v>#NAME?</v>
      </c>
      <c r="C256" s="18" t="e">
        <f t="shared" ca="1" si="0"/>
        <v>#NAME?</v>
      </c>
      <c r="D256" s="106" t="e">
        <f t="shared" ca="1" si="1"/>
        <v>#NAME?</v>
      </c>
      <c r="E256" s="18" t="e">
        <f t="shared" ca="1" si="2"/>
        <v>#NAME?</v>
      </c>
      <c r="F256" s="106" t="e">
        <f t="shared" ca="1" si="3"/>
        <v>#NAME?</v>
      </c>
    </row>
    <row r="257" spans="1:6" ht="15.75" customHeight="1" x14ac:dyDescent="0.2">
      <c r="A257" s="238">
        <f t="shared" si="4"/>
        <v>252</v>
      </c>
      <c r="B257" s="106" t="e">
        <f t="shared" ca="1" si="5"/>
        <v>#NAME?</v>
      </c>
      <c r="C257" s="18" t="e">
        <f t="shared" ca="1" si="0"/>
        <v>#NAME?</v>
      </c>
      <c r="D257" s="106" t="e">
        <f t="shared" ca="1" si="1"/>
        <v>#NAME?</v>
      </c>
      <c r="E257" s="18" t="e">
        <f t="shared" ca="1" si="2"/>
        <v>#NAME?</v>
      </c>
      <c r="F257" s="106" t="e">
        <f t="shared" ca="1" si="3"/>
        <v>#NAME?</v>
      </c>
    </row>
    <row r="258" spans="1:6" ht="15.75" customHeight="1" x14ac:dyDescent="0.2">
      <c r="A258" s="238">
        <f t="shared" si="4"/>
        <v>253</v>
      </c>
      <c r="B258" s="106" t="e">
        <f t="shared" ca="1" si="5"/>
        <v>#NAME?</v>
      </c>
      <c r="C258" s="18" t="e">
        <f t="shared" ca="1" si="0"/>
        <v>#NAME?</v>
      </c>
      <c r="D258" s="106" t="e">
        <f t="shared" ca="1" si="1"/>
        <v>#NAME?</v>
      </c>
      <c r="E258" s="18" t="e">
        <f t="shared" ca="1" si="2"/>
        <v>#NAME?</v>
      </c>
      <c r="F258" s="106" t="e">
        <f t="shared" ca="1" si="3"/>
        <v>#NAME?</v>
      </c>
    </row>
    <row r="259" spans="1:6" ht="15.75" customHeight="1" x14ac:dyDescent="0.2">
      <c r="A259" s="238">
        <f t="shared" si="4"/>
        <v>254</v>
      </c>
      <c r="B259" s="106" t="e">
        <f t="shared" ca="1" si="5"/>
        <v>#NAME?</v>
      </c>
      <c r="C259" s="18" t="e">
        <f t="shared" ca="1" si="0"/>
        <v>#NAME?</v>
      </c>
      <c r="D259" s="106" t="e">
        <f t="shared" ca="1" si="1"/>
        <v>#NAME?</v>
      </c>
      <c r="E259" s="18" t="e">
        <f t="shared" ca="1" si="2"/>
        <v>#NAME?</v>
      </c>
      <c r="F259" s="106" t="e">
        <f t="shared" ca="1" si="3"/>
        <v>#NAME?</v>
      </c>
    </row>
    <row r="260" spans="1:6" ht="15.75" customHeight="1" x14ac:dyDescent="0.2">
      <c r="A260" s="238">
        <f t="shared" si="4"/>
        <v>255</v>
      </c>
      <c r="B260" s="106" t="e">
        <f t="shared" ca="1" si="5"/>
        <v>#NAME?</v>
      </c>
      <c r="C260" s="18" t="e">
        <f t="shared" ca="1" si="0"/>
        <v>#NAME?</v>
      </c>
      <c r="D260" s="106" t="e">
        <f t="shared" ca="1" si="1"/>
        <v>#NAME?</v>
      </c>
      <c r="E260" s="18" t="e">
        <f t="shared" ca="1" si="2"/>
        <v>#NAME?</v>
      </c>
      <c r="F260" s="106" t="e">
        <f t="shared" ca="1" si="3"/>
        <v>#NAME?</v>
      </c>
    </row>
    <row r="261" spans="1:6" ht="15.75" customHeight="1" x14ac:dyDescent="0.2">
      <c r="A261" s="238">
        <f t="shared" si="4"/>
        <v>256</v>
      </c>
      <c r="B261" s="106" t="e">
        <f t="shared" ca="1" si="5"/>
        <v>#NAME?</v>
      </c>
      <c r="C261" s="18" t="e">
        <f t="shared" ref="C261:C365" ca="1" si="6">$C$4</f>
        <v>#NAME?</v>
      </c>
      <c r="D261" s="106" t="e">
        <f t="shared" ref="D261:D365" ca="1" si="7">B261*($C$3/12)</f>
        <v>#NAME?</v>
      </c>
      <c r="E261" s="18" t="e">
        <f t="shared" ref="E261:E365" ca="1" si="8">C261-D261</f>
        <v>#NAME?</v>
      </c>
      <c r="F261" s="106" t="e">
        <f t="shared" ref="F261:F365" ca="1" si="9">B261-E261</f>
        <v>#NAME?</v>
      </c>
    </row>
    <row r="262" spans="1:6" ht="15.75" customHeight="1" x14ac:dyDescent="0.2">
      <c r="A262" s="238">
        <f t="shared" ref="A262:A365" si="10">A261+1</f>
        <v>257</v>
      </c>
      <c r="B262" s="106" t="e">
        <f t="shared" ref="B262:B365" ca="1" si="11">F261</f>
        <v>#NAME?</v>
      </c>
      <c r="C262" s="18" t="e">
        <f t="shared" ca="1" si="6"/>
        <v>#NAME?</v>
      </c>
      <c r="D262" s="106" t="e">
        <f t="shared" ca="1" si="7"/>
        <v>#NAME?</v>
      </c>
      <c r="E262" s="18" t="e">
        <f t="shared" ca="1" si="8"/>
        <v>#NAME?</v>
      </c>
      <c r="F262" s="106" t="e">
        <f t="shared" ca="1" si="9"/>
        <v>#NAME?</v>
      </c>
    </row>
    <row r="263" spans="1:6" ht="15.75" customHeight="1" x14ac:dyDescent="0.2">
      <c r="A263" s="238">
        <f t="shared" si="10"/>
        <v>258</v>
      </c>
      <c r="B263" s="106" t="e">
        <f t="shared" ca="1" si="11"/>
        <v>#NAME?</v>
      </c>
      <c r="C263" s="18" t="e">
        <f t="shared" ca="1" si="6"/>
        <v>#NAME?</v>
      </c>
      <c r="D263" s="106" t="e">
        <f t="shared" ca="1" si="7"/>
        <v>#NAME?</v>
      </c>
      <c r="E263" s="18" t="e">
        <f t="shared" ca="1" si="8"/>
        <v>#NAME?</v>
      </c>
      <c r="F263" s="106" t="e">
        <f t="shared" ca="1" si="9"/>
        <v>#NAME?</v>
      </c>
    </row>
    <row r="264" spans="1:6" ht="15.75" customHeight="1" x14ac:dyDescent="0.2">
      <c r="A264" s="238">
        <f t="shared" si="10"/>
        <v>259</v>
      </c>
      <c r="B264" s="106" t="e">
        <f t="shared" ca="1" si="11"/>
        <v>#NAME?</v>
      </c>
      <c r="C264" s="18" t="e">
        <f t="shared" ca="1" si="6"/>
        <v>#NAME?</v>
      </c>
      <c r="D264" s="106" t="e">
        <f t="shared" ca="1" si="7"/>
        <v>#NAME?</v>
      </c>
      <c r="E264" s="18" t="e">
        <f t="shared" ca="1" si="8"/>
        <v>#NAME?</v>
      </c>
      <c r="F264" s="106" t="e">
        <f t="shared" ca="1" si="9"/>
        <v>#NAME?</v>
      </c>
    </row>
    <row r="265" spans="1:6" ht="15.75" customHeight="1" x14ac:dyDescent="0.2">
      <c r="A265" s="238">
        <f t="shared" si="10"/>
        <v>260</v>
      </c>
      <c r="B265" s="106" t="e">
        <f t="shared" ca="1" si="11"/>
        <v>#NAME?</v>
      </c>
      <c r="C265" s="18" t="e">
        <f t="shared" ca="1" si="6"/>
        <v>#NAME?</v>
      </c>
      <c r="D265" s="106" t="e">
        <f t="shared" ca="1" si="7"/>
        <v>#NAME?</v>
      </c>
      <c r="E265" s="18" t="e">
        <f t="shared" ca="1" si="8"/>
        <v>#NAME?</v>
      </c>
      <c r="F265" s="106" t="e">
        <f t="shared" ca="1" si="9"/>
        <v>#NAME?</v>
      </c>
    </row>
    <row r="266" spans="1:6" ht="15.75" customHeight="1" x14ac:dyDescent="0.2">
      <c r="A266" s="238">
        <f t="shared" si="10"/>
        <v>261</v>
      </c>
      <c r="B266" s="106" t="e">
        <f t="shared" ca="1" si="11"/>
        <v>#NAME?</v>
      </c>
      <c r="C266" s="18" t="e">
        <f t="shared" ca="1" si="6"/>
        <v>#NAME?</v>
      </c>
      <c r="D266" s="106" t="e">
        <f t="shared" ca="1" si="7"/>
        <v>#NAME?</v>
      </c>
      <c r="E266" s="18" t="e">
        <f t="shared" ca="1" si="8"/>
        <v>#NAME?</v>
      </c>
      <c r="F266" s="106" t="e">
        <f t="shared" ca="1" si="9"/>
        <v>#NAME?</v>
      </c>
    </row>
    <row r="267" spans="1:6" ht="15.75" customHeight="1" x14ac:dyDescent="0.2">
      <c r="A267" s="238">
        <f t="shared" si="10"/>
        <v>262</v>
      </c>
      <c r="B267" s="106" t="e">
        <f t="shared" ca="1" si="11"/>
        <v>#NAME?</v>
      </c>
      <c r="C267" s="18" t="e">
        <f t="shared" ca="1" si="6"/>
        <v>#NAME?</v>
      </c>
      <c r="D267" s="106" t="e">
        <f t="shared" ca="1" si="7"/>
        <v>#NAME?</v>
      </c>
      <c r="E267" s="18" t="e">
        <f t="shared" ca="1" si="8"/>
        <v>#NAME?</v>
      </c>
      <c r="F267" s="106" t="e">
        <f t="shared" ca="1" si="9"/>
        <v>#NAME?</v>
      </c>
    </row>
    <row r="268" spans="1:6" ht="15.75" customHeight="1" x14ac:dyDescent="0.2">
      <c r="A268" s="238">
        <f t="shared" si="10"/>
        <v>263</v>
      </c>
      <c r="B268" s="106" t="e">
        <f t="shared" ca="1" si="11"/>
        <v>#NAME?</v>
      </c>
      <c r="C268" s="18" t="e">
        <f t="shared" ca="1" si="6"/>
        <v>#NAME?</v>
      </c>
      <c r="D268" s="106" t="e">
        <f t="shared" ca="1" si="7"/>
        <v>#NAME?</v>
      </c>
      <c r="E268" s="18" t="e">
        <f t="shared" ca="1" si="8"/>
        <v>#NAME?</v>
      </c>
      <c r="F268" s="106" t="e">
        <f t="shared" ca="1" si="9"/>
        <v>#NAME?</v>
      </c>
    </row>
    <row r="269" spans="1:6" ht="15.75" customHeight="1" x14ac:dyDescent="0.2">
      <c r="A269" s="238">
        <f t="shared" si="10"/>
        <v>264</v>
      </c>
      <c r="B269" s="106" t="e">
        <f t="shared" ca="1" si="11"/>
        <v>#NAME?</v>
      </c>
      <c r="C269" s="18" t="e">
        <f t="shared" ca="1" si="6"/>
        <v>#NAME?</v>
      </c>
      <c r="D269" s="106" t="e">
        <f t="shared" ca="1" si="7"/>
        <v>#NAME?</v>
      </c>
      <c r="E269" s="18" t="e">
        <f t="shared" ca="1" si="8"/>
        <v>#NAME?</v>
      </c>
      <c r="F269" s="106" t="e">
        <f t="shared" ca="1" si="9"/>
        <v>#NAME?</v>
      </c>
    </row>
    <row r="270" spans="1:6" ht="15.75" customHeight="1" x14ac:dyDescent="0.2">
      <c r="A270" s="238">
        <f t="shared" si="10"/>
        <v>265</v>
      </c>
      <c r="B270" s="106" t="e">
        <f t="shared" ca="1" si="11"/>
        <v>#NAME?</v>
      </c>
      <c r="C270" s="18" t="e">
        <f t="shared" ca="1" si="6"/>
        <v>#NAME?</v>
      </c>
      <c r="D270" s="106" t="e">
        <f t="shared" ca="1" si="7"/>
        <v>#NAME?</v>
      </c>
      <c r="E270" s="18" t="e">
        <f t="shared" ca="1" si="8"/>
        <v>#NAME?</v>
      </c>
      <c r="F270" s="106" t="e">
        <f t="shared" ca="1" si="9"/>
        <v>#NAME?</v>
      </c>
    </row>
    <row r="271" spans="1:6" ht="15.75" customHeight="1" x14ac:dyDescent="0.2">
      <c r="A271" s="238">
        <f t="shared" si="10"/>
        <v>266</v>
      </c>
      <c r="B271" s="106" t="e">
        <f t="shared" ca="1" si="11"/>
        <v>#NAME?</v>
      </c>
      <c r="C271" s="18" t="e">
        <f t="shared" ca="1" si="6"/>
        <v>#NAME?</v>
      </c>
      <c r="D271" s="106" t="e">
        <f t="shared" ca="1" si="7"/>
        <v>#NAME?</v>
      </c>
      <c r="E271" s="18" t="e">
        <f t="shared" ca="1" si="8"/>
        <v>#NAME?</v>
      </c>
      <c r="F271" s="106" t="e">
        <f t="shared" ca="1" si="9"/>
        <v>#NAME?</v>
      </c>
    </row>
    <row r="272" spans="1:6" ht="15.75" customHeight="1" x14ac:dyDescent="0.2">
      <c r="A272" s="238">
        <f t="shared" si="10"/>
        <v>267</v>
      </c>
      <c r="B272" s="106" t="e">
        <f t="shared" ca="1" si="11"/>
        <v>#NAME?</v>
      </c>
      <c r="C272" s="18" t="e">
        <f t="shared" ca="1" si="6"/>
        <v>#NAME?</v>
      </c>
      <c r="D272" s="106" t="e">
        <f t="shared" ca="1" si="7"/>
        <v>#NAME?</v>
      </c>
      <c r="E272" s="18" t="e">
        <f t="shared" ca="1" si="8"/>
        <v>#NAME?</v>
      </c>
      <c r="F272" s="106" t="e">
        <f t="shared" ca="1" si="9"/>
        <v>#NAME?</v>
      </c>
    </row>
    <row r="273" spans="1:6" ht="15.75" customHeight="1" x14ac:dyDescent="0.2">
      <c r="A273" s="238">
        <f t="shared" si="10"/>
        <v>268</v>
      </c>
      <c r="B273" s="106" t="e">
        <f t="shared" ca="1" si="11"/>
        <v>#NAME?</v>
      </c>
      <c r="C273" s="18" t="e">
        <f t="shared" ca="1" si="6"/>
        <v>#NAME?</v>
      </c>
      <c r="D273" s="106" t="e">
        <f t="shared" ca="1" si="7"/>
        <v>#NAME?</v>
      </c>
      <c r="E273" s="18" t="e">
        <f t="shared" ca="1" si="8"/>
        <v>#NAME?</v>
      </c>
      <c r="F273" s="106" t="e">
        <f t="shared" ca="1" si="9"/>
        <v>#NAME?</v>
      </c>
    </row>
    <row r="274" spans="1:6" ht="15.75" customHeight="1" x14ac:dyDescent="0.2">
      <c r="A274" s="238">
        <f t="shared" si="10"/>
        <v>269</v>
      </c>
      <c r="B274" s="106" t="e">
        <f t="shared" ca="1" si="11"/>
        <v>#NAME?</v>
      </c>
      <c r="C274" s="18" t="e">
        <f t="shared" ca="1" si="6"/>
        <v>#NAME?</v>
      </c>
      <c r="D274" s="106" t="e">
        <f t="shared" ca="1" si="7"/>
        <v>#NAME?</v>
      </c>
      <c r="E274" s="18" t="e">
        <f t="shared" ca="1" si="8"/>
        <v>#NAME?</v>
      </c>
      <c r="F274" s="106" t="e">
        <f t="shared" ca="1" si="9"/>
        <v>#NAME?</v>
      </c>
    </row>
    <row r="275" spans="1:6" ht="15.75" customHeight="1" x14ac:dyDescent="0.2">
      <c r="A275" s="238">
        <f t="shared" si="10"/>
        <v>270</v>
      </c>
      <c r="B275" s="106" t="e">
        <f t="shared" ca="1" si="11"/>
        <v>#NAME?</v>
      </c>
      <c r="C275" s="18" t="e">
        <f t="shared" ca="1" si="6"/>
        <v>#NAME?</v>
      </c>
      <c r="D275" s="106" t="e">
        <f t="shared" ca="1" si="7"/>
        <v>#NAME?</v>
      </c>
      <c r="E275" s="18" t="e">
        <f t="shared" ca="1" si="8"/>
        <v>#NAME?</v>
      </c>
      <c r="F275" s="106" t="e">
        <f t="shared" ca="1" si="9"/>
        <v>#NAME?</v>
      </c>
    </row>
    <row r="276" spans="1:6" ht="15.75" customHeight="1" x14ac:dyDescent="0.2">
      <c r="A276" s="238">
        <f t="shared" si="10"/>
        <v>271</v>
      </c>
      <c r="B276" s="106" t="e">
        <f t="shared" ca="1" si="11"/>
        <v>#NAME?</v>
      </c>
      <c r="C276" s="18" t="e">
        <f t="shared" ca="1" si="6"/>
        <v>#NAME?</v>
      </c>
      <c r="D276" s="106" t="e">
        <f t="shared" ca="1" si="7"/>
        <v>#NAME?</v>
      </c>
      <c r="E276" s="18" t="e">
        <f t="shared" ca="1" si="8"/>
        <v>#NAME?</v>
      </c>
      <c r="F276" s="106" t="e">
        <f t="shared" ca="1" si="9"/>
        <v>#NAME?</v>
      </c>
    </row>
    <row r="277" spans="1:6" ht="15.75" customHeight="1" x14ac:dyDescent="0.2">
      <c r="A277" s="238">
        <f t="shared" si="10"/>
        <v>272</v>
      </c>
      <c r="B277" s="106" t="e">
        <f t="shared" ca="1" si="11"/>
        <v>#NAME?</v>
      </c>
      <c r="C277" s="18" t="e">
        <f t="shared" ca="1" si="6"/>
        <v>#NAME?</v>
      </c>
      <c r="D277" s="106" t="e">
        <f t="shared" ca="1" si="7"/>
        <v>#NAME?</v>
      </c>
      <c r="E277" s="18" t="e">
        <f t="shared" ca="1" si="8"/>
        <v>#NAME?</v>
      </c>
      <c r="F277" s="106" t="e">
        <f t="shared" ca="1" si="9"/>
        <v>#NAME?</v>
      </c>
    </row>
    <row r="278" spans="1:6" ht="15.75" customHeight="1" x14ac:dyDescent="0.2">
      <c r="A278" s="238">
        <f t="shared" si="10"/>
        <v>273</v>
      </c>
      <c r="B278" s="106" t="e">
        <f t="shared" ca="1" si="11"/>
        <v>#NAME?</v>
      </c>
      <c r="C278" s="18" t="e">
        <f t="shared" ca="1" si="6"/>
        <v>#NAME?</v>
      </c>
      <c r="D278" s="106" t="e">
        <f t="shared" ca="1" si="7"/>
        <v>#NAME?</v>
      </c>
      <c r="E278" s="18" t="e">
        <f t="shared" ca="1" si="8"/>
        <v>#NAME?</v>
      </c>
      <c r="F278" s="106" t="e">
        <f t="shared" ca="1" si="9"/>
        <v>#NAME?</v>
      </c>
    </row>
    <row r="279" spans="1:6" ht="15.75" customHeight="1" x14ac:dyDescent="0.2">
      <c r="A279" s="238">
        <f t="shared" si="10"/>
        <v>274</v>
      </c>
      <c r="B279" s="106" t="e">
        <f t="shared" ca="1" si="11"/>
        <v>#NAME?</v>
      </c>
      <c r="C279" s="18" t="e">
        <f t="shared" ca="1" si="6"/>
        <v>#NAME?</v>
      </c>
      <c r="D279" s="106" t="e">
        <f t="shared" ca="1" si="7"/>
        <v>#NAME?</v>
      </c>
      <c r="E279" s="18" t="e">
        <f t="shared" ca="1" si="8"/>
        <v>#NAME?</v>
      </c>
      <c r="F279" s="106" t="e">
        <f t="shared" ca="1" si="9"/>
        <v>#NAME?</v>
      </c>
    </row>
    <row r="280" spans="1:6" ht="15.75" customHeight="1" x14ac:dyDescent="0.2">
      <c r="A280" s="238">
        <f t="shared" si="10"/>
        <v>275</v>
      </c>
      <c r="B280" s="106" t="e">
        <f t="shared" ca="1" si="11"/>
        <v>#NAME?</v>
      </c>
      <c r="C280" s="18" t="e">
        <f t="shared" ca="1" si="6"/>
        <v>#NAME?</v>
      </c>
      <c r="D280" s="106" t="e">
        <f t="shared" ca="1" si="7"/>
        <v>#NAME?</v>
      </c>
      <c r="E280" s="18" t="e">
        <f t="shared" ca="1" si="8"/>
        <v>#NAME?</v>
      </c>
      <c r="F280" s="106" t="e">
        <f t="shared" ca="1" si="9"/>
        <v>#NAME?</v>
      </c>
    </row>
    <row r="281" spans="1:6" ht="15.75" customHeight="1" x14ac:dyDescent="0.2">
      <c r="A281" s="238">
        <f t="shared" si="10"/>
        <v>276</v>
      </c>
      <c r="B281" s="106" t="e">
        <f t="shared" ca="1" si="11"/>
        <v>#NAME?</v>
      </c>
      <c r="C281" s="18" t="e">
        <f t="shared" ca="1" si="6"/>
        <v>#NAME?</v>
      </c>
      <c r="D281" s="106" t="e">
        <f t="shared" ca="1" si="7"/>
        <v>#NAME?</v>
      </c>
      <c r="E281" s="18" t="e">
        <f t="shared" ca="1" si="8"/>
        <v>#NAME?</v>
      </c>
      <c r="F281" s="106" t="e">
        <f t="shared" ca="1" si="9"/>
        <v>#NAME?</v>
      </c>
    </row>
    <row r="282" spans="1:6" ht="15.75" customHeight="1" x14ac:dyDescent="0.2">
      <c r="A282" s="238">
        <f t="shared" si="10"/>
        <v>277</v>
      </c>
      <c r="B282" s="106" t="e">
        <f t="shared" ca="1" si="11"/>
        <v>#NAME?</v>
      </c>
      <c r="C282" s="18" t="e">
        <f t="shared" ca="1" si="6"/>
        <v>#NAME?</v>
      </c>
      <c r="D282" s="106" t="e">
        <f t="shared" ca="1" si="7"/>
        <v>#NAME?</v>
      </c>
      <c r="E282" s="18" t="e">
        <f t="shared" ca="1" si="8"/>
        <v>#NAME?</v>
      </c>
      <c r="F282" s="106" t="e">
        <f t="shared" ca="1" si="9"/>
        <v>#NAME?</v>
      </c>
    </row>
    <row r="283" spans="1:6" ht="15.75" customHeight="1" x14ac:dyDescent="0.2">
      <c r="A283" s="238">
        <f t="shared" si="10"/>
        <v>278</v>
      </c>
      <c r="B283" s="106" t="e">
        <f t="shared" ca="1" si="11"/>
        <v>#NAME?</v>
      </c>
      <c r="C283" s="18" t="e">
        <f t="shared" ca="1" si="6"/>
        <v>#NAME?</v>
      </c>
      <c r="D283" s="106" t="e">
        <f t="shared" ca="1" si="7"/>
        <v>#NAME?</v>
      </c>
      <c r="E283" s="18" t="e">
        <f t="shared" ca="1" si="8"/>
        <v>#NAME?</v>
      </c>
      <c r="F283" s="106" t="e">
        <f t="shared" ca="1" si="9"/>
        <v>#NAME?</v>
      </c>
    </row>
    <row r="284" spans="1:6" ht="15.75" customHeight="1" x14ac:dyDescent="0.2">
      <c r="A284" s="238">
        <f t="shared" si="10"/>
        <v>279</v>
      </c>
      <c r="B284" s="106" t="e">
        <f t="shared" ca="1" si="11"/>
        <v>#NAME?</v>
      </c>
      <c r="C284" s="18" t="e">
        <f t="shared" ca="1" si="6"/>
        <v>#NAME?</v>
      </c>
      <c r="D284" s="106" t="e">
        <f t="shared" ca="1" si="7"/>
        <v>#NAME?</v>
      </c>
      <c r="E284" s="18" t="e">
        <f t="shared" ca="1" si="8"/>
        <v>#NAME?</v>
      </c>
      <c r="F284" s="106" t="e">
        <f t="shared" ca="1" si="9"/>
        <v>#NAME?</v>
      </c>
    </row>
    <row r="285" spans="1:6" ht="15.75" customHeight="1" x14ac:dyDescent="0.2">
      <c r="A285" s="238">
        <f t="shared" si="10"/>
        <v>280</v>
      </c>
      <c r="B285" s="106" t="e">
        <f t="shared" ca="1" si="11"/>
        <v>#NAME?</v>
      </c>
      <c r="C285" s="18" t="e">
        <f t="shared" ca="1" si="6"/>
        <v>#NAME?</v>
      </c>
      <c r="D285" s="106" t="e">
        <f t="shared" ca="1" si="7"/>
        <v>#NAME?</v>
      </c>
      <c r="E285" s="18" t="e">
        <f t="shared" ca="1" si="8"/>
        <v>#NAME?</v>
      </c>
      <c r="F285" s="106" t="e">
        <f t="shared" ca="1" si="9"/>
        <v>#NAME?</v>
      </c>
    </row>
    <row r="286" spans="1:6" ht="15.75" customHeight="1" x14ac:dyDescent="0.2">
      <c r="A286" s="238">
        <f t="shared" si="10"/>
        <v>281</v>
      </c>
      <c r="B286" s="106" t="e">
        <f t="shared" ca="1" si="11"/>
        <v>#NAME?</v>
      </c>
      <c r="C286" s="18" t="e">
        <f t="shared" ca="1" si="6"/>
        <v>#NAME?</v>
      </c>
      <c r="D286" s="106" t="e">
        <f t="shared" ca="1" si="7"/>
        <v>#NAME?</v>
      </c>
      <c r="E286" s="18" t="e">
        <f t="shared" ca="1" si="8"/>
        <v>#NAME?</v>
      </c>
      <c r="F286" s="106" t="e">
        <f t="shared" ca="1" si="9"/>
        <v>#NAME?</v>
      </c>
    </row>
    <row r="287" spans="1:6" ht="15.75" customHeight="1" x14ac:dyDescent="0.2">
      <c r="A287" s="238">
        <f t="shared" si="10"/>
        <v>282</v>
      </c>
      <c r="B287" s="106" t="e">
        <f t="shared" ca="1" si="11"/>
        <v>#NAME?</v>
      </c>
      <c r="C287" s="18" t="e">
        <f t="shared" ca="1" si="6"/>
        <v>#NAME?</v>
      </c>
      <c r="D287" s="106" t="e">
        <f t="shared" ca="1" si="7"/>
        <v>#NAME?</v>
      </c>
      <c r="E287" s="18" t="e">
        <f t="shared" ca="1" si="8"/>
        <v>#NAME?</v>
      </c>
      <c r="F287" s="106" t="e">
        <f t="shared" ca="1" si="9"/>
        <v>#NAME?</v>
      </c>
    </row>
    <row r="288" spans="1:6" ht="15.75" customHeight="1" x14ac:dyDescent="0.2">
      <c r="A288" s="238">
        <f t="shared" si="10"/>
        <v>283</v>
      </c>
      <c r="B288" s="106" t="e">
        <f t="shared" ca="1" si="11"/>
        <v>#NAME?</v>
      </c>
      <c r="C288" s="18" t="e">
        <f t="shared" ca="1" si="6"/>
        <v>#NAME?</v>
      </c>
      <c r="D288" s="106" t="e">
        <f t="shared" ca="1" si="7"/>
        <v>#NAME?</v>
      </c>
      <c r="E288" s="18" t="e">
        <f t="shared" ca="1" si="8"/>
        <v>#NAME?</v>
      </c>
      <c r="F288" s="106" t="e">
        <f t="shared" ca="1" si="9"/>
        <v>#NAME?</v>
      </c>
    </row>
    <row r="289" spans="1:6" ht="15.75" customHeight="1" x14ac:dyDescent="0.2">
      <c r="A289" s="238">
        <f t="shared" si="10"/>
        <v>284</v>
      </c>
      <c r="B289" s="106" t="e">
        <f t="shared" ca="1" si="11"/>
        <v>#NAME?</v>
      </c>
      <c r="C289" s="18" t="e">
        <f t="shared" ca="1" si="6"/>
        <v>#NAME?</v>
      </c>
      <c r="D289" s="106" t="e">
        <f t="shared" ca="1" si="7"/>
        <v>#NAME?</v>
      </c>
      <c r="E289" s="18" t="e">
        <f t="shared" ca="1" si="8"/>
        <v>#NAME?</v>
      </c>
      <c r="F289" s="106" t="e">
        <f t="shared" ca="1" si="9"/>
        <v>#NAME?</v>
      </c>
    </row>
    <row r="290" spans="1:6" ht="15.75" customHeight="1" x14ac:dyDescent="0.2">
      <c r="A290" s="238">
        <f t="shared" si="10"/>
        <v>285</v>
      </c>
      <c r="B290" s="106" t="e">
        <f t="shared" ca="1" si="11"/>
        <v>#NAME?</v>
      </c>
      <c r="C290" s="18" t="e">
        <f t="shared" ca="1" si="6"/>
        <v>#NAME?</v>
      </c>
      <c r="D290" s="106" t="e">
        <f t="shared" ca="1" si="7"/>
        <v>#NAME?</v>
      </c>
      <c r="E290" s="18" t="e">
        <f t="shared" ca="1" si="8"/>
        <v>#NAME?</v>
      </c>
      <c r="F290" s="106" t="e">
        <f t="shared" ca="1" si="9"/>
        <v>#NAME?</v>
      </c>
    </row>
    <row r="291" spans="1:6" ht="15.75" customHeight="1" x14ac:dyDescent="0.2">
      <c r="A291" s="238">
        <f t="shared" si="10"/>
        <v>286</v>
      </c>
      <c r="B291" s="106" t="e">
        <f t="shared" ca="1" si="11"/>
        <v>#NAME?</v>
      </c>
      <c r="C291" s="18" t="e">
        <f t="shared" ca="1" si="6"/>
        <v>#NAME?</v>
      </c>
      <c r="D291" s="106" t="e">
        <f t="shared" ca="1" si="7"/>
        <v>#NAME?</v>
      </c>
      <c r="E291" s="18" t="e">
        <f t="shared" ca="1" si="8"/>
        <v>#NAME?</v>
      </c>
      <c r="F291" s="106" t="e">
        <f t="shared" ca="1" si="9"/>
        <v>#NAME?</v>
      </c>
    </row>
    <row r="292" spans="1:6" ht="15.75" customHeight="1" x14ac:dyDescent="0.2">
      <c r="A292" s="238">
        <f t="shared" si="10"/>
        <v>287</v>
      </c>
      <c r="B292" s="106" t="e">
        <f t="shared" ca="1" si="11"/>
        <v>#NAME?</v>
      </c>
      <c r="C292" s="18" t="e">
        <f t="shared" ca="1" si="6"/>
        <v>#NAME?</v>
      </c>
      <c r="D292" s="106" t="e">
        <f t="shared" ca="1" si="7"/>
        <v>#NAME?</v>
      </c>
      <c r="E292" s="18" t="e">
        <f t="shared" ca="1" si="8"/>
        <v>#NAME?</v>
      </c>
      <c r="F292" s="106" t="e">
        <f t="shared" ca="1" si="9"/>
        <v>#NAME?</v>
      </c>
    </row>
    <row r="293" spans="1:6" ht="15.75" customHeight="1" x14ac:dyDescent="0.2">
      <c r="A293" s="238">
        <f t="shared" si="10"/>
        <v>288</v>
      </c>
      <c r="B293" s="106" t="e">
        <f t="shared" ca="1" si="11"/>
        <v>#NAME?</v>
      </c>
      <c r="C293" s="18" t="e">
        <f t="shared" ca="1" si="6"/>
        <v>#NAME?</v>
      </c>
      <c r="D293" s="106" t="e">
        <f t="shared" ca="1" si="7"/>
        <v>#NAME?</v>
      </c>
      <c r="E293" s="18" t="e">
        <f t="shared" ca="1" si="8"/>
        <v>#NAME?</v>
      </c>
      <c r="F293" s="106" t="e">
        <f t="shared" ca="1" si="9"/>
        <v>#NAME?</v>
      </c>
    </row>
    <row r="294" spans="1:6" ht="15.75" customHeight="1" x14ac:dyDescent="0.2">
      <c r="A294" s="238">
        <f t="shared" si="10"/>
        <v>289</v>
      </c>
      <c r="B294" s="106" t="e">
        <f t="shared" ca="1" si="11"/>
        <v>#NAME?</v>
      </c>
      <c r="C294" s="18" t="e">
        <f t="shared" ca="1" si="6"/>
        <v>#NAME?</v>
      </c>
      <c r="D294" s="106" t="e">
        <f t="shared" ca="1" si="7"/>
        <v>#NAME?</v>
      </c>
      <c r="E294" s="18" t="e">
        <f t="shared" ca="1" si="8"/>
        <v>#NAME?</v>
      </c>
      <c r="F294" s="106" t="e">
        <f t="shared" ca="1" si="9"/>
        <v>#NAME?</v>
      </c>
    </row>
    <row r="295" spans="1:6" ht="15.75" customHeight="1" x14ac:dyDescent="0.2">
      <c r="A295" s="238">
        <f t="shared" si="10"/>
        <v>290</v>
      </c>
      <c r="B295" s="106" t="e">
        <f t="shared" ca="1" si="11"/>
        <v>#NAME?</v>
      </c>
      <c r="C295" s="18" t="e">
        <f t="shared" ca="1" si="6"/>
        <v>#NAME?</v>
      </c>
      <c r="D295" s="106" t="e">
        <f t="shared" ca="1" si="7"/>
        <v>#NAME?</v>
      </c>
      <c r="E295" s="18" t="e">
        <f t="shared" ca="1" si="8"/>
        <v>#NAME?</v>
      </c>
      <c r="F295" s="106" t="e">
        <f t="shared" ca="1" si="9"/>
        <v>#NAME?</v>
      </c>
    </row>
    <row r="296" spans="1:6" ht="15.75" customHeight="1" x14ac:dyDescent="0.2">
      <c r="A296" s="238">
        <f t="shared" si="10"/>
        <v>291</v>
      </c>
      <c r="B296" s="106" t="e">
        <f t="shared" ca="1" si="11"/>
        <v>#NAME?</v>
      </c>
      <c r="C296" s="18" t="e">
        <f t="shared" ca="1" si="6"/>
        <v>#NAME?</v>
      </c>
      <c r="D296" s="106" t="e">
        <f t="shared" ca="1" si="7"/>
        <v>#NAME?</v>
      </c>
      <c r="E296" s="18" t="e">
        <f t="shared" ca="1" si="8"/>
        <v>#NAME?</v>
      </c>
      <c r="F296" s="106" t="e">
        <f t="shared" ca="1" si="9"/>
        <v>#NAME?</v>
      </c>
    </row>
    <row r="297" spans="1:6" ht="15.75" customHeight="1" x14ac:dyDescent="0.2">
      <c r="A297" s="238">
        <f t="shared" si="10"/>
        <v>292</v>
      </c>
      <c r="B297" s="106" t="e">
        <f t="shared" ca="1" si="11"/>
        <v>#NAME?</v>
      </c>
      <c r="C297" s="18" t="e">
        <f t="shared" ca="1" si="6"/>
        <v>#NAME?</v>
      </c>
      <c r="D297" s="106" t="e">
        <f t="shared" ca="1" si="7"/>
        <v>#NAME?</v>
      </c>
      <c r="E297" s="18" t="e">
        <f t="shared" ca="1" si="8"/>
        <v>#NAME?</v>
      </c>
      <c r="F297" s="106" t="e">
        <f t="shared" ca="1" si="9"/>
        <v>#NAME?</v>
      </c>
    </row>
    <row r="298" spans="1:6" ht="15.75" customHeight="1" x14ac:dyDescent="0.2">
      <c r="A298" s="238">
        <f t="shared" si="10"/>
        <v>293</v>
      </c>
      <c r="B298" s="106" t="e">
        <f t="shared" ca="1" si="11"/>
        <v>#NAME?</v>
      </c>
      <c r="C298" s="18" t="e">
        <f t="shared" ca="1" si="6"/>
        <v>#NAME?</v>
      </c>
      <c r="D298" s="106" t="e">
        <f t="shared" ca="1" si="7"/>
        <v>#NAME?</v>
      </c>
      <c r="E298" s="18" t="e">
        <f t="shared" ca="1" si="8"/>
        <v>#NAME?</v>
      </c>
      <c r="F298" s="106" t="e">
        <f t="shared" ca="1" si="9"/>
        <v>#NAME?</v>
      </c>
    </row>
    <row r="299" spans="1:6" ht="15.75" customHeight="1" x14ac:dyDescent="0.2">
      <c r="A299" s="238">
        <f t="shared" si="10"/>
        <v>294</v>
      </c>
      <c r="B299" s="106" t="e">
        <f t="shared" ca="1" si="11"/>
        <v>#NAME?</v>
      </c>
      <c r="C299" s="18" t="e">
        <f t="shared" ca="1" si="6"/>
        <v>#NAME?</v>
      </c>
      <c r="D299" s="106" t="e">
        <f t="shared" ca="1" si="7"/>
        <v>#NAME?</v>
      </c>
      <c r="E299" s="18" t="e">
        <f t="shared" ca="1" si="8"/>
        <v>#NAME?</v>
      </c>
      <c r="F299" s="106" t="e">
        <f t="shared" ca="1" si="9"/>
        <v>#NAME?</v>
      </c>
    </row>
    <row r="300" spans="1:6" ht="15.75" customHeight="1" x14ac:dyDescent="0.2">
      <c r="A300" s="238">
        <f t="shared" si="10"/>
        <v>295</v>
      </c>
      <c r="B300" s="106" t="e">
        <f t="shared" ca="1" si="11"/>
        <v>#NAME?</v>
      </c>
      <c r="C300" s="18" t="e">
        <f t="shared" ca="1" si="6"/>
        <v>#NAME?</v>
      </c>
      <c r="D300" s="106" t="e">
        <f t="shared" ca="1" si="7"/>
        <v>#NAME?</v>
      </c>
      <c r="E300" s="18" t="e">
        <f t="shared" ca="1" si="8"/>
        <v>#NAME?</v>
      </c>
      <c r="F300" s="106" t="e">
        <f t="shared" ca="1" si="9"/>
        <v>#NAME?</v>
      </c>
    </row>
    <row r="301" spans="1:6" ht="15.75" customHeight="1" x14ac:dyDescent="0.2">
      <c r="A301" s="238">
        <f t="shared" si="10"/>
        <v>296</v>
      </c>
      <c r="B301" s="106" t="e">
        <f t="shared" ca="1" si="11"/>
        <v>#NAME?</v>
      </c>
      <c r="C301" s="18" t="e">
        <f t="shared" ca="1" si="6"/>
        <v>#NAME?</v>
      </c>
      <c r="D301" s="106" t="e">
        <f t="shared" ca="1" si="7"/>
        <v>#NAME?</v>
      </c>
      <c r="E301" s="18" t="e">
        <f t="shared" ca="1" si="8"/>
        <v>#NAME?</v>
      </c>
      <c r="F301" s="106" t="e">
        <f t="shared" ca="1" si="9"/>
        <v>#NAME?</v>
      </c>
    </row>
    <row r="302" spans="1:6" ht="15.75" customHeight="1" x14ac:dyDescent="0.2">
      <c r="A302" s="238">
        <f t="shared" si="10"/>
        <v>297</v>
      </c>
      <c r="B302" s="106" t="e">
        <f t="shared" ca="1" si="11"/>
        <v>#NAME?</v>
      </c>
      <c r="C302" s="18" t="e">
        <f t="shared" ca="1" si="6"/>
        <v>#NAME?</v>
      </c>
      <c r="D302" s="106" t="e">
        <f t="shared" ca="1" si="7"/>
        <v>#NAME?</v>
      </c>
      <c r="E302" s="18" t="e">
        <f t="shared" ca="1" si="8"/>
        <v>#NAME?</v>
      </c>
      <c r="F302" s="106" t="e">
        <f t="shared" ca="1" si="9"/>
        <v>#NAME?</v>
      </c>
    </row>
    <row r="303" spans="1:6" ht="15.75" customHeight="1" x14ac:dyDescent="0.2">
      <c r="A303" s="238">
        <f t="shared" si="10"/>
        <v>298</v>
      </c>
      <c r="B303" s="106" t="e">
        <f t="shared" ca="1" si="11"/>
        <v>#NAME?</v>
      </c>
      <c r="C303" s="18" t="e">
        <f t="shared" ca="1" si="6"/>
        <v>#NAME?</v>
      </c>
      <c r="D303" s="106" t="e">
        <f t="shared" ca="1" si="7"/>
        <v>#NAME?</v>
      </c>
      <c r="E303" s="18" t="e">
        <f t="shared" ca="1" si="8"/>
        <v>#NAME?</v>
      </c>
      <c r="F303" s="106" t="e">
        <f t="shared" ca="1" si="9"/>
        <v>#NAME?</v>
      </c>
    </row>
    <row r="304" spans="1:6" ht="15.75" customHeight="1" x14ac:dyDescent="0.2">
      <c r="A304" s="238">
        <f t="shared" si="10"/>
        <v>299</v>
      </c>
      <c r="B304" s="106" t="e">
        <f t="shared" ca="1" si="11"/>
        <v>#NAME?</v>
      </c>
      <c r="C304" s="18" t="e">
        <f t="shared" ca="1" si="6"/>
        <v>#NAME?</v>
      </c>
      <c r="D304" s="106" t="e">
        <f t="shared" ca="1" si="7"/>
        <v>#NAME?</v>
      </c>
      <c r="E304" s="18" t="e">
        <f t="shared" ca="1" si="8"/>
        <v>#NAME?</v>
      </c>
      <c r="F304" s="106" t="e">
        <f t="shared" ca="1" si="9"/>
        <v>#NAME?</v>
      </c>
    </row>
    <row r="305" spans="1:6" ht="15.75" customHeight="1" x14ac:dyDescent="0.2">
      <c r="A305" s="238">
        <f t="shared" si="10"/>
        <v>300</v>
      </c>
      <c r="B305" s="106" t="e">
        <f t="shared" ca="1" si="11"/>
        <v>#NAME?</v>
      </c>
      <c r="C305" s="18" t="e">
        <f t="shared" ca="1" si="6"/>
        <v>#NAME?</v>
      </c>
      <c r="D305" s="106" t="e">
        <f t="shared" ca="1" si="7"/>
        <v>#NAME?</v>
      </c>
      <c r="E305" s="18" t="e">
        <f t="shared" ca="1" si="8"/>
        <v>#NAME?</v>
      </c>
      <c r="F305" s="106" t="e">
        <f t="shared" ca="1" si="9"/>
        <v>#NAME?</v>
      </c>
    </row>
    <row r="306" spans="1:6" ht="15.75" customHeight="1" x14ac:dyDescent="0.2">
      <c r="A306" s="238">
        <f t="shared" si="10"/>
        <v>301</v>
      </c>
      <c r="B306" s="106" t="e">
        <f t="shared" ca="1" si="11"/>
        <v>#NAME?</v>
      </c>
      <c r="C306" s="18" t="e">
        <f t="shared" ca="1" si="6"/>
        <v>#NAME?</v>
      </c>
      <c r="D306" s="106" t="e">
        <f t="shared" ca="1" si="7"/>
        <v>#NAME?</v>
      </c>
      <c r="E306" s="18" t="e">
        <f t="shared" ca="1" si="8"/>
        <v>#NAME?</v>
      </c>
      <c r="F306" s="106" t="e">
        <f t="shared" ca="1" si="9"/>
        <v>#NAME?</v>
      </c>
    </row>
    <row r="307" spans="1:6" ht="15.75" customHeight="1" x14ac:dyDescent="0.2">
      <c r="A307" s="238">
        <f t="shared" si="10"/>
        <v>302</v>
      </c>
      <c r="B307" s="106" t="e">
        <f t="shared" ca="1" si="11"/>
        <v>#NAME?</v>
      </c>
      <c r="C307" s="18" t="e">
        <f t="shared" ca="1" si="6"/>
        <v>#NAME?</v>
      </c>
      <c r="D307" s="106" t="e">
        <f t="shared" ca="1" si="7"/>
        <v>#NAME?</v>
      </c>
      <c r="E307" s="18" t="e">
        <f t="shared" ca="1" si="8"/>
        <v>#NAME?</v>
      </c>
      <c r="F307" s="106" t="e">
        <f t="shared" ca="1" si="9"/>
        <v>#NAME?</v>
      </c>
    </row>
    <row r="308" spans="1:6" ht="15.75" customHeight="1" x14ac:dyDescent="0.2">
      <c r="A308" s="238">
        <f t="shared" si="10"/>
        <v>303</v>
      </c>
      <c r="B308" s="106" t="e">
        <f t="shared" ca="1" si="11"/>
        <v>#NAME?</v>
      </c>
      <c r="C308" s="18" t="e">
        <f t="shared" ca="1" si="6"/>
        <v>#NAME?</v>
      </c>
      <c r="D308" s="106" t="e">
        <f t="shared" ca="1" si="7"/>
        <v>#NAME?</v>
      </c>
      <c r="E308" s="18" t="e">
        <f t="shared" ca="1" si="8"/>
        <v>#NAME?</v>
      </c>
      <c r="F308" s="106" t="e">
        <f t="shared" ca="1" si="9"/>
        <v>#NAME?</v>
      </c>
    </row>
    <row r="309" spans="1:6" ht="15.75" customHeight="1" x14ac:dyDescent="0.2">
      <c r="A309" s="238">
        <f t="shared" si="10"/>
        <v>304</v>
      </c>
      <c r="B309" s="106" t="e">
        <f t="shared" ca="1" si="11"/>
        <v>#NAME?</v>
      </c>
      <c r="C309" s="18" t="e">
        <f t="shared" ca="1" si="6"/>
        <v>#NAME?</v>
      </c>
      <c r="D309" s="106" t="e">
        <f t="shared" ca="1" si="7"/>
        <v>#NAME?</v>
      </c>
      <c r="E309" s="18" t="e">
        <f t="shared" ca="1" si="8"/>
        <v>#NAME?</v>
      </c>
      <c r="F309" s="106" t="e">
        <f t="shared" ca="1" si="9"/>
        <v>#NAME?</v>
      </c>
    </row>
    <row r="310" spans="1:6" ht="15.75" customHeight="1" x14ac:dyDescent="0.2">
      <c r="A310" s="238">
        <f t="shared" si="10"/>
        <v>305</v>
      </c>
      <c r="B310" s="106" t="e">
        <f t="shared" ca="1" si="11"/>
        <v>#NAME?</v>
      </c>
      <c r="C310" s="18" t="e">
        <f t="shared" ca="1" si="6"/>
        <v>#NAME?</v>
      </c>
      <c r="D310" s="106" t="e">
        <f t="shared" ca="1" si="7"/>
        <v>#NAME?</v>
      </c>
      <c r="E310" s="18" t="e">
        <f t="shared" ca="1" si="8"/>
        <v>#NAME?</v>
      </c>
      <c r="F310" s="106" t="e">
        <f t="shared" ca="1" si="9"/>
        <v>#NAME?</v>
      </c>
    </row>
    <row r="311" spans="1:6" ht="15.75" customHeight="1" x14ac:dyDescent="0.2">
      <c r="A311" s="238">
        <f t="shared" si="10"/>
        <v>306</v>
      </c>
      <c r="B311" s="106" t="e">
        <f t="shared" ca="1" si="11"/>
        <v>#NAME?</v>
      </c>
      <c r="C311" s="18" t="e">
        <f t="shared" ca="1" si="6"/>
        <v>#NAME?</v>
      </c>
      <c r="D311" s="106" t="e">
        <f t="shared" ca="1" si="7"/>
        <v>#NAME?</v>
      </c>
      <c r="E311" s="18" t="e">
        <f t="shared" ca="1" si="8"/>
        <v>#NAME?</v>
      </c>
      <c r="F311" s="106" t="e">
        <f t="shared" ca="1" si="9"/>
        <v>#NAME?</v>
      </c>
    </row>
    <row r="312" spans="1:6" ht="15.75" customHeight="1" x14ac:dyDescent="0.2">
      <c r="A312" s="238">
        <f t="shared" si="10"/>
        <v>307</v>
      </c>
      <c r="B312" s="106" t="e">
        <f t="shared" ca="1" si="11"/>
        <v>#NAME?</v>
      </c>
      <c r="C312" s="18" t="e">
        <f t="shared" ca="1" si="6"/>
        <v>#NAME?</v>
      </c>
      <c r="D312" s="106" t="e">
        <f t="shared" ca="1" si="7"/>
        <v>#NAME?</v>
      </c>
      <c r="E312" s="18" t="e">
        <f t="shared" ca="1" si="8"/>
        <v>#NAME?</v>
      </c>
      <c r="F312" s="106" t="e">
        <f t="shared" ca="1" si="9"/>
        <v>#NAME?</v>
      </c>
    </row>
    <row r="313" spans="1:6" ht="15.75" customHeight="1" x14ac:dyDescent="0.2">
      <c r="A313" s="238">
        <f t="shared" si="10"/>
        <v>308</v>
      </c>
      <c r="B313" s="106" t="e">
        <f t="shared" ca="1" si="11"/>
        <v>#NAME?</v>
      </c>
      <c r="C313" s="18" t="e">
        <f t="shared" ca="1" si="6"/>
        <v>#NAME?</v>
      </c>
      <c r="D313" s="106" t="e">
        <f t="shared" ca="1" si="7"/>
        <v>#NAME?</v>
      </c>
      <c r="E313" s="18" t="e">
        <f t="shared" ca="1" si="8"/>
        <v>#NAME?</v>
      </c>
      <c r="F313" s="106" t="e">
        <f t="shared" ca="1" si="9"/>
        <v>#NAME?</v>
      </c>
    </row>
    <row r="314" spans="1:6" ht="15.75" customHeight="1" x14ac:dyDescent="0.2">
      <c r="A314" s="238">
        <f t="shared" si="10"/>
        <v>309</v>
      </c>
      <c r="B314" s="106" t="e">
        <f t="shared" ca="1" si="11"/>
        <v>#NAME?</v>
      </c>
      <c r="C314" s="18" t="e">
        <f t="shared" ca="1" si="6"/>
        <v>#NAME?</v>
      </c>
      <c r="D314" s="106" t="e">
        <f t="shared" ca="1" si="7"/>
        <v>#NAME?</v>
      </c>
      <c r="E314" s="18" t="e">
        <f t="shared" ca="1" si="8"/>
        <v>#NAME?</v>
      </c>
      <c r="F314" s="106" t="e">
        <f t="shared" ca="1" si="9"/>
        <v>#NAME?</v>
      </c>
    </row>
    <row r="315" spans="1:6" ht="15.75" customHeight="1" x14ac:dyDescent="0.2">
      <c r="A315" s="238">
        <f t="shared" si="10"/>
        <v>310</v>
      </c>
      <c r="B315" s="106" t="e">
        <f t="shared" ca="1" si="11"/>
        <v>#NAME?</v>
      </c>
      <c r="C315" s="18" t="e">
        <f t="shared" ca="1" si="6"/>
        <v>#NAME?</v>
      </c>
      <c r="D315" s="106" t="e">
        <f t="shared" ca="1" si="7"/>
        <v>#NAME?</v>
      </c>
      <c r="E315" s="18" t="e">
        <f t="shared" ca="1" si="8"/>
        <v>#NAME?</v>
      </c>
      <c r="F315" s="106" t="e">
        <f t="shared" ca="1" si="9"/>
        <v>#NAME?</v>
      </c>
    </row>
    <row r="316" spans="1:6" ht="15.75" customHeight="1" x14ac:dyDescent="0.2">
      <c r="A316" s="238">
        <f t="shared" si="10"/>
        <v>311</v>
      </c>
      <c r="B316" s="106" t="e">
        <f t="shared" ca="1" si="11"/>
        <v>#NAME?</v>
      </c>
      <c r="C316" s="18" t="e">
        <f t="shared" ca="1" si="6"/>
        <v>#NAME?</v>
      </c>
      <c r="D316" s="106" t="e">
        <f t="shared" ca="1" si="7"/>
        <v>#NAME?</v>
      </c>
      <c r="E316" s="18" t="e">
        <f t="shared" ca="1" si="8"/>
        <v>#NAME?</v>
      </c>
      <c r="F316" s="106" t="e">
        <f t="shared" ca="1" si="9"/>
        <v>#NAME?</v>
      </c>
    </row>
    <row r="317" spans="1:6" ht="15.75" customHeight="1" x14ac:dyDescent="0.2">
      <c r="A317" s="238">
        <f t="shared" si="10"/>
        <v>312</v>
      </c>
      <c r="B317" s="106" t="e">
        <f t="shared" ca="1" si="11"/>
        <v>#NAME?</v>
      </c>
      <c r="C317" s="18" t="e">
        <f t="shared" ca="1" si="6"/>
        <v>#NAME?</v>
      </c>
      <c r="D317" s="106" t="e">
        <f t="shared" ca="1" si="7"/>
        <v>#NAME?</v>
      </c>
      <c r="E317" s="18" t="e">
        <f t="shared" ca="1" si="8"/>
        <v>#NAME?</v>
      </c>
      <c r="F317" s="106" t="e">
        <f t="shared" ca="1" si="9"/>
        <v>#NAME?</v>
      </c>
    </row>
    <row r="318" spans="1:6" ht="15.75" customHeight="1" x14ac:dyDescent="0.2">
      <c r="A318" s="238">
        <f t="shared" si="10"/>
        <v>313</v>
      </c>
      <c r="B318" s="106" t="e">
        <f t="shared" ca="1" si="11"/>
        <v>#NAME?</v>
      </c>
      <c r="C318" s="18" t="e">
        <f t="shared" ca="1" si="6"/>
        <v>#NAME?</v>
      </c>
      <c r="D318" s="106" t="e">
        <f t="shared" ca="1" si="7"/>
        <v>#NAME?</v>
      </c>
      <c r="E318" s="18" t="e">
        <f t="shared" ca="1" si="8"/>
        <v>#NAME?</v>
      </c>
      <c r="F318" s="106" t="e">
        <f t="shared" ca="1" si="9"/>
        <v>#NAME?</v>
      </c>
    </row>
    <row r="319" spans="1:6" ht="15.75" customHeight="1" x14ac:dyDescent="0.2">
      <c r="A319" s="238">
        <f t="shared" si="10"/>
        <v>314</v>
      </c>
      <c r="B319" s="106" t="e">
        <f t="shared" ca="1" si="11"/>
        <v>#NAME?</v>
      </c>
      <c r="C319" s="18" t="e">
        <f t="shared" ca="1" si="6"/>
        <v>#NAME?</v>
      </c>
      <c r="D319" s="106" t="e">
        <f t="shared" ca="1" si="7"/>
        <v>#NAME?</v>
      </c>
      <c r="E319" s="18" t="e">
        <f t="shared" ca="1" si="8"/>
        <v>#NAME?</v>
      </c>
      <c r="F319" s="106" t="e">
        <f t="shared" ca="1" si="9"/>
        <v>#NAME?</v>
      </c>
    </row>
    <row r="320" spans="1:6" ht="15.75" customHeight="1" x14ac:dyDescent="0.2">
      <c r="A320" s="238">
        <f t="shared" si="10"/>
        <v>315</v>
      </c>
      <c r="B320" s="106" t="e">
        <f t="shared" ca="1" si="11"/>
        <v>#NAME?</v>
      </c>
      <c r="C320" s="18" t="e">
        <f t="shared" ca="1" si="6"/>
        <v>#NAME?</v>
      </c>
      <c r="D320" s="106" t="e">
        <f t="shared" ca="1" si="7"/>
        <v>#NAME?</v>
      </c>
      <c r="E320" s="18" t="e">
        <f t="shared" ca="1" si="8"/>
        <v>#NAME?</v>
      </c>
      <c r="F320" s="106" t="e">
        <f t="shared" ca="1" si="9"/>
        <v>#NAME?</v>
      </c>
    </row>
    <row r="321" spans="1:6" ht="15.75" customHeight="1" x14ac:dyDescent="0.2">
      <c r="A321" s="238">
        <f t="shared" si="10"/>
        <v>316</v>
      </c>
      <c r="B321" s="106" t="e">
        <f t="shared" ca="1" si="11"/>
        <v>#NAME?</v>
      </c>
      <c r="C321" s="18" t="e">
        <f t="shared" ca="1" si="6"/>
        <v>#NAME?</v>
      </c>
      <c r="D321" s="106" t="e">
        <f t="shared" ca="1" si="7"/>
        <v>#NAME?</v>
      </c>
      <c r="E321" s="18" t="e">
        <f t="shared" ca="1" si="8"/>
        <v>#NAME?</v>
      </c>
      <c r="F321" s="106" t="e">
        <f t="shared" ca="1" si="9"/>
        <v>#NAME?</v>
      </c>
    </row>
    <row r="322" spans="1:6" ht="15.75" customHeight="1" x14ac:dyDescent="0.2">
      <c r="A322" s="238">
        <f t="shared" si="10"/>
        <v>317</v>
      </c>
      <c r="B322" s="106" t="e">
        <f t="shared" ca="1" si="11"/>
        <v>#NAME?</v>
      </c>
      <c r="C322" s="18" t="e">
        <f t="shared" ca="1" si="6"/>
        <v>#NAME?</v>
      </c>
      <c r="D322" s="106" t="e">
        <f t="shared" ca="1" si="7"/>
        <v>#NAME?</v>
      </c>
      <c r="E322" s="18" t="e">
        <f t="shared" ca="1" si="8"/>
        <v>#NAME?</v>
      </c>
      <c r="F322" s="106" t="e">
        <f t="shared" ca="1" si="9"/>
        <v>#NAME?</v>
      </c>
    </row>
    <row r="323" spans="1:6" ht="15.75" customHeight="1" x14ac:dyDescent="0.2">
      <c r="A323" s="238">
        <f t="shared" si="10"/>
        <v>318</v>
      </c>
      <c r="B323" s="106" t="e">
        <f t="shared" ca="1" si="11"/>
        <v>#NAME?</v>
      </c>
      <c r="C323" s="18" t="e">
        <f t="shared" ca="1" si="6"/>
        <v>#NAME?</v>
      </c>
      <c r="D323" s="106" t="e">
        <f t="shared" ca="1" si="7"/>
        <v>#NAME?</v>
      </c>
      <c r="E323" s="18" t="e">
        <f t="shared" ca="1" si="8"/>
        <v>#NAME?</v>
      </c>
      <c r="F323" s="106" t="e">
        <f t="shared" ca="1" si="9"/>
        <v>#NAME?</v>
      </c>
    </row>
    <row r="324" spans="1:6" ht="15.75" customHeight="1" x14ac:dyDescent="0.2">
      <c r="A324" s="238">
        <f t="shared" si="10"/>
        <v>319</v>
      </c>
      <c r="B324" s="106" t="e">
        <f t="shared" ca="1" si="11"/>
        <v>#NAME?</v>
      </c>
      <c r="C324" s="18" t="e">
        <f t="shared" ca="1" si="6"/>
        <v>#NAME?</v>
      </c>
      <c r="D324" s="106" t="e">
        <f t="shared" ca="1" si="7"/>
        <v>#NAME?</v>
      </c>
      <c r="E324" s="18" t="e">
        <f t="shared" ca="1" si="8"/>
        <v>#NAME?</v>
      </c>
      <c r="F324" s="106" t="e">
        <f t="shared" ca="1" si="9"/>
        <v>#NAME?</v>
      </c>
    </row>
    <row r="325" spans="1:6" ht="15.75" customHeight="1" x14ac:dyDescent="0.2">
      <c r="A325" s="238">
        <f t="shared" si="10"/>
        <v>320</v>
      </c>
      <c r="B325" s="106" t="e">
        <f t="shared" ca="1" si="11"/>
        <v>#NAME?</v>
      </c>
      <c r="C325" s="18" t="e">
        <f t="shared" ca="1" si="6"/>
        <v>#NAME?</v>
      </c>
      <c r="D325" s="106" t="e">
        <f t="shared" ca="1" si="7"/>
        <v>#NAME?</v>
      </c>
      <c r="E325" s="18" t="e">
        <f t="shared" ca="1" si="8"/>
        <v>#NAME?</v>
      </c>
      <c r="F325" s="106" t="e">
        <f t="shared" ca="1" si="9"/>
        <v>#NAME?</v>
      </c>
    </row>
    <row r="326" spans="1:6" ht="15.75" customHeight="1" x14ac:dyDescent="0.2">
      <c r="A326" s="238">
        <f t="shared" si="10"/>
        <v>321</v>
      </c>
      <c r="B326" s="106" t="e">
        <f t="shared" ca="1" si="11"/>
        <v>#NAME?</v>
      </c>
      <c r="C326" s="18" t="e">
        <f t="shared" ca="1" si="6"/>
        <v>#NAME?</v>
      </c>
      <c r="D326" s="106" t="e">
        <f t="shared" ca="1" si="7"/>
        <v>#NAME?</v>
      </c>
      <c r="E326" s="18" t="e">
        <f t="shared" ca="1" si="8"/>
        <v>#NAME?</v>
      </c>
      <c r="F326" s="106" t="e">
        <f t="shared" ca="1" si="9"/>
        <v>#NAME?</v>
      </c>
    </row>
    <row r="327" spans="1:6" ht="15.75" customHeight="1" x14ac:dyDescent="0.2">
      <c r="A327" s="238">
        <f t="shared" si="10"/>
        <v>322</v>
      </c>
      <c r="B327" s="106" t="e">
        <f t="shared" ca="1" si="11"/>
        <v>#NAME?</v>
      </c>
      <c r="C327" s="18" t="e">
        <f t="shared" ca="1" si="6"/>
        <v>#NAME?</v>
      </c>
      <c r="D327" s="106" t="e">
        <f t="shared" ca="1" si="7"/>
        <v>#NAME?</v>
      </c>
      <c r="E327" s="18" t="e">
        <f t="shared" ca="1" si="8"/>
        <v>#NAME?</v>
      </c>
      <c r="F327" s="106" t="e">
        <f t="shared" ca="1" si="9"/>
        <v>#NAME?</v>
      </c>
    </row>
    <row r="328" spans="1:6" ht="15.75" customHeight="1" x14ac:dyDescent="0.2">
      <c r="A328" s="238">
        <f t="shared" si="10"/>
        <v>323</v>
      </c>
      <c r="B328" s="106" t="e">
        <f t="shared" ca="1" si="11"/>
        <v>#NAME?</v>
      </c>
      <c r="C328" s="18" t="e">
        <f t="shared" ca="1" si="6"/>
        <v>#NAME?</v>
      </c>
      <c r="D328" s="106" t="e">
        <f t="shared" ca="1" si="7"/>
        <v>#NAME?</v>
      </c>
      <c r="E328" s="18" t="e">
        <f t="shared" ca="1" si="8"/>
        <v>#NAME?</v>
      </c>
      <c r="F328" s="106" t="e">
        <f t="shared" ca="1" si="9"/>
        <v>#NAME?</v>
      </c>
    </row>
    <row r="329" spans="1:6" ht="15.75" customHeight="1" x14ac:dyDescent="0.2">
      <c r="A329" s="238">
        <f t="shared" si="10"/>
        <v>324</v>
      </c>
      <c r="B329" s="106" t="e">
        <f t="shared" ca="1" si="11"/>
        <v>#NAME?</v>
      </c>
      <c r="C329" s="18" t="e">
        <f t="shared" ca="1" si="6"/>
        <v>#NAME?</v>
      </c>
      <c r="D329" s="106" t="e">
        <f t="shared" ca="1" si="7"/>
        <v>#NAME?</v>
      </c>
      <c r="E329" s="18" t="e">
        <f t="shared" ca="1" si="8"/>
        <v>#NAME?</v>
      </c>
      <c r="F329" s="106" t="e">
        <f t="shared" ca="1" si="9"/>
        <v>#NAME?</v>
      </c>
    </row>
    <row r="330" spans="1:6" ht="15.75" customHeight="1" x14ac:dyDescent="0.2">
      <c r="A330" s="238">
        <f t="shared" si="10"/>
        <v>325</v>
      </c>
      <c r="B330" s="106" t="e">
        <f t="shared" ca="1" si="11"/>
        <v>#NAME?</v>
      </c>
      <c r="C330" s="18" t="e">
        <f t="shared" ca="1" si="6"/>
        <v>#NAME?</v>
      </c>
      <c r="D330" s="106" t="e">
        <f t="shared" ca="1" si="7"/>
        <v>#NAME?</v>
      </c>
      <c r="E330" s="18" t="e">
        <f t="shared" ca="1" si="8"/>
        <v>#NAME?</v>
      </c>
      <c r="F330" s="106" t="e">
        <f t="shared" ca="1" si="9"/>
        <v>#NAME?</v>
      </c>
    </row>
    <row r="331" spans="1:6" ht="15.75" customHeight="1" x14ac:dyDescent="0.2">
      <c r="A331" s="238">
        <f t="shared" si="10"/>
        <v>326</v>
      </c>
      <c r="B331" s="106" t="e">
        <f t="shared" ca="1" si="11"/>
        <v>#NAME?</v>
      </c>
      <c r="C331" s="18" t="e">
        <f t="shared" ca="1" si="6"/>
        <v>#NAME?</v>
      </c>
      <c r="D331" s="106" t="e">
        <f t="shared" ca="1" si="7"/>
        <v>#NAME?</v>
      </c>
      <c r="E331" s="18" t="e">
        <f t="shared" ca="1" si="8"/>
        <v>#NAME?</v>
      </c>
      <c r="F331" s="106" t="e">
        <f t="shared" ca="1" si="9"/>
        <v>#NAME?</v>
      </c>
    </row>
    <row r="332" spans="1:6" ht="15.75" customHeight="1" x14ac:dyDescent="0.2">
      <c r="A332" s="238">
        <f t="shared" si="10"/>
        <v>327</v>
      </c>
      <c r="B332" s="106" t="e">
        <f t="shared" ca="1" si="11"/>
        <v>#NAME?</v>
      </c>
      <c r="C332" s="18" t="e">
        <f t="shared" ca="1" si="6"/>
        <v>#NAME?</v>
      </c>
      <c r="D332" s="106" t="e">
        <f t="shared" ca="1" si="7"/>
        <v>#NAME?</v>
      </c>
      <c r="E332" s="18" t="e">
        <f t="shared" ca="1" si="8"/>
        <v>#NAME?</v>
      </c>
      <c r="F332" s="106" t="e">
        <f t="shared" ca="1" si="9"/>
        <v>#NAME?</v>
      </c>
    </row>
    <row r="333" spans="1:6" ht="15.75" customHeight="1" x14ac:dyDescent="0.2">
      <c r="A333" s="238">
        <f t="shared" si="10"/>
        <v>328</v>
      </c>
      <c r="B333" s="106" t="e">
        <f t="shared" ca="1" si="11"/>
        <v>#NAME?</v>
      </c>
      <c r="C333" s="18" t="e">
        <f t="shared" ca="1" si="6"/>
        <v>#NAME?</v>
      </c>
      <c r="D333" s="106" t="e">
        <f t="shared" ca="1" si="7"/>
        <v>#NAME?</v>
      </c>
      <c r="E333" s="18" t="e">
        <f t="shared" ca="1" si="8"/>
        <v>#NAME?</v>
      </c>
      <c r="F333" s="106" t="e">
        <f t="shared" ca="1" si="9"/>
        <v>#NAME?</v>
      </c>
    </row>
    <row r="334" spans="1:6" ht="15.75" customHeight="1" x14ac:dyDescent="0.2">
      <c r="A334" s="238">
        <f t="shared" si="10"/>
        <v>329</v>
      </c>
      <c r="B334" s="106" t="e">
        <f t="shared" ca="1" si="11"/>
        <v>#NAME?</v>
      </c>
      <c r="C334" s="18" t="e">
        <f t="shared" ca="1" si="6"/>
        <v>#NAME?</v>
      </c>
      <c r="D334" s="106" t="e">
        <f t="shared" ca="1" si="7"/>
        <v>#NAME?</v>
      </c>
      <c r="E334" s="18" t="e">
        <f t="shared" ca="1" si="8"/>
        <v>#NAME?</v>
      </c>
      <c r="F334" s="106" t="e">
        <f t="shared" ca="1" si="9"/>
        <v>#NAME?</v>
      </c>
    </row>
    <row r="335" spans="1:6" ht="15.75" customHeight="1" x14ac:dyDescent="0.2">
      <c r="A335" s="238">
        <f t="shared" si="10"/>
        <v>330</v>
      </c>
      <c r="B335" s="106" t="e">
        <f t="shared" ca="1" si="11"/>
        <v>#NAME?</v>
      </c>
      <c r="C335" s="18" t="e">
        <f t="shared" ca="1" si="6"/>
        <v>#NAME?</v>
      </c>
      <c r="D335" s="106" t="e">
        <f t="shared" ca="1" si="7"/>
        <v>#NAME?</v>
      </c>
      <c r="E335" s="18" t="e">
        <f t="shared" ca="1" si="8"/>
        <v>#NAME?</v>
      </c>
      <c r="F335" s="106" t="e">
        <f t="shared" ca="1" si="9"/>
        <v>#NAME?</v>
      </c>
    </row>
    <row r="336" spans="1:6" ht="15.75" customHeight="1" x14ac:dyDescent="0.2">
      <c r="A336" s="238">
        <f t="shared" si="10"/>
        <v>331</v>
      </c>
      <c r="B336" s="106" t="e">
        <f t="shared" ca="1" si="11"/>
        <v>#NAME?</v>
      </c>
      <c r="C336" s="18" t="e">
        <f t="shared" ca="1" si="6"/>
        <v>#NAME?</v>
      </c>
      <c r="D336" s="106" t="e">
        <f t="shared" ca="1" si="7"/>
        <v>#NAME?</v>
      </c>
      <c r="E336" s="18" t="e">
        <f t="shared" ca="1" si="8"/>
        <v>#NAME?</v>
      </c>
      <c r="F336" s="106" t="e">
        <f t="shared" ca="1" si="9"/>
        <v>#NAME?</v>
      </c>
    </row>
    <row r="337" spans="1:6" ht="15.75" customHeight="1" x14ac:dyDescent="0.2">
      <c r="A337" s="238">
        <f t="shared" si="10"/>
        <v>332</v>
      </c>
      <c r="B337" s="106" t="e">
        <f t="shared" ca="1" si="11"/>
        <v>#NAME?</v>
      </c>
      <c r="C337" s="18" t="e">
        <f t="shared" ca="1" si="6"/>
        <v>#NAME?</v>
      </c>
      <c r="D337" s="106" t="e">
        <f t="shared" ca="1" si="7"/>
        <v>#NAME?</v>
      </c>
      <c r="E337" s="18" t="e">
        <f t="shared" ca="1" si="8"/>
        <v>#NAME?</v>
      </c>
      <c r="F337" s="106" t="e">
        <f t="shared" ca="1" si="9"/>
        <v>#NAME?</v>
      </c>
    </row>
    <row r="338" spans="1:6" ht="15.75" customHeight="1" x14ac:dyDescent="0.2">
      <c r="A338" s="238">
        <f t="shared" si="10"/>
        <v>333</v>
      </c>
      <c r="B338" s="106" t="e">
        <f t="shared" ca="1" si="11"/>
        <v>#NAME?</v>
      </c>
      <c r="C338" s="18" t="e">
        <f t="shared" ca="1" si="6"/>
        <v>#NAME?</v>
      </c>
      <c r="D338" s="106" t="e">
        <f t="shared" ca="1" si="7"/>
        <v>#NAME?</v>
      </c>
      <c r="E338" s="18" t="e">
        <f t="shared" ca="1" si="8"/>
        <v>#NAME?</v>
      </c>
      <c r="F338" s="106" t="e">
        <f t="shared" ca="1" si="9"/>
        <v>#NAME?</v>
      </c>
    </row>
    <row r="339" spans="1:6" ht="15.75" customHeight="1" x14ac:dyDescent="0.2">
      <c r="A339" s="238">
        <f t="shared" si="10"/>
        <v>334</v>
      </c>
      <c r="B339" s="106" t="e">
        <f t="shared" ca="1" si="11"/>
        <v>#NAME?</v>
      </c>
      <c r="C339" s="18" t="e">
        <f t="shared" ca="1" si="6"/>
        <v>#NAME?</v>
      </c>
      <c r="D339" s="106" t="e">
        <f t="shared" ca="1" si="7"/>
        <v>#NAME?</v>
      </c>
      <c r="E339" s="18" t="e">
        <f t="shared" ca="1" si="8"/>
        <v>#NAME?</v>
      </c>
      <c r="F339" s="106" t="e">
        <f t="shared" ca="1" si="9"/>
        <v>#NAME?</v>
      </c>
    </row>
    <row r="340" spans="1:6" ht="15.75" customHeight="1" x14ac:dyDescent="0.2">
      <c r="A340" s="238">
        <f t="shared" si="10"/>
        <v>335</v>
      </c>
      <c r="B340" s="106" t="e">
        <f t="shared" ca="1" si="11"/>
        <v>#NAME?</v>
      </c>
      <c r="C340" s="18" t="e">
        <f t="shared" ca="1" si="6"/>
        <v>#NAME?</v>
      </c>
      <c r="D340" s="106" t="e">
        <f t="shared" ca="1" si="7"/>
        <v>#NAME?</v>
      </c>
      <c r="E340" s="18" t="e">
        <f t="shared" ca="1" si="8"/>
        <v>#NAME?</v>
      </c>
      <c r="F340" s="106" t="e">
        <f t="shared" ca="1" si="9"/>
        <v>#NAME?</v>
      </c>
    </row>
    <row r="341" spans="1:6" ht="15.75" customHeight="1" x14ac:dyDescent="0.2">
      <c r="A341" s="238">
        <f t="shared" si="10"/>
        <v>336</v>
      </c>
      <c r="B341" s="106" t="e">
        <f t="shared" ca="1" si="11"/>
        <v>#NAME?</v>
      </c>
      <c r="C341" s="18" t="e">
        <f t="shared" ca="1" si="6"/>
        <v>#NAME?</v>
      </c>
      <c r="D341" s="106" t="e">
        <f t="shared" ca="1" si="7"/>
        <v>#NAME?</v>
      </c>
      <c r="E341" s="18" t="e">
        <f t="shared" ca="1" si="8"/>
        <v>#NAME?</v>
      </c>
      <c r="F341" s="106" t="e">
        <f t="shared" ca="1" si="9"/>
        <v>#NAME?</v>
      </c>
    </row>
    <row r="342" spans="1:6" ht="15.75" customHeight="1" x14ac:dyDescent="0.2">
      <c r="A342" s="238">
        <f t="shared" si="10"/>
        <v>337</v>
      </c>
      <c r="B342" s="106" t="e">
        <f t="shared" ca="1" si="11"/>
        <v>#NAME?</v>
      </c>
      <c r="C342" s="18" t="e">
        <f t="shared" ca="1" si="6"/>
        <v>#NAME?</v>
      </c>
      <c r="D342" s="106" t="e">
        <f t="shared" ca="1" si="7"/>
        <v>#NAME?</v>
      </c>
      <c r="E342" s="18" t="e">
        <f t="shared" ca="1" si="8"/>
        <v>#NAME?</v>
      </c>
      <c r="F342" s="106" t="e">
        <f t="shared" ca="1" si="9"/>
        <v>#NAME?</v>
      </c>
    </row>
    <row r="343" spans="1:6" ht="15.75" customHeight="1" x14ac:dyDescent="0.2">
      <c r="A343" s="238">
        <f t="shared" si="10"/>
        <v>338</v>
      </c>
      <c r="B343" s="106" t="e">
        <f t="shared" ca="1" si="11"/>
        <v>#NAME?</v>
      </c>
      <c r="C343" s="18" t="e">
        <f t="shared" ca="1" si="6"/>
        <v>#NAME?</v>
      </c>
      <c r="D343" s="106" t="e">
        <f t="shared" ca="1" si="7"/>
        <v>#NAME?</v>
      </c>
      <c r="E343" s="18" t="e">
        <f t="shared" ca="1" si="8"/>
        <v>#NAME?</v>
      </c>
      <c r="F343" s="106" t="e">
        <f t="shared" ca="1" si="9"/>
        <v>#NAME?</v>
      </c>
    </row>
    <row r="344" spans="1:6" ht="15.75" customHeight="1" x14ac:dyDescent="0.2">
      <c r="A344" s="238">
        <f t="shared" si="10"/>
        <v>339</v>
      </c>
      <c r="B344" s="106" t="e">
        <f t="shared" ca="1" si="11"/>
        <v>#NAME?</v>
      </c>
      <c r="C344" s="18" t="e">
        <f t="shared" ca="1" si="6"/>
        <v>#NAME?</v>
      </c>
      <c r="D344" s="106" t="e">
        <f t="shared" ca="1" si="7"/>
        <v>#NAME?</v>
      </c>
      <c r="E344" s="18" t="e">
        <f t="shared" ca="1" si="8"/>
        <v>#NAME?</v>
      </c>
      <c r="F344" s="106" t="e">
        <f t="shared" ca="1" si="9"/>
        <v>#NAME?</v>
      </c>
    </row>
    <row r="345" spans="1:6" ht="15.75" customHeight="1" x14ac:dyDescent="0.2">
      <c r="A345" s="238">
        <f t="shared" si="10"/>
        <v>340</v>
      </c>
      <c r="B345" s="106" t="e">
        <f t="shared" ca="1" si="11"/>
        <v>#NAME?</v>
      </c>
      <c r="C345" s="18" t="e">
        <f t="shared" ca="1" si="6"/>
        <v>#NAME?</v>
      </c>
      <c r="D345" s="106" t="e">
        <f t="shared" ca="1" si="7"/>
        <v>#NAME?</v>
      </c>
      <c r="E345" s="18" t="e">
        <f t="shared" ca="1" si="8"/>
        <v>#NAME?</v>
      </c>
      <c r="F345" s="106" t="e">
        <f t="shared" ca="1" si="9"/>
        <v>#NAME?</v>
      </c>
    </row>
    <row r="346" spans="1:6" ht="15.75" customHeight="1" x14ac:dyDescent="0.2">
      <c r="A346" s="238">
        <f t="shared" si="10"/>
        <v>341</v>
      </c>
      <c r="B346" s="106" t="e">
        <f t="shared" ca="1" si="11"/>
        <v>#NAME?</v>
      </c>
      <c r="C346" s="18" t="e">
        <f t="shared" ca="1" si="6"/>
        <v>#NAME?</v>
      </c>
      <c r="D346" s="106" t="e">
        <f t="shared" ca="1" si="7"/>
        <v>#NAME?</v>
      </c>
      <c r="E346" s="18" t="e">
        <f t="shared" ca="1" si="8"/>
        <v>#NAME?</v>
      </c>
      <c r="F346" s="106" t="e">
        <f t="shared" ca="1" si="9"/>
        <v>#NAME?</v>
      </c>
    </row>
    <row r="347" spans="1:6" ht="15.75" customHeight="1" x14ac:dyDescent="0.2">
      <c r="A347" s="238">
        <f t="shared" si="10"/>
        <v>342</v>
      </c>
      <c r="B347" s="106" t="e">
        <f t="shared" ca="1" si="11"/>
        <v>#NAME?</v>
      </c>
      <c r="C347" s="18" t="e">
        <f t="shared" ca="1" si="6"/>
        <v>#NAME?</v>
      </c>
      <c r="D347" s="106" t="e">
        <f t="shared" ca="1" si="7"/>
        <v>#NAME?</v>
      </c>
      <c r="E347" s="18" t="e">
        <f t="shared" ca="1" si="8"/>
        <v>#NAME?</v>
      </c>
      <c r="F347" s="106" t="e">
        <f t="shared" ca="1" si="9"/>
        <v>#NAME?</v>
      </c>
    </row>
    <row r="348" spans="1:6" ht="15.75" customHeight="1" x14ac:dyDescent="0.2">
      <c r="A348" s="238">
        <f t="shared" si="10"/>
        <v>343</v>
      </c>
      <c r="B348" s="106" t="e">
        <f t="shared" ca="1" si="11"/>
        <v>#NAME?</v>
      </c>
      <c r="C348" s="18" t="e">
        <f t="shared" ca="1" si="6"/>
        <v>#NAME?</v>
      </c>
      <c r="D348" s="106" t="e">
        <f t="shared" ca="1" si="7"/>
        <v>#NAME?</v>
      </c>
      <c r="E348" s="18" t="e">
        <f t="shared" ca="1" si="8"/>
        <v>#NAME?</v>
      </c>
      <c r="F348" s="106" t="e">
        <f t="shared" ca="1" si="9"/>
        <v>#NAME?</v>
      </c>
    </row>
    <row r="349" spans="1:6" ht="15.75" customHeight="1" x14ac:dyDescent="0.2">
      <c r="A349" s="238">
        <f t="shared" si="10"/>
        <v>344</v>
      </c>
      <c r="B349" s="106" t="e">
        <f t="shared" ca="1" si="11"/>
        <v>#NAME?</v>
      </c>
      <c r="C349" s="18" t="e">
        <f t="shared" ca="1" si="6"/>
        <v>#NAME?</v>
      </c>
      <c r="D349" s="106" t="e">
        <f t="shared" ca="1" si="7"/>
        <v>#NAME?</v>
      </c>
      <c r="E349" s="18" t="e">
        <f t="shared" ca="1" si="8"/>
        <v>#NAME?</v>
      </c>
      <c r="F349" s="106" t="e">
        <f t="shared" ca="1" si="9"/>
        <v>#NAME?</v>
      </c>
    </row>
    <row r="350" spans="1:6" ht="15.75" customHeight="1" x14ac:dyDescent="0.2">
      <c r="A350" s="238">
        <f t="shared" si="10"/>
        <v>345</v>
      </c>
      <c r="B350" s="106" t="e">
        <f t="shared" ca="1" si="11"/>
        <v>#NAME?</v>
      </c>
      <c r="C350" s="18" t="e">
        <f t="shared" ca="1" si="6"/>
        <v>#NAME?</v>
      </c>
      <c r="D350" s="106" t="e">
        <f t="shared" ca="1" si="7"/>
        <v>#NAME?</v>
      </c>
      <c r="E350" s="18" t="e">
        <f t="shared" ca="1" si="8"/>
        <v>#NAME?</v>
      </c>
      <c r="F350" s="106" t="e">
        <f t="shared" ca="1" si="9"/>
        <v>#NAME?</v>
      </c>
    </row>
    <row r="351" spans="1:6" ht="15.75" customHeight="1" x14ac:dyDescent="0.2">
      <c r="A351" s="238">
        <f t="shared" si="10"/>
        <v>346</v>
      </c>
      <c r="B351" s="106" t="e">
        <f t="shared" ca="1" si="11"/>
        <v>#NAME?</v>
      </c>
      <c r="C351" s="18" t="e">
        <f t="shared" ca="1" si="6"/>
        <v>#NAME?</v>
      </c>
      <c r="D351" s="106" t="e">
        <f t="shared" ca="1" si="7"/>
        <v>#NAME?</v>
      </c>
      <c r="E351" s="18" t="e">
        <f t="shared" ca="1" si="8"/>
        <v>#NAME?</v>
      </c>
      <c r="F351" s="106" t="e">
        <f t="shared" ca="1" si="9"/>
        <v>#NAME?</v>
      </c>
    </row>
    <row r="352" spans="1:6" ht="15.75" customHeight="1" x14ac:dyDescent="0.2">
      <c r="A352" s="238">
        <f t="shared" si="10"/>
        <v>347</v>
      </c>
      <c r="B352" s="106" t="e">
        <f t="shared" ca="1" si="11"/>
        <v>#NAME?</v>
      </c>
      <c r="C352" s="18" t="e">
        <f t="shared" ca="1" si="6"/>
        <v>#NAME?</v>
      </c>
      <c r="D352" s="106" t="e">
        <f t="shared" ca="1" si="7"/>
        <v>#NAME?</v>
      </c>
      <c r="E352" s="18" t="e">
        <f t="shared" ca="1" si="8"/>
        <v>#NAME?</v>
      </c>
      <c r="F352" s="106" t="e">
        <f t="shared" ca="1" si="9"/>
        <v>#NAME?</v>
      </c>
    </row>
    <row r="353" spans="1:6" ht="15.75" customHeight="1" x14ac:dyDescent="0.2">
      <c r="A353" s="238">
        <f t="shared" si="10"/>
        <v>348</v>
      </c>
      <c r="B353" s="106" t="e">
        <f t="shared" ca="1" si="11"/>
        <v>#NAME?</v>
      </c>
      <c r="C353" s="18" t="e">
        <f t="shared" ca="1" si="6"/>
        <v>#NAME?</v>
      </c>
      <c r="D353" s="106" t="e">
        <f t="shared" ca="1" si="7"/>
        <v>#NAME?</v>
      </c>
      <c r="E353" s="18" t="e">
        <f t="shared" ca="1" si="8"/>
        <v>#NAME?</v>
      </c>
      <c r="F353" s="106" t="e">
        <f t="shared" ca="1" si="9"/>
        <v>#NAME?</v>
      </c>
    </row>
    <row r="354" spans="1:6" ht="15.75" customHeight="1" x14ac:dyDescent="0.2">
      <c r="A354" s="238">
        <f t="shared" si="10"/>
        <v>349</v>
      </c>
      <c r="B354" s="106" t="e">
        <f t="shared" ca="1" si="11"/>
        <v>#NAME?</v>
      </c>
      <c r="C354" s="18" t="e">
        <f t="shared" ca="1" si="6"/>
        <v>#NAME?</v>
      </c>
      <c r="D354" s="106" t="e">
        <f t="shared" ca="1" si="7"/>
        <v>#NAME?</v>
      </c>
      <c r="E354" s="18" t="e">
        <f t="shared" ca="1" si="8"/>
        <v>#NAME?</v>
      </c>
      <c r="F354" s="106" t="e">
        <f t="shared" ca="1" si="9"/>
        <v>#NAME?</v>
      </c>
    </row>
    <row r="355" spans="1:6" ht="15.75" customHeight="1" x14ac:dyDescent="0.2">
      <c r="A355" s="238">
        <f t="shared" si="10"/>
        <v>350</v>
      </c>
      <c r="B355" s="106" t="e">
        <f t="shared" ca="1" si="11"/>
        <v>#NAME?</v>
      </c>
      <c r="C355" s="18" t="e">
        <f t="shared" ca="1" si="6"/>
        <v>#NAME?</v>
      </c>
      <c r="D355" s="106" t="e">
        <f t="shared" ca="1" si="7"/>
        <v>#NAME?</v>
      </c>
      <c r="E355" s="18" t="e">
        <f t="shared" ca="1" si="8"/>
        <v>#NAME?</v>
      </c>
      <c r="F355" s="106" t="e">
        <f t="shared" ca="1" si="9"/>
        <v>#NAME?</v>
      </c>
    </row>
    <row r="356" spans="1:6" ht="15.75" customHeight="1" x14ac:dyDescent="0.2">
      <c r="A356" s="238">
        <f t="shared" si="10"/>
        <v>351</v>
      </c>
      <c r="B356" s="106" t="e">
        <f t="shared" ca="1" si="11"/>
        <v>#NAME?</v>
      </c>
      <c r="C356" s="18" t="e">
        <f t="shared" ca="1" si="6"/>
        <v>#NAME?</v>
      </c>
      <c r="D356" s="106" t="e">
        <f t="shared" ca="1" si="7"/>
        <v>#NAME?</v>
      </c>
      <c r="E356" s="18" t="e">
        <f t="shared" ca="1" si="8"/>
        <v>#NAME?</v>
      </c>
      <c r="F356" s="106" t="e">
        <f t="shared" ca="1" si="9"/>
        <v>#NAME?</v>
      </c>
    </row>
    <row r="357" spans="1:6" ht="15.75" customHeight="1" x14ac:dyDescent="0.2">
      <c r="A357" s="238">
        <f t="shared" si="10"/>
        <v>352</v>
      </c>
      <c r="B357" s="106" t="e">
        <f t="shared" ca="1" si="11"/>
        <v>#NAME?</v>
      </c>
      <c r="C357" s="18" t="e">
        <f t="shared" ca="1" si="6"/>
        <v>#NAME?</v>
      </c>
      <c r="D357" s="106" t="e">
        <f t="shared" ca="1" si="7"/>
        <v>#NAME?</v>
      </c>
      <c r="E357" s="18" t="e">
        <f t="shared" ca="1" si="8"/>
        <v>#NAME?</v>
      </c>
      <c r="F357" s="106" t="e">
        <f t="shared" ca="1" si="9"/>
        <v>#NAME?</v>
      </c>
    </row>
    <row r="358" spans="1:6" ht="15.75" customHeight="1" x14ac:dyDescent="0.2">
      <c r="A358" s="238">
        <f t="shared" si="10"/>
        <v>353</v>
      </c>
      <c r="B358" s="106" t="e">
        <f t="shared" ca="1" si="11"/>
        <v>#NAME?</v>
      </c>
      <c r="C358" s="18" t="e">
        <f t="shared" ca="1" si="6"/>
        <v>#NAME?</v>
      </c>
      <c r="D358" s="106" t="e">
        <f t="shared" ca="1" si="7"/>
        <v>#NAME?</v>
      </c>
      <c r="E358" s="18" t="e">
        <f t="shared" ca="1" si="8"/>
        <v>#NAME?</v>
      </c>
      <c r="F358" s="106" t="e">
        <f t="shared" ca="1" si="9"/>
        <v>#NAME?</v>
      </c>
    </row>
    <row r="359" spans="1:6" ht="15.75" customHeight="1" x14ac:dyDescent="0.2">
      <c r="A359" s="238">
        <f t="shared" si="10"/>
        <v>354</v>
      </c>
      <c r="B359" s="106" t="e">
        <f t="shared" ca="1" si="11"/>
        <v>#NAME?</v>
      </c>
      <c r="C359" s="18" t="e">
        <f t="shared" ca="1" si="6"/>
        <v>#NAME?</v>
      </c>
      <c r="D359" s="106" t="e">
        <f t="shared" ca="1" si="7"/>
        <v>#NAME?</v>
      </c>
      <c r="E359" s="18" t="e">
        <f t="shared" ca="1" si="8"/>
        <v>#NAME?</v>
      </c>
      <c r="F359" s="106" t="e">
        <f t="shared" ca="1" si="9"/>
        <v>#NAME?</v>
      </c>
    </row>
    <row r="360" spans="1:6" ht="15.75" customHeight="1" x14ac:dyDescent="0.2">
      <c r="A360" s="238">
        <f t="shared" si="10"/>
        <v>355</v>
      </c>
      <c r="B360" s="106" t="e">
        <f t="shared" ca="1" si="11"/>
        <v>#NAME?</v>
      </c>
      <c r="C360" s="18" t="e">
        <f t="shared" ca="1" si="6"/>
        <v>#NAME?</v>
      </c>
      <c r="D360" s="106" t="e">
        <f t="shared" ca="1" si="7"/>
        <v>#NAME?</v>
      </c>
      <c r="E360" s="18" t="e">
        <f t="shared" ca="1" si="8"/>
        <v>#NAME?</v>
      </c>
      <c r="F360" s="106" t="e">
        <f t="shared" ca="1" si="9"/>
        <v>#NAME?</v>
      </c>
    </row>
    <row r="361" spans="1:6" ht="15.75" customHeight="1" x14ac:dyDescent="0.2">
      <c r="A361" s="238">
        <f t="shared" si="10"/>
        <v>356</v>
      </c>
      <c r="B361" s="106" t="e">
        <f t="shared" ca="1" si="11"/>
        <v>#NAME?</v>
      </c>
      <c r="C361" s="18" t="e">
        <f t="shared" ca="1" si="6"/>
        <v>#NAME?</v>
      </c>
      <c r="D361" s="106" t="e">
        <f t="shared" ca="1" si="7"/>
        <v>#NAME?</v>
      </c>
      <c r="E361" s="18" t="e">
        <f t="shared" ca="1" si="8"/>
        <v>#NAME?</v>
      </c>
      <c r="F361" s="106" t="e">
        <f t="shared" ca="1" si="9"/>
        <v>#NAME?</v>
      </c>
    </row>
    <row r="362" spans="1:6" ht="15.75" customHeight="1" x14ac:dyDescent="0.2">
      <c r="A362" s="238">
        <f t="shared" si="10"/>
        <v>357</v>
      </c>
      <c r="B362" s="106" t="e">
        <f t="shared" ca="1" si="11"/>
        <v>#NAME?</v>
      </c>
      <c r="C362" s="18" t="e">
        <f t="shared" ca="1" si="6"/>
        <v>#NAME?</v>
      </c>
      <c r="D362" s="106" t="e">
        <f t="shared" ca="1" si="7"/>
        <v>#NAME?</v>
      </c>
      <c r="E362" s="18" t="e">
        <f t="shared" ca="1" si="8"/>
        <v>#NAME?</v>
      </c>
      <c r="F362" s="106" t="e">
        <f t="shared" ca="1" si="9"/>
        <v>#NAME?</v>
      </c>
    </row>
    <row r="363" spans="1:6" ht="15.75" customHeight="1" x14ac:dyDescent="0.2">
      <c r="A363" s="238">
        <f t="shared" si="10"/>
        <v>358</v>
      </c>
      <c r="B363" s="106" t="e">
        <f t="shared" ca="1" si="11"/>
        <v>#NAME?</v>
      </c>
      <c r="C363" s="18" t="e">
        <f t="shared" ca="1" si="6"/>
        <v>#NAME?</v>
      </c>
      <c r="D363" s="106" t="e">
        <f t="shared" ca="1" si="7"/>
        <v>#NAME?</v>
      </c>
      <c r="E363" s="18" t="e">
        <f t="shared" ca="1" si="8"/>
        <v>#NAME?</v>
      </c>
      <c r="F363" s="106" t="e">
        <f t="shared" ca="1" si="9"/>
        <v>#NAME?</v>
      </c>
    </row>
    <row r="364" spans="1:6" ht="15.75" customHeight="1" x14ac:dyDescent="0.2">
      <c r="A364" s="238">
        <f t="shared" si="10"/>
        <v>359</v>
      </c>
      <c r="B364" s="106" t="e">
        <f t="shared" ca="1" si="11"/>
        <v>#NAME?</v>
      </c>
      <c r="C364" s="18" t="e">
        <f t="shared" ca="1" si="6"/>
        <v>#NAME?</v>
      </c>
      <c r="D364" s="106" t="e">
        <f t="shared" ca="1" si="7"/>
        <v>#NAME?</v>
      </c>
      <c r="E364" s="18" t="e">
        <f t="shared" ca="1" si="8"/>
        <v>#NAME?</v>
      </c>
      <c r="F364" s="106" t="e">
        <f t="shared" ca="1" si="9"/>
        <v>#NAME?</v>
      </c>
    </row>
    <row r="365" spans="1:6" ht="15.75" customHeight="1" x14ac:dyDescent="0.2">
      <c r="A365" s="238">
        <f t="shared" si="10"/>
        <v>360</v>
      </c>
      <c r="B365" s="106" t="e">
        <f t="shared" ca="1" si="11"/>
        <v>#NAME?</v>
      </c>
      <c r="C365" s="18" t="e">
        <f t="shared" ca="1" si="6"/>
        <v>#NAME?</v>
      </c>
      <c r="D365" s="106" t="e">
        <f t="shared" ca="1" si="7"/>
        <v>#NAME?</v>
      </c>
      <c r="E365" s="18" t="e">
        <f t="shared" ca="1" si="8"/>
        <v>#NAME?</v>
      </c>
      <c r="F365" s="106" t="e">
        <f t="shared" ca="1" si="9"/>
        <v>#NAME?</v>
      </c>
    </row>
    <row r="366" spans="1:6" ht="15.75" customHeight="1" x14ac:dyDescent="0.2">
      <c r="A366" s="17"/>
      <c r="B366" s="17"/>
      <c r="C366" s="17"/>
      <c r="D366" s="127"/>
      <c r="E366" s="17"/>
      <c r="F366" s="17"/>
    </row>
    <row r="367" spans="1:6" ht="15.75" customHeight="1" x14ac:dyDescent="0.2">
      <c r="A367" s="17"/>
      <c r="B367" s="17"/>
      <c r="C367" s="17"/>
      <c r="D367" s="127"/>
      <c r="E367" s="17"/>
      <c r="F367" s="17"/>
    </row>
    <row r="368" spans="1:6" ht="15.75" customHeight="1" x14ac:dyDescent="0.2">
      <c r="A368" s="17"/>
      <c r="B368" s="17"/>
      <c r="C368" s="17"/>
      <c r="D368" s="127"/>
      <c r="E368" s="17"/>
      <c r="F368" s="17"/>
    </row>
    <row r="369" spans="1:6" ht="15.75" customHeight="1" x14ac:dyDescent="0.2">
      <c r="A369" s="17"/>
      <c r="B369" s="17"/>
      <c r="C369" s="17"/>
      <c r="D369" s="127"/>
      <c r="E369" s="17"/>
      <c r="F369" s="17"/>
    </row>
    <row r="370" spans="1:6" ht="15.75" customHeight="1" x14ac:dyDescent="0.2">
      <c r="A370" s="17"/>
      <c r="B370" s="17"/>
      <c r="C370" s="17"/>
      <c r="D370" s="127"/>
      <c r="E370" s="17"/>
      <c r="F370" s="17"/>
    </row>
    <row r="371" spans="1:6" ht="15.75" customHeight="1" x14ac:dyDescent="0.2">
      <c r="A371" s="17"/>
      <c r="B371" s="17"/>
      <c r="C371" s="17"/>
      <c r="D371" s="127"/>
      <c r="E371" s="17"/>
      <c r="F371" s="17"/>
    </row>
    <row r="372" spans="1:6" ht="15.75" customHeight="1" x14ac:dyDescent="0.2">
      <c r="A372" s="17"/>
      <c r="B372" s="17"/>
      <c r="C372" s="17"/>
      <c r="D372" s="127"/>
      <c r="E372" s="17"/>
      <c r="F372" s="17"/>
    </row>
    <row r="373" spans="1:6" ht="15.75" customHeight="1" x14ac:dyDescent="0.2">
      <c r="A373" s="17"/>
      <c r="B373" s="17"/>
      <c r="C373" s="17"/>
      <c r="D373" s="127"/>
      <c r="E373" s="17"/>
      <c r="F373" s="17"/>
    </row>
    <row r="374" spans="1:6" ht="15.75" customHeight="1" x14ac:dyDescent="0.2">
      <c r="A374" s="17"/>
      <c r="B374" s="17"/>
      <c r="C374" s="17"/>
      <c r="D374" s="127"/>
      <c r="E374" s="17"/>
      <c r="F374" s="17"/>
    </row>
    <row r="375" spans="1:6" ht="15.75" customHeight="1" x14ac:dyDescent="0.2">
      <c r="A375" s="17"/>
      <c r="B375" s="17"/>
      <c r="C375" s="17"/>
      <c r="D375" s="127"/>
      <c r="E375" s="17"/>
      <c r="F375" s="17"/>
    </row>
    <row r="376" spans="1:6" ht="15.75" customHeight="1" x14ac:dyDescent="0.2">
      <c r="A376" s="17"/>
      <c r="B376" s="17"/>
      <c r="C376" s="17"/>
      <c r="D376" s="127"/>
      <c r="E376" s="17"/>
      <c r="F376" s="17"/>
    </row>
    <row r="377" spans="1:6" ht="15.75" customHeight="1" x14ac:dyDescent="0.2">
      <c r="A377" s="17"/>
      <c r="B377" s="17"/>
      <c r="C377" s="17"/>
      <c r="D377" s="127"/>
      <c r="E377" s="17"/>
      <c r="F377" s="17"/>
    </row>
    <row r="378" spans="1:6" ht="15.75" customHeight="1" x14ac:dyDescent="0.2">
      <c r="A378" s="17"/>
      <c r="B378" s="17"/>
      <c r="C378" s="17"/>
      <c r="D378" s="127"/>
      <c r="E378" s="17"/>
      <c r="F378" s="17"/>
    </row>
    <row r="379" spans="1:6" ht="15.75" customHeight="1" x14ac:dyDescent="0.2">
      <c r="A379" s="17"/>
      <c r="B379" s="17"/>
      <c r="C379" s="17"/>
      <c r="D379" s="127"/>
      <c r="E379" s="17"/>
      <c r="F379" s="17"/>
    </row>
    <row r="380" spans="1:6" ht="15.75" customHeight="1" x14ac:dyDescent="0.2">
      <c r="A380" s="17"/>
      <c r="B380" s="17"/>
      <c r="C380" s="17"/>
      <c r="D380" s="127"/>
      <c r="E380" s="17"/>
      <c r="F380" s="17"/>
    </row>
    <row r="381" spans="1:6" ht="15.75" customHeight="1" x14ac:dyDescent="0.2">
      <c r="A381" s="17"/>
      <c r="B381" s="17"/>
      <c r="C381" s="17"/>
      <c r="D381" s="127"/>
      <c r="E381" s="17"/>
      <c r="F381" s="17"/>
    </row>
    <row r="382" spans="1:6" ht="15.75" customHeight="1" x14ac:dyDescent="0.2">
      <c r="A382" s="17"/>
      <c r="B382" s="17"/>
      <c r="C382" s="17"/>
      <c r="D382" s="127"/>
      <c r="E382" s="17"/>
      <c r="F382" s="17"/>
    </row>
    <row r="383" spans="1:6" ht="15.75" customHeight="1" x14ac:dyDescent="0.2">
      <c r="A383" s="17"/>
      <c r="B383" s="17"/>
      <c r="C383" s="17"/>
      <c r="D383" s="127"/>
      <c r="E383" s="17"/>
      <c r="F383" s="17"/>
    </row>
    <row r="384" spans="1:6" ht="15.75" customHeight="1" x14ac:dyDescent="0.2">
      <c r="A384" s="17"/>
      <c r="B384" s="17"/>
      <c r="C384" s="17"/>
      <c r="D384" s="127"/>
      <c r="E384" s="17"/>
      <c r="F384" s="17"/>
    </row>
    <row r="385" spans="1:6" ht="15.75" customHeight="1" x14ac:dyDescent="0.2">
      <c r="A385" s="17"/>
      <c r="B385" s="17"/>
      <c r="C385" s="17"/>
      <c r="D385" s="127"/>
      <c r="E385" s="17"/>
      <c r="F385" s="17"/>
    </row>
    <row r="386" spans="1:6" ht="15.75" customHeight="1" x14ac:dyDescent="0.2">
      <c r="A386" s="17"/>
      <c r="B386" s="17"/>
      <c r="C386" s="17"/>
      <c r="D386" s="127"/>
      <c r="E386" s="17"/>
      <c r="F386" s="17"/>
    </row>
    <row r="387" spans="1:6" ht="15.75" customHeight="1" x14ac:dyDescent="0.2">
      <c r="A387" s="17"/>
      <c r="B387" s="17"/>
      <c r="C387" s="17"/>
      <c r="D387" s="127"/>
      <c r="E387" s="17"/>
      <c r="F387" s="17"/>
    </row>
    <row r="388" spans="1:6" ht="15.75" customHeight="1" x14ac:dyDescent="0.2">
      <c r="A388" s="17"/>
      <c r="B388" s="17"/>
      <c r="C388" s="17"/>
      <c r="D388" s="127"/>
      <c r="E388" s="17"/>
      <c r="F388" s="17"/>
    </row>
    <row r="389" spans="1:6" ht="15.75" customHeight="1" x14ac:dyDescent="0.2">
      <c r="A389" s="17"/>
      <c r="B389" s="17"/>
      <c r="C389" s="17"/>
      <c r="D389" s="127"/>
      <c r="E389" s="17"/>
      <c r="F389" s="17"/>
    </row>
    <row r="390" spans="1:6" ht="15.75" customHeight="1" x14ac:dyDescent="0.2">
      <c r="A390" s="17"/>
      <c r="B390" s="17"/>
      <c r="C390" s="17"/>
      <c r="D390" s="127"/>
      <c r="E390" s="17"/>
      <c r="F390" s="17"/>
    </row>
    <row r="391" spans="1:6" ht="15.75" customHeight="1" x14ac:dyDescent="0.2">
      <c r="A391" s="17"/>
      <c r="B391" s="17"/>
      <c r="C391" s="17"/>
      <c r="D391" s="127"/>
      <c r="E391" s="17"/>
      <c r="F391" s="17"/>
    </row>
    <row r="392" spans="1:6" ht="15.75" customHeight="1" x14ac:dyDescent="0.2">
      <c r="A392" s="17"/>
      <c r="B392" s="17"/>
      <c r="C392" s="17"/>
      <c r="D392" s="127"/>
      <c r="E392" s="17"/>
      <c r="F392" s="17"/>
    </row>
    <row r="393" spans="1:6" ht="15.75" customHeight="1" x14ac:dyDescent="0.2">
      <c r="A393" s="17"/>
      <c r="B393" s="17"/>
      <c r="C393" s="17"/>
      <c r="D393" s="127"/>
      <c r="E393" s="17"/>
      <c r="F393" s="17"/>
    </row>
    <row r="394" spans="1:6" ht="15.75" customHeight="1" x14ac:dyDescent="0.2">
      <c r="A394" s="17"/>
      <c r="B394" s="17"/>
      <c r="C394" s="17"/>
      <c r="D394" s="127"/>
      <c r="E394" s="17"/>
      <c r="F394" s="17"/>
    </row>
    <row r="395" spans="1:6" ht="15.75" customHeight="1" x14ac:dyDescent="0.2">
      <c r="A395" s="17"/>
      <c r="B395" s="17"/>
      <c r="C395" s="17"/>
      <c r="D395" s="127"/>
      <c r="E395" s="17"/>
      <c r="F395" s="17"/>
    </row>
    <row r="396" spans="1:6" ht="15.75" customHeight="1" x14ac:dyDescent="0.2">
      <c r="A396" s="17"/>
      <c r="B396" s="17"/>
      <c r="C396" s="17"/>
      <c r="D396" s="127"/>
      <c r="E396" s="17"/>
      <c r="F396" s="17"/>
    </row>
    <row r="397" spans="1:6" ht="15.75" customHeight="1" x14ac:dyDescent="0.2">
      <c r="A397" s="17"/>
      <c r="B397" s="17"/>
      <c r="C397" s="17"/>
      <c r="D397" s="127"/>
      <c r="E397" s="17"/>
      <c r="F397" s="17"/>
    </row>
    <row r="398" spans="1:6" ht="15.75" customHeight="1" x14ac:dyDescent="0.2">
      <c r="A398" s="17"/>
      <c r="B398" s="17"/>
      <c r="C398" s="17"/>
      <c r="D398" s="127"/>
      <c r="E398" s="17"/>
      <c r="F398" s="17"/>
    </row>
    <row r="399" spans="1:6" ht="15.75" customHeight="1" x14ac:dyDescent="0.2">
      <c r="A399" s="17"/>
      <c r="B399" s="17"/>
      <c r="C399" s="17"/>
      <c r="D399" s="127"/>
      <c r="E399" s="17"/>
      <c r="F399" s="17"/>
    </row>
    <row r="400" spans="1:6" ht="15.75" customHeight="1" x14ac:dyDescent="0.2">
      <c r="A400" s="17"/>
      <c r="B400" s="17"/>
      <c r="C400" s="17"/>
      <c r="D400" s="127"/>
      <c r="E400" s="17"/>
      <c r="F400" s="17"/>
    </row>
    <row r="401" spans="1:6" ht="15.75" customHeight="1" x14ac:dyDescent="0.2">
      <c r="A401" s="17"/>
      <c r="B401" s="17"/>
      <c r="C401" s="17"/>
      <c r="D401" s="127"/>
      <c r="E401" s="17"/>
      <c r="F401" s="17"/>
    </row>
    <row r="402" spans="1:6" ht="15.75" customHeight="1" x14ac:dyDescent="0.2">
      <c r="A402" s="17"/>
      <c r="B402" s="17"/>
      <c r="C402" s="17"/>
      <c r="D402" s="127"/>
      <c r="E402" s="17"/>
      <c r="F402" s="17"/>
    </row>
    <row r="403" spans="1:6" ht="15.75" customHeight="1" x14ac:dyDescent="0.2">
      <c r="A403" s="17"/>
      <c r="B403" s="17"/>
      <c r="C403" s="17"/>
      <c r="D403" s="127"/>
      <c r="E403" s="17"/>
      <c r="F403" s="17"/>
    </row>
    <row r="404" spans="1:6" ht="15.75" customHeight="1" x14ac:dyDescent="0.2">
      <c r="A404" s="17"/>
      <c r="B404" s="17"/>
      <c r="C404" s="17"/>
      <c r="D404" s="127"/>
      <c r="E404" s="17"/>
      <c r="F404" s="17"/>
    </row>
    <row r="405" spans="1:6" ht="15.75" customHeight="1" x14ac:dyDescent="0.2">
      <c r="A405" s="17"/>
      <c r="B405" s="17"/>
      <c r="C405" s="17"/>
      <c r="D405" s="127"/>
      <c r="E405" s="17"/>
      <c r="F405" s="17"/>
    </row>
    <row r="406" spans="1:6" ht="15.75" customHeight="1" x14ac:dyDescent="0.2">
      <c r="A406" s="17"/>
      <c r="B406" s="17"/>
      <c r="C406" s="17"/>
      <c r="D406" s="127"/>
      <c r="E406" s="17"/>
      <c r="F406" s="17"/>
    </row>
    <row r="407" spans="1:6" ht="15.75" customHeight="1" x14ac:dyDescent="0.2">
      <c r="A407" s="17"/>
      <c r="B407" s="17"/>
      <c r="C407" s="17"/>
      <c r="D407" s="127"/>
      <c r="E407" s="17"/>
      <c r="F407" s="17"/>
    </row>
    <row r="408" spans="1:6" ht="15.75" customHeight="1" x14ac:dyDescent="0.2">
      <c r="A408" s="17"/>
      <c r="B408" s="17"/>
      <c r="C408" s="17"/>
      <c r="D408" s="127"/>
      <c r="E408" s="17"/>
      <c r="F408" s="17"/>
    </row>
    <row r="409" spans="1:6" ht="15.75" customHeight="1" x14ac:dyDescent="0.2">
      <c r="A409" s="17"/>
      <c r="B409" s="17"/>
      <c r="C409" s="17"/>
      <c r="D409" s="127"/>
      <c r="E409" s="17"/>
      <c r="F409" s="17"/>
    </row>
    <row r="410" spans="1:6" ht="15.75" customHeight="1" x14ac:dyDescent="0.2">
      <c r="A410" s="17"/>
      <c r="B410" s="17"/>
      <c r="C410" s="17"/>
      <c r="D410" s="127"/>
      <c r="E410" s="17"/>
      <c r="F410" s="17"/>
    </row>
    <row r="411" spans="1:6" ht="15.75" customHeight="1" x14ac:dyDescent="0.2">
      <c r="A411" s="17"/>
      <c r="B411" s="17"/>
      <c r="C411" s="17"/>
      <c r="D411" s="127"/>
      <c r="E411" s="17"/>
      <c r="F411" s="17"/>
    </row>
    <row r="412" spans="1:6" ht="15.75" customHeight="1" x14ac:dyDescent="0.2">
      <c r="A412" s="17"/>
      <c r="B412" s="17"/>
      <c r="C412" s="17"/>
      <c r="D412" s="127"/>
      <c r="E412" s="17"/>
      <c r="F412" s="17"/>
    </row>
    <row r="413" spans="1:6" ht="15.75" customHeight="1" x14ac:dyDescent="0.2">
      <c r="A413" s="17"/>
      <c r="B413" s="17"/>
      <c r="C413" s="17"/>
      <c r="D413" s="127"/>
      <c r="E413" s="17"/>
      <c r="F413" s="17"/>
    </row>
    <row r="414" spans="1:6" ht="15.75" customHeight="1" x14ac:dyDescent="0.2">
      <c r="A414" s="17"/>
      <c r="B414" s="17"/>
      <c r="C414" s="17"/>
      <c r="D414" s="127"/>
      <c r="E414" s="17"/>
      <c r="F414" s="17"/>
    </row>
    <row r="415" spans="1:6" ht="15.75" customHeight="1" x14ac:dyDescent="0.2">
      <c r="A415" s="17"/>
      <c r="B415" s="17"/>
      <c r="C415" s="17"/>
      <c r="D415" s="127"/>
      <c r="E415" s="17"/>
      <c r="F415" s="17"/>
    </row>
    <row r="416" spans="1:6" ht="15.75" customHeight="1" x14ac:dyDescent="0.2">
      <c r="A416" s="17"/>
      <c r="B416" s="17"/>
      <c r="C416" s="17"/>
      <c r="D416" s="127"/>
      <c r="E416" s="17"/>
      <c r="F416" s="17"/>
    </row>
    <row r="417" spans="1:6" ht="15.75" customHeight="1" x14ac:dyDescent="0.2">
      <c r="A417" s="17"/>
      <c r="B417" s="17"/>
      <c r="C417" s="17"/>
      <c r="D417" s="127"/>
      <c r="E417" s="17"/>
      <c r="F417" s="17"/>
    </row>
    <row r="418" spans="1:6" ht="15.75" customHeight="1" x14ac:dyDescent="0.2">
      <c r="A418" s="17"/>
      <c r="B418" s="17"/>
      <c r="C418" s="17"/>
      <c r="D418" s="127"/>
      <c r="E418" s="17"/>
      <c r="F418" s="17"/>
    </row>
    <row r="419" spans="1:6" ht="15.75" customHeight="1" x14ac:dyDescent="0.2">
      <c r="A419" s="17"/>
      <c r="B419" s="17"/>
      <c r="C419" s="17"/>
      <c r="D419" s="127"/>
      <c r="E419" s="17"/>
      <c r="F419" s="17"/>
    </row>
    <row r="420" spans="1:6" ht="15.75" customHeight="1" x14ac:dyDescent="0.2">
      <c r="A420" s="17"/>
      <c r="B420" s="17"/>
      <c r="C420" s="17"/>
      <c r="D420" s="127"/>
      <c r="E420" s="17"/>
      <c r="F420" s="17"/>
    </row>
    <row r="421" spans="1:6" ht="15.75" customHeight="1" x14ac:dyDescent="0.2">
      <c r="A421" s="17"/>
      <c r="B421" s="17"/>
      <c r="C421" s="17"/>
      <c r="D421" s="127"/>
      <c r="E421" s="17"/>
      <c r="F421" s="17"/>
    </row>
    <row r="422" spans="1:6" ht="15.75" customHeight="1" x14ac:dyDescent="0.2">
      <c r="A422" s="17"/>
      <c r="B422" s="17"/>
      <c r="C422" s="17"/>
      <c r="D422" s="127"/>
      <c r="E422" s="17"/>
      <c r="F422" s="17"/>
    </row>
    <row r="423" spans="1:6" ht="15.75" customHeight="1" x14ac:dyDescent="0.2">
      <c r="A423" s="17"/>
      <c r="B423" s="17"/>
      <c r="C423" s="17"/>
      <c r="D423" s="127"/>
      <c r="E423" s="17"/>
      <c r="F423" s="17"/>
    </row>
    <row r="424" spans="1:6" ht="15.75" customHeight="1" x14ac:dyDescent="0.2">
      <c r="A424" s="17"/>
      <c r="B424" s="17"/>
      <c r="C424" s="17"/>
      <c r="D424" s="127"/>
      <c r="E424" s="17"/>
      <c r="F424" s="17"/>
    </row>
    <row r="425" spans="1:6" ht="15.75" customHeight="1" x14ac:dyDescent="0.2">
      <c r="A425" s="17"/>
      <c r="B425" s="17"/>
      <c r="C425" s="17"/>
      <c r="D425" s="127"/>
      <c r="E425" s="17"/>
      <c r="F425" s="17"/>
    </row>
    <row r="426" spans="1:6" ht="15.75" customHeight="1" x14ac:dyDescent="0.2">
      <c r="A426" s="17"/>
      <c r="B426" s="17"/>
      <c r="C426" s="17"/>
      <c r="D426" s="127"/>
      <c r="E426" s="17"/>
      <c r="F426" s="17"/>
    </row>
    <row r="427" spans="1:6" ht="15.75" customHeight="1" x14ac:dyDescent="0.2">
      <c r="A427" s="17"/>
      <c r="B427" s="17"/>
      <c r="C427" s="17"/>
      <c r="D427" s="127"/>
      <c r="E427" s="17"/>
      <c r="F427" s="17"/>
    </row>
    <row r="428" spans="1:6" ht="15.75" customHeight="1" x14ac:dyDescent="0.2">
      <c r="A428" s="17"/>
      <c r="B428" s="17"/>
      <c r="C428" s="17"/>
      <c r="D428" s="127"/>
      <c r="E428" s="17"/>
      <c r="F428" s="17"/>
    </row>
    <row r="429" spans="1:6" ht="15.75" customHeight="1" x14ac:dyDescent="0.2">
      <c r="A429" s="17"/>
      <c r="B429" s="17"/>
      <c r="C429" s="17"/>
      <c r="D429" s="127"/>
      <c r="E429" s="17"/>
      <c r="F429" s="17"/>
    </row>
    <row r="430" spans="1:6" ht="15.75" customHeight="1" x14ac:dyDescent="0.2">
      <c r="A430" s="17"/>
      <c r="B430" s="17"/>
      <c r="C430" s="17"/>
      <c r="D430" s="127"/>
      <c r="E430" s="17"/>
      <c r="F430" s="17"/>
    </row>
    <row r="431" spans="1:6" ht="15.75" customHeight="1" x14ac:dyDescent="0.2">
      <c r="A431" s="17"/>
      <c r="B431" s="17"/>
      <c r="C431" s="17"/>
      <c r="D431" s="127"/>
      <c r="E431" s="17"/>
      <c r="F431" s="17"/>
    </row>
    <row r="432" spans="1:6" ht="15.75" customHeight="1" x14ac:dyDescent="0.2">
      <c r="A432" s="17"/>
      <c r="B432" s="17"/>
      <c r="C432" s="17"/>
      <c r="D432" s="127"/>
      <c r="E432" s="17"/>
      <c r="F432" s="17"/>
    </row>
    <row r="433" spans="1:6" ht="15.75" customHeight="1" x14ac:dyDescent="0.2">
      <c r="A433" s="17"/>
      <c r="B433" s="17"/>
      <c r="C433" s="17"/>
      <c r="D433" s="127"/>
      <c r="E433" s="17"/>
      <c r="F433" s="17"/>
    </row>
    <row r="434" spans="1:6" ht="15.75" customHeight="1" x14ac:dyDescent="0.2">
      <c r="A434" s="17"/>
      <c r="B434" s="17"/>
      <c r="C434" s="17"/>
      <c r="D434" s="127"/>
      <c r="E434" s="17"/>
      <c r="F434" s="17"/>
    </row>
    <row r="435" spans="1:6" ht="15.75" customHeight="1" x14ac:dyDescent="0.2">
      <c r="A435" s="17"/>
      <c r="B435" s="17"/>
      <c r="C435" s="17"/>
      <c r="D435" s="127"/>
      <c r="E435" s="17"/>
      <c r="F435" s="17"/>
    </row>
    <row r="436" spans="1:6" ht="15.75" customHeight="1" x14ac:dyDescent="0.2">
      <c r="A436" s="17"/>
      <c r="B436" s="17"/>
      <c r="C436" s="17"/>
      <c r="D436" s="127"/>
      <c r="E436" s="17"/>
      <c r="F436" s="17"/>
    </row>
    <row r="437" spans="1:6" ht="15.75" customHeight="1" x14ac:dyDescent="0.2">
      <c r="A437" s="17"/>
      <c r="B437" s="17"/>
      <c r="C437" s="17"/>
      <c r="D437" s="127"/>
      <c r="E437" s="17"/>
      <c r="F437" s="17"/>
    </row>
    <row r="438" spans="1:6" ht="15.75" customHeight="1" x14ac:dyDescent="0.2">
      <c r="A438" s="17"/>
      <c r="B438" s="17"/>
      <c r="C438" s="17"/>
      <c r="D438" s="127"/>
      <c r="E438" s="17"/>
      <c r="F438" s="17"/>
    </row>
    <row r="439" spans="1:6" ht="15.75" customHeight="1" x14ac:dyDescent="0.2">
      <c r="A439" s="17"/>
      <c r="B439" s="17"/>
      <c r="C439" s="17"/>
      <c r="D439" s="127"/>
      <c r="E439" s="17"/>
      <c r="F439" s="17"/>
    </row>
    <row r="440" spans="1:6" ht="15.75" customHeight="1" x14ac:dyDescent="0.2">
      <c r="A440" s="17"/>
      <c r="B440" s="17"/>
      <c r="C440" s="17"/>
      <c r="D440" s="127"/>
      <c r="E440" s="17"/>
      <c r="F440" s="17"/>
    </row>
    <row r="441" spans="1:6" ht="15.75" customHeight="1" x14ac:dyDescent="0.2">
      <c r="A441" s="17"/>
      <c r="B441" s="17"/>
      <c r="C441" s="17"/>
      <c r="D441" s="127"/>
      <c r="E441" s="17"/>
      <c r="F441" s="17"/>
    </row>
    <row r="442" spans="1:6" ht="15.75" customHeight="1" x14ac:dyDescent="0.2">
      <c r="A442" s="17"/>
      <c r="B442" s="17"/>
      <c r="C442" s="17"/>
      <c r="D442" s="127"/>
      <c r="E442" s="17"/>
      <c r="F442" s="17"/>
    </row>
    <row r="443" spans="1:6" ht="15.75" customHeight="1" x14ac:dyDescent="0.2">
      <c r="A443" s="17"/>
      <c r="B443" s="17"/>
      <c r="C443" s="17"/>
      <c r="D443" s="127"/>
      <c r="E443" s="17"/>
      <c r="F443" s="17"/>
    </row>
    <row r="444" spans="1:6" ht="15.75" customHeight="1" x14ac:dyDescent="0.2">
      <c r="A444" s="17"/>
      <c r="B444" s="17"/>
      <c r="C444" s="17"/>
      <c r="D444" s="127"/>
      <c r="E444" s="17"/>
      <c r="F444" s="17"/>
    </row>
    <row r="445" spans="1:6" ht="15.75" customHeight="1" x14ac:dyDescent="0.2">
      <c r="A445" s="17"/>
      <c r="B445" s="17"/>
      <c r="C445" s="17"/>
      <c r="D445" s="127"/>
      <c r="E445" s="17"/>
      <c r="F445" s="17"/>
    </row>
    <row r="446" spans="1:6" ht="15.75" customHeight="1" x14ac:dyDescent="0.2">
      <c r="A446" s="17"/>
      <c r="B446" s="17"/>
      <c r="C446" s="17"/>
      <c r="D446" s="127"/>
      <c r="E446" s="17"/>
      <c r="F446" s="17"/>
    </row>
    <row r="447" spans="1:6" ht="15.75" customHeight="1" x14ac:dyDescent="0.2">
      <c r="A447" s="17"/>
      <c r="B447" s="17"/>
      <c r="C447" s="17"/>
      <c r="D447" s="127"/>
      <c r="E447" s="17"/>
      <c r="F447" s="17"/>
    </row>
    <row r="448" spans="1:6" ht="15.75" customHeight="1" x14ac:dyDescent="0.2">
      <c r="A448" s="17"/>
      <c r="B448" s="17"/>
      <c r="C448" s="17"/>
      <c r="D448" s="127"/>
      <c r="E448" s="17"/>
      <c r="F448" s="17"/>
    </row>
    <row r="449" spans="1:6" ht="15.75" customHeight="1" x14ac:dyDescent="0.2">
      <c r="A449" s="17"/>
      <c r="B449" s="17"/>
      <c r="C449" s="17"/>
      <c r="D449" s="127"/>
      <c r="E449" s="17"/>
      <c r="F449" s="17"/>
    </row>
    <row r="450" spans="1:6" ht="15.75" customHeight="1" x14ac:dyDescent="0.2">
      <c r="A450" s="17"/>
      <c r="B450" s="17"/>
      <c r="C450" s="17"/>
      <c r="D450" s="127"/>
      <c r="E450" s="17"/>
      <c r="F450" s="17"/>
    </row>
    <row r="451" spans="1:6" ht="15.75" customHeight="1" x14ac:dyDescent="0.2">
      <c r="A451" s="17"/>
      <c r="B451" s="17"/>
      <c r="C451" s="17"/>
      <c r="D451" s="127"/>
      <c r="E451" s="17"/>
      <c r="F451" s="17"/>
    </row>
    <row r="452" spans="1:6" ht="15.75" customHeight="1" x14ac:dyDescent="0.2">
      <c r="A452" s="17"/>
      <c r="B452" s="17"/>
      <c r="C452" s="17"/>
      <c r="D452" s="127"/>
      <c r="E452" s="17"/>
      <c r="F452" s="17"/>
    </row>
    <row r="453" spans="1:6" ht="15.75" customHeight="1" x14ac:dyDescent="0.2">
      <c r="A453" s="17"/>
      <c r="B453" s="17"/>
      <c r="C453" s="17"/>
      <c r="D453" s="127"/>
      <c r="E453" s="17"/>
      <c r="F453" s="17"/>
    </row>
    <row r="454" spans="1:6" ht="15.75" customHeight="1" x14ac:dyDescent="0.2">
      <c r="A454" s="17"/>
      <c r="B454" s="17"/>
      <c r="C454" s="17"/>
      <c r="D454" s="127"/>
      <c r="E454" s="17"/>
      <c r="F454" s="17"/>
    </row>
    <row r="455" spans="1:6" ht="15.75" customHeight="1" x14ac:dyDescent="0.2">
      <c r="A455" s="17"/>
      <c r="B455" s="17"/>
      <c r="C455" s="17"/>
      <c r="D455" s="127"/>
      <c r="E455" s="17"/>
      <c r="F455" s="17"/>
    </row>
    <row r="456" spans="1:6" ht="15.75" customHeight="1" x14ac:dyDescent="0.2">
      <c r="A456" s="17"/>
      <c r="B456" s="17"/>
      <c r="C456" s="17"/>
      <c r="D456" s="127"/>
      <c r="E456" s="17"/>
      <c r="F456" s="17"/>
    </row>
    <row r="457" spans="1:6" ht="15.75" customHeight="1" x14ac:dyDescent="0.2">
      <c r="A457" s="17"/>
      <c r="B457" s="17"/>
      <c r="C457" s="17"/>
      <c r="D457" s="127"/>
      <c r="E457" s="17"/>
      <c r="F457" s="17"/>
    </row>
    <row r="458" spans="1:6" ht="15.75" customHeight="1" x14ac:dyDescent="0.2">
      <c r="A458" s="17"/>
      <c r="B458" s="17"/>
      <c r="C458" s="17"/>
      <c r="D458" s="127"/>
      <c r="E458" s="17"/>
      <c r="F458" s="17"/>
    </row>
    <row r="459" spans="1:6" ht="15.75" customHeight="1" x14ac:dyDescent="0.2">
      <c r="A459" s="17"/>
      <c r="B459" s="17"/>
      <c r="C459" s="17"/>
      <c r="D459" s="127"/>
      <c r="E459" s="17"/>
      <c r="F459" s="17"/>
    </row>
    <row r="460" spans="1:6" ht="15.75" customHeight="1" x14ac:dyDescent="0.2">
      <c r="A460" s="17"/>
      <c r="B460" s="17"/>
      <c r="C460" s="17"/>
      <c r="D460" s="127"/>
      <c r="E460" s="17"/>
      <c r="F460" s="17"/>
    </row>
    <row r="461" spans="1:6" ht="15.75" customHeight="1" x14ac:dyDescent="0.2">
      <c r="A461" s="17"/>
      <c r="B461" s="17"/>
      <c r="C461" s="17"/>
      <c r="D461" s="127"/>
      <c r="E461" s="17"/>
      <c r="F461" s="17"/>
    </row>
    <row r="462" spans="1:6" ht="15.75" customHeight="1" x14ac:dyDescent="0.2">
      <c r="A462" s="17"/>
      <c r="B462" s="17"/>
      <c r="C462" s="17"/>
      <c r="D462" s="127"/>
      <c r="E462" s="17"/>
      <c r="F462" s="17"/>
    </row>
    <row r="463" spans="1:6" ht="15.75" customHeight="1" x14ac:dyDescent="0.2">
      <c r="A463" s="17"/>
      <c r="B463" s="17"/>
      <c r="C463" s="17"/>
      <c r="D463" s="127"/>
      <c r="E463" s="17"/>
      <c r="F463" s="17"/>
    </row>
    <row r="464" spans="1:6" ht="15.75" customHeight="1" x14ac:dyDescent="0.2">
      <c r="A464" s="17"/>
      <c r="B464" s="17"/>
      <c r="C464" s="17"/>
      <c r="D464" s="127"/>
      <c r="E464" s="17"/>
      <c r="F464" s="17"/>
    </row>
    <row r="465" spans="1:6" ht="15.75" customHeight="1" x14ac:dyDescent="0.2">
      <c r="A465" s="17"/>
      <c r="B465" s="17"/>
      <c r="C465" s="17"/>
      <c r="D465" s="127"/>
      <c r="E465" s="17"/>
      <c r="F465" s="17"/>
    </row>
    <row r="466" spans="1:6" ht="15.75" customHeight="1" x14ac:dyDescent="0.2">
      <c r="A466" s="17"/>
      <c r="B466" s="17"/>
      <c r="C466" s="17"/>
      <c r="D466" s="127"/>
      <c r="E466" s="17"/>
      <c r="F466" s="17"/>
    </row>
    <row r="467" spans="1:6" ht="15.75" customHeight="1" x14ac:dyDescent="0.2">
      <c r="A467" s="17"/>
      <c r="B467" s="17"/>
      <c r="C467" s="17"/>
      <c r="D467" s="127"/>
      <c r="E467" s="17"/>
      <c r="F467" s="17"/>
    </row>
    <row r="468" spans="1:6" ht="15.75" customHeight="1" x14ac:dyDescent="0.2">
      <c r="A468" s="17"/>
      <c r="B468" s="17"/>
      <c r="C468" s="17"/>
      <c r="D468" s="127"/>
      <c r="E468" s="17"/>
      <c r="F468" s="17"/>
    </row>
    <row r="469" spans="1:6" ht="15.75" customHeight="1" x14ac:dyDescent="0.2">
      <c r="A469" s="17"/>
      <c r="B469" s="17"/>
      <c r="C469" s="17"/>
      <c r="D469" s="127"/>
      <c r="E469" s="17"/>
      <c r="F469" s="17"/>
    </row>
    <row r="470" spans="1:6" ht="15.75" customHeight="1" x14ac:dyDescent="0.2">
      <c r="A470" s="17"/>
      <c r="B470" s="17"/>
      <c r="C470" s="17"/>
      <c r="D470" s="127"/>
      <c r="E470" s="17"/>
      <c r="F470" s="17"/>
    </row>
    <row r="471" spans="1:6" ht="15.75" customHeight="1" x14ac:dyDescent="0.2">
      <c r="A471" s="17"/>
      <c r="B471" s="17"/>
      <c r="C471" s="17"/>
      <c r="D471" s="127"/>
      <c r="E471" s="17"/>
      <c r="F471" s="17"/>
    </row>
    <row r="472" spans="1:6" ht="15.75" customHeight="1" x14ac:dyDescent="0.2">
      <c r="A472" s="17"/>
      <c r="B472" s="17"/>
      <c r="C472" s="17"/>
      <c r="D472" s="127"/>
      <c r="E472" s="17"/>
      <c r="F472" s="17"/>
    </row>
    <row r="473" spans="1:6" ht="15.75" customHeight="1" x14ac:dyDescent="0.2">
      <c r="A473" s="17"/>
      <c r="B473" s="17"/>
      <c r="C473" s="17"/>
      <c r="D473" s="127"/>
      <c r="E473" s="17"/>
      <c r="F473" s="17"/>
    </row>
    <row r="474" spans="1:6" ht="15.75" customHeight="1" x14ac:dyDescent="0.2">
      <c r="A474" s="17"/>
      <c r="B474" s="17"/>
      <c r="C474" s="17"/>
      <c r="D474" s="127"/>
      <c r="E474" s="17"/>
      <c r="F474" s="17"/>
    </row>
    <row r="475" spans="1:6" ht="15.75" customHeight="1" x14ac:dyDescent="0.2">
      <c r="A475" s="17"/>
      <c r="B475" s="17"/>
      <c r="C475" s="17"/>
      <c r="D475" s="127"/>
      <c r="E475" s="17"/>
      <c r="F475" s="17"/>
    </row>
    <row r="476" spans="1:6" ht="15.75" customHeight="1" x14ac:dyDescent="0.2">
      <c r="A476" s="17"/>
      <c r="B476" s="17"/>
      <c r="C476" s="17"/>
      <c r="D476" s="127"/>
      <c r="E476" s="17"/>
      <c r="F476" s="17"/>
    </row>
    <row r="477" spans="1:6" ht="15.75" customHeight="1" x14ac:dyDescent="0.2">
      <c r="A477" s="17"/>
      <c r="B477" s="17"/>
      <c r="C477" s="17"/>
      <c r="D477" s="127"/>
      <c r="E477" s="17"/>
      <c r="F477" s="17"/>
    </row>
    <row r="478" spans="1:6" ht="15.75" customHeight="1" x14ac:dyDescent="0.2">
      <c r="A478" s="17"/>
      <c r="B478" s="17"/>
      <c r="C478" s="17"/>
      <c r="D478" s="127"/>
      <c r="E478" s="17"/>
      <c r="F478" s="17"/>
    </row>
    <row r="479" spans="1:6" ht="15.75" customHeight="1" x14ac:dyDescent="0.2">
      <c r="A479" s="17"/>
      <c r="B479" s="17"/>
      <c r="C479" s="17"/>
      <c r="D479" s="127"/>
      <c r="E479" s="17"/>
      <c r="F479" s="17"/>
    </row>
    <row r="480" spans="1:6" ht="15.75" customHeight="1" x14ac:dyDescent="0.2">
      <c r="A480" s="17"/>
      <c r="B480" s="17"/>
      <c r="C480" s="17"/>
      <c r="D480" s="127"/>
      <c r="E480" s="17"/>
      <c r="F480" s="17"/>
    </row>
    <row r="481" spans="1:6" ht="15.75" customHeight="1" x14ac:dyDescent="0.2">
      <c r="A481" s="17"/>
      <c r="B481" s="17"/>
      <c r="C481" s="17"/>
      <c r="D481" s="127"/>
      <c r="E481" s="17"/>
      <c r="F481" s="17"/>
    </row>
    <row r="482" spans="1:6" ht="15.75" customHeight="1" x14ac:dyDescent="0.2">
      <c r="A482" s="17"/>
      <c r="B482" s="17"/>
      <c r="C482" s="17"/>
      <c r="D482" s="127"/>
      <c r="E482" s="17"/>
      <c r="F482" s="17"/>
    </row>
    <row r="483" spans="1:6" ht="15.75" customHeight="1" x14ac:dyDescent="0.2">
      <c r="A483" s="17"/>
      <c r="B483" s="17"/>
      <c r="C483" s="17"/>
      <c r="D483" s="127"/>
      <c r="E483" s="17"/>
      <c r="F483" s="17"/>
    </row>
    <row r="484" spans="1:6" ht="15.75" customHeight="1" x14ac:dyDescent="0.2">
      <c r="A484" s="17"/>
      <c r="B484" s="17"/>
      <c r="C484" s="17"/>
      <c r="D484" s="127"/>
      <c r="E484" s="17"/>
      <c r="F484" s="17"/>
    </row>
    <row r="485" spans="1:6" ht="15.75" customHeight="1" x14ac:dyDescent="0.2">
      <c r="A485" s="17"/>
      <c r="B485" s="17"/>
      <c r="C485" s="17"/>
      <c r="D485" s="127"/>
      <c r="E485" s="17"/>
      <c r="F485" s="17"/>
    </row>
    <row r="486" spans="1:6" ht="15.75" customHeight="1" x14ac:dyDescent="0.2">
      <c r="A486" s="17"/>
      <c r="B486" s="17"/>
      <c r="C486" s="17"/>
      <c r="D486" s="127"/>
      <c r="E486" s="17"/>
      <c r="F486" s="17"/>
    </row>
    <row r="487" spans="1:6" ht="15.75" customHeight="1" x14ac:dyDescent="0.2">
      <c r="A487" s="17"/>
      <c r="B487" s="17"/>
      <c r="C487" s="17"/>
      <c r="D487" s="127"/>
      <c r="E487" s="17"/>
      <c r="F487" s="17"/>
    </row>
    <row r="488" spans="1:6" ht="15.75" customHeight="1" x14ac:dyDescent="0.2">
      <c r="A488" s="17"/>
      <c r="B488" s="17"/>
      <c r="C488" s="17"/>
      <c r="D488" s="127"/>
      <c r="E488" s="17"/>
      <c r="F488" s="17"/>
    </row>
    <row r="489" spans="1:6" ht="15.75" customHeight="1" x14ac:dyDescent="0.2">
      <c r="A489" s="17"/>
      <c r="B489" s="17"/>
      <c r="C489" s="17"/>
      <c r="D489" s="127"/>
      <c r="E489" s="17"/>
      <c r="F489" s="17"/>
    </row>
    <row r="490" spans="1:6" ht="15.75" customHeight="1" x14ac:dyDescent="0.2">
      <c r="A490" s="17"/>
      <c r="B490" s="17"/>
      <c r="C490" s="17"/>
      <c r="D490" s="127"/>
      <c r="E490" s="17"/>
      <c r="F490" s="17"/>
    </row>
    <row r="491" spans="1:6" ht="15.75" customHeight="1" x14ac:dyDescent="0.2">
      <c r="A491" s="17"/>
      <c r="B491" s="17"/>
      <c r="C491" s="17"/>
      <c r="D491" s="127"/>
      <c r="E491" s="17"/>
      <c r="F491" s="17"/>
    </row>
    <row r="492" spans="1:6" ht="15.75" customHeight="1" x14ac:dyDescent="0.2">
      <c r="A492" s="17"/>
      <c r="B492" s="17"/>
      <c r="C492" s="17"/>
      <c r="D492" s="127"/>
      <c r="E492" s="17"/>
      <c r="F492" s="17"/>
    </row>
    <row r="493" spans="1:6" ht="15.75" customHeight="1" x14ac:dyDescent="0.2">
      <c r="A493" s="17"/>
      <c r="B493" s="17"/>
      <c r="C493" s="17"/>
      <c r="D493" s="127"/>
      <c r="E493" s="17"/>
      <c r="F493" s="17"/>
    </row>
    <row r="494" spans="1:6" ht="15.75" customHeight="1" x14ac:dyDescent="0.2">
      <c r="A494" s="17"/>
      <c r="B494" s="17"/>
      <c r="C494" s="17"/>
      <c r="D494" s="127"/>
      <c r="E494" s="17"/>
      <c r="F494" s="17"/>
    </row>
    <row r="495" spans="1:6" ht="15.75" customHeight="1" x14ac:dyDescent="0.2">
      <c r="A495" s="17"/>
      <c r="B495" s="17"/>
      <c r="C495" s="17"/>
      <c r="D495" s="127"/>
      <c r="E495" s="17"/>
      <c r="F495" s="17"/>
    </row>
    <row r="496" spans="1:6" ht="15.75" customHeight="1" x14ac:dyDescent="0.2">
      <c r="A496" s="17"/>
      <c r="B496" s="17"/>
      <c r="C496" s="17"/>
      <c r="D496" s="127"/>
      <c r="E496" s="17"/>
      <c r="F496" s="17"/>
    </row>
    <row r="497" spans="1:6" ht="15.75" customHeight="1" x14ac:dyDescent="0.2">
      <c r="A497" s="17"/>
      <c r="B497" s="17"/>
      <c r="C497" s="17"/>
      <c r="D497" s="127"/>
      <c r="E497" s="17"/>
      <c r="F497" s="17"/>
    </row>
    <row r="498" spans="1:6" ht="15.75" customHeight="1" x14ac:dyDescent="0.2">
      <c r="A498" s="17"/>
      <c r="B498" s="17"/>
      <c r="C498" s="17"/>
      <c r="D498" s="127"/>
      <c r="E498" s="17"/>
      <c r="F498" s="17"/>
    </row>
    <row r="499" spans="1:6" ht="15.75" customHeight="1" x14ac:dyDescent="0.2">
      <c r="A499" s="17"/>
      <c r="B499" s="17"/>
      <c r="C499" s="17"/>
      <c r="D499" s="127"/>
      <c r="E499" s="17"/>
      <c r="F499" s="17"/>
    </row>
    <row r="500" spans="1:6" ht="15.75" customHeight="1" x14ac:dyDescent="0.2">
      <c r="A500" s="17"/>
      <c r="B500" s="17"/>
      <c r="C500" s="17"/>
      <c r="D500" s="127"/>
      <c r="E500" s="17"/>
      <c r="F500" s="17"/>
    </row>
    <row r="501" spans="1:6" ht="15.75" customHeight="1" x14ac:dyDescent="0.2">
      <c r="A501" s="17"/>
      <c r="B501" s="17"/>
      <c r="C501" s="17"/>
      <c r="D501" s="127"/>
      <c r="E501" s="17"/>
      <c r="F501" s="17"/>
    </row>
    <row r="502" spans="1:6" ht="15.75" customHeight="1" x14ac:dyDescent="0.2">
      <c r="A502" s="17"/>
      <c r="B502" s="17"/>
      <c r="C502" s="17"/>
      <c r="D502" s="127"/>
      <c r="E502" s="17"/>
      <c r="F502" s="17"/>
    </row>
    <row r="503" spans="1:6" ht="15.75" customHeight="1" x14ac:dyDescent="0.2">
      <c r="A503" s="17"/>
      <c r="B503" s="17"/>
      <c r="C503" s="17"/>
      <c r="D503" s="127"/>
      <c r="E503" s="17"/>
      <c r="F503" s="17"/>
    </row>
    <row r="504" spans="1:6" ht="15.75" customHeight="1" x14ac:dyDescent="0.2">
      <c r="A504" s="17"/>
      <c r="B504" s="17"/>
      <c r="C504" s="17"/>
      <c r="D504" s="127"/>
      <c r="E504" s="17"/>
      <c r="F504" s="17"/>
    </row>
    <row r="505" spans="1:6" ht="15.75" customHeight="1" x14ac:dyDescent="0.2">
      <c r="A505" s="17"/>
      <c r="B505" s="17"/>
      <c r="C505" s="17"/>
      <c r="D505" s="127"/>
      <c r="E505" s="17"/>
      <c r="F505" s="17"/>
    </row>
    <row r="506" spans="1:6" ht="15.75" customHeight="1" x14ac:dyDescent="0.2">
      <c r="A506" s="17"/>
      <c r="B506" s="17"/>
      <c r="C506" s="17"/>
      <c r="D506" s="127"/>
      <c r="E506" s="17"/>
      <c r="F506" s="17"/>
    </row>
    <row r="507" spans="1:6" ht="15.75" customHeight="1" x14ac:dyDescent="0.2">
      <c r="A507" s="17"/>
      <c r="B507" s="17"/>
      <c r="C507" s="17"/>
      <c r="D507" s="127"/>
      <c r="E507" s="17"/>
      <c r="F507" s="17"/>
    </row>
    <row r="508" spans="1:6" ht="15.75" customHeight="1" x14ac:dyDescent="0.2">
      <c r="A508" s="17"/>
      <c r="B508" s="17"/>
      <c r="C508" s="17"/>
      <c r="D508" s="127"/>
      <c r="E508" s="17"/>
      <c r="F508" s="17"/>
    </row>
    <row r="509" spans="1:6" ht="15.75" customHeight="1" x14ac:dyDescent="0.2">
      <c r="A509" s="17"/>
      <c r="B509" s="17"/>
      <c r="C509" s="17"/>
      <c r="D509" s="127"/>
      <c r="E509" s="17"/>
      <c r="F509" s="17"/>
    </row>
    <row r="510" spans="1:6" ht="15.75" customHeight="1" x14ac:dyDescent="0.2">
      <c r="A510" s="17"/>
      <c r="B510" s="17"/>
      <c r="C510" s="17"/>
      <c r="D510" s="127"/>
      <c r="E510" s="17"/>
      <c r="F510" s="17"/>
    </row>
    <row r="511" spans="1:6" ht="15.75" customHeight="1" x14ac:dyDescent="0.2">
      <c r="A511" s="17"/>
      <c r="B511" s="17"/>
      <c r="C511" s="17"/>
      <c r="D511" s="127"/>
      <c r="E511" s="17"/>
      <c r="F511" s="17"/>
    </row>
    <row r="512" spans="1:6" ht="15.75" customHeight="1" x14ac:dyDescent="0.2">
      <c r="A512" s="17"/>
      <c r="B512" s="17"/>
      <c r="C512" s="17"/>
      <c r="D512" s="127"/>
      <c r="E512" s="17"/>
      <c r="F512" s="17"/>
    </row>
    <row r="513" spans="1:6" ht="15.75" customHeight="1" x14ac:dyDescent="0.2">
      <c r="A513" s="17"/>
      <c r="B513" s="17"/>
      <c r="C513" s="17"/>
      <c r="D513" s="127"/>
      <c r="E513" s="17"/>
      <c r="F513" s="17"/>
    </row>
    <row r="514" spans="1:6" ht="15.75" customHeight="1" x14ac:dyDescent="0.2">
      <c r="A514" s="17"/>
      <c r="B514" s="17"/>
      <c r="C514" s="17"/>
      <c r="D514" s="127"/>
      <c r="E514" s="17"/>
      <c r="F514" s="17"/>
    </row>
    <row r="515" spans="1:6" ht="15.75" customHeight="1" x14ac:dyDescent="0.2">
      <c r="A515" s="17"/>
      <c r="B515" s="17"/>
      <c r="C515" s="17"/>
      <c r="D515" s="127"/>
      <c r="E515" s="17"/>
      <c r="F515" s="17"/>
    </row>
    <row r="516" spans="1:6" ht="15.75" customHeight="1" x14ac:dyDescent="0.2">
      <c r="A516" s="17"/>
      <c r="B516" s="17"/>
      <c r="C516" s="17"/>
      <c r="D516" s="127"/>
      <c r="E516" s="17"/>
      <c r="F516" s="17"/>
    </row>
    <row r="517" spans="1:6" ht="15.75" customHeight="1" x14ac:dyDescent="0.2">
      <c r="A517" s="17"/>
      <c r="B517" s="17"/>
      <c r="C517" s="17"/>
      <c r="D517" s="127"/>
      <c r="E517" s="17"/>
      <c r="F517" s="17"/>
    </row>
    <row r="518" spans="1:6" ht="15.75" customHeight="1" x14ac:dyDescent="0.2">
      <c r="A518" s="17"/>
      <c r="B518" s="17"/>
      <c r="C518" s="17"/>
      <c r="D518" s="127"/>
      <c r="E518" s="17"/>
      <c r="F518" s="17"/>
    </row>
    <row r="519" spans="1:6" ht="15.75" customHeight="1" x14ac:dyDescent="0.2">
      <c r="A519" s="17"/>
      <c r="B519" s="17"/>
      <c r="C519" s="17"/>
      <c r="D519" s="127"/>
      <c r="E519" s="17"/>
      <c r="F519" s="17"/>
    </row>
    <row r="520" spans="1:6" ht="15.75" customHeight="1" x14ac:dyDescent="0.2">
      <c r="A520" s="17"/>
      <c r="B520" s="17"/>
      <c r="C520" s="17"/>
      <c r="D520" s="127"/>
      <c r="E520" s="17"/>
      <c r="F520" s="17"/>
    </row>
    <row r="521" spans="1:6" ht="15.75" customHeight="1" x14ac:dyDescent="0.2">
      <c r="A521" s="17"/>
      <c r="B521" s="17"/>
      <c r="C521" s="17"/>
      <c r="D521" s="127"/>
      <c r="E521" s="17"/>
      <c r="F521" s="17"/>
    </row>
    <row r="522" spans="1:6" ht="15.75" customHeight="1" x14ac:dyDescent="0.2">
      <c r="A522" s="17"/>
      <c r="B522" s="17"/>
      <c r="C522" s="17"/>
      <c r="D522" s="127"/>
      <c r="E522" s="17"/>
      <c r="F522" s="17"/>
    </row>
    <row r="523" spans="1:6" ht="15.75" customHeight="1" x14ac:dyDescent="0.2">
      <c r="A523" s="17"/>
      <c r="B523" s="17"/>
      <c r="C523" s="17"/>
      <c r="D523" s="127"/>
      <c r="E523" s="17"/>
      <c r="F523" s="17"/>
    </row>
    <row r="524" spans="1:6" ht="15.75" customHeight="1" x14ac:dyDescent="0.2">
      <c r="A524" s="17"/>
      <c r="B524" s="17"/>
      <c r="C524" s="17"/>
      <c r="D524" s="127"/>
      <c r="E524" s="17"/>
      <c r="F524" s="17"/>
    </row>
    <row r="525" spans="1:6" ht="15.75" customHeight="1" x14ac:dyDescent="0.2">
      <c r="A525" s="17"/>
      <c r="B525" s="17"/>
      <c r="C525" s="17"/>
      <c r="D525" s="127"/>
      <c r="E525" s="17"/>
      <c r="F525" s="17"/>
    </row>
    <row r="526" spans="1:6" ht="15.75" customHeight="1" x14ac:dyDescent="0.2">
      <c r="A526" s="17"/>
      <c r="B526" s="17"/>
      <c r="C526" s="17"/>
      <c r="D526" s="127"/>
      <c r="E526" s="17"/>
      <c r="F526" s="17"/>
    </row>
    <row r="527" spans="1:6" ht="15.75" customHeight="1" x14ac:dyDescent="0.2">
      <c r="A527" s="17"/>
      <c r="B527" s="17"/>
      <c r="C527" s="17"/>
      <c r="D527" s="127"/>
      <c r="E527" s="17"/>
      <c r="F527" s="17"/>
    </row>
    <row r="528" spans="1:6" ht="15.75" customHeight="1" x14ac:dyDescent="0.2">
      <c r="A528" s="17"/>
      <c r="B528" s="17"/>
      <c r="C528" s="17"/>
      <c r="D528" s="127"/>
      <c r="E528" s="17"/>
      <c r="F528" s="17"/>
    </row>
    <row r="529" spans="1:6" ht="15.75" customHeight="1" x14ac:dyDescent="0.2">
      <c r="A529" s="17"/>
      <c r="B529" s="17"/>
      <c r="C529" s="17"/>
      <c r="D529" s="127"/>
      <c r="E529" s="17"/>
      <c r="F529" s="17"/>
    </row>
    <row r="530" spans="1:6" ht="15.75" customHeight="1" x14ac:dyDescent="0.2">
      <c r="A530" s="17"/>
      <c r="B530" s="17"/>
      <c r="C530" s="17"/>
      <c r="D530" s="127"/>
      <c r="E530" s="17"/>
      <c r="F530" s="17"/>
    </row>
    <row r="531" spans="1:6" ht="15.75" customHeight="1" x14ac:dyDescent="0.2">
      <c r="A531" s="17"/>
      <c r="B531" s="17"/>
      <c r="C531" s="17"/>
      <c r="D531" s="127"/>
      <c r="E531" s="17"/>
      <c r="F531" s="17"/>
    </row>
    <row r="532" spans="1:6" ht="15.75" customHeight="1" x14ac:dyDescent="0.2">
      <c r="A532" s="17"/>
      <c r="B532" s="17"/>
      <c r="C532" s="17"/>
      <c r="D532" s="127"/>
      <c r="E532" s="17"/>
      <c r="F532" s="17"/>
    </row>
    <row r="533" spans="1:6" ht="15.75" customHeight="1" x14ac:dyDescent="0.2">
      <c r="A533" s="17"/>
      <c r="B533" s="17"/>
      <c r="C533" s="17"/>
      <c r="D533" s="127"/>
      <c r="E533" s="17"/>
      <c r="F533" s="17"/>
    </row>
    <row r="534" spans="1:6" ht="15.75" customHeight="1" x14ac:dyDescent="0.2">
      <c r="A534" s="17"/>
      <c r="B534" s="17"/>
      <c r="C534" s="17"/>
      <c r="D534" s="127"/>
      <c r="E534" s="17"/>
      <c r="F534" s="17"/>
    </row>
    <row r="535" spans="1:6" ht="15.75" customHeight="1" x14ac:dyDescent="0.2">
      <c r="A535" s="17"/>
      <c r="B535" s="17"/>
      <c r="C535" s="17"/>
      <c r="D535" s="127"/>
      <c r="E535" s="17"/>
      <c r="F535" s="17"/>
    </row>
    <row r="536" spans="1:6" ht="15.75" customHeight="1" x14ac:dyDescent="0.2">
      <c r="A536" s="17"/>
      <c r="B536" s="17"/>
      <c r="C536" s="17"/>
      <c r="D536" s="127"/>
      <c r="E536" s="17"/>
      <c r="F536" s="17"/>
    </row>
    <row r="537" spans="1:6" ht="15.75" customHeight="1" x14ac:dyDescent="0.2">
      <c r="A537" s="17"/>
      <c r="B537" s="17"/>
      <c r="C537" s="17"/>
      <c r="D537" s="127"/>
      <c r="E537" s="17"/>
      <c r="F537" s="17"/>
    </row>
    <row r="538" spans="1:6" ht="15.75" customHeight="1" x14ac:dyDescent="0.2">
      <c r="A538" s="17"/>
      <c r="B538" s="17"/>
      <c r="C538" s="17"/>
      <c r="D538" s="127"/>
      <c r="E538" s="17"/>
      <c r="F538" s="17"/>
    </row>
    <row r="539" spans="1:6" ht="15.75" customHeight="1" x14ac:dyDescent="0.2">
      <c r="A539" s="17"/>
      <c r="B539" s="17"/>
      <c r="C539" s="17"/>
      <c r="D539" s="127"/>
      <c r="E539" s="17"/>
      <c r="F539" s="17"/>
    </row>
    <row r="540" spans="1:6" ht="15.75" customHeight="1" x14ac:dyDescent="0.2">
      <c r="A540" s="17"/>
      <c r="B540" s="17"/>
      <c r="C540" s="17"/>
      <c r="D540" s="127"/>
      <c r="E540" s="17"/>
      <c r="F540" s="17"/>
    </row>
    <row r="541" spans="1:6" ht="15.75" customHeight="1" x14ac:dyDescent="0.2">
      <c r="A541" s="17"/>
      <c r="B541" s="17"/>
      <c r="C541" s="17"/>
      <c r="D541" s="127"/>
      <c r="E541" s="17"/>
      <c r="F541" s="17"/>
    </row>
    <row r="542" spans="1:6" ht="15.75" customHeight="1" x14ac:dyDescent="0.2">
      <c r="A542" s="17"/>
      <c r="B542" s="17"/>
      <c r="C542" s="17"/>
      <c r="D542" s="127"/>
      <c r="E542" s="17"/>
      <c r="F542" s="17"/>
    </row>
    <row r="543" spans="1:6" ht="15.75" customHeight="1" x14ac:dyDescent="0.2">
      <c r="A543" s="17"/>
      <c r="B543" s="17"/>
      <c r="C543" s="17"/>
      <c r="D543" s="127"/>
      <c r="E543" s="17"/>
      <c r="F543" s="17"/>
    </row>
    <row r="544" spans="1:6" ht="15.75" customHeight="1" x14ac:dyDescent="0.2">
      <c r="A544" s="17"/>
      <c r="B544" s="17"/>
      <c r="C544" s="17"/>
      <c r="D544" s="127"/>
      <c r="E544" s="17"/>
      <c r="F544" s="17"/>
    </row>
    <row r="545" spans="1:6" ht="15.75" customHeight="1" x14ac:dyDescent="0.2">
      <c r="A545" s="17"/>
      <c r="B545" s="17"/>
      <c r="C545" s="17"/>
      <c r="D545" s="127"/>
      <c r="E545" s="17"/>
      <c r="F545" s="17"/>
    </row>
    <row r="546" spans="1:6" ht="15.75" customHeight="1" x14ac:dyDescent="0.2">
      <c r="A546" s="17"/>
      <c r="B546" s="17"/>
      <c r="C546" s="17"/>
      <c r="D546" s="127"/>
      <c r="E546" s="17"/>
      <c r="F546" s="17"/>
    </row>
    <row r="547" spans="1:6" ht="15.75" customHeight="1" x14ac:dyDescent="0.2">
      <c r="A547" s="17"/>
      <c r="B547" s="17"/>
      <c r="C547" s="17"/>
      <c r="D547" s="127"/>
      <c r="E547" s="17"/>
      <c r="F547" s="17"/>
    </row>
    <row r="548" spans="1:6" ht="15.75" customHeight="1" x14ac:dyDescent="0.2">
      <c r="A548" s="17"/>
      <c r="B548" s="17"/>
      <c r="C548" s="17"/>
      <c r="D548" s="127"/>
      <c r="E548" s="17"/>
      <c r="F548" s="17"/>
    </row>
    <row r="549" spans="1:6" ht="15.75" customHeight="1" x14ac:dyDescent="0.2">
      <c r="A549" s="17"/>
      <c r="B549" s="17"/>
      <c r="C549" s="17"/>
      <c r="D549" s="127"/>
      <c r="E549" s="17"/>
      <c r="F549" s="17"/>
    </row>
    <row r="550" spans="1:6" ht="15.75" customHeight="1" x14ac:dyDescent="0.2">
      <c r="A550" s="17"/>
      <c r="B550" s="17"/>
      <c r="C550" s="17"/>
      <c r="D550" s="127"/>
      <c r="E550" s="17"/>
      <c r="F550" s="17"/>
    </row>
    <row r="551" spans="1:6" ht="15.75" customHeight="1" x14ac:dyDescent="0.2">
      <c r="A551" s="17"/>
      <c r="B551" s="17"/>
      <c r="C551" s="17"/>
      <c r="D551" s="127"/>
      <c r="E551" s="17"/>
      <c r="F551" s="17"/>
    </row>
    <row r="552" spans="1:6" ht="15.75" customHeight="1" x14ac:dyDescent="0.2">
      <c r="A552" s="17"/>
      <c r="B552" s="17"/>
      <c r="C552" s="17"/>
      <c r="D552" s="127"/>
      <c r="E552" s="17"/>
      <c r="F552" s="17"/>
    </row>
    <row r="553" spans="1:6" ht="15.75" customHeight="1" x14ac:dyDescent="0.2">
      <c r="A553" s="17"/>
      <c r="B553" s="17"/>
      <c r="C553" s="17"/>
      <c r="D553" s="127"/>
      <c r="E553" s="17"/>
      <c r="F553" s="17"/>
    </row>
    <row r="554" spans="1:6" ht="15.75" customHeight="1" x14ac:dyDescent="0.2">
      <c r="A554" s="17"/>
      <c r="B554" s="17"/>
      <c r="C554" s="17"/>
      <c r="D554" s="127"/>
      <c r="E554" s="17"/>
      <c r="F554" s="17"/>
    </row>
    <row r="555" spans="1:6" ht="15.75" customHeight="1" x14ac:dyDescent="0.2">
      <c r="A555" s="17"/>
      <c r="B555" s="17"/>
      <c r="C555" s="17"/>
      <c r="D555" s="127"/>
      <c r="E555" s="17"/>
      <c r="F555" s="17"/>
    </row>
    <row r="556" spans="1:6" ht="15.75" customHeight="1" x14ac:dyDescent="0.2">
      <c r="A556" s="17"/>
      <c r="B556" s="17"/>
      <c r="C556" s="17"/>
      <c r="D556" s="127"/>
      <c r="E556" s="17"/>
      <c r="F556" s="17"/>
    </row>
    <row r="557" spans="1:6" ht="15.75" customHeight="1" x14ac:dyDescent="0.2">
      <c r="A557" s="17"/>
      <c r="B557" s="17"/>
      <c r="C557" s="17"/>
      <c r="D557" s="127"/>
      <c r="E557" s="17"/>
      <c r="F557" s="17"/>
    </row>
    <row r="558" spans="1:6" ht="15.75" customHeight="1" x14ac:dyDescent="0.2">
      <c r="A558" s="17"/>
      <c r="B558" s="17"/>
      <c r="C558" s="17"/>
      <c r="D558" s="127"/>
      <c r="E558" s="17"/>
      <c r="F558" s="17"/>
    </row>
    <row r="559" spans="1:6" ht="15.75" customHeight="1" x14ac:dyDescent="0.2">
      <c r="A559" s="17"/>
      <c r="B559" s="17"/>
      <c r="C559" s="17"/>
      <c r="D559" s="127"/>
      <c r="E559" s="17"/>
      <c r="F559" s="17"/>
    </row>
    <row r="560" spans="1:6" ht="15.75" customHeight="1" x14ac:dyDescent="0.2">
      <c r="A560" s="17"/>
      <c r="B560" s="17"/>
      <c r="C560" s="17"/>
      <c r="D560" s="127"/>
      <c r="E560" s="17"/>
      <c r="F560" s="17"/>
    </row>
    <row r="561" spans="1:6" ht="15.75" customHeight="1" x14ac:dyDescent="0.2">
      <c r="A561" s="17"/>
      <c r="B561" s="17"/>
      <c r="C561" s="17"/>
      <c r="D561" s="127"/>
      <c r="E561" s="17"/>
      <c r="F561" s="17"/>
    </row>
    <row r="562" spans="1:6" ht="15.75" customHeight="1" x14ac:dyDescent="0.2">
      <c r="A562" s="17"/>
      <c r="B562" s="17"/>
      <c r="C562" s="17"/>
      <c r="D562" s="127"/>
      <c r="E562" s="17"/>
      <c r="F562" s="17"/>
    </row>
    <row r="563" spans="1:6" ht="15.75" customHeight="1" x14ac:dyDescent="0.2">
      <c r="A563" s="17"/>
      <c r="B563" s="17"/>
      <c r="C563" s="17"/>
      <c r="D563" s="127"/>
      <c r="E563" s="17"/>
      <c r="F563" s="17"/>
    </row>
    <row r="564" spans="1:6" ht="15.75" customHeight="1" x14ac:dyDescent="0.2">
      <c r="A564" s="17"/>
      <c r="B564" s="17"/>
      <c r="C564" s="17"/>
      <c r="D564" s="127"/>
      <c r="E564" s="17"/>
      <c r="F564" s="17"/>
    </row>
    <row r="565" spans="1:6" ht="15.75" customHeight="1" x14ac:dyDescent="0.2">
      <c r="A565" s="17"/>
      <c r="B565" s="17"/>
      <c r="C565" s="17"/>
      <c r="D565" s="127"/>
      <c r="E565" s="17"/>
      <c r="F565" s="17"/>
    </row>
    <row r="566" spans="1:6" ht="15.75" customHeight="1" x14ac:dyDescent="0.2"/>
    <row r="567" spans="1:6" ht="15.75" customHeight="1" x14ac:dyDescent="0.2"/>
    <row r="568" spans="1:6" ht="15.75" customHeight="1" x14ac:dyDescent="0.2"/>
    <row r="569" spans="1:6" ht="15.75" customHeight="1" x14ac:dyDescent="0.2"/>
    <row r="570" spans="1:6" ht="15.75" customHeight="1" x14ac:dyDescent="0.2"/>
    <row r="571" spans="1:6" ht="15.75" customHeight="1" x14ac:dyDescent="0.2"/>
    <row r="572" spans="1:6" ht="15.75" customHeight="1" x14ac:dyDescent="0.2"/>
    <row r="573" spans="1:6" ht="15.75" customHeight="1" x14ac:dyDescent="0.2"/>
    <row r="574" spans="1:6" ht="15.75" customHeight="1" x14ac:dyDescent="0.2"/>
    <row r="575" spans="1:6" ht="15.75" customHeight="1" x14ac:dyDescent="0.2"/>
    <row r="576" spans="1: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B1"/>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F1000"/>
  <sheetViews>
    <sheetView workbookViewId="0">
      <selection sqref="A1:B1"/>
    </sheetView>
  </sheetViews>
  <sheetFormatPr baseColWidth="10" defaultColWidth="14.5" defaultRowHeight="15" customHeight="1" x14ac:dyDescent="0.2"/>
  <cols>
    <col min="1" max="5" width="14.5" customWidth="1"/>
    <col min="6" max="6" width="17.1640625" customWidth="1"/>
  </cols>
  <sheetData>
    <row r="1" spans="1:6" x14ac:dyDescent="0.2">
      <c r="A1" s="319" t="s">
        <v>203</v>
      </c>
      <c r="B1" s="292"/>
      <c r="C1" s="150" t="e">
        <f ca="1">'Full Calc'!J39</f>
        <v>#NAME?</v>
      </c>
      <c r="D1" s="127"/>
      <c r="E1" s="21"/>
      <c r="F1" s="230"/>
    </row>
    <row r="2" spans="1:6" x14ac:dyDescent="0.2">
      <c r="A2" s="231"/>
      <c r="B2" s="232" t="s">
        <v>204</v>
      </c>
      <c r="C2" s="233">
        <f>'Full Calc'!E39*12</f>
        <v>300</v>
      </c>
      <c r="D2" s="127"/>
      <c r="E2" s="21"/>
      <c r="F2" s="234"/>
    </row>
    <row r="3" spans="1:6" x14ac:dyDescent="0.2">
      <c r="A3" s="231"/>
      <c r="B3" s="232" t="s">
        <v>125</v>
      </c>
      <c r="C3" s="235">
        <f>'Full Calc'!G39</f>
        <v>6.25E-2</v>
      </c>
      <c r="D3" s="127"/>
      <c r="E3" s="21"/>
      <c r="F3" s="17"/>
    </row>
    <row r="4" spans="1:6" x14ac:dyDescent="0.2">
      <c r="A4" s="231"/>
      <c r="B4" s="232" t="s">
        <v>124</v>
      </c>
      <c r="C4" s="22" t="e">
        <f ca="1">PMT(C3/12,C2,-C1,0)</f>
        <v>#NAME?</v>
      </c>
      <c r="D4" s="127"/>
      <c r="E4" s="17"/>
      <c r="F4" s="17"/>
    </row>
    <row r="5" spans="1:6" x14ac:dyDescent="0.2">
      <c r="A5" s="236" t="s">
        <v>205</v>
      </c>
      <c r="B5" s="236" t="s">
        <v>206</v>
      </c>
      <c r="C5" s="236" t="s">
        <v>207</v>
      </c>
      <c r="D5" s="237" t="s">
        <v>122</v>
      </c>
      <c r="E5" s="236" t="s">
        <v>208</v>
      </c>
      <c r="F5" s="236" t="s">
        <v>209</v>
      </c>
    </row>
    <row r="6" spans="1:6" x14ac:dyDescent="0.2">
      <c r="A6" s="238">
        <v>1</v>
      </c>
      <c r="B6" s="106" t="e">
        <f ca="1">C1</f>
        <v>#NAME?</v>
      </c>
      <c r="C6" s="18" t="e">
        <f t="shared" ref="C6:C260" ca="1" si="0">$C$4</f>
        <v>#NAME?</v>
      </c>
      <c r="D6" s="106" t="e">
        <f t="shared" ref="D6:D260" ca="1" si="1">B6*($C$3/12)</f>
        <v>#NAME?</v>
      </c>
      <c r="E6" s="18" t="e">
        <f t="shared" ref="E6:E260" ca="1" si="2">C6-D6</f>
        <v>#NAME?</v>
      </c>
      <c r="F6" s="106" t="e">
        <f t="shared" ref="F6:F260" ca="1" si="3">B6-E6</f>
        <v>#NAME?</v>
      </c>
    </row>
    <row r="7" spans="1:6" x14ac:dyDescent="0.2">
      <c r="A7" s="238">
        <f t="shared" ref="A7:A261" si="4">A6+1</f>
        <v>2</v>
      </c>
      <c r="B7" s="106" t="e">
        <f t="shared" ref="B7:B261" ca="1" si="5">F6</f>
        <v>#NAME?</v>
      </c>
      <c r="C7" s="18" t="e">
        <f t="shared" ca="1" si="0"/>
        <v>#NAME?</v>
      </c>
      <c r="D7" s="106" t="e">
        <f t="shared" ca="1" si="1"/>
        <v>#NAME?</v>
      </c>
      <c r="E7" s="18" t="e">
        <f t="shared" ca="1" si="2"/>
        <v>#NAME?</v>
      </c>
      <c r="F7" s="106" t="e">
        <f t="shared" ca="1" si="3"/>
        <v>#NAME?</v>
      </c>
    </row>
    <row r="8" spans="1:6" x14ac:dyDescent="0.2">
      <c r="A8" s="238">
        <f t="shared" si="4"/>
        <v>3</v>
      </c>
      <c r="B8" s="106" t="e">
        <f t="shared" ca="1" si="5"/>
        <v>#NAME?</v>
      </c>
      <c r="C8" s="18" t="e">
        <f t="shared" ca="1" si="0"/>
        <v>#NAME?</v>
      </c>
      <c r="D8" s="106" t="e">
        <f t="shared" ca="1" si="1"/>
        <v>#NAME?</v>
      </c>
      <c r="E8" s="18" t="e">
        <f t="shared" ca="1" si="2"/>
        <v>#NAME?</v>
      </c>
      <c r="F8" s="106" t="e">
        <f t="shared" ca="1" si="3"/>
        <v>#NAME?</v>
      </c>
    </row>
    <row r="9" spans="1:6" x14ac:dyDescent="0.2">
      <c r="A9" s="238">
        <f t="shared" si="4"/>
        <v>4</v>
      </c>
      <c r="B9" s="106" t="e">
        <f t="shared" ca="1" si="5"/>
        <v>#NAME?</v>
      </c>
      <c r="C9" s="18" t="e">
        <f t="shared" ca="1" si="0"/>
        <v>#NAME?</v>
      </c>
      <c r="D9" s="106" t="e">
        <f t="shared" ca="1" si="1"/>
        <v>#NAME?</v>
      </c>
      <c r="E9" s="18" t="e">
        <f t="shared" ca="1" si="2"/>
        <v>#NAME?</v>
      </c>
      <c r="F9" s="106" t="e">
        <f t="shared" ca="1" si="3"/>
        <v>#NAME?</v>
      </c>
    </row>
    <row r="10" spans="1:6" x14ac:dyDescent="0.2">
      <c r="A10" s="238">
        <f t="shared" si="4"/>
        <v>5</v>
      </c>
      <c r="B10" s="106" t="e">
        <f t="shared" ca="1" si="5"/>
        <v>#NAME?</v>
      </c>
      <c r="C10" s="18" t="e">
        <f t="shared" ca="1" si="0"/>
        <v>#NAME?</v>
      </c>
      <c r="D10" s="106" t="e">
        <f t="shared" ca="1" si="1"/>
        <v>#NAME?</v>
      </c>
      <c r="E10" s="18" t="e">
        <f t="shared" ca="1" si="2"/>
        <v>#NAME?</v>
      </c>
      <c r="F10" s="106" t="e">
        <f t="shared" ca="1" si="3"/>
        <v>#NAME?</v>
      </c>
    </row>
    <row r="11" spans="1:6" x14ac:dyDescent="0.2">
      <c r="A11" s="238">
        <f t="shared" si="4"/>
        <v>6</v>
      </c>
      <c r="B11" s="106" t="e">
        <f t="shared" ca="1" si="5"/>
        <v>#NAME?</v>
      </c>
      <c r="C11" s="18" t="e">
        <f t="shared" ca="1" si="0"/>
        <v>#NAME?</v>
      </c>
      <c r="D11" s="106" t="e">
        <f t="shared" ca="1" si="1"/>
        <v>#NAME?</v>
      </c>
      <c r="E11" s="18" t="e">
        <f t="shared" ca="1" si="2"/>
        <v>#NAME?</v>
      </c>
      <c r="F11" s="106" t="e">
        <f t="shared" ca="1" si="3"/>
        <v>#NAME?</v>
      </c>
    </row>
    <row r="12" spans="1:6" x14ac:dyDescent="0.2">
      <c r="A12" s="238">
        <f t="shared" si="4"/>
        <v>7</v>
      </c>
      <c r="B12" s="106" t="e">
        <f t="shared" ca="1" si="5"/>
        <v>#NAME?</v>
      </c>
      <c r="C12" s="18" t="e">
        <f t="shared" ca="1" si="0"/>
        <v>#NAME?</v>
      </c>
      <c r="D12" s="106" t="e">
        <f t="shared" ca="1" si="1"/>
        <v>#NAME?</v>
      </c>
      <c r="E12" s="18" t="e">
        <f t="shared" ca="1" si="2"/>
        <v>#NAME?</v>
      </c>
      <c r="F12" s="106" t="e">
        <f t="shared" ca="1" si="3"/>
        <v>#NAME?</v>
      </c>
    </row>
    <row r="13" spans="1:6" x14ac:dyDescent="0.2">
      <c r="A13" s="238">
        <f t="shared" si="4"/>
        <v>8</v>
      </c>
      <c r="B13" s="106" t="e">
        <f t="shared" ca="1" si="5"/>
        <v>#NAME?</v>
      </c>
      <c r="C13" s="18" t="e">
        <f t="shared" ca="1" si="0"/>
        <v>#NAME?</v>
      </c>
      <c r="D13" s="106" t="e">
        <f t="shared" ca="1" si="1"/>
        <v>#NAME?</v>
      </c>
      <c r="E13" s="18" t="e">
        <f t="shared" ca="1" si="2"/>
        <v>#NAME?</v>
      </c>
      <c r="F13" s="106" t="e">
        <f t="shared" ca="1" si="3"/>
        <v>#NAME?</v>
      </c>
    </row>
    <row r="14" spans="1:6" x14ac:dyDescent="0.2">
      <c r="A14" s="238">
        <f t="shared" si="4"/>
        <v>9</v>
      </c>
      <c r="B14" s="106" t="e">
        <f t="shared" ca="1" si="5"/>
        <v>#NAME?</v>
      </c>
      <c r="C14" s="18" t="e">
        <f t="shared" ca="1" si="0"/>
        <v>#NAME?</v>
      </c>
      <c r="D14" s="106" t="e">
        <f t="shared" ca="1" si="1"/>
        <v>#NAME?</v>
      </c>
      <c r="E14" s="18" t="e">
        <f t="shared" ca="1" si="2"/>
        <v>#NAME?</v>
      </c>
      <c r="F14" s="106" t="e">
        <f t="shared" ca="1" si="3"/>
        <v>#NAME?</v>
      </c>
    </row>
    <row r="15" spans="1:6" x14ac:dyDescent="0.2">
      <c r="A15" s="238">
        <f t="shared" si="4"/>
        <v>10</v>
      </c>
      <c r="B15" s="106" t="e">
        <f t="shared" ca="1" si="5"/>
        <v>#NAME?</v>
      </c>
      <c r="C15" s="18" t="e">
        <f t="shared" ca="1" si="0"/>
        <v>#NAME?</v>
      </c>
      <c r="D15" s="106" t="e">
        <f t="shared" ca="1" si="1"/>
        <v>#NAME?</v>
      </c>
      <c r="E15" s="18" t="e">
        <f t="shared" ca="1" si="2"/>
        <v>#NAME?</v>
      </c>
      <c r="F15" s="106" t="e">
        <f t="shared" ca="1" si="3"/>
        <v>#NAME?</v>
      </c>
    </row>
    <row r="16" spans="1:6" x14ac:dyDescent="0.2">
      <c r="A16" s="238">
        <f t="shared" si="4"/>
        <v>11</v>
      </c>
      <c r="B16" s="106" t="e">
        <f t="shared" ca="1" si="5"/>
        <v>#NAME?</v>
      </c>
      <c r="C16" s="18" t="e">
        <f t="shared" ca="1" si="0"/>
        <v>#NAME?</v>
      </c>
      <c r="D16" s="106" t="e">
        <f t="shared" ca="1" si="1"/>
        <v>#NAME?</v>
      </c>
      <c r="E16" s="18" t="e">
        <f t="shared" ca="1" si="2"/>
        <v>#NAME?</v>
      </c>
      <c r="F16" s="106" t="e">
        <f t="shared" ca="1" si="3"/>
        <v>#NAME?</v>
      </c>
    </row>
    <row r="17" spans="1:6" x14ac:dyDescent="0.2">
      <c r="A17" s="238">
        <f t="shared" si="4"/>
        <v>12</v>
      </c>
      <c r="B17" s="106" t="e">
        <f t="shared" ca="1" si="5"/>
        <v>#NAME?</v>
      </c>
      <c r="C17" s="18" t="e">
        <f t="shared" ca="1" si="0"/>
        <v>#NAME?</v>
      </c>
      <c r="D17" s="106" t="e">
        <f t="shared" ca="1" si="1"/>
        <v>#NAME?</v>
      </c>
      <c r="E17" s="18" t="e">
        <f t="shared" ca="1" si="2"/>
        <v>#NAME?</v>
      </c>
      <c r="F17" s="106" t="e">
        <f t="shared" ca="1" si="3"/>
        <v>#NAME?</v>
      </c>
    </row>
    <row r="18" spans="1:6" x14ac:dyDescent="0.2">
      <c r="A18" s="238">
        <f t="shared" si="4"/>
        <v>13</v>
      </c>
      <c r="B18" s="106" t="e">
        <f t="shared" ca="1" si="5"/>
        <v>#NAME?</v>
      </c>
      <c r="C18" s="18" t="e">
        <f t="shared" ca="1" si="0"/>
        <v>#NAME?</v>
      </c>
      <c r="D18" s="106" t="e">
        <f t="shared" ca="1" si="1"/>
        <v>#NAME?</v>
      </c>
      <c r="E18" s="18" t="e">
        <f t="shared" ca="1" si="2"/>
        <v>#NAME?</v>
      </c>
      <c r="F18" s="106" t="e">
        <f t="shared" ca="1" si="3"/>
        <v>#NAME?</v>
      </c>
    </row>
    <row r="19" spans="1:6" x14ac:dyDescent="0.2">
      <c r="A19" s="238">
        <f t="shared" si="4"/>
        <v>14</v>
      </c>
      <c r="B19" s="106" t="e">
        <f t="shared" ca="1" si="5"/>
        <v>#NAME?</v>
      </c>
      <c r="C19" s="18" t="e">
        <f t="shared" ca="1" si="0"/>
        <v>#NAME?</v>
      </c>
      <c r="D19" s="106" t="e">
        <f t="shared" ca="1" si="1"/>
        <v>#NAME?</v>
      </c>
      <c r="E19" s="18" t="e">
        <f t="shared" ca="1" si="2"/>
        <v>#NAME?</v>
      </c>
      <c r="F19" s="106" t="e">
        <f t="shared" ca="1" si="3"/>
        <v>#NAME?</v>
      </c>
    </row>
    <row r="20" spans="1:6" x14ac:dyDescent="0.2">
      <c r="A20" s="238">
        <f t="shared" si="4"/>
        <v>15</v>
      </c>
      <c r="B20" s="106" t="e">
        <f t="shared" ca="1" si="5"/>
        <v>#NAME?</v>
      </c>
      <c r="C20" s="18" t="e">
        <f t="shared" ca="1" si="0"/>
        <v>#NAME?</v>
      </c>
      <c r="D20" s="106" t="e">
        <f t="shared" ca="1" si="1"/>
        <v>#NAME?</v>
      </c>
      <c r="E20" s="18" t="e">
        <f t="shared" ca="1" si="2"/>
        <v>#NAME?</v>
      </c>
      <c r="F20" s="106" t="e">
        <f t="shared" ca="1" si="3"/>
        <v>#NAME?</v>
      </c>
    </row>
    <row r="21" spans="1:6" ht="15.75" customHeight="1" x14ac:dyDescent="0.2">
      <c r="A21" s="238">
        <f t="shared" si="4"/>
        <v>16</v>
      </c>
      <c r="B21" s="106" t="e">
        <f t="shared" ca="1" si="5"/>
        <v>#NAME?</v>
      </c>
      <c r="C21" s="18" t="e">
        <f t="shared" ca="1" si="0"/>
        <v>#NAME?</v>
      </c>
      <c r="D21" s="106" t="e">
        <f t="shared" ca="1" si="1"/>
        <v>#NAME?</v>
      </c>
      <c r="E21" s="18" t="e">
        <f t="shared" ca="1" si="2"/>
        <v>#NAME?</v>
      </c>
      <c r="F21" s="106" t="e">
        <f t="shared" ca="1" si="3"/>
        <v>#NAME?</v>
      </c>
    </row>
    <row r="22" spans="1:6" ht="15.75" customHeight="1" x14ac:dyDescent="0.2">
      <c r="A22" s="238">
        <f t="shared" si="4"/>
        <v>17</v>
      </c>
      <c r="B22" s="106" t="e">
        <f t="shared" ca="1" si="5"/>
        <v>#NAME?</v>
      </c>
      <c r="C22" s="18" t="e">
        <f t="shared" ca="1" si="0"/>
        <v>#NAME?</v>
      </c>
      <c r="D22" s="106" t="e">
        <f t="shared" ca="1" si="1"/>
        <v>#NAME?</v>
      </c>
      <c r="E22" s="18" t="e">
        <f t="shared" ca="1" si="2"/>
        <v>#NAME?</v>
      </c>
      <c r="F22" s="106" t="e">
        <f t="shared" ca="1" si="3"/>
        <v>#NAME?</v>
      </c>
    </row>
    <row r="23" spans="1:6" ht="15.75" customHeight="1" x14ac:dyDescent="0.2">
      <c r="A23" s="238">
        <f t="shared" si="4"/>
        <v>18</v>
      </c>
      <c r="B23" s="106" t="e">
        <f t="shared" ca="1" si="5"/>
        <v>#NAME?</v>
      </c>
      <c r="C23" s="18" t="e">
        <f t="shared" ca="1" si="0"/>
        <v>#NAME?</v>
      </c>
      <c r="D23" s="106" t="e">
        <f t="shared" ca="1" si="1"/>
        <v>#NAME?</v>
      </c>
      <c r="E23" s="18" t="e">
        <f t="shared" ca="1" si="2"/>
        <v>#NAME?</v>
      </c>
      <c r="F23" s="106" t="e">
        <f t="shared" ca="1" si="3"/>
        <v>#NAME?</v>
      </c>
    </row>
    <row r="24" spans="1:6" ht="15.75" customHeight="1" x14ac:dyDescent="0.2">
      <c r="A24" s="238">
        <f t="shared" si="4"/>
        <v>19</v>
      </c>
      <c r="B24" s="106" t="e">
        <f t="shared" ca="1" si="5"/>
        <v>#NAME?</v>
      </c>
      <c r="C24" s="18" t="e">
        <f t="shared" ca="1" si="0"/>
        <v>#NAME?</v>
      </c>
      <c r="D24" s="106" t="e">
        <f t="shared" ca="1" si="1"/>
        <v>#NAME?</v>
      </c>
      <c r="E24" s="18" t="e">
        <f t="shared" ca="1" si="2"/>
        <v>#NAME?</v>
      </c>
      <c r="F24" s="106" t="e">
        <f t="shared" ca="1" si="3"/>
        <v>#NAME?</v>
      </c>
    </row>
    <row r="25" spans="1:6" ht="15.75" customHeight="1" x14ac:dyDescent="0.2">
      <c r="A25" s="238">
        <f t="shared" si="4"/>
        <v>20</v>
      </c>
      <c r="B25" s="106" t="e">
        <f t="shared" ca="1" si="5"/>
        <v>#NAME?</v>
      </c>
      <c r="C25" s="18" t="e">
        <f t="shared" ca="1" si="0"/>
        <v>#NAME?</v>
      </c>
      <c r="D25" s="106" t="e">
        <f t="shared" ca="1" si="1"/>
        <v>#NAME?</v>
      </c>
      <c r="E25" s="18" t="e">
        <f t="shared" ca="1" si="2"/>
        <v>#NAME?</v>
      </c>
      <c r="F25" s="106" t="e">
        <f t="shared" ca="1" si="3"/>
        <v>#NAME?</v>
      </c>
    </row>
    <row r="26" spans="1:6" ht="15.75" customHeight="1" x14ac:dyDescent="0.2">
      <c r="A26" s="238">
        <f t="shared" si="4"/>
        <v>21</v>
      </c>
      <c r="B26" s="106" t="e">
        <f t="shared" ca="1" si="5"/>
        <v>#NAME?</v>
      </c>
      <c r="C26" s="18" t="e">
        <f t="shared" ca="1" si="0"/>
        <v>#NAME?</v>
      </c>
      <c r="D26" s="106" t="e">
        <f t="shared" ca="1" si="1"/>
        <v>#NAME?</v>
      </c>
      <c r="E26" s="18" t="e">
        <f t="shared" ca="1" si="2"/>
        <v>#NAME?</v>
      </c>
      <c r="F26" s="106" t="e">
        <f t="shared" ca="1" si="3"/>
        <v>#NAME?</v>
      </c>
    </row>
    <row r="27" spans="1:6" ht="15.75" customHeight="1" x14ac:dyDescent="0.2">
      <c r="A27" s="238">
        <f t="shared" si="4"/>
        <v>22</v>
      </c>
      <c r="B27" s="106" t="e">
        <f t="shared" ca="1" si="5"/>
        <v>#NAME?</v>
      </c>
      <c r="C27" s="18" t="e">
        <f t="shared" ca="1" si="0"/>
        <v>#NAME?</v>
      </c>
      <c r="D27" s="106" t="e">
        <f t="shared" ca="1" si="1"/>
        <v>#NAME?</v>
      </c>
      <c r="E27" s="18" t="e">
        <f t="shared" ca="1" si="2"/>
        <v>#NAME?</v>
      </c>
      <c r="F27" s="106" t="e">
        <f t="shared" ca="1" si="3"/>
        <v>#NAME?</v>
      </c>
    </row>
    <row r="28" spans="1:6" ht="15.75" customHeight="1" x14ac:dyDescent="0.2">
      <c r="A28" s="238">
        <f t="shared" si="4"/>
        <v>23</v>
      </c>
      <c r="B28" s="106" t="e">
        <f t="shared" ca="1" si="5"/>
        <v>#NAME?</v>
      </c>
      <c r="C28" s="18" t="e">
        <f t="shared" ca="1" si="0"/>
        <v>#NAME?</v>
      </c>
      <c r="D28" s="106" t="e">
        <f t="shared" ca="1" si="1"/>
        <v>#NAME?</v>
      </c>
      <c r="E28" s="18" t="e">
        <f t="shared" ca="1" si="2"/>
        <v>#NAME?</v>
      </c>
      <c r="F28" s="106" t="e">
        <f t="shared" ca="1" si="3"/>
        <v>#NAME?</v>
      </c>
    </row>
    <row r="29" spans="1:6" ht="15.75" customHeight="1" x14ac:dyDescent="0.2">
      <c r="A29" s="238">
        <f t="shared" si="4"/>
        <v>24</v>
      </c>
      <c r="B29" s="106" t="e">
        <f t="shared" ca="1" si="5"/>
        <v>#NAME?</v>
      </c>
      <c r="C29" s="18" t="e">
        <f t="shared" ca="1" si="0"/>
        <v>#NAME?</v>
      </c>
      <c r="D29" s="106" t="e">
        <f t="shared" ca="1" si="1"/>
        <v>#NAME?</v>
      </c>
      <c r="E29" s="18" t="e">
        <f t="shared" ca="1" si="2"/>
        <v>#NAME?</v>
      </c>
      <c r="F29" s="106" t="e">
        <f t="shared" ca="1" si="3"/>
        <v>#NAME?</v>
      </c>
    </row>
    <row r="30" spans="1:6" ht="15.75" customHeight="1" x14ac:dyDescent="0.2">
      <c r="A30" s="238">
        <f t="shared" si="4"/>
        <v>25</v>
      </c>
      <c r="B30" s="106" t="e">
        <f t="shared" ca="1" si="5"/>
        <v>#NAME?</v>
      </c>
      <c r="C30" s="18" t="e">
        <f t="shared" ca="1" si="0"/>
        <v>#NAME?</v>
      </c>
      <c r="D30" s="106" t="e">
        <f t="shared" ca="1" si="1"/>
        <v>#NAME?</v>
      </c>
      <c r="E30" s="18" t="e">
        <f t="shared" ca="1" si="2"/>
        <v>#NAME?</v>
      </c>
      <c r="F30" s="106" t="e">
        <f t="shared" ca="1" si="3"/>
        <v>#NAME?</v>
      </c>
    </row>
    <row r="31" spans="1:6" ht="15.75" customHeight="1" x14ac:dyDescent="0.2">
      <c r="A31" s="238">
        <f t="shared" si="4"/>
        <v>26</v>
      </c>
      <c r="B31" s="106" t="e">
        <f t="shared" ca="1" si="5"/>
        <v>#NAME?</v>
      </c>
      <c r="C31" s="18" t="e">
        <f t="shared" ca="1" si="0"/>
        <v>#NAME?</v>
      </c>
      <c r="D31" s="106" t="e">
        <f t="shared" ca="1" si="1"/>
        <v>#NAME?</v>
      </c>
      <c r="E31" s="18" t="e">
        <f t="shared" ca="1" si="2"/>
        <v>#NAME?</v>
      </c>
      <c r="F31" s="106" t="e">
        <f t="shared" ca="1" si="3"/>
        <v>#NAME?</v>
      </c>
    </row>
    <row r="32" spans="1:6" ht="15.75" customHeight="1" x14ac:dyDescent="0.2">
      <c r="A32" s="238">
        <f t="shared" si="4"/>
        <v>27</v>
      </c>
      <c r="B32" s="106" t="e">
        <f t="shared" ca="1" si="5"/>
        <v>#NAME?</v>
      </c>
      <c r="C32" s="18" t="e">
        <f t="shared" ca="1" si="0"/>
        <v>#NAME?</v>
      </c>
      <c r="D32" s="106" t="e">
        <f t="shared" ca="1" si="1"/>
        <v>#NAME?</v>
      </c>
      <c r="E32" s="18" t="e">
        <f t="shared" ca="1" si="2"/>
        <v>#NAME?</v>
      </c>
      <c r="F32" s="106" t="e">
        <f t="shared" ca="1" si="3"/>
        <v>#NAME?</v>
      </c>
    </row>
    <row r="33" spans="1:6" ht="15.75" customHeight="1" x14ac:dyDescent="0.2">
      <c r="A33" s="238">
        <f t="shared" si="4"/>
        <v>28</v>
      </c>
      <c r="B33" s="106" t="e">
        <f t="shared" ca="1" si="5"/>
        <v>#NAME?</v>
      </c>
      <c r="C33" s="18" t="e">
        <f t="shared" ca="1" si="0"/>
        <v>#NAME?</v>
      </c>
      <c r="D33" s="106" t="e">
        <f t="shared" ca="1" si="1"/>
        <v>#NAME?</v>
      </c>
      <c r="E33" s="18" t="e">
        <f t="shared" ca="1" si="2"/>
        <v>#NAME?</v>
      </c>
      <c r="F33" s="106" t="e">
        <f t="shared" ca="1" si="3"/>
        <v>#NAME?</v>
      </c>
    </row>
    <row r="34" spans="1:6" ht="15.75" customHeight="1" x14ac:dyDescent="0.2">
      <c r="A34" s="238">
        <f t="shared" si="4"/>
        <v>29</v>
      </c>
      <c r="B34" s="106" t="e">
        <f t="shared" ca="1" si="5"/>
        <v>#NAME?</v>
      </c>
      <c r="C34" s="18" t="e">
        <f t="shared" ca="1" si="0"/>
        <v>#NAME?</v>
      </c>
      <c r="D34" s="106" t="e">
        <f t="shared" ca="1" si="1"/>
        <v>#NAME?</v>
      </c>
      <c r="E34" s="18" t="e">
        <f t="shared" ca="1" si="2"/>
        <v>#NAME?</v>
      </c>
      <c r="F34" s="106" t="e">
        <f t="shared" ca="1" si="3"/>
        <v>#NAME?</v>
      </c>
    </row>
    <row r="35" spans="1:6" ht="15.75" customHeight="1" x14ac:dyDescent="0.2">
      <c r="A35" s="238">
        <f t="shared" si="4"/>
        <v>30</v>
      </c>
      <c r="B35" s="106" t="e">
        <f t="shared" ca="1" si="5"/>
        <v>#NAME?</v>
      </c>
      <c r="C35" s="18" t="e">
        <f t="shared" ca="1" si="0"/>
        <v>#NAME?</v>
      </c>
      <c r="D35" s="106" t="e">
        <f t="shared" ca="1" si="1"/>
        <v>#NAME?</v>
      </c>
      <c r="E35" s="18" t="e">
        <f t="shared" ca="1" si="2"/>
        <v>#NAME?</v>
      </c>
      <c r="F35" s="106" t="e">
        <f t="shared" ca="1" si="3"/>
        <v>#NAME?</v>
      </c>
    </row>
    <row r="36" spans="1:6" ht="15.75" customHeight="1" x14ac:dyDescent="0.2">
      <c r="A36" s="238">
        <f t="shared" si="4"/>
        <v>31</v>
      </c>
      <c r="B36" s="106" t="e">
        <f t="shared" ca="1" si="5"/>
        <v>#NAME?</v>
      </c>
      <c r="C36" s="18" t="e">
        <f t="shared" ca="1" si="0"/>
        <v>#NAME?</v>
      </c>
      <c r="D36" s="106" t="e">
        <f t="shared" ca="1" si="1"/>
        <v>#NAME?</v>
      </c>
      <c r="E36" s="18" t="e">
        <f t="shared" ca="1" si="2"/>
        <v>#NAME?</v>
      </c>
      <c r="F36" s="106" t="e">
        <f t="shared" ca="1" si="3"/>
        <v>#NAME?</v>
      </c>
    </row>
    <row r="37" spans="1:6" ht="15.75" customHeight="1" x14ac:dyDescent="0.2">
      <c r="A37" s="238">
        <f t="shared" si="4"/>
        <v>32</v>
      </c>
      <c r="B37" s="106" t="e">
        <f t="shared" ca="1" si="5"/>
        <v>#NAME?</v>
      </c>
      <c r="C37" s="18" t="e">
        <f t="shared" ca="1" si="0"/>
        <v>#NAME?</v>
      </c>
      <c r="D37" s="106" t="e">
        <f t="shared" ca="1" si="1"/>
        <v>#NAME?</v>
      </c>
      <c r="E37" s="18" t="e">
        <f t="shared" ca="1" si="2"/>
        <v>#NAME?</v>
      </c>
      <c r="F37" s="106" t="e">
        <f t="shared" ca="1" si="3"/>
        <v>#NAME?</v>
      </c>
    </row>
    <row r="38" spans="1:6" ht="15.75" customHeight="1" x14ac:dyDescent="0.2">
      <c r="A38" s="238">
        <f t="shared" si="4"/>
        <v>33</v>
      </c>
      <c r="B38" s="106" t="e">
        <f t="shared" ca="1" si="5"/>
        <v>#NAME?</v>
      </c>
      <c r="C38" s="18" t="e">
        <f t="shared" ca="1" si="0"/>
        <v>#NAME?</v>
      </c>
      <c r="D38" s="106" t="e">
        <f t="shared" ca="1" si="1"/>
        <v>#NAME?</v>
      </c>
      <c r="E38" s="18" t="e">
        <f t="shared" ca="1" si="2"/>
        <v>#NAME?</v>
      </c>
      <c r="F38" s="106" t="e">
        <f t="shared" ca="1" si="3"/>
        <v>#NAME?</v>
      </c>
    </row>
    <row r="39" spans="1:6" ht="15.75" customHeight="1" x14ac:dyDescent="0.2">
      <c r="A39" s="238">
        <f t="shared" si="4"/>
        <v>34</v>
      </c>
      <c r="B39" s="106" t="e">
        <f t="shared" ca="1" si="5"/>
        <v>#NAME?</v>
      </c>
      <c r="C39" s="18" t="e">
        <f t="shared" ca="1" si="0"/>
        <v>#NAME?</v>
      </c>
      <c r="D39" s="106" t="e">
        <f t="shared" ca="1" si="1"/>
        <v>#NAME?</v>
      </c>
      <c r="E39" s="18" t="e">
        <f t="shared" ca="1" si="2"/>
        <v>#NAME?</v>
      </c>
      <c r="F39" s="106" t="e">
        <f t="shared" ca="1" si="3"/>
        <v>#NAME?</v>
      </c>
    </row>
    <row r="40" spans="1:6" ht="15.75" customHeight="1" x14ac:dyDescent="0.2">
      <c r="A40" s="238">
        <f t="shared" si="4"/>
        <v>35</v>
      </c>
      <c r="B40" s="106" t="e">
        <f t="shared" ca="1" si="5"/>
        <v>#NAME?</v>
      </c>
      <c r="C40" s="18" t="e">
        <f t="shared" ca="1" si="0"/>
        <v>#NAME?</v>
      </c>
      <c r="D40" s="106" t="e">
        <f t="shared" ca="1" si="1"/>
        <v>#NAME?</v>
      </c>
      <c r="E40" s="18" t="e">
        <f t="shared" ca="1" si="2"/>
        <v>#NAME?</v>
      </c>
      <c r="F40" s="106" t="e">
        <f t="shared" ca="1" si="3"/>
        <v>#NAME?</v>
      </c>
    </row>
    <row r="41" spans="1:6" ht="15.75" customHeight="1" x14ac:dyDescent="0.2">
      <c r="A41" s="238">
        <f t="shared" si="4"/>
        <v>36</v>
      </c>
      <c r="B41" s="106" t="e">
        <f t="shared" ca="1" si="5"/>
        <v>#NAME?</v>
      </c>
      <c r="C41" s="18" t="e">
        <f t="shared" ca="1" si="0"/>
        <v>#NAME?</v>
      </c>
      <c r="D41" s="106" t="e">
        <f t="shared" ca="1" si="1"/>
        <v>#NAME?</v>
      </c>
      <c r="E41" s="18" t="e">
        <f t="shared" ca="1" si="2"/>
        <v>#NAME?</v>
      </c>
      <c r="F41" s="106" t="e">
        <f t="shared" ca="1" si="3"/>
        <v>#NAME?</v>
      </c>
    </row>
    <row r="42" spans="1:6" ht="15.75" customHeight="1" x14ac:dyDescent="0.2">
      <c r="A42" s="238">
        <f t="shared" si="4"/>
        <v>37</v>
      </c>
      <c r="B42" s="106" t="e">
        <f t="shared" ca="1" si="5"/>
        <v>#NAME?</v>
      </c>
      <c r="C42" s="18" t="e">
        <f t="shared" ca="1" si="0"/>
        <v>#NAME?</v>
      </c>
      <c r="D42" s="106" t="e">
        <f t="shared" ca="1" si="1"/>
        <v>#NAME?</v>
      </c>
      <c r="E42" s="18" t="e">
        <f t="shared" ca="1" si="2"/>
        <v>#NAME?</v>
      </c>
      <c r="F42" s="106" t="e">
        <f t="shared" ca="1" si="3"/>
        <v>#NAME?</v>
      </c>
    </row>
    <row r="43" spans="1:6" ht="15.75" customHeight="1" x14ac:dyDescent="0.2">
      <c r="A43" s="238">
        <f t="shared" si="4"/>
        <v>38</v>
      </c>
      <c r="B43" s="106" t="e">
        <f t="shared" ca="1" si="5"/>
        <v>#NAME?</v>
      </c>
      <c r="C43" s="18" t="e">
        <f t="shared" ca="1" si="0"/>
        <v>#NAME?</v>
      </c>
      <c r="D43" s="106" t="e">
        <f t="shared" ca="1" si="1"/>
        <v>#NAME?</v>
      </c>
      <c r="E43" s="18" t="e">
        <f t="shared" ca="1" si="2"/>
        <v>#NAME?</v>
      </c>
      <c r="F43" s="106" t="e">
        <f t="shared" ca="1" si="3"/>
        <v>#NAME?</v>
      </c>
    </row>
    <row r="44" spans="1:6" ht="15.75" customHeight="1" x14ac:dyDescent="0.2">
      <c r="A44" s="238">
        <f t="shared" si="4"/>
        <v>39</v>
      </c>
      <c r="B44" s="106" t="e">
        <f t="shared" ca="1" si="5"/>
        <v>#NAME?</v>
      </c>
      <c r="C44" s="18" t="e">
        <f t="shared" ca="1" si="0"/>
        <v>#NAME?</v>
      </c>
      <c r="D44" s="106" t="e">
        <f t="shared" ca="1" si="1"/>
        <v>#NAME?</v>
      </c>
      <c r="E44" s="18" t="e">
        <f t="shared" ca="1" si="2"/>
        <v>#NAME?</v>
      </c>
      <c r="F44" s="106" t="e">
        <f t="shared" ca="1" si="3"/>
        <v>#NAME?</v>
      </c>
    </row>
    <row r="45" spans="1:6" ht="15.75" customHeight="1" x14ac:dyDescent="0.2">
      <c r="A45" s="238">
        <f t="shared" si="4"/>
        <v>40</v>
      </c>
      <c r="B45" s="106" t="e">
        <f t="shared" ca="1" si="5"/>
        <v>#NAME?</v>
      </c>
      <c r="C45" s="18" t="e">
        <f t="shared" ca="1" si="0"/>
        <v>#NAME?</v>
      </c>
      <c r="D45" s="106" t="e">
        <f t="shared" ca="1" si="1"/>
        <v>#NAME?</v>
      </c>
      <c r="E45" s="18" t="e">
        <f t="shared" ca="1" si="2"/>
        <v>#NAME?</v>
      </c>
      <c r="F45" s="106" t="e">
        <f t="shared" ca="1" si="3"/>
        <v>#NAME?</v>
      </c>
    </row>
    <row r="46" spans="1:6" ht="15.75" customHeight="1" x14ac:dyDescent="0.2">
      <c r="A46" s="238">
        <f t="shared" si="4"/>
        <v>41</v>
      </c>
      <c r="B46" s="106" t="e">
        <f t="shared" ca="1" si="5"/>
        <v>#NAME?</v>
      </c>
      <c r="C46" s="18" t="e">
        <f t="shared" ca="1" si="0"/>
        <v>#NAME?</v>
      </c>
      <c r="D46" s="106" t="e">
        <f t="shared" ca="1" si="1"/>
        <v>#NAME?</v>
      </c>
      <c r="E46" s="18" t="e">
        <f t="shared" ca="1" si="2"/>
        <v>#NAME?</v>
      </c>
      <c r="F46" s="106" t="e">
        <f t="shared" ca="1" si="3"/>
        <v>#NAME?</v>
      </c>
    </row>
    <row r="47" spans="1:6" ht="15.75" customHeight="1" x14ac:dyDescent="0.2">
      <c r="A47" s="238">
        <f t="shared" si="4"/>
        <v>42</v>
      </c>
      <c r="B47" s="106" t="e">
        <f t="shared" ca="1" si="5"/>
        <v>#NAME?</v>
      </c>
      <c r="C47" s="18" t="e">
        <f t="shared" ca="1" si="0"/>
        <v>#NAME?</v>
      </c>
      <c r="D47" s="106" t="e">
        <f t="shared" ca="1" si="1"/>
        <v>#NAME?</v>
      </c>
      <c r="E47" s="18" t="e">
        <f t="shared" ca="1" si="2"/>
        <v>#NAME?</v>
      </c>
      <c r="F47" s="106" t="e">
        <f t="shared" ca="1" si="3"/>
        <v>#NAME?</v>
      </c>
    </row>
    <row r="48" spans="1:6" ht="15.75" customHeight="1" x14ac:dyDescent="0.2">
      <c r="A48" s="238">
        <f t="shared" si="4"/>
        <v>43</v>
      </c>
      <c r="B48" s="106" t="e">
        <f t="shared" ca="1" si="5"/>
        <v>#NAME?</v>
      </c>
      <c r="C48" s="18" t="e">
        <f t="shared" ca="1" si="0"/>
        <v>#NAME?</v>
      </c>
      <c r="D48" s="106" t="e">
        <f t="shared" ca="1" si="1"/>
        <v>#NAME?</v>
      </c>
      <c r="E48" s="18" t="e">
        <f t="shared" ca="1" si="2"/>
        <v>#NAME?</v>
      </c>
      <c r="F48" s="106" t="e">
        <f t="shared" ca="1" si="3"/>
        <v>#NAME?</v>
      </c>
    </row>
    <row r="49" spans="1:6" ht="15.75" customHeight="1" x14ac:dyDescent="0.2">
      <c r="A49" s="238">
        <f t="shared" si="4"/>
        <v>44</v>
      </c>
      <c r="B49" s="106" t="e">
        <f t="shared" ca="1" si="5"/>
        <v>#NAME?</v>
      </c>
      <c r="C49" s="18" t="e">
        <f t="shared" ca="1" si="0"/>
        <v>#NAME?</v>
      </c>
      <c r="D49" s="106" t="e">
        <f t="shared" ca="1" si="1"/>
        <v>#NAME?</v>
      </c>
      <c r="E49" s="18" t="e">
        <f t="shared" ca="1" si="2"/>
        <v>#NAME?</v>
      </c>
      <c r="F49" s="106" t="e">
        <f t="shared" ca="1" si="3"/>
        <v>#NAME?</v>
      </c>
    </row>
    <row r="50" spans="1:6" ht="15.75" customHeight="1" x14ac:dyDescent="0.2">
      <c r="A50" s="238">
        <f t="shared" si="4"/>
        <v>45</v>
      </c>
      <c r="B50" s="106" t="e">
        <f t="shared" ca="1" si="5"/>
        <v>#NAME?</v>
      </c>
      <c r="C50" s="18" t="e">
        <f t="shared" ca="1" si="0"/>
        <v>#NAME?</v>
      </c>
      <c r="D50" s="106" t="e">
        <f t="shared" ca="1" si="1"/>
        <v>#NAME?</v>
      </c>
      <c r="E50" s="18" t="e">
        <f t="shared" ca="1" si="2"/>
        <v>#NAME?</v>
      </c>
      <c r="F50" s="106" t="e">
        <f t="shared" ca="1" si="3"/>
        <v>#NAME?</v>
      </c>
    </row>
    <row r="51" spans="1:6" ht="15.75" customHeight="1" x14ac:dyDescent="0.2">
      <c r="A51" s="238">
        <f t="shared" si="4"/>
        <v>46</v>
      </c>
      <c r="B51" s="106" t="e">
        <f t="shared" ca="1" si="5"/>
        <v>#NAME?</v>
      </c>
      <c r="C51" s="18" t="e">
        <f t="shared" ca="1" si="0"/>
        <v>#NAME?</v>
      </c>
      <c r="D51" s="106" t="e">
        <f t="shared" ca="1" si="1"/>
        <v>#NAME?</v>
      </c>
      <c r="E51" s="18" t="e">
        <f t="shared" ca="1" si="2"/>
        <v>#NAME?</v>
      </c>
      <c r="F51" s="106" t="e">
        <f t="shared" ca="1" si="3"/>
        <v>#NAME?</v>
      </c>
    </row>
    <row r="52" spans="1:6" ht="15.75" customHeight="1" x14ac:dyDescent="0.2">
      <c r="A52" s="238">
        <f t="shared" si="4"/>
        <v>47</v>
      </c>
      <c r="B52" s="106" t="e">
        <f t="shared" ca="1" si="5"/>
        <v>#NAME?</v>
      </c>
      <c r="C52" s="18" t="e">
        <f t="shared" ca="1" si="0"/>
        <v>#NAME?</v>
      </c>
      <c r="D52" s="106" t="e">
        <f t="shared" ca="1" si="1"/>
        <v>#NAME?</v>
      </c>
      <c r="E52" s="18" t="e">
        <f t="shared" ca="1" si="2"/>
        <v>#NAME?</v>
      </c>
      <c r="F52" s="106" t="e">
        <f t="shared" ca="1" si="3"/>
        <v>#NAME?</v>
      </c>
    </row>
    <row r="53" spans="1:6" ht="15.75" customHeight="1" x14ac:dyDescent="0.2">
      <c r="A53" s="238">
        <f t="shared" si="4"/>
        <v>48</v>
      </c>
      <c r="B53" s="106" t="e">
        <f t="shared" ca="1" si="5"/>
        <v>#NAME?</v>
      </c>
      <c r="C53" s="18" t="e">
        <f t="shared" ca="1" si="0"/>
        <v>#NAME?</v>
      </c>
      <c r="D53" s="106" t="e">
        <f t="shared" ca="1" si="1"/>
        <v>#NAME?</v>
      </c>
      <c r="E53" s="18" t="e">
        <f t="shared" ca="1" si="2"/>
        <v>#NAME?</v>
      </c>
      <c r="F53" s="106" t="e">
        <f t="shared" ca="1" si="3"/>
        <v>#NAME?</v>
      </c>
    </row>
    <row r="54" spans="1:6" ht="15.75" customHeight="1" x14ac:dyDescent="0.2">
      <c r="A54" s="238">
        <f t="shared" si="4"/>
        <v>49</v>
      </c>
      <c r="B54" s="106" t="e">
        <f t="shared" ca="1" si="5"/>
        <v>#NAME?</v>
      </c>
      <c r="C54" s="18" t="e">
        <f t="shared" ca="1" si="0"/>
        <v>#NAME?</v>
      </c>
      <c r="D54" s="106" t="e">
        <f t="shared" ca="1" si="1"/>
        <v>#NAME?</v>
      </c>
      <c r="E54" s="18" t="e">
        <f t="shared" ca="1" si="2"/>
        <v>#NAME?</v>
      </c>
      <c r="F54" s="106" t="e">
        <f t="shared" ca="1" si="3"/>
        <v>#NAME?</v>
      </c>
    </row>
    <row r="55" spans="1:6" ht="15.75" customHeight="1" x14ac:dyDescent="0.2">
      <c r="A55" s="238">
        <f t="shared" si="4"/>
        <v>50</v>
      </c>
      <c r="B55" s="106" t="e">
        <f t="shared" ca="1" si="5"/>
        <v>#NAME?</v>
      </c>
      <c r="C55" s="18" t="e">
        <f t="shared" ca="1" si="0"/>
        <v>#NAME?</v>
      </c>
      <c r="D55" s="106" t="e">
        <f t="shared" ca="1" si="1"/>
        <v>#NAME?</v>
      </c>
      <c r="E55" s="18" t="e">
        <f t="shared" ca="1" si="2"/>
        <v>#NAME?</v>
      </c>
      <c r="F55" s="106" t="e">
        <f t="shared" ca="1" si="3"/>
        <v>#NAME?</v>
      </c>
    </row>
    <row r="56" spans="1:6" ht="15.75" customHeight="1" x14ac:dyDescent="0.2">
      <c r="A56" s="238">
        <f t="shared" si="4"/>
        <v>51</v>
      </c>
      <c r="B56" s="106" t="e">
        <f t="shared" ca="1" si="5"/>
        <v>#NAME?</v>
      </c>
      <c r="C56" s="18" t="e">
        <f t="shared" ca="1" si="0"/>
        <v>#NAME?</v>
      </c>
      <c r="D56" s="106" t="e">
        <f t="shared" ca="1" si="1"/>
        <v>#NAME?</v>
      </c>
      <c r="E56" s="18" t="e">
        <f t="shared" ca="1" si="2"/>
        <v>#NAME?</v>
      </c>
      <c r="F56" s="106" t="e">
        <f t="shared" ca="1" si="3"/>
        <v>#NAME?</v>
      </c>
    </row>
    <row r="57" spans="1:6" ht="15.75" customHeight="1" x14ac:dyDescent="0.2">
      <c r="A57" s="238">
        <f t="shared" si="4"/>
        <v>52</v>
      </c>
      <c r="B57" s="106" t="e">
        <f t="shared" ca="1" si="5"/>
        <v>#NAME?</v>
      </c>
      <c r="C57" s="18" t="e">
        <f t="shared" ca="1" si="0"/>
        <v>#NAME?</v>
      </c>
      <c r="D57" s="106" t="e">
        <f t="shared" ca="1" si="1"/>
        <v>#NAME?</v>
      </c>
      <c r="E57" s="18" t="e">
        <f t="shared" ca="1" si="2"/>
        <v>#NAME?</v>
      </c>
      <c r="F57" s="106" t="e">
        <f t="shared" ca="1" si="3"/>
        <v>#NAME?</v>
      </c>
    </row>
    <row r="58" spans="1:6" ht="15.75" customHeight="1" x14ac:dyDescent="0.2">
      <c r="A58" s="238">
        <f t="shared" si="4"/>
        <v>53</v>
      </c>
      <c r="B58" s="106" t="e">
        <f t="shared" ca="1" si="5"/>
        <v>#NAME?</v>
      </c>
      <c r="C58" s="18" t="e">
        <f t="shared" ca="1" si="0"/>
        <v>#NAME?</v>
      </c>
      <c r="D58" s="106" t="e">
        <f t="shared" ca="1" si="1"/>
        <v>#NAME?</v>
      </c>
      <c r="E58" s="18" t="e">
        <f t="shared" ca="1" si="2"/>
        <v>#NAME?</v>
      </c>
      <c r="F58" s="106" t="e">
        <f t="shared" ca="1" si="3"/>
        <v>#NAME?</v>
      </c>
    </row>
    <row r="59" spans="1:6" ht="15.75" customHeight="1" x14ac:dyDescent="0.2">
      <c r="A59" s="238">
        <f t="shared" si="4"/>
        <v>54</v>
      </c>
      <c r="B59" s="106" t="e">
        <f t="shared" ca="1" si="5"/>
        <v>#NAME?</v>
      </c>
      <c r="C59" s="18" t="e">
        <f t="shared" ca="1" si="0"/>
        <v>#NAME?</v>
      </c>
      <c r="D59" s="106" t="e">
        <f t="shared" ca="1" si="1"/>
        <v>#NAME?</v>
      </c>
      <c r="E59" s="18" t="e">
        <f t="shared" ca="1" si="2"/>
        <v>#NAME?</v>
      </c>
      <c r="F59" s="106" t="e">
        <f t="shared" ca="1" si="3"/>
        <v>#NAME?</v>
      </c>
    </row>
    <row r="60" spans="1:6" ht="15.75" customHeight="1" x14ac:dyDescent="0.2">
      <c r="A60" s="238">
        <f t="shared" si="4"/>
        <v>55</v>
      </c>
      <c r="B60" s="106" t="e">
        <f t="shared" ca="1" si="5"/>
        <v>#NAME?</v>
      </c>
      <c r="C60" s="18" t="e">
        <f t="shared" ca="1" si="0"/>
        <v>#NAME?</v>
      </c>
      <c r="D60" s="106" t="e">
        <f t="shared" ca="1" si="1"/>
        <v>#NAME?</v>
      </c>
      <c r="E60" s="18" t="e">
        <f t="shared" ca="1" si="2"/>
        <v>#NAME?</v>
      </c>
      <c r="F60" s="106" t="e">
        <f t="shared" ca="1" si="3"/>
        <v>#NAME?</v>
      </c>
    </row>
    <row r="61" spans="1:6" ht="15.75" customHeight="1" x14ac:dyDescent="0.2">
      <c r="A61" s="238">
        <f t="shared" si="4"/>
        <v>56</v>
      </c>
      <c r="B61" s="106" t="e">
        <f t="shared" ca="1" si="5"/>
        <v>#NAME?</v>
      </c>
      <c r="C61" s="18" t="e">
        <f t="shared" ca="1" si="0"/>
        <v>#NAME?</v>
      </c>
      <c r="D61" s="106" t="e">
        <f t="shared" ca="1" si="1"/>
        <v>#NAME?</v>
      </c>
      <c r="E61" s="18" t="e">
        <f t="shared" ca="1" si="2"/>
        <v>#NAME?</v>
      </c>
      <c r="F61" s="106" t="e">
        <f t="shared" ca="1" si="3"/>
        <v>#NAME?</v>
      </c>
    </row>
    <row r="62" spans="1:6" ht="15.75" customHeight="1" x14ac:dyDescent="0.2">
      <c r="A62" s="238">
        <f t="shared" si="4"/>
        <v>57</v>
      </c>
      <c r="B62" s="106" t="e">
        <f t="shared" ca="1" si="5"/>
        <v>#NAME?</v>
      </c>
      <c r="C62" s="18" t="e">
        <f t="shared" ca="1" si="0"/>
        <v>#NAME?</v>
      </c>
      <c r="D62" s="106" t="e">
        <f t="shared" ca="1" si="1"/>
        <v>#NAME?</v>
      </c>
      <c r="E62" s="18" t="e">
        <f t="shared" ca="1" si="2"/>
        <v>#NAME?</v>
      </c>
      <c r="F62" s="106" t="e">
        <f t="shared" ca="1" si="3"/>
        <v>#NAME?</v>
      </c>
    </row>
    <row r="63" spans="1:6" ht="15.75" customHeight="1" x14ac:dyDescent="0.2">
      <c r="A63" s="238">
        <f t="shared" si="4"/>
        <v>58</v>
      </c>
      <c r="B63" s="106" t="e">
        <f t="shared" ca="1" si="5"/>
        <v>#NAME?</v>
      </c>
      <c r="C63" s="18" t="e">
        <f t="shared" ca="1" si="0"/>
        <v>#NAME?</v>
      </c>
      <c r="D63" s="106" t="e">
        <f t="shared" ca="1" si="1"/>
        <v>#NAME?</v>
      </c>
      <c r="E63" s="18" t="e">
        <f t="shared" ca="1" si="2"/>
        <v>#NAME?</v>
      </c>
      <c r="F63" s="106" t="e">
        <f t="shared" ca="1" si="3"/>
        <v>#NAME?</v>
      </c>
    </row>
    <row r="64" spans="1:6" ht="15.75" customHeight="1" x14ac:dyDescent="0.2">
      <c r="A64" s="238">
        <f t="shared" si="4"/>
        <v>59</v>
      </c>
      <c r="B64" s="106" t="e">
        <f t="shared" ca="1" si="5"/>
        <v>#NAME?</v>
      </c>
      <c r="C64" s="18" t="e">
        <f t="shared" ca="1" si="0"/>
        <v>#NAME?</v>
      </c>
      <c r="D64" s="106" t="e">
        <f t="shared" ca="1" si="1"/>
        <v>#NAME?</v>
      </c>
      <c r="E64" s="18" t="e">
        <f t="shared" ca="1" si="2"/>
        <v>#NAME?</v>
      </c>
      <c r="F64" s="106" t="e">
        <f t="shared" ca="1" si="3"/>
        <v>#NAME?</v>
      </c>
    </row>
    <row r="65" spans="1:6" ht="15.75" customHeight="1" x14ac:dyDescent="0.2">
      <c r="A65" s="238">
        <f t="shared" si="4"/>
        <v>60</v>
      </c>
      <c r="B65" s="106" t="e">
        <f t="shared" ca="1" si="5"/>
        <v>#NAME?</v>
      </c>
      <c r="C65" s="18" t="e">
        <f t="shared" ca="1" si="0"/>
        <v>#NAME?</v>
      </c>
      <c r="D65" s="106" t="e">
        <f t="shared" ca="1" si="1"/>
        <v>#NAME?</v>
      </c>
      <c r="E65" s="18" t="e">
        <f t="shared" ca="1" si="2"/>
        <v>#NAME?</v>
      </c>
      <c r="F65" s="106" t="e">
        <f t="shared" ca="1" si="3"/>
        <v>#NAME?</v>
      </c>
    </row>
    <row r="66" spans="1:6" ht="15.75" customHeight="1" x14ac:dyDescent="0.2">
      <c r="A66" s="238">
        <f t="shared" si="4"/>
        <v>61</v>
      </c>
      <c r="B66" s="106" t="e">
        <f t="shared" ca="1" si="5"/>
        <v>#NAME?</v>
      </c>
      <c r="C66" s="18" t="e">
        <f t="shared" ca="1" si="0"/>
        <v>#NAME?</v>
      </c>
      <c r="D66" s="106" t="e">
        <f t="shared" ca="1" si="1"/>
        <v>#NAME?</v>
      </c>
      <c r="E66" s="18" t="e">
        <f t="shared" ca="1" si="2"/>
        <v>#NAME?</v>
      </c>
      <c r="F66" s="106" t="e">
        <f t="shared" ca="1" si="3"/>
        <v>#NAME?</v>
      </c>
    </row>
    <row r="67" spans="1:6" ht="15.75" customHeight="1" x14ac:dyDescent="0.2">
      <c r="A67" s="238">
        <f t="shared" si="4"/>
        <v>62</v>
      </c>
      <c r="B67" s="106" t="e">
        <f t="shared" ca="1" si="5"/>
        <v>#NAME?</v>
      </c>
      <c r="C67" s="18" t="e">
        <f t="shared" ca="1" si="0"/>
        <v>#NAME?</v>
      </c>
      <c r="D67" s="106" t="e">
        <f t="shared" ca="1" si="1"/>
        <v>#NAME?</v>
      </c>
      <c r="E67" s="18" t="e">
        <f t="shared" ca="1" si="2"/>
        <v>#NAME?</v>
      </c>
      <c r="F67" s="106" t="e">
        <f t="shared" ca="1" si="3"/>
        <v>#NAME?</v>
      </c>
    </row>
    <row r="68" spans="1:6" ht="15.75" customHeight="1" x14ac:dyDescent="0.2">
      <c r="A68" s="238">
        <f t="shared" si="4"/>
        <v>63</v>
      </c>
      <c r="B68" s="106" t="e">
        <f t="shared" ca="1" si="5"/>
        <v>#NAME?</v>
      </c>
      <c r="C68" s="18" t="e">
        <f t="shared" ca="1" si="0"/>
        <v>#NAME?</v>
      </c>
      <c r="D68" s="106" t="e">
        <f t="shared" ca="1" si="1"/>
        <v>#NAME?</v>
      </c>
      <c r="E68" s="18" t="e">
        <f t="shared" ca="1" si="2"/>
        <v>#NAME?</v>
      </c>
      <c r="F68" s="106" t="e">
        <f t="shared" ca="1" si="3"/>
        <v>#NAME?</v>
      </c>
    </row>
    <row r="69" spans="1:6" ht="15.75" customHeight="1" x14ac:dyDescent="0.2">
      <c r="A69" s="238">
        <f t="shared" si="4"/>
        <v>64</v>
      </c>
      <c r="B69" s="106" t="e">
        <f t="shared" ca="1" si="5"/>
        <v>#NAME?</v>
      </c>
      <c r="C69" s="18" t="e">
        <f t="shared" ca="1" si="0"/>
        <v>#NAME?</v>
      </c>
      <c r="D69" s="106" t="e">
        <f t="shared" ca="1" si="1"/>
        <v>#NAME?</v>
      </c>
      <c r="E69" s="18" t="e">
        <f t="shared" ca="1" si="2"/>
        <v>#NAME?</v>
      </c>
      <c r="F69" s="106" t="e">
        <f t="shared" ca="1" si="3"/>
        <v>#NAME?</v>
      </c>
    </row>
    <row r="70" spans="1:6" ht="15.75" customHeight="1" x14ac:dyDescent="0.2">
      <c r="A70" s="238">
        <f t="shared" si="4"/>
        <v>65</v>
      </c>
      <c r="B70" s="106" t="e">
        <f t="shared" ca="1" si="5"/>
        <v>#NAME?</v>
      </c>
      <c r="C70" s="18" t="e">
        <f t="shared" ca="1" si="0"/>
        <v>#NAME?</v>
      </c>
      <c r="D70" s="106" t="e">
        <f t="shared" ca="1" si="1"/>
        <v>#NAME?</v>
      </c>
      <c r="E70" s="18" t="e">
        <f t="shared" ca="1" si="2"/>
        <v>#NAME?</v>
      </c>
      <c r="F70" s="106" t="e">
        <f t="shared" ca="1" si="3"/>
        <v>#NAME?</v>
      </c>
    </row>
    <row r="71" spans="1:6" ht="15.75" customHeight="1" x14ac:dyDescent="0.2">
      <c r="A71" s="238">
        <f t="shared" si="4"/>
        <v>66</v>
      </c>
      <c r="B71" s="106" t="e">
        <f t="shared" ca="1" si="5"/>
        <v>#NAME?</v>
      </c>
      <c r="C71" s="18" t="e">
        <f t="shared" ca="1" si="0"/>
        <v>#NAME?</v>
      </c>
      <c r="D71" s="106" t="e">
        <f t="shared" ca="1" si="1"/>
        <v>#NAME?</v>
      </c>
      <c r="E71" s="18" t="e">
        <f t="shared" ca="1" si="2"/>
        <v>#NAME?</v>
      </c>
      <c r="F71" s="106" t="e">
        <f t="shared" ca="1" si="3"/>
        <v>#NAME?</v>
      </c>
    </row>
    <row r="72" spans="1:6" ht="15.75" customHeight="1" x14ac:dyDescent="0.2">
      <c r="A72" s="238">
        <f t="shared" si="4"/>
        <v>67</v>
      </c>
      <c r="B72" s="106" t="e">
        <f t="shared" ca="1" si="5"/>
        <v>#NAME?</v>
      </c>
      <c r="C72" s="18" t="e">
        <f t="shared" ca="1" si="0"/>
        <v>#NAME?</v>
      </c>
      <c r="D72" s="106" t="e">
        <f t="shared" ca="1" si="1"/>
        <v>#NAME?</v>
      </c>
      <c r="E72" s="18" t="e">
        <f t="shared" ca="1" si="2"/>
        <v>#NAME?</v>
      </c>
      <c r="F72" s="106" t="e">
        <f t="shared" ca="1" si="3"/>
        <v>#NAME?</v>
      </c>
    </row>
    <row r="73" spans="1:6" ht="15.75" customHeight="1" x14ac:dyDescent="0.2">
      <c r="A73" s="238">
        <f t="shared" si="4"/>
        <v>68</v>
      </c>
      <c r="B73" s="106" t="e">
        <f t="shared" ca="1" si="5"/>
        <v>#NAME?</v>
      </c>
      <c r="C73" s="18" t="e">
        <f t="shared" ca="1" si="0"/>
        <v>#NAME?</v>
      </c>
      <c r="D73" s="106" t="e">
        <f t="shared" ca="1" si="1"/>
        <v>#NAME?</v>
      </c>
      <c r="E73" s="18" t="e">
        <f t="shared" ca="1" si="2"/>
        <v>#NAME?</v>
      </c>
      <c r="F73" s="106" t="e">
        <f t="shared" ca="1" si="3"/>
        <v>#NAME?</v>
      </c>
    </row>
    <row r="74" spans="1:6" ht="15.75" customHeight="1" x14ac:dyDescent="0.2">
      <c r="A74" s="238">
        <f t="shared" si="4"/>
        <v>69</v>
      </c>
      <c r="B74" s="106" t="e">
        <f t="shared" ca="1" si="5"/>
        <v>#NAME?</v>
      </c>
      <c r="C74" s="18" t="e">
        <f t="shared" ca="1" si="0"/>
        <v>#NAME?</v>
      </c>
      <c r="D74" s="106" t="e">
        <f t="shared" ca="1" si="1"/>
        <v>#NAME?</v>
      </c>
      <c r="E74" s="18" t="e">
        <f t="shared" ca="1" si="2"/>
        <v>#NAME?</v>
      </c>
      <c r="F74" s="106" t="e">
        <f t="shared" ca="1" si="3"/>
        <v>#NAME?</v>
      </c>
    </row>
    <row r="75" spans="1:6" ht="15.75" customHeight="1" x14ac:dyDescent="0.2">
      <c r="A75" s="238">
        <f t="shared" si="4"/>
        <v>70</v>
      </c>
      <c r="B75" s="106" t="e">
        <f t="shared" ca="1" si="5"/>
        <v>#NAME?</v>
      </c>
      <c r="C75" s="18" t="e">
        <f t="shared" ca="1" si="0"/>
        <v>#NAME?</v>
      </c>
      <c r="D75" s="106" t="e">
        <f t="shared" ca="1" si="1"/>
        <v>#NAME?</v>
      </c>
      <c r="E75" s="18" t="e">
        <f t="shared" ca="1" si="2"/>
        <v>#NAME?</v>
      </c>
      <c r="F75" s="106" t="e">
        <f t="shared" ca="1" si="3"/>
        <v>#NAME?</v>
      </c>
    </row>
    <row r="76" spans="1:6" ht="15.75" customHeight="1" x14ac:dyDescent="0.2">
      <c r="A76" s="238">
        <f t="shared" si="4"/>
        <v>71</v>
      </c>
      <c r="B76" s="106" t="e">
        <f t="shared" ca="1" si="5"/>
        <v>#NAME?</v>
      </c>
      <c r="C76" s="18" t="e">
        <f t="shared" ca="1" si="0"/>
        <v>#NAME?</v>
      </c>
      <c r="D76" s="106" t="e">
        <f t="shared" ca="1" si="1"/>
        <v>#NAME?</v>
      </c>
      <c r="E76" s="18" t="e">
        <f t="shared" ca="1" si="2"/>
        <v>#NAME?</v>
      </c>
      <c r="F76" s="106" t="e">
        <f t="shared" ca="1" si="3"/>
        <v>#NAME?</v>
      </c>
    </row>
    <row r="77" spans="1:6" ht="15.75" customHeight="1" x14ac:dyDescent="0.2">
      <c r="A77" s="238">
        <f t="shared" si="4"/>
        <v>72</v>
      </c>
      <c r="B77" s="106" t="e">
        <f t="shared" ca="1" si="5"/>
        <v>#NAME?</v>
      </c>
      <c r="C77" s="18" t="e">
        <f t="shared" ca="1" si="0"/>
        <v>#NAME?</v>
      </c>
      <c r="D77" s="106" t="e">
        <f t="shared" ca="1" si="1"/>
        <v>#NAME?</v>
      </c>
      <c r="E77" s="18" t="e">
        <f t="shared" ca="1" si="2"/>
        <v>#NAME?</v>
      </c>
      <c r="F77" s="106" t="e">
        <f t="shared" ca="1" si="3"/>
        <v>#NAME?</v>
      </c>
    </row>
    <row r="78" spans="1:6" ht="15.75" customHeight="1" x14ac:dyDescent="0.2">
      <c r="A78" s="238">
        <f t="shared" si="4"/>
        <v>73</v>
      </c>
      <c r="B78" s="106" t="e">
        <f t="shared" ca="1" si="5"/>
        <v>#NAME?</v>
      </c>
      <c r="C78" s="18" t="e">
        <f t="shared" ca="1" si="0"/>
        <v>#NAME?</v>
      </c>
      <c r="D78" s="106" t="e">
        <f t="shared" ca="1" si="1"/>
        <v>#NAME?</v>
      </c>
      <c r="E78" s="18" t="e">
        <f t="shared" ca="1" si="2"/>
        <v>#NAME?</v>
      </c>
      <c r="F78" s="106" t="e">
        <f t="shared" ca="1" si="3"/>
        <v>#NAME?</v>
      </c>
    </row>
    <row r="79" spans="1:6" ht="15.75" customHeight="1" x14ac:dyDescent="0.2">
      <c r="A79" s="238">
        <f t="shared" si="4"/>
        <v>74</v>
      </c>
      <c r="B79" s="106" t="e">
        <f t="shared" ca="1" si="5"/>
        <v>#NAME?</v>
      </c>
      <c r="C79" s="18" t="e">
        <f t="shared" ca="1" si="0"/>
        <v>#NAME?</v>
      </c>
      <c r="D79" s="106" t="e">
        <f t="shared" ca="1" si="1"/>
        <v>#NAME?</v>
      </c>
      <c r="E79" s="18" t="e">
        <f t="shared" ca="1" si="2"/>
        <v>#NAME?</v>
      </c>
      <c r="F79" s="106" t="e">
        <f t="shared" ca="1" si="3"/>
        <v>#NAME?</v>
      </c>
    </row>
    <row r="80" spans="1:6" ht="15.75" customHeight="1" x14ac:dyDescent="0.2">
      <c r="A80" s="238">
        <f t="shared" si="4"/>
        <v>75</v>
      </c>
      <c r="B80" s="106" t="e">
        <f t="shared" ca="1" si="5"/>
        <v>#NAME?</v>
      </c>
      <c r="C80" s="18" t="e">
        <f t="shared" ca="1" si="0"/>
        <v>#NAME?</v>
      </c>
      <c r="D80" s="106" t="e">
        <f t="shared" ca="1" si="1"/>
        <v>#NAME?</v>
      </c>
      <c r="E80" s="18" t="e">
        <f t="shared" ca="1" si="2"/>
        <v>#NAME?</v>
      </c>
      <c r="F80" s="106" t="e">
        <f t="shared" ca="1" si="3"/>
        <v>#NAME?</v>
      </c>
    </row>
    <row r="81" spans="1:6" ht="15.75" customHeight="1" x14ac:dyDescent="0.2">
      <c r="A81" s="238">
        <f t="shared" si="4"/>
        <v>76</v>
      </c>
      <c r="B81" s="106" t="e">
        <f t="shared" ca="1" si="5"/>
        <v>#NAME?</v>
      </c>
      <c r="C81" s="18" t="e">
        <f t="shared" ca="1" si="0"/>
        <v>#NAME?</v>
      </c>
      <c r="D81" s="106" t="e">
        <f t="shared" ca="1" si="1"/>
        <v>#NAME?</v>
      </c>
      <c r="E81" s="18" t="e">
        <f t="shared" ca="1" si="2"/>
        <v>#NAME?</v>
      </c>
      <c r="F81" s="106" t="e">
        <f t="shared" ca="1" si="3"/>
        <v>#NAME?</v>
      </c>
    </row>
    <row r="82" spans="1:6" ht="15.75" customHeight="1" x14ac:dyDescent="0.2">
      <c r="A82" s="238">
        <f t="shared" si="4"/>
        <v>77</v>
      </c>
      <c r="B82" s="106" t="e">
        <f t="shared" ca="1" si="5"/>
        <v>#NAME?</v>
      </c>
      <c r="C82" s="18" t="e">
        <f t="shared" ca="1" si="0"/>
        <v>#NAME?</v>
      </c>
      <c r="D82" s="106" t="e">
        <f t="shared" ca="1" si="1"/>
        <v>#NAME?</v>
      </c>
      <c r="E82" s="18" t="e">
        <f t="shared" ca="1" si="2"/>
        <v>#NAME?</v>
      </c>
      <c r="F82" s="106" t="e">
        <f t="shared" ca="1" si="3"/>
        <v>#NAME?</v>
      </c>
    </row>
    <row r="83" spans="1:6" ht="15.75" customHeight="1" x14ac:dyDescent="0.2">
      <c r="A83" s="238">
        <f t="shared" si="4"/>
        <v>78</v>
      </c>
      <c r="B83" s="106" t="e">
        <f t="shared" ca="1" si="5"/>
        <v>#NAME?</v>
      </c>
      <c r="C83" s="18" t="e">
        <f t="shared" ca="1" si="0"/>
        <v>#NAME?</v>
      </c>
      <c r="D83" s="106" t="e">
        <f t="shared" ca="1" si="1"/>
        <v>#NAME?</v>
      </c>
      <c r="E83" s="18" t="e">
        <f t="shared" ca="1" si="2"/>
        <v>#NAME?</v>
      </c>
      <c r="F83" s="106" t="e">
        <f t="shared" ca="1" si="3"/>
        <v>#NAME?</v>
      </c>
    </row>
    <row r="84" spans="1:6" ht="15.75" customHeight="1" x14ac:dyDescent="0.2">
      <c r="A84" s="238">
        <f t="shared" si="4"/>
        <v>79</v>
      </c>
      <c r="B84" s="106" t="e">
        <f t="shared" ca="1" si="5"/>
        <v>#NAME?</v>
      </c>
      <c r="C84" s="18" t="e">
        <f t="shared" ca="1" si="0"/>
        <v>#NAME?</v>
      </c>
      <c r="D84" s="106" t="e">
        <f t="shared" ca="1" si="1"/>
        <v>#NAME?</v>
      </c>
      <c r="E84" s="18" t="e">
        <f t="shared" ca="1" si="2"/>
        <v>#NAME?</v>
      </c>
      <c r="F84" s="106" t="e">
        <f t="shared" ca="1" si="3"/>
        <v>#NAME?</v>
      </c>
    </row>
    <row r="85" spans="1:6" ht="15.75" customHeight="1" x14ac:dyDescent="0.2">
      <c r="A85" s="238">
        <f t="shared" si="4"/>
        <v>80</v>
      </c>
      <c r="B85" s="106" t="e">
        <f t="shared" ca="1" si="5"/>
        <v>#NAME?</v>
      </c>
      <c r="C85" s="18" t="e">
        <f t="shared" ca="1" si="0"/>
        <v>#NAME?</v>
      </c>
      <c r="D85" s="106" t="e">
        <f t="shared" ca="1" si="1"/>
        <v>#NAME?</v>
      </c>
      <c r="E85" s="18" t="e">
        <f t="shared" ca="1" si="2"/>
        <v>#NAME?</v>
      </c>
      <c r="F85" s="106" t="e">
        <f t="shared" ca="1" si="3"/>
        <v>#NAME?</v>
      </c>
    </row>
    <row r="86" spans="1:6" ht="15.75" customHeight="1" x14ac:dyDescent="0.2">
      <c r="A86" s="238">
        <f t="shared" si="4"/>
        <v>81</v>
      </c>
      <c r="B86" s="106" t="e">
        <f t="shared" ca="1" si="5"/>
        <v>#NAME?</v>
      </c>
      <c r="C86" s="18" t="e">
        <f t="shared" ca="1" si="0"/>
        <v>#NAME?</v>
      </c>
      <c r="D86" s="106" t="e">
        <f t="shared" ca="1" si="1"/>
        <v>#NAME?</v>
      </c>
      <c r="E86" s="18" t="e">
        <f t="shared" ca="1" si="2"/>
        <v>#NAME?</v>
      </c>
      <c r="F86" s="106" t="e">
        <f t="shared" ca="1" si="3"/>
        <v>#NAME?</v>
      </c>
    </row>
    <row r="87" spans="1:6" ht="15.75" customHeight="1" x14ac:dyDescent="0.2">
      <c r="A87" s="238">
        <f t="shared" si="4"/>
        <v>82</v>
      </c>
      <c r="B87" s="106" t="e">
        <f t="shared" ca="1" si="5"/>
        <v>#NAME?</v>
      </c>
      <c r="C87" s="18" t="e">
        <f t="shared" ca="1" si="0"/>
        <v>#NAME?</v>
      </c>
      <c r="D87" s="106" t="e">
        <f t="shared" ca="1" si="1"/>
        <v>#NAME?</v>
      </c>
      <c r="E87" s="18" t="e">
        <f t="shared" ca="1" si="2"/>
        <v>#NAME?</v>
      </c>
      <c r="F87" s="106" t="e">
        <f t="shared" ca="1" si="3"/>
        <v>#NAME?</v>
      </c>
    </row>
    <row r="88" spans="1:6" ht="15.75" customHeight="1" x14ac:dyDescent="0.2">
      <c r="A88" s="238">
        <f t="shared" si="4"/>
        <v>83</v>
      </c>
      <c r="B88" s="106" t="e">
        <f t="shared" ca="1" si="5"/>
        <v>#NAME?</v>
      </c>
      <c r="C88" s="18" t="e">
        <f t="shared" ca="1" si="0"/>
        <v>#NAME?</v>
      </c>
      <c r="D88" s="106" t="e">
        <f t="shared" ca="1" si="1"/>
        <v>#NAME?</v>
      </c>
      <c r="E88" s="18" t="e">
        <f t="shared" ca="1" si="2"/>
        <v>#NAME?</v>
      </c>
      <c r="F88" s="106" t="e">
        <f t="shared" ca="1" si="3"/>
        <v>#NAME?</v>
      </c>
    </row>
    <row r="89" spans="1:6" ht="15.75" customHeight="1" x14ac:dyDescent="0.2">
      <c r="A89" s="238">
        <f t="shared" si="4"/>
        <v>84</v>
      </c>
      <c r="B89" s="106" t="e">
        <f t="shared" ca="1" si="5"/>
        <v>#NAME?</v>
      </c>
      <c r="C89" s="18" t="e">
        <f t="shared" ca="1" si="0"/>
        <v>#NAME?</v>
      </c>
      <c r="D89" s="106" t="e">
        <f t="shared" ca="1" si="1"/>
        <v>#NAME?</v>
      </c>
      <c r="E89" s="18" t="e">
        <f t="shared" ca="1" si="2"/>
        <v>#NAME?</v>
      </c>
      <c r="F89" s="106" t="e">
        <f t="shared" ca="1" si="3"/>
        <v>#NAME?</v>
      </c>
    </row>
    <row r="90" spans="1:6" ht="15.75" customHeight="1" x14ac:dyDescent="0.2">
      <c r="A90" s="238">
        <f t="shared" si="4"/>
        <v>85</v>
      </c>
      <c r="B90" s="106" t="e">
        <f t="shared" ca="1" si="5"/>
        <v>#NAME?</v>
      </c>
      <c r="C90" s="18" t="e">
        <f t="shared" ca="1" si="0"/>
        <v>#NAME?</v>
      </c>
      <c r="D90" s="106" t="e">
        <f t="shared" ca="1" si="1"/>
        <v>#NAME?</v>
      </c>
      <c r="E90" s="18" t="e">
        <f t="shared" ca="1" si="2"/>
        <v>#NAME?</v>
      </c>
      <c r="F90" s="106" t="e">
        <f t="shared" ca="1" si="3"/>
        <v>#NAME?</v>
      </c>
    </row>
    <row r="91" spans="1:6" ht="15.75" customHeight="1" x14ac:dyDescent="0.2">
      <c r="A91" s="238">
        <f t="shared" si="4"/>
        <v>86</v>
      </c>
      <c r="B91" s="106" t="e">
        <f t="shared" ca="1" si="5"/>
        <v>#NAME?</v>
      </c>
      <c r="C91" s="18" t="e">
        <f t="shared" ca="1" si="0"/>
        <v>#NAME?</v>
      </c>
      <c r="D91" s="106" t="e">
        <f t="shared" ca="1" si="1"/>
        <v>#NAME?</v>
      </c>
      <c r="E91" s="18" t="e">
        <f t="shared" ca="1" si="2"/>
        <v>#NAME?</v>
      </c>
      <c r="F91" s="106" t="e">
        <f t="shared" ca="1" si="3"/>
        <v>#NAME?</v>
      </c>
    </row>
    <row r="92" spans="1:6" ht="15.75" customHeight="1" x14ac:dyDescent="0.2">
      <c r="A92" s="238">
        <f t="shared" si="4"/>
        <v>87</v>
      </c>
      <c r="B92" s="106" t="e">
        <f t="shared" ca="1" si="5"/>
        <v>#NAME?</v>
      </c>
      <c r="C92" s="18" t="e">
        <f t="shared" ca="1" si="0"/>
        <v>#NAME?</v>
      </c>
      <c r="D92" s="106" t="e">
        <f t="shared" ca="1" si="1"/>
        <v>#NAME?</v>
      </c>
      <c r="E92" s="18" t="e">
        <f t="shared" ca="1" si="2"/>
        <v>#NAME?</v>
      </c>
      <c r="F92" s="106" t="e">
        <f t="shared" ca="1" si="3"/>
        <v>#NAME?</v>
      </c>
    </row>
    <row r="93" spans="1:6" ht="15.75" customHeight="1" x14ac:dyDescent="0.2">
      <c r="A93" s="238">
        <f t="shared" si="4"/>
        <v>88</v>
      </c>
      <c r="B93" s="106" t="e">
        <f t="shared" ca="1" si="5"/>
        <v>#NAME?</v>
      </c>
      <c r="C93" s="18" t="e">
        <f t="shared" ca="1" si="0"/>
        <v>#NAME?</v>
      </c>
      <c r="D93" s="106" t="e">
        <f t="shared" ca="1" si="1"/>
        <v>#NAME?</v>
      </c>
      <c r="E93" s="18" t="e">
        <f t="shared" ca="1" si="2"/>
        <v>#NAME?</v>
      </c>
      <c r="F93" s="106" t="e">
        <f t="shared" ca="1" si="3"/>
        <v>#NAME?</v>
      </c>
    </row>
    <row r="94" spans="1:6" ht="15.75" customHeight="1" x14ac:dyDescent="0.2">
      <c r="A94" s="238">
        <f t="shared" si="4"/>
        <v>89</v>
      </c>
      <c r="B94" s="106" t="e">
        <f t="shared" ca="1" si="5"/>
        <v>#NAME?</v>
      </c>
      <c r="C94" s="18" t="e">
        <f t="shared" ca="1" si="0"/>
        <v>#NAME?</v>
      </c>
      <c r="D94" s="106" t="e">
        <f t="shared" ca="1" si="1"/>
        <v>#NAME?</v>
      </c>
      <c r="E94" s="18" t="e">
        <f t="shared" ca="1" si="2"/>
        <v>#NAME?</v>
      </c>
      <c r="F94" s="106" t="e">
        <f t="shared" ca="1" si="3"/>
        <v>#NAME?</v>
      </c>
    </row>
    <row r="95" spans="1:6" ht="15.75" customHeight="1" x14ac:dyDescent="0.2">
      <c r="A95" s="238">
        <f t="shared" si="4"/>
        <v>90</v>
      </c>
      <c r="B95" s="106" t="e">
        <f t="shared" ca="1" si="5"/>
        <v>#NAME?</v>
      </c>
      <c r="C95" s="18" t="e">
        <f t="shared" ca="1" si="0"/>
        <v>#NAME?</v>
      </c>
      <c r="D95" s="106" t="e">
        <f t="shared" ca="1" si="1"/>
        <v>#NAME?</v>
      </c>
      <c r="E95" s="18" t="e">
        <f t="shared" ca="1" si="2"/>
        <v>#NAME?</v>
      </c>
      <c r="F95" s="106" t="e">
        <f t="shared" ca="1" si="3"/>
        <v>#NAME?</v>
      </c>
    </row>
    <row r="96" spans="1:6" ht="15.75" customHeight="1" x14ac:dyDescent="0.2">
      <c r="A96" s="238">
        <f t="shared" si="4"/>
        <v>91</v>
      </c>
      <c r="B96" s="106" t="e">
        <f t="shared" ca="1" si="5"/>
        <v>#NAME?</v>
      </c>
      <c r="C96" s="18" t="e">
        <f t="shared" ca="1" si="0"/>
        <v>#NAME?</v>
      </c>
      <c r="D96" s="106" t="e">
        <f t="shared" ca="1" si="1"/>
        <v>#NAME?</v>
      </c>
      <c r="E96" s="18" t="e">
        <f t="shared" ca="1" si="2"/>
        <v>#NAME?</v>
      </c>
      <c r="F96" s="106" t="e">
        <f t="shared" ca="1" si="3"/>
        <v>#NAME?</v>
      </c>
    </row>
    <row r="97" spans="1:6" ht="15.75" customHeight="1" x14ac:dyDescent="0.2">
      <c r="A97" s="238">
        <f t="shared" si="4"/>
        <v>92</v>
      </c>
      <c r="B97" s="106" t="e">
        <f t="shared" ca="1" si="5"/>
        <v>#NAME?</v>
      </c>
      <c r="C97" s="18" t="e">
        <f t="shared" ca="1" si="0"/>
        <v>#NAME?</v>
      </c>
      <c r="D97" s="106" t="e">
        <f t="shared" ca="1" si="1"/>
        <v>#NAME?</v>
      </c>
      <c r="E97" s="18" t="e">
        <f t="shared" ca="1" si="2"/>
        <v>#NAME?</v>
      </c>
      <c r="F97" s="106" t="e">
        <f t="shared" ca="1" si="3"/>
        <v>#NAME?</v>
      </c>
    </row>
    <row r="98" spans="1:6" ht="15.75" customHeight="1" x14ac:dyDescent="0.2">
      <c r="A98" s="238">
        <f t="shared" si="4"/>
        <v>93</v>
      </c>
      <c r="B98" s="106" t="e">
        <f t="shared" ca="1" si="5"/>
        <v>#NAME?</v>
      </c>
      <c r="C98" s="18" t="e">
        <f t="shared" ca="1" si="0"/>
        <v>#NAME?</v>
      </c>
      <c r="D98" s="106" t="e">
        <f t="shared" ca="1" si="1"/>
        <v>#NAME?</v>
      </c>
      <c r="E98" s="18" t="e">
        <f t="shared" ca="1" si="2"/>
        <v>#NAME?</v>
      </c>
      <c r="F98" s="106" t="e">
        <f t="shared" ca="1" si="3"/>
        <v>#NAME?</v>
      </c>
    </row>
    <row r="99" spans="1:6" ht="15.75" customHeight="1" x14ac:dyDescent="0.2">
      <c r="A99" s="238">
        <f t="shared" si="4"/>
        <v>94</v>
      </c>
      <c r="B99" s="106" t="e">
        <f t="shared" ca="1" si="5"/>
        <v>#NAME?</v>
      </c>
      <c r="C99" s="18" t="e">
        <f t="shared" ca="1" si="0"/>
        <v>#NAME?</v>
      </c>
      <c r="D99" s="106" t="e">
        <f t="shared" ca="1" si="1"/>
        <v>#NAME?</v>
      </c>
      <c r="E99" s="18" t="e">
        <f t="shared" ca="1" si="2"/>
        <v>#NAME?</v>
      </c>
      <c r="F99" s="106" t="e">
        <f t="shared" ca="1" si="3"/>
        <v>#NAME?</v>
      </c>
    </row>
    <row r="100" spans="1:6" ht="15.75" customHeight="1" x14ac:dyDescent="0.2">
      <c r="A100" s="238">
        <f t="shared" si="4"/>
        <v>95</v>
      </c>
      <c r="B100" s="106" t="e">
        <f t="shared" ca="1" si="5"/>
        <v>#NAME?</v>
      </c>
      <c r="C100" s="18" t="e">
        <f t="shared" ca="1" si="0"/>
        <v>#NAME?</v>
      </c>
      <c r="D100" s="106" t="e">
        <f t="shared" ca="1" si="1"/>
        <v>#NAME?</v>
      </c>
      <c r="E100" s="18" t="e">
        <f t="shared" ca="1" si="2"/>
        <v>#NAME?</v>
      </c>
      <c r="F100" s="106" t="e">
        <f t="shared" ca="1" si="3"/>
        <v>#NAME?</v>
      </c>
    </row>
    <row r="101" spans="1:6" ht="15.75" customHeight="1" x14ac:dyDescent="0.2">
      <c r="A101" s="238">
        <f t="shared" si="4"/>
        <v>96</v>
      </c>
      <c r="B101" s="106" t="e">
        <f t="shared" ca="1" si="5"/>
        <v>#NAME?</v>
      </c>
      <c r="C101" s="18" t="e">
        <f t="shared" ca="1" si="0"/>
        <v>#NAME?</v>
      </c>
      <c r="D101" s="106" t="e">
        <f t="shared" ca="1" si="1"/>
        <v>#NAME?</v>
      </c>
      <c r="E101" s="18" t="e">
        <f t="shared" ca="1" si="2"/>
        <v>#NAME?</v>
      </c>
      <c r="F101" s="106" t="e">
        <f t="shared" ca="1" si="3"/>
        <v>#NAME?</v>
      </c>
    </row>
    <row r="102" spans="1:6" ht="15.75" customHeight="1" x14ac:dyDescent="0.2">
      <c r="A102" s="238">
        <f t="shared" si="4"/>
        <v>97</v>
      </c>
      <c r="B102" s="106" t="e">
        <f t="shared" ca="1" si="5"/>
        <v>#NAME?</v>
      </c>
      <c r="C102" s="18" t="e">
        <f t="shared" ca="1" si="0"/>
        <v>#NAME?</v>
      </c>
      <c r="D102" s="106" t="e">
        <f t="shared" ca="1" si="1"/>
        <v>#NAME?</v>
      </c>
      <c r="E102" s="18" t="e">
        <f t="shared" ca="1" si="2"/>
        <v>#NAME?</v>
      </c>
      <c r="F102" s="106" t="e">
        <f t="shared" ca="1" si="3"/>
        <v>#NAME?</v>
      </c>
    </row>
    <row r="103" spans="1:6" ht="15.75" customHeight="1" x14ac:dyDescent="0.2">
      <c r="A103" s="238">
        <f t="shared" si="4"/>
        <v>98</v>
      </c>
      <c r="B103" s="106" t="e">
        <f t="shared" ca="1" si="5"/>
        <v>#NAME?</v>
      </c>
      <c r="C103" s="18" t="e">
        <f t="shared" ca="1" si="0"/>
        <v>#NAME?</v>
      </c>
      <c r="D103" s="106" t="e">
        <f t="shared" ca="1" si="1"/>
        <v>#NAME?</v>
      </c>
      <c r="E103" s="18" t="e">
        <f t="shared" ca="1" si="2"/>
        <v>#NAME?</v>
      </c>
      <c r="F103" s="106" t="e">
        <f t="shared" ca="1" si="3"/>
        <v>#NAME?</v>
      </c>
    </row>
    <row r="104" spans="1:6" ht="15.75" customHeight="1" x14ac:dyDescent="0.2">
      <c r="A104" s="238">
        <f t="shared" si="4"/>
        <v>99</v>
      </c>
      <c r="B104" s="106" t="e">
        <f t="shared" ca="1" si="5"/>
        <v>#NAME?</v>
      </c>
      <c r="C104" s="18" t="e">
        <f t="shared" ca="1" si="0"/>
        <v>#NAME?</v>
      </c>
      <c r="D104" s="106" t="e">
        <f t="shared" ca="1" si="1"/>
        <v>#NAME?</v>
      </c>
      <c r="E104" s="18" t="e">
        <f t="shared" ca="1" si="2"/>
        <v>#NAME?</v>
      </c>
      <c r="F104" s="106" t="e">
        <f t="shared" ca="1" si="3"/>
        <v>#NAME?</v>
      </c>
    </row>
    <row r="105" spans="1:6" ht="15.75" customHeight="1" x14ac:dyDescent="0.2">
      <c r="A105" s="238">
        <f t="shared" si="4"/>
        <v>100</v>
      </c>
      <c r="B105" s="106" t="e">
        <f t="shared" ca="1" si="5"/>
        <v>#NAME?</v>
      </c>
      <c r="C105" s="18" t="e">
        <f t="shared" ca="1" si="0"/>
        <v>#NAME?</v>
      </c>
      <c r="D105" s="106" t="e">
        <f t="shared" ca="1" si="1"/>
        <v>#NAME?</v>
      </c>
      <c r="E105" s="18" t="e">
        <f t="shared" ca="1" si="2"/>
        <v>#NAME?</v>
      </c>
      <c r="F105" s="106" t="e">
        <f t="shared" ca="1" si="3"/>
        <v>#NAME?</v>
      </c>
    </row>
    <row r="106" spans="1:6" ht="15.75" customHeight="1" x14ac:dyDescent="0.2">
      <c r="A106" s="238">
        <f t="shared" si="4"/>
        <v>101</v>
      </c>
      <c r="B106" s="106" t="e">
        <f t="shared" ca="1" si="5"/>
        <v>#NAME?</v>
      </c>
      <c r="C106" s="18" t="e">
        <f t="shared" ca="1" si="0"/>
        <v>#NAME?</v>
      </c>
      <c r="D106" s="106" t="e">
        <f t="shared" ca="1" si="1"/>
        <v>#NAME?</v>
      </c>
      <c r="E106" s="18" t="e">
        <f t="shared" ca="1" si="2"/>
        <v>#NAME?</v>
      </c>
      <c r="F106" s="106" t="e">
        <f t="shared" ca="1" si="3"/>
        <v>#NAME?</v>
      </c>
    </row>
    <row r="107" spans="1:6" ht="15.75" customHeight="1" x14ac:dyDescent="0.2">
      <c r="A107" s="238">
        <f t="shared" si="4"/>
        <v>102</v>
      </c>
      <c r="B107" s="106" t="e">
        <f t="shared" ca="1" si="5"/>
        <v>#NAME?</v>
      </c>
      <c r="C107" s="18" t="e">
        <f t="shared" ca="1" si="0"/>
        <v>#NAME?</v>
      </c>
      <c r="D107" s="106" t="e">
        <f t="shared" ca="1" si="1"/>
        <v>#NAME?</v>
      </c>
      <c r="E107" s="18" t="e">
        <f t="shared" ca="1" si="2"/>
        <v>#NAME?</v>
      </c>
      <c r="F107" s="106" t="e">
        <f t="shared" ca="1" si="3"/>
        <v>#NAME?</v>
      </c>
    </row>
    <row r="108" spans="1:6" ht="15.75" customHeight="1" x14ac:dyDescent="0.2">
      <c r="A108" s="238">
        <f t="shared" si="4"/>
        <v>103</v>
      </c>
      <c r="B108" s="106" t="e">
        <f t="shared" ca="1" si="5"/>
        <v>#NAME?</v>
      </c>
      <c r="C108" s="18" t="e">
        <f t="shared" ca="1" si="0"/>
        <v>#NAME?</v>
      </c>
      <c r="D108" s="106" t="e">
        <f t="shared" ca="1" si="1"/>
        <v>#NAME?</v>
      </c>
      <c r="E108" s="18" t="e">
        <f t="shared" ca="1" si="2"/>
        <v>#NAME?</v>
      </c>
      <c r="F108" s="106" t="e">
        <f t="shared" ca="1" si="3"/>
        <v>#NAME?</v>
      </c>
    </row>
    <row r="109" spans="1:6" ht="15.75" customHeight="1" x14ac:dyDescent="0.2">
      <c r="A109" s="238">
        <f t="shared" si="4"/>
        <v>104</v>
      </c>
      <c r="B109" s="106" t="e">
        <f t="shared" ca="1" si="5"/>
        <v>#NAME?</v>
      </c>
      <c r="C109" s="18" t="e">
        <f t="shared" ca="1" si="0"/>
        <v>#NAME?</v>
      </c>
      <c r="D109" s="106" t="e">
        <f t="shared" ca="1" si="1"/>
        <v>#NAME?</v>
      </c>
      <c r="E109" s="18" t="e">
        <f t="shared" ca="1" si="2"/>
        <v>#NAME?</v>
      </c>
      <c r="F109" s="106" t="e">
        <f t="shared" ca="1" si="3"/>
        <v>#NAME?</v>
      </c>
    </row>
    <row r="110" spans="1:6" ht="15.75" customHeight="1" x14ac:dyDescent="0.2">
      <c r="A110" s="238">
        <f t="shared" si="4"/>
        <v>105</v>
      </c>
      <c r="B110" s="106" t="e">
        <f t="shared" ca="1" si="5"/>
        <v>#NAME?</v>
      </c>
      <c r="C110" s="18" t="e">
        <f t="shared" ca="1" si="0"/>
        <v>#NAME?</v>
      </c>
      <c r="D110" s="106" t="e">
        <f t="shared" ca="1" si="1"/>
        <v>#NAME?</v>
      </c>
      <c r="E110" s="18" t="e">
        <f t="shared" ca="1" si="2"/>
        <v>#NAME?</v>
      </c>
      <c r="F110" s="106" t="e">
        <f t="shared" ca="1" si="3"/>
        <v>#NAME?</v>
      </c>
    </row>
    <row r="111" spans="1:6" ht="15.75" customHeight="1" x14ac:dyDescent="0.2">
      <c r="A111" s="238">
        <f t="shared" si="4"/>
        <v>106</v>
      </c>
      <c r="B111" s="106" t="e">
        <f t="shared" ca="1" si="5"/>
        <v>#NAME?</v>
      </c>
      <c r="C111" s="18" t="e">
        <f t="shared" ca="1" si="0"/>
        <v>#NAME?</v>
      </c>
      <c r="D111" s="106" t="e">
        <f t="shared" ca="1" si="1"/>
        <v>#NAME?</v>
      </c>
      <c r="E111" s="18" t="e">
        <f t="shared" ca="1" si="2"/>
        <v>#NAME?</v>
      </c>
      <c r="F111" s="106" t="e">
        <f t="shared" ca="1" si="3"/>
        <v>#NAME?</v>
      </c>
    </row>
    <row r="112" spans="1:6" ht="15.75" customHeight="1" x14ac:dyDescent="0.2">
      <c r="A112" s="238">
        <f t="shared" si="4"/>
        <v>107</v>
      </c>
      <c r="B112" s="106" t="e">
        <f t="shared" ca="1" si="5"/>
        <v>#NAME?</v>
      </c>
      <c r="C112" s="18" t="e">
        <f t="shared" ca="1" si="0"/>
        <v>#NAME?</v>
      </c>
      <c r="D112" s="106" t="e">
        <f t="shared" ca="1" si="1"/>
        <v>#NAME?</v>
      </c>
      <c r="E112" s="18" t="e">
        <f t="shared" ca="1" si="2"/>
        <v>#NAME?</v>
      </c>
      <c r="F112" s="106" t="e">
        <f t="shared" ca="1" si="3"/>
        <v>#NAME?</v>
      </c>
    </row>
    <row r="113" spans="1:6" ht="15.75" customHeight="1" x14ac:dyDescent="0.2">
      <c r="A113" s="238">
        <f t="shared" si="4"/>
        <v>108</v>
      </c>
      <c r="B113" s="106" t="e">
        <f t="shared" ca="1" si="5"/>
        <v>#NAME?</v>
      </c>
      <c r="C113" s="18" t="e">
        <f t="shared" ca="1" si="0"/>
        <v>#NAME?</v>
      </c>
      <c r="D113" s="106" t="e">
        <f t="shared" ca="1" si="1"/>
        <v>#NAME?</v>
      </c>
      <c r="E113" s="18" t="e">
        <f t="shared" ca="1" si="2"/>
        <v>#NAME?</v>
      </c>
      <c r="F113" s="106" t="e">
        <f t="shared" ca="1" si="3"/>
        <v>#NAME?</v>
      </c>
    </row>
    <row r="114" spans="1:6" ht="15.75" customHeight="1" x14ac:dyDescent="0.2">
      <c r="A114" s="238">
        <f t="shared" si="4"/>
        <v>109</v>
      </c>
      <c r="B114" s="106" t="e">
        <f t="shared" ca="1" si="5"/>
        <v>#NAME?</v>
      </c>
      <c r="C114" s="18" t="e">
        <f t="shared" ca="1" si="0"/>
        <v>#NAME?</v>
      </c>
      <c r="D114" s="106" t="e">
        <f t="shared" ca="1" si="1"/>
        <v>#NAME?</v>
      </c>
      <c r="E114" s="18" t="e">
        <f t="shared" ca="1" si="2"/>
        <v>#NAME?</v>
      </c>
      <c r="F114" s="106" t="e">
        <f t="shared" ca="1" si="3"/>
        <v>#NAME?</v>
      </c>
    </row>
    <row r="115" spans="1:6" ht="15.75" customHeight="1" x14ac:dyDescent="0.2">
      <c r="A115" s="238">
        <f t="shared" si="4"/>
        <v>110</v>
      </c>
      <c r="B115" s="106" t="e">
        <f t="shared" ca="1" si="5"/>
        <v>#NAME?</v>
      </c>
      <c r="C115" s="18" t="e">
        <f t="shared" ca="1" si="0"/>
        <v>#NAME?</v>
      </c>
      <c r="D115" s="106" t="e">
        <f t="shared" ca="1" si="1"/>
        <v>#NAME?</v>
      </c>
      <c r="E115" s="18" t="e">
        <f t="shared" ca="1" si="2"/>
        <v>#NAME?</v>
      </c>
      <c r="F115" s="106" t="e">
        <f t="shared" ca="1" si="3"/>
        <v>#NAME?</v>
      </c>
    </row>
    <row r="116" spans="1:6" ht="15.75" customHeight="1" x14ac:dyDescent="0.2">
      <c r="A116" s="238">
        <f t="shared" si="4"/>
        <v>111</v>
      </c>
      <c r="B116" s="106" t="e">
        <f t="shared" ca="1" si="5"/>
        <v>#NAME?</v>
      </c>
      <c r="C116" s="18" t="e">
        <f t="shared" ca="1" si="0"/>
        <v>#NAME?</v>
      </c>
      <c r="D116" s="106" t="e">
        <f t="shared" ca="1" si="1"/>
        <v>#NAME?</v>
      </c>
      <c r="E116" s="18" t="e">
        <f t="shared" ca="1" si="2"/>
        <v>#NAME?</v>
      </c>
      <c r="F116" s="106" t="e">
        <f t="shared" ca="1" si="3"/>
        <v>#NAME?</v>
      </c>
    </row>
    <row r="117" spans="1:6" ht="15.75" customHeight="1" x14ac:dyDescent="0.2">
      <c r="A117" s="238">
        <f t="shared" si="4"/>
        <v>112</v>
      </c>
      <c r="B117" s="106" t="e">
        <f t="shared" ca="1" si="5"/>
        <v>#NAME?</v>
      </c>
      <c r="C117" s="18" t="e">
        <f t="shared" ca="1" si="0"/>
        <v>#NAME?</v>
      </c>
      <c r="D117" s="106" t="e">
        <f t="shared" ca="1" si="1"/>
        <v>#NAME?</v>
      </c>
      <c r="E117" s="18" t="e">
        <f t="shared" ca="1" si="2"/>
        <v>#NAME?</v>
      </c>
      <c r="F117" s="106" t="e">
        <f t="shared" ca="1" si="3"/>
        <v>#NAME?</v>
      </c>
    </row>
    <row r="118" spans="1:6" ht="15.75" customHeight="1" x14ac:dyDescent="0.2">
      <c r="A118" s="238">
        <f t="shared" si="4"/>
        <v>113</v>
      </c>
      <c r="B118" s="106" t="e">
        <f t="shared" ca="1" si="5"/>
        <v>#NAME?</v>
      </c>
      <c r="C118" s="18" t="e">
        <f t="shared" ca="1" si="0"/>
        <v>#NAME?</v>
      </c>
      <c r="D118" s="106" t="e">
        <f t="shared" ca="1" si="1"/>
        <v>#NAME?</v>
      </c>
      <c r="E118" s="18" t="e">
        <f t="shared" ca="1" si="2"/>
        <v>#NAME?</v>
      </c>
      <c r="F118" s="106" t="e">
        <f t="shared" ca="1" si="3"/>
        <v>#NAME?</v>
      </c>
    </row>
    <row r="119" spans="1:6" ht="15.75" customHeight="1" x14ac:dyDescent="0.2">
      <c r="A119" s="238">
        <f t="shared" si="4"/>
        <v>114</v>
      </c>
      <c r="B119" s="106" t="e">
        <f t="shared" ca="1" si="5"/>
        <v>#NAME?</v>
      </c>
      <c r="C119" s="18" t="e">
        <f t="shared" ca="1" si="0"/>
        <v>#NAME?</v>
      </c>
      <c r="D119" s="106" t="e">
        <f t="shared" ca="1" si="1"/>
        <v>#NAME?</v>
      </c>
      <c r="E119" s="18" t="e">
        <f t="shared" ca="1" si="2"/>
        <v>#NAME?</v>
      </c>
      <c r="F119" s="106" t="e">
        <f t="shared" ca="1" si="3"/>
        <v>#NAME?</v>
      </c>
    </row>
    <row r="120" spans="1:6" ht="15.75" customHeight="1" x14ac:dyDescent="0.2">
      <c r="A120" s="238">
        <f t="shared" si="4"/>
        <v>115</v>
      </c>
      <c r="B120" s="106" t="e">
        <f t="shared" ca="1" si="5"/>
        <v>#NAME?</v>
      </c>
      <c r="C120" s="18" t="e">
        <f t="shared" ca="1" si="0"/>
        <v>#NAME?</v>
      </c>
      <c r="D120" s="106" t="e">
        <f t="shared" ca="1" si="1"/>
        <v>#NAME?</v>
      </c>
      <c r="E120" s="18" t="e">
        <f t="shared" ca="1" si="2"/>
        <v>#NAME?</v>
      </c>
      <c r="F120" s="106" t="e">
        <f t="shared" ca="1" si="3"/>
        <v>#NAME?</v>
      </c>
    </row>
    <row r="121" spans="1:6" ht="15.75" customHeight="1" x14ac:dyDescent="0.2">
      <c r="A121" s="238">
        <f t="shared" si="4"/>
        <v>116</v>
      </c>
      <c r="B121" s="106" t="e">
        <f t="shared" ca="1" si="5"/>
        <v>#NAME?</v>
      </c>
      <c r="C121" s="18" t="e">
        <f t="shared" ca="1" si="0"/>
        <v>#NAME?</v>
      </c>
      <c r="D121" s="106" t="e">
        <f t="shared" ca="1" si="1"/>
        <v>#NAME?</v>
      </c>
      <c r="E121" s="18" t="e">
        <f t="shared" ca="1" si="2"/>
        <v>#NAME?</v>
      </c>
      <c r="F121" s="106" t="e">
        <f t="shared" ca="1" si="3"/>
        <v>#NAME?</v>
      </c>
    </row>
    <row r="122" spans="1:6" ht="15.75" customHeight="1" x14ac:dyDescent="0.2">
      <c r="A122" s="238">
        <f t="shared" si="4"/>
        <v>117</v>
      </c>
      <c r="B122" s="106" t="e">
        <f t="shared" ca="1" si="5"/>
        <v>#NAME?</v>
      </c>
      <c r="C122" s="18" t="e">
        <f t="shared" ca="1" si="0"/>
        <v>#NAME?</v>
      </c>
      <c r="D122" s="106" t="e">
        <f t="shared" ca="1" si="1"/>
        <v>#NAME?</v>
      </c>
      <c r="E122" s="18" t="e">
        <f t="shared" ca="1" si="2"/>
        <v>#NAME?</v>
      </c>
      <c r="F122" s="106" t="e">
        <f t="shared" ca="1" si="3"/>
        <v>#NAME?</v>
      </c>
    </row>
    <row r="123" spans="1:6" ht="15.75" customHeight="1" x14ac:dyDescent="0.2">
      <c r="A123" s="238">
        <f t="shared" si="4"/>
        <v>118</v>
      </c>
      <c r="B123" s="106" t="e">
        <f t="shared" ca="1" si="5"/>
        <v>#NAME?</v>
      </c>
      <c r="C123" s="18" t="e">
        <f t="shared" ca="1" si="0"/>
        <v>#NAME?</v>
      </c>
      <c r="D123" s="106" t="e">
        <f t="shared" ca="1" si="1"/>
        <v>#NAME?</v>
      </c>
      <c r="E123" s="18" t="e">
        <f t="shared" ca="1" si="2"/>
        <v>#NAME?</v>
      </c>
      <c r="F123" s="106" t="e">
        <f t="shared" ca="1" si="3"/>
        <v>#NAME?</v>
      </c>
    </row>
    <row r="124" spans="1:6" ht="15.75" customHeight="1" x14ac:dyDescent="0.2">
      <c r="A124" s="238">
        <f t="shared" si="4"/>
        <v>119</v>
      </c>
      <c r="B124" s="106" t="e">
        <f t="shared" ca="1" si="5"/>
        <v>#NAME?</v>
      </c>
      <c r="C124" s="18" t="e">
        <f t="shared" ca="1" si="0"/>
        <v>#NAME?</v>
      </c>
      <c r="D124" s="106" t="e">
        <f t="shared" ca="1" si="1"/>
        <v>#NAME?</v>
      </c>
      <c r="E124" s="18" t="e">
        <f t="shared" ca="1" si="2"/>
        <v>#NAME?</v>
      </c>
      <c r="F124" s="106" t="e">
        <f t="shared" ca="1" si="3"/>
        <v>#NAME?</v>
      </c>
    </row>
    <row r="125" spans="1:6" ht="15.75" customHeight="1" x14ac:dyDescent="0.2">
      <c r="A125" s="238">
        <f t="shared" si="4"/>
        <v>120</v>
      </c>
      <c r="B125" s="106" t="e">
        <f t="shared" ca="1" si="5"/>
        <v>#NAME?</v>
      </c>
      <c r="C125" s="18" t="e">
        <f t="shared" ca="1" si="0"/>
        <v>#NAME?</v>
      </c>
      <c r="D125" s="106" t="e">
        <f t="shared" ca="1" si="1"/>
        <v>#NAME?</v>
      </c>
      <c r="E125" s="18" t="e">
        <f t="shared" ca="1" si="2"/>
        <v>#NAME?</v>
      </c>
      <c r="F125" s="106" t="e">
        <f t="shared" ca="1" si="3"/>
        <v>#NAME?</v>
      </c>
    </row>
    <row r="126" spans="1:6" ht="15.75" customHeight="1" x14ac:dyDescent="0.2">
      <c r="A126" s="238">
        <f t="shared" si="4"/>
        <v>121</v>
      </c>
      <c r="B126" s="106" t="e">
        <f t="shared" ca="1" si="5"/>
        <v>#NAME?</v>
      </c>
      <c r="C126" s="18" t="e">
        <f t="shared" ca="1" si="0"/>
        <v>#NAME?</v>
      </c>
      <c r="D126" s="106" t="e">
        <f t="shared" ca="1" si="1"/>
        <v>#NAME?</v>
      </c>
      <c r="E126" s="18" t="e">
        <f t="shared" ca="1" si="2"/>
        <v>#NAME?</v>
      </c>
      <c r="F126" s="106" t="e">
        <f t="shared" ca="1" si="3"/>
        <v>#NAME?</v>
      </c>
    </row>
    <row r="127" spans="1:6" ht="15.75" customHeight="1" x14ac:dyDescent="0.2">
      <c r="A127" s="238">
        <f t="shared" si="4"/>
        <v>122</v>
      </c>
      <c r="B127" s="106" t="e">
        <f t="shared" ca="1" si="5"/>
        <v>#NAME?</v>
      </c>
      <c r="C127" s="18" t="e">
        <f t="shared" ca="1" si="0"/>
        <v>#NAME?</v>
      </c>
      <c r="D127" s="106" t="e">
        <f t="shared" ca="1" si="1"/>
        <v>#NAME?</v>
      </c>
      <c r="E127" s="18" t="e">
        <f t="shared" ca="1" si="2"/>
        <v>#NAME?</v>
      </c>
      <c r="F127" s="106" t="e">
        <f t="shared" ca="1" si="3"/>
        <v>#NAME?</v>
      </c>
    </row>
    <row r="128" spans="1:6" ht="15.75" customHeight="1" x14ac:dyDescent="0.2">
      <c r="A128" s="238">
        <f t="shared" si="4"/>
        <v>123</v>
      </c>
      <c r="B128" s="106" t="e">
        <f t="shared" ca="1" si="5"/>
        <v>#NAME?</v>
      </c>
      <c r="C128" s="18" t="e">
        <f t="shared" ca="1" si="0"/>
        <v>#NAME?</v>
      </c>
      <c r="D128" s="106" t="e">
        <f t="shared" ca="1" si="1"/>
        <v>#NAME?</v>
      </c>
      <c r="E128" s="18" t="e">
        <f t="shared" ca="1" si="2"/>
        <v>#NAME?</v>
      </c>
      <c r="F128" s="106" t="e">
        <f t="shared" ca="1" si="3"/>
        <v>#NAME?</v>
      </c>
    </row>
    <row r="129" spans="1:6" ht="15.75" customHeight="1" x14ac:dyDescent="0.2">
      <c r="A129" s="238">
        <f t="shared" si="4"/>
        <v>124</v>
      </c>
      <c r="B129" s="106" t="e">
        <f t="shared" ca="1" si="5"/>
        <v>#NAME?</v>
      </c>
      <c r="C129" s="18" t="e">
        <f t="shared" ca="1" si="0"/>
        <v>#NAME?</v>
      </c>
      <c r="D129" s="106" t="e">
        <f t="shared" ca="1" si="1"/>
        <v>#NAME?</v>
      </c>
      <c r="E129" s="18" t="e">
        <f t="shared" ca="1" si="2"/>
        <v>#NAME?</v>
      </c>
      <c r="F129" s="106" t="e">
        <f t="shared" ca="1" si="3"/>
        <v>#NAME?</v>
      </c>
    </row>
    <row r="130" spans="1:6" ht="15.75" customHeight="1" x14ac:dyDescent="0.2">
      <c r="A130" s="238">
        <f t="shared" si="4"/>
        <v>125</v>
      </c>
      <c r="B130" s="106" t="e">
        <f t="shared" ca="1" si="5"/>
        <v>#NAME?</v>
      </c>
      <c r="C130" s="18" t="e">
        <f t="shared" ca="1" si="0"/>
        <v>#NAME?</v>
      </c>
      <c r="D130" s="106" t="e">
        <f t="shared" ca="1" si="1"/>
        <v>#NAME?</v>
      </c>
      <c r="E130" s="18" t="e">
        <f t="shared" ca="1" si="2"/>
        <v>#NAME?</v>
      </c>
      <c r="F130" s="106" t="e">
        <f t="shared" ca="1" si="3"/>
        <v>#NAME?</v>
      </c>
    </row>
    <row r="131" spans="1:6" ht="15.75" customHeight="1" x14ac:dyDescent="0.2">
      <c r="A131" s="238">
        <f t="shared" si="4"/>
        <v>126</v>
      </c>
      <c r="B131" s="106" t="e">
        <f t="shared" ca="1" si="5"/>
        <v>#NAME?</v>
      </c>
      <c r="C131" s="18" t="e">
        <f t="shared" ca="1" si="0"/>
        <v>#NAME?</v>
      </c>
      <c r="D131" s="106" t="e">
        <f t="shared" ca="1" si="1"/>
        <v>#NAME?</v>
      </c>
      <c r="E131" s="18" t="e">
        <f t="shared" ca="1" si="2"/>
        <v>#NAME?</v>
      </c>
      <c r="F131" s="106" t="e">
        <f t="shared" ca="1" si="3"/>
        <v>#NAME?</v>
      </c>
    </row>
    <row r="132" spans="1:6" ht="15.75" customHeight="1" x14ac:dyDescent="0.2">
      <c r="A132" s="238">
        <f t="shared" si="4"/>
        <v>127</v>
      </c>
      <c r="B132" s="106" t="e">
        <f t="shared" ca="1" si="5"/>
        <v>#NAME?</v>
      </c>
      <c r="C132" s="18" t="e">
        <f t="shared" ca="1" si="0"/>
        <v>#NAME?</v>
      </c>
      <c r="D132" s="106" t="e">
        <f t="shared" ca="1" si="1"/>
        <v>#NAME?</v>
      </c>
      <c r="E132" s="18" t="e">
        <f t="shared" ca="1" si="2"/>
        <v>#NAME?</v>
      </c>
      <c r="F132" s="106" t="e">
        <f t="shared" ca="1" si="3"/>
        <v>#NAME?</v>
      </c>
    </row>
    <row r="133" spans="1:6" ht="15.75" customHeight="1" x14ac:dyDescent="0.2">
      <c r="A133" s="238">
        <f t="shared" si="4"/>
        <v>128</v>
      </c>
      <c r="B133" s="106" t="e">
        <f t="shared" ca="1" si="5"/>
        <v>#NAME?</v>
      </c>
      <c r="C133" s="18" t="e">
        <f t="shared" ca="1" si="0"/>
        <v>#NAME?</v>
      </c>
      <c r="D133" s="106" t="e">
        <f t="shared" ca="1" si="1"/>
        <v>#NAME?</v>
      </c>
      <c r="E133" s="18" t="e">
        <f t="shared" ca="1" si="2"/>
        <v>#NAME?</v>
      </c>
      <c r="F133" s="106" t="e">
        <f t="shared" ca="1" si="3"/>
        <v>#NAME?</v>
      </c>
    </row>
    <row r="134" spans="1:6" ht="15.75" customHeight="1" x14ac:dyDescent="0.2">
      <c r="A134" s="238">
        <f t="shared" si="4"/>
        <v>129</v>
      </c>
      <c r="B134" s="106" t="e">
        <f t="shared" ca="1" si="5"/>
        <v>#NAME?</v>
      </c>
      <c r="C134" s="18" t="e">
        <f t="shared" ca="1" si="0"/>
        <v>#NAME?</v>
      </c>
      <c r="D134" s="106" t="e">
        <f t="shared" ca="1" si="1"/>
        <v>#NAME?</v>
      </c>
      <c r="E134" s="18" t="e">
        <f t="shared" ca="1" si="2"/>
        <v>#NAME?</v>
      </c>
      <c r="F134" s="106" t="e">
        <f t="shared" ca="1" si="3"/>
        <v>#NAME?</v>
      </c>
    </row>
    <row r="135" spans="1:6" ht="15.75" customHeight="1" x14ac:dyDescent="0.2">
      <c r="A135" s="238">
        <f t="shared" si="4"/>
        <v>130</v>
      </c>
      <c r="B135" s="106" t="e">
        <f t="shared" ca="1" si="5"/>
        <v>#NAME?</v>
      </c>
      <c r="C135" s="18" t="e">
        <f t="shared" ca="1" si="0"/>
        <v>#NAME?</v>
      </c>
      <c r="D135" s="106" t="e">
        <f t="shared" ca="1" si="1"/>
        <v>#NAME?</v>
      </c>
      <c r="E135" s="18" t="e">
        <f t="shared" ca="1" si="2"/>
        <v>#NAME?</v>
      </c>
      <c r="F135" s="106" t="e">
        <f t="shared" ca="1" si="3"/>
        <v>#NAME?</v>
      </c>
    </row>
    <row r="136" spans="1:6" ht="15.75" customHeight="1" x14ac:dyDescent="0.2">
      <c r="A136" s="238">
        <f t="shared" si="4"/>
        <v>131</v>
      </c>
      <c r="B136" s="106" t="e">
        <f t="shared" ca="1" si="5"/>
        <v>#NAME?</v>
      </c>
      <c r="C136" s="18" t="e">
        <f t="shared" ca="1" si="0"/>
        <v>#NAME?</v>
      </c>
      <c r="D136" s="106" t="e">
        <f t="shared" ca="1" si="1"/>
        <v>#NAME?</v>
      </c>
      <c r="E136" s="18" t="e">
        <f t="shared" ca="1" si="2"/>
        <v>#NAME?</v>
      </c>
      <c r="F136" s="106" t="e">
        <f t="shared" ca="1" si="3"/>
        <v>#NAME?</v>
      </c>
    </row>
    <row r="137" spans="1:6" ht="15.75" customHeight="1" x14ac:dyDescent="0.2">
      <c r="A137" s="238">
        <f t="shared" si="4"/>
        <v>132</v>
      </c>
      <c r="B137" s="106" t="e">
        <f t="shared" ca="1" si="5"/>
        <v>#NAME?</v>
      </c>
      <c r="C137" s="18" t="e">
        <f t="shared" ca="1" si="0"/>
        <v>#NAME?</v>
      </c>
      <c r="D137" s="106" t="e">
        <f t="shared" ca="1" si="1"/>
        <v>#NAME?</v>
      </c>
      <c r="E137" s="18" t="e">
        <f t="shared" ca="1" si="2"/>
        <v>#NAME?</v>
      </c>
      <c r="F137" s="106" t="e">
        <f t="shared" ca="1" si="3"/>
        <v>#NAME?</v>
      </c>
    </row>
    <row r="138" spans="1:6" ht="15.75" customHeight="1" x14ac:dyDescent="0.2">
      <c r="A138" s="238">
        <f t="shared" si="4"/>
        <v>133</v>
      </c>
      <c r="B138" s="106" t="e">
        <f t="shared" ca="1" si="5"/>
        <v>#NAME?</v>
      </c>
      <c r="C138" s="18" t="e">
        <f t="shared" ca="1" si="0"/>
        <v>#NAME?</v>
      </c>
      <c r="D138" s="106" t="e">
        <f t="shared" ca="1" si="1"/>
        <v>#NAME?</v>
      </c>
      <c r="E138" s="18" t="e">
        <f t="shared" ca="1" si="2"/>
        <v>#NAME?</v>
      </c>
      <c r="F138" s="106" t="e">
        <f t="shared" ca="1" si="3"/>
        <v>#NAME?</v>
      </c>
    </row>
    <row r="139" spans="1:6" ht="15.75" customHeight="1" x14ac:dyDescent="0.2">
      <c r="A139" s="238">
        <f t="shared" si="4"/>
        <v>134</v>
      </c>
      <c r="B139" s="106" t="e">
        <f t="shared" ca="1" si="5"/>
        <v>#NAME?</v>
      </c>
      <c r="C139" s="18" t="e">
        <f t="shared" ca="1" si="0"/>
        <v>#NAME?</v>
      </c>
      <c r="D139" s="106" t="e">
        <f t="shared" ca="1" si="1"/>
        <v>#NAME?</v>
      </c>
      <c r="E139" s="18" t="e">
        <f t="shared" ca="1" si="2"/>
        <v>#NAME?</v>
      </c>
      <c r="F139" s="106" t="e">
        <f t="shared" ca="1" si="3"/>
        <v>#NAME?</v>
      </c>
    </row>
    <row r="140" spans="1:6" ht="15.75" customHeight="1" x14ac:dyDescent="0.2">
      <c r="A140" s="238">
        <f t="shared" si="4"/>
        <v>135</v>
      </c>
      <c r="B140" s="106" t="e">
        <f t="shared" ca="1" si="5"/>
        <v>#NAME?</v>
      </c>
      <c r="C140" s="18" t="e">
        <f t="shared" ca="1" si="0"/>
        <v>#NAME?</v>
      </c>
      <c r="D140" s="106" t="e">
        <f t="shared" ca="1" si="1"/>
        <v>#NAME?</v>
      </c>
      <c r="E140" s="18" t="e">
        <f t="shared" ca="1" si="2"/>
        <v>#NAME?</v>
      </c>
      <c r="F140" s="106" t="e">
        <f t="shared" ca="1" si="3"/>
        <v>#NAME?</v>
      </c>
    </row>
    <row r="141" spans="1:6" ht="15.75" customHeight="1" x14ac:dyDescent="0.2">
      <c r="A141" s="238">
        <f t="shared" si="4"/>
        <v>136</v>
      </c>
      <c r="B141" s="106" t="e">
        <f t="shared" ca="1" si="5"/>
        <v>#NAME?</v>
      </c>
      <c r="C141" s="18" t="e">
        <f t="shared" ca="1" si="0"/>
        <v>#NAME?</v>
      </c>
      <c r="D141" s="106" t="e">
        <f t="shared" ca="1" si="1"/>
        <v>#NAME?</v>
      </c>
      <c r="E141" s="18" t="e">
        <f t="shared" ca="1" si="2"/>
        <v>#NAME?</v>
      </c>
      <c r="F141" s="106" t="e">
        <f t="shared" ca="1" si="3"/>
        <v>#NAME?</v>
      </c>
    </row>
    <row r="142" spans="1:6" ht="15.75" customHeight="1" x14ac:dyDescent="0.2">
      <c r="A142" s="238">
        <f t="shared" si="4"/>
        <v>137</v>
      </c>
      <c r="B142" s="106" t="e">
        <f t="shared" ca="1" si="5"/>
        <v>#NAME?</v>
      </c>
      <c r="C142" s="18" t="e">
        <f t="shared" ca="1" si="0"/>
        <v>#NAME?</v>
      </c>
      <c r="D142" s="106" t="e">
        <f t="shared" ca="1" si="1"/>
        <v>#NAME?</v>
      </c>
      <c r="E142" s="18" t="e">
        <f t="shared" ca="1" si="2"/>
        <v>#NAME?</v>
      </c>
      <c r="F142" s="106" t="e">
        <f t="shared" ca="1" si="3"/>
        <v>#NAME?</v>
      </c>
    </row>
    <row r="143" spans="1:6" ht="15.75" customHeight="1" x14ac:dyDescent="0.2">
      <c r="A143" s="238">
        <f t="shared" si="4"/>
        <v>138</v>
      </c>
      <c r="B143" s="106" t="e">
        <f t="shared" ca="1" si="5"/>
        <v>#NAME?</v>
      </c>
      <c r="C143" s="18" t="e">
        <f t="shared" ca="1" si="0"/>
        <v>#NAME?</v>
      </c>
      <c r="D143" s="106" t="e">
        <f t="shared" ca="1" si="1"/>
        <v>#NAME?</v>
      </c>
      <c r="E143" s="18" t="e">
        <f t="shared" ca="1" si="2"/>
        <v>#NAME?</v>
      </c>
      <c r="F143" s="106" t="e">
        <f t="shared" ca="1" si="3"/>
        <v>#NAME?</v>
      </c>
    </row>
    <row r="144" spans="1:6" ht="15.75" customHeight="1" x14ac:dyDescent="0.2">
      <c r="A144" s="238">
        <f t="shared" si="4"/>
        <v>139</v>
      </c>
      <c r="B144" s="106" t="e">
        <f t="shared" ca="1" si="5"/>
        <v>#NAME?</v>
      </c>
      <c r="C144" s="18" t="e">
        <f t="shared" ca="1" si="0"/>
        <v>#NAME?</v>
      </c>
      <c r="D144" s="106" t="e">
        <f t="shared" ca="1" si="1"/>
        <v>#NAME?</v>
      </c>
      <c r="E144" s="18" t="e">
        <f t="shared" ca="1" si="2"/>
        <v>#NAME?</v>
      </c>
      <c r="F144" s="106" t="e">
        <f t="shared" ca="1" si="3"/>
        <v>#NAME?</v>
      </c>
    </row>
    <row r="145" spans="1:6" ht="15.75" customHeight="1" x14ac:dyDescent="0.2">
      <c r="A145" s="238">
        <f t="shared" si="4"/>
        <v>140</v>
      </c>
      <c r="B145" s="106" t="e">
        <f t="shared" ca="1" si="5"/>
        <v>#NAME?</v>
      </c>
      <c r="C145" s="18" t="e">
        <f t="shared" ca="1" si="0"/>
        <v>#NAME?</v>
      </c>
      <c r="D145" s="106" t="e">
        <f t="shared" ca="1" si="1"/>
        <v>#NAME?</v>
      </c>
      <c r="E145" s="18" t="e">
        <f t="shared" ca="1" si="2"/>
        <v>#NAME?</v>
      </c>
      <c r="F145" s="106" t="e">
        <f t="shared" ca="1" si="3"/>
        <v>#NAME?</v>
      </c>
    </row>
    <row r="146" spans="1:6" ht="15.75" customHeight="1" x14ac:dyDescent="0.2">
      <c r="A146" s="238">
        <f t="shared" si="4"/>
        <v>141</v>
      </c>
      <c r="B146" s="106" t="e">
        <f t="shared" ca="1" si="5"/>
        <v>#NAME?</v>
      </c>
      <c r="C146" s="18" t="e">
        <f t="shared" ca="1" si="0"/>
        <v>#NAME?</v>
      </c>
      <c r="D146" s="106" t="e">
        <f t="shared" ca="1" si="1"/>
        <v>#NAME?</v>
      </c>
      <c r="E146" s="18" t="e">
        <f t="shared" ca="1" si="2"/>
        <v>#NAME?</v>
      </c>
      <c r="F146" s="106" t="e">
        <f t="shared" ca="1" si="3"/>
        <v>#NAME?</v>
      </c>
    </row>
    <row r="147" spans="1:6" ht="15.75" customHeight="1" x14ac:dyDescent="0.2">
      <c r="A147" s="238">
        <f t="shared" si="4"/>
        <v>142</v>
      </c>
      <c r="B147" s="106" t="e">
        <f t="shared" ca="1" si="5"/>
        <v>#NAME?</v>
      </c>
      <c r="C147" s="18" t="e">
        <f t="shared" ca="1" si="0"/>
        <v>#NAME?</v>
      </c>
      <c r="D147" s="106" t="e">
        <f t="shared" ca="1" si="1"/>
        <v>#NAME?</v>
      </c>
      <c r="E147" s="18" t="e">
        <f t="shared" ca="1" si="2"/>
        <v>#NAME?</v>
      </c>
      <c r="F147" s="106" t="e">
        <f t="shared" ca="1" si="3"/>
        <v>#NAME?</v>
      </c>
    </row>
    <row r="148" spans="1:6" ht="15.75" customHeight="1" x14ac:dyDescent="0.2">
      <c r="A148" s="238">
        <f t="shared" si="4"/>
        <v>143</v>
      </c>
      <c r="B148" s="106" t="e">
        <f t="shared" ca="1" si="5"/>
        <v>#NAME?</v>
      </c>
      <c r="C148" s="18" t="e">
        <f t="shared" ca="1" si="0"/>
        <v>#NAME?</v>
      </c>
      <c r="D148" s="106" t="e">
        <f t="shared" ca="1" si="1"/>
        <v>#NAME?</v>
      </c>
      <c r="E148" s="18" t="e">
        <f t="shared" ca="1" si="2"/>
        <v>#NAME?</v>
      </c>
      <c r="F148" s="106" t="e">
        <f t="shared" ca="1" si="3"/>
        <v>#NAME?</v>
      </c>
    </row>
    <row r="149" spans="1:6" ht="15.75" customHeight="1" x14ac:dyDescent="0.2">
      <c r="A149" s="238">
        <f t="shared" si="4"/>
        <v>144</v>
      </c>
      <c r="B149" s="106" t="e">
        <f t="shared" ca="1" si="5"/>
        <v>#NAME?</v>
      </c>
      <c r="C149" s="18" t="e">
        <f t="shared" ca="1" si="0"/>
        <v>#NAME?</v>
      </c>
      <c r="D149" s="106" t="e">
        <f t="shared" ca="1" si="1"/>
        <v>#NAME?</v>
      </c>
      <c r="E149" s="18" t="e">
        <f t="shared" ca="1" si="2"/>
        <v>#NAME?</v>
      </c>
      <c r="F149" s="106" t="e">
        <f t="shared" ca="1" si="3"/>
        <v>#NAME?</v>
      </c>
    </row>
    <row r="150" spans="1:6" ht="15.75" customHeight="1" x14ac:dyDescent="0.2">
      <c r="A150" s="238">
        <f t="shared" si="4"/>
        <v>145</v>
      </c>
      <c r="B150" s="106" t="e">
        <f t="shared" ca="1" si="5"/>
        <v>#NAME?</v>
      </c>
      <c r="C150" s="18" t="e">
        <f t="shared" ca="1" si="0"/>
        <v>#NAME?</v>
      </c>
      <c r="D150" s="106" t="e">
        <f t="shared" ca="1" si="1"/>
        <v>#NAME?</v>
      </c>
      <c r="E150" s="18" t="e">
        <f t="shared" ca="1" si="2"/>
        <v>#NAME?</v>
      </c>
      <c r="F150" s="106" t="e">
        <f t="shared" ca="1" si="3"/>
        <v>#NAME?</v>
      </c>
    </row>
    <row r="151" spans="1:6" ht="15.75" customHeight="1" x14ac:dyDescent="0.2">
      <c r="A151" s="238">
        <f t="shared" si="4"/>
        <v>146</v>
      </c>
      <c r="B151" s="106" t="e">
        <f t="shared" ca="1" si="5"/>
        <v>#NAME?</v>
      </c>
      <c r="C151" s="18" t="e">
        <f t="shared" ca="1" si="0"/>
        <v>#NAME?</v>
      </c>
      <c r="D151" s="106" t="e">
        <f t="shared" ca="1" si="1"/>
        <v>#NAME?</v>
      </c>
      <c r="E151" s="18" t="e">
        <f t="shared" ca="1" si="2"/>
        <v>#NAME?</v>
      </c>
      <c r="F151" s="106" t="e">
        <f t="shared" ca="1" si="3"/>
        <v>#NAME?</v>
      </c>
    </row>
    <row r="152" spans="1:6" ht="15.75" customHeight="1" x14ac:dyDescent="0.2">
      <c r="A152" s="238">
        <f t="shared" si="4"/>
        <v>147</v>
      </c>
      <c r="B152" s="106" t="e">
        <f t="shared" ca="1" si="5"/>
        <v>#NAME?</v>
      </c>
      <c r="C152" s="18" t="e">
        <f t="shared" ca="1" si="0"/>
        <v>#NAME?</v>
      </c>
      <c r="D152" s="106" t="e">
        <f t="shared" ca="1" si="1"/>
        <v>#NAME?</v>
      </c>
      <c r="E152" s="18" t="e">
        <f t="shared" ca="1" si="2"/>
        <v>#NAME?</v>
      </c>
      <c r="F152" s="106" t="e">
        <f t="shared" ca="1" si="3"/>
        <v>#NAME?</v>
      </c>
    </row>
    <row r="153" spans="1:6" ht="15.75" customHeight="1" x14ac:dyDescent="0.2">
      <c r="A153" s="238">
        <f t="shared" si="4"/>
        <v>148</v>
      </c>
      <c r="B153" s="106" t="e">
        <f t="shared" ca="1" si="5"/>
        <v>#NAME?</v>
      </c>
      <c r="C153" s="18" t="e">
        <f t="shared" ca="1" si="0"/>
        <v>#NAME?</v>
      </c>
      <c r="D153" s="106" t="e">
        <f t="shared" ca="1" si="1"/>
        <v>#NAME?</v>
      </c>
      <c r="E153" s="18" t="e">
        <f t="shared" ca="1" si="2"/>
        <v>#NAME?</v>
      </c>
      <c r="F153" s="106" t="e">
        <f t="shared" ca="1" si="3"/>
        <v>#NAME?</v>
      </c>
    </row>
    <row r="154" spans="1:6" ht="15.75" customHeight="1" x14ac:dyDescent="0.2">
      <c r="A154" s="238">
        <f t="shared" si="4"/>
        <v>149</v>
      </c>
      <c r="B154" s="106" t="e">
        <f t="shared" ca="1" si="5"/>
        <v>#NAME?</v>
      </c>
      <c r="C154" s="18" t="e">
        <f t="shared" ca="1" si="0"/>
        <v>#NAME?</v>
      </c>
      <c r="D154" s="106" t="e">
        <f t="shared" ca="1" si="1"/>
        <v>#NAME?</v>
      </c>
      <c r="E154" s="18" t="e">
        <f t="shared" ca="1" si="2"/>
        <v>#NAME?</v>
      </c>
      <c r="F154" s="106" t="e">
        <f t="shared" ca="1" si="3"/>
        <v>#NAME?</v>
      </c>
    </row>
    <row r="155" spans="1:6" ht="15.75" customHeight="1" x14ac:dyDescent="0.2">
      <c r="A155" s="238">
        <f t="shared" si="4"/>
        <v>150</v>
      </c>
      <c r="B155" s="106" t="e">
        <f t="shared" ca="1" si="5"/>
        <v>#NAME?</v>
      </c>
      <c r="C155" s="18" t="e">
        <f t="shared" ca="1" si="0"/>
        <v>#NAME?</v>
      </c>
      <c r="D155" s="106" t="e">
        <f t="shared" ca="1" si="1"/>
        <v>#NAME?</v>
      </c>
      <c r="E155" s="18" t="e">
        <f t="shared" ca="1" si="2"/>
        <v>#NAME?</v>
      </c>
      <c r="F155" s="106" t="e">
        <f t="shared" ca="1" si="3"/>
        <v>#NAME?</v>
      </c>
    </row>
    <row r="156" spans="1:6" ht="15.75" customHeight="1" x14ac:dyDescent="0.2">
      <c r="A156" s="238">
        <f t="shared" si="4"/>
        <v>151</v>
      </c>
      <c r="B156" s="106" t="e">
        <f t="shared" ca="1" si="5"/>
        <v>#NAME?</v>
      </c>
      <c r="C156" s="18" t="e">
        <f t="shared" ca="1" si="0"/>
        <v>#NAME?</v>
      </c>
      <c r="D156" s="106" t="e">
        <f t="shared" ca="1" si="1"/>
        <v>#NAME?</v>
      </c>
      <c r="E156" s="18" t="e">
        <f t="shared" ca="1" si="2"/>
        <v>#NAME?</v>
      </c>
      <c r="F156" s="106" t="e">
        <f t="shared" ca="1" si="3"/>
        <v>#NAME?</v>
      </c>
    </row>
    <row r="157" spans="1:6" ht="15.75" customHeight="1" x14ac:dyDescent="0.2">
      <c r="A157" s="238">
        <f t="shared" si="4"/>
        <v>152</v>
      </c>
      <c r="B157" s="106" t="e">
        <f t="shared" ca="1" si="5"/>
        <v>#NAME?</v>
      </c>
      <c r="C157" s="18" t="e">
        <f t="shared" ca="1" si="0"/>
        <v>#NAME?</v>
      </c>
      <c r="D157" s="106" t="e">
        <f t="shared" ca="1" si="1"/>
        <v>#NAME?</v>
      </c>
      <c r="E157" s="18" t="e">
        <f t="shared" ca="1" si="2"/>
        <v>#NAME?</v>
      </c>
      <c r="F157" s="106" t="e">
        <f t="shared" ca="1" si="3"/>
        <v>#NAME?</v>
      </c>
    </row>
    <row r="158" spans="1:6" ht="15.75" customHeight="1" x14ac:dyDescent="0.2">
      <c r="A158" s="238">
        <f t="shared" si="4"/>
        <v>153</v>
      </c>
      <c r="B158" s="106" t="e">
        <f t="shared" ca="1" si="5"/>
        <v>#NAME?</v>
      </c>
      <c r="C158" s="18" t="e">
        <f t="shared" ca="1" si="0"/>
        <v>#NAME?</v>
      </c>
      <c r="D158" s="106" t="e">
        <f t="shared" ca="1" si="1"/>
        <v>#NAME?</v>
      </c>
      <c r="E158" s="18" t="e">
        <f t="shared" ca="1" si="2"/>
        <v>#NAME?</v>
      </c>
      <c r="F158" s="106" t="e">
        <f t="shared" ca="1" si="3"/>
        <v>#NAME?</v>
      </c>
    </row>
    <row r="159" spans="1:6" ht="15.75" customHeight="1" x14ac:dyDescent="0.2">
      <c r="A159" s="238">
        <f t="shared" si="4"/>
        <v>154</v>
      </c>
      <c r="B159" s="106" t="e">
        <f t="shared" ca="1" si="5"/>
        <v>#NAME?</v>
      </c>
      <c r="C159" s="18" t="e">
        <f t="shared" ca="1" si="0"/>
        <v>#NAME?</v>
      </c>
      <c r="D159" s="106" t="e">
        <f t="shared" ca="1" si="1"/>
        <v>#NAME?</v>
      </c>
      <c r="E159" s="18" t="e">
        <f t="shared" ca="1" si="2"/>
        <v>#NAME?</v>
      </c>
      <c r="F159" s="106" t="e">
        <f t="shared" ca="1" si="3"/>
        <v>#NAME?</v>
      </c>
    </row>
    <row r="160" spans="1:6" ht="15.75" customHeight="1" x14ac:dyDescent="0.2">
      <c r="A160" s="238">
        <f t="shared" si="4"/>
        <v>155</v>
      </c>
      <c r="B160" s="106" t="e">
        <f t="shared" ca="1" si="5"/>
        <v>#NAME?</v>
      </c>
      <c r="C160" s="18" t="e">
        <f t="shared" ca="1" si="0"/>
        <v>#NAME?</v>
      </c>
      <c r="D160" s="106" t="e">
        <f t="shared" ca="1" si="1"/>
        <v>#NAME?</v>
      </c>
      <c r="E160" s="18" t="e">
        <f t="shared" ca="1" si="2"/>
        <v>#NAME?</v>
      </c>
      <c r="F160" s="106" t="e">
        <f t="shared" ca="1" si="3"/>
        <v>#NAME?</v>
      </c>
    </row>
    <row r="161" spans="1:6" ht="15.75" customHeight="1" x14ac:dyDescent="0.2">
      <c r="A161" s="238">
        <f t="shared" si="4"/>
        <v>156</v>
      </c>
      <c r="B161" s="106" t="e">
        <f t="shared" ca="1" si="5"/>
        <v>#NAME?</v>
      </c>
      <c r="C161" s="18" t="e">
        <f t="shared" ca="1" si="0"/>
        <v>#NAME?</v>
      </c>
      <c r="D161" s="106" t="e">
        <f t="shared" ca="1" si="1"/>
        <v>#NAME?</v>
      </c>
      <c r="E161" s="18" t="e">
        <f t="shared" ca="1" si="2"/>
        <v>#NAME?</v>
      </c>
      <c r="F161" s="106" t="e">
        <f t="shared" ca="1" si="3"/>
        <v>#NAME?</v>
      </c>
    </row>
    <row r="162" spans="1:6" ht="15.75" customHeight="1" x14ac:dyDescent="0.2">
      <c r="A162" s="238">
        <f t="shared" si="4"/>
        <v>157</v>
      </c>
      <c r="B162" s="106" t="e">
        <f t="shared" ca="1" si="5"/>
        <v>#NAME?</v>
      </c>
      <c r="C162" s="18" t="e">
        <f t="shared" ca="1" si="0"/>
        <v>#NAME?</v>
      </c>
      <c r="D162" s="106" t="e">
        <f t="shared" ca="1" si="1"/>
        <v>#NAME?</v>
      </c>
      <c r="E162" s="18" t="e">
        <f t="shared" ca="1" si="2"/>
        <v>#NAME?</v>
      </c>
      <c r="F162" s="106" t="e">
        <f t="shared" ca="1" si="3"/>
        <v>#NAME?</v>
      </c>
    </row>
    <row r="163" spans="1:6" ht="15.75" customHeight="1" x14ac:dyDescent="0.2">
      <c r="A163" s="238">
        <f t="shared" si="4"/>
        <v>158</v>
      </c>
      <c r="B163" s="106" t="e">
        <f t="shared" ca="1" si="5"/>
        <v>#NAME?</v>
      </c>
      <c r="C163" s="18" t="e">
        <f t="shared" ca="1" si="0"/>
        <v>#NAME?</v>
      </c>
      <c r="D163" s="106" t="e">
        <f t="shared" ca="1" si="1"/>
        <v>#NAME?</v>
      </c>
      <c r="E163" s="18" t="e">
        <f t="shared" ca="1" si="2"/>
        <v>#NAME?</v>
      </c>
      <c r="F163" s="106" t="e">
        <f t="shared" ca="1" si="3"/>
        <v>#NAME?</v>
      </c>
    </row>
    <row r="164" spans="1:6" ht="15.75" customHeight="1" x14ac:dyDescent="0.2">
      <c r="A164" s="238">
        <f t="shared" si="4"/>
        <v>159</v>
      </c>
      <c r="B164" s="106" t="e">
        <f t="shared" ca="1" si="5"/>
        <v>#NAME?</v>
      </c>
      <c r="C164" s="18" t="e">
        <f t="shared" ca="1" si="0"/>
        <v>#NAME?</v>
      </c>
      <c r="D164" s="106" t="e">
        <f t="shared" ca="1" si="1"/>
        <v>#NAME?</v>
      </c>
      <c r="E164" s="18" t="e">
        <f t="shared" ca="1" si="2"/>
        <v>#NAME?</v>
      </c>
      <c r="F164" s="106" t="e">
        <f t="shared" ca="1" si="3"/>
        <v>#NAME?</v>
      </c>
    </row>
    <row r="165" spans="1:6" ht="15.75" customHeight="1" x14ac:dyDescent="0.2">
      <c r="A165" s="238">
        <f t="shared" si="4"/>
        <v>160</v>
      </c>
      <c r="B165" s="106" t="e">
        <f t="shared" ca="1" si="5"/>
        <v>#NAME?</v>
      </c>
      <c r="C165" s="18" t="e">
        <f t="shared" ca="1" si="0"/>
        <v>#NAME?</v>
      </c>
      <c r="D165" s="106" t="e">
        <f t="shared" ca="1" si="1"/>
        <v>#NAME?</v>
      </c>
      <c r="E165" s="18" t="e">
        <f t="shared" ca="1" si="2"/>
        <v>#NAME?</v>
      </c>
      <c r="F165" s="106" t="e">
        <f t="shared" ca="1" si="3"/>
        <v>#NAME?</v>
      </c>
    </row>
    <row r="166" spans="1:6" ht="15.75" customHeight="1" x14ac:dyDescent="0.2">
      <c r="A166" s="238">
        <f t="shared" si="4"/>
        <v>161</v>
      </c>
      <c r="B166" s="106" t="e">
        <f t="shared" ca="1" si="5"/>
        <v>#NAME?</v>
      </c>
      <c r="C166" s="18" t="e">
        <f t="shared" ca="1" si="0"/>
        <v>#NAME?</v>
      </c>
      <c r="D166" s="106" t="e">
        <f t="shared" ca="1" si="1"/>
        <v>#NAME?</v>
      </c>
      <c r="E166" s="18" t="e">
        <f t="shared" ca="1" si="2"/>
        <v>#NAME?</v>
      </c>
      <c r="F166" s="106" t="e">
        <f t="shared" ca="1" si="3"/>
        <v>#NAME?</v>
      </c>
    </row>
    <row r="167" spans="1:6" ht="15.75" customHeight="1" x14ac:dyDescent="0.2">
      <c r="A167" s="238">
        <f t="shared" si="4"/>
        <v>162</v>
      </c>
      <c r="B167" s="106" t="e">
        <f t="shared" ca="1" si="5"/>
        <v>#NAME?</v>
      </c>
      <c r="C167" s="18" t="e">
        <f t="shared" ca="1" si="0"/>
        <v>#NAME?</v>
      </c>
      <c r="D167" s="106" t="e">
        <f t="shared" ca="1" si="1"/>
        <v>#NAME?</v>
      </c>
      <c r="E167" s="18" t="e">
        <f t="shared" ca="1" si="2"/>
        <v>#NAME?</v>
      </c>
      <c r="F167" s="106" t="e">
        <f t="shared" ca="1" si="3"/>
        <v>#NAME?</v>
      </c>
    </row>
    <row r="168" spans="1:6" ht="15.75" customHeight="1" x14ac:dyDescent="0.2">
      <c r="A168" s="238">
        <f t="shared" si="4"/>
        <v>163</v>
      </c>
      <c r="B168" s="106" t="e">
        <f t="shared" ca="1" si="5"/>
        <v>#NAME?</v>
      </c>
      <c r="C168" s="18" t="e">
        <f t="shared" ca="1" si="0"/>
        <v>#NAME?</v>
      </c>
      <c r="D168" s="106" t="e">
        <f t="shared" ca="1" si="1"/>
        <v>#NAME?</v>
      </c>
      <c r="E168" s="18" t="e">
        <f t="shared" ca="1" si="2"/>
        <v>#NAME?</v>
      </c>
      <c r="F168" s="106" t="e">
        <f t="shared" ca="1" si="3"/>
        <v>#NAME?</v>
      </c>
    </row>
    <row r="169" spans="1:6" ht="15.75" customHeight="1" x14ac:dyDescent="0.2">
      <c r="A169" s="238">
        <f t="shared" si="4"/>
        <v>164</v>
      </c>
      <c r="B169" s="106" t="e">
        <f t="shared" ca="1" si="5"/>
        <v>#NAME?</v>
      </c>
      <c r="C169" s="18" t="e">
        <f t="shared" ca="1" si="0"/>
        <v>#NAME?</v>
      </c>
      <c r="D169" s="106" t="e">
        <f t="shared" ca="1" si="1"/>
        <v>#NAME?</v>
      </c>
      <c r="E169" s="18" t="e">
        <f t="shared" ca="1" si="2"/>
        <v>#NAME?</v>
      </c>
      <c r="F169" s="106" t="e">
        <f t="shared" ca="1" si="3"/>
        <v>#NAME?</v>
      </c>
    </row>
    <row r="170" spans="1:6" ht="15.75" customHeight="1" x14ac:dyDescent="0.2">
      <c r="A170" s="238">
        <f t="shared" si="4"/>
        <v>165</v>
      </c>
      <c r="B170" s="106" t="e">
        <f t="shared" ca="1" si="5"/>
        <v>#NAME?</v>
      </c>
      <c r="C170" s="18" t="e">
        <f t="shared" ca="1" si="0"/>
        <v>#NAME?</v>
      </c>
      <c r="D170" s="106" t="e">
        <f t="shared" ca="1" si="1"/>
        <v>#NAME?</v>
      </c>
      <c r="E170" s="18" t="e">
        <f t="shared" ca="1" si="2"/>
        <v>#NAME?</v>
      </c>
      <c r="F170" s="106" t="e">
        <f t="shared" ca="1" si="3"/>
        <v>#NAME?</v>
      </c>
    </row>
    <row r="171" spans="1:6" ht="15.75" customHeight="1" x14ac:dyDescent="0.2">
      <c r="A171" s="238">
        <f t="shared" si="4"/>
        <v>166</v>
      </c>
      <c r="B171" s="106" t="e">
        <f t="shared" ca="1" si="5"/>
        <v>#NAME?</v>
      </c>
      <c r="C171" s="18" t="e">
        <f t="shared" ca="1" si="0"/>
        <v>#NAME?</v>
      </c>
      <c r="D171" s="106" t="e">
        <f t="shared" ca="1" si="1"/>
        <v>#NAME?</v>
      </c>
      <c r="E171" s="18" t="e">
        <f t="shared" ca="1" si="2"/>
        <v>#NAME?</v>
      </c>
      <c r="F171" s="106" t="e">
        <f t="shared" ca="1" si="3"/>
        <v>#NAME?</v>
      </c>
    </row>
    <row r="172" spans="1:6" ht="15.75" customHeight="1" x14ac:dyDescent="0.2">
      <c r="A172" s="238">
        <f t="shared" si="4"/>
        <v>167</v>
      </c>
      <c r="B172" s="106" t="e">
        <f t="shared" ca="1" si="5"/>
        <v>#NAME?</v>
      </c>
      <c r="C172" s="18" t="e">
        <f t="shared" ca="1" si="0"/>
        <v>#NAME?</v>
      </c>
      <c r="D172" s="106" t="e">
        <f t="shared" ca="1" si="1"/>
        <v>#NAME?</v>
      </c>
      <c r="E172" s="18" t="e">
        <f t="shared" ca="1" si="2"/>
        <v>#NAME?</v>
      </c>
      <c r="F172" s="106" t="e">
        <f t="shared" ca="1" si="3"/>
        <v>#NAME?</v>
      </c>
    </row>
    <row r="173" spans="1:6" ht="15.75" customHeight="1" x14ac:dyDescent="0.2">
      <c r="A173" s="238">
        <f t="shared" si="4"/>
        <v>168</v>
      </c>
      <c r="B173" s="106" t="e">
        <f t="shared" ca="1" si="5"/>
        <v>#NAME?</v>
      </c>
      <c r="C173" s="18" t="e">
        <f t="shared" ca="1" si="0"/>
        <v>#NAME?</v>
      </c>
      <c r="D173" s="106" t="e">
        <f t="shared" ca="1" si="1"/>
        <v>#NAME?</v>
      </c>
      <c r="E173" s="18" t="e">
        <f t="shared" ca="1" si="2"/>
        <v>#NAME?</v>
      </c>
      <c r="F173" s="106" t="e">
        <f t="shared" ca="1" si="3"/>
        <v>#NAME?</v>
      </c>
    </row>
    <row r="174" spans="1:6" ht="15.75" customHeight="1" x14ac:dyDescent="0.2">
      <c r="A174" s="238">
        <f t="shared" si="4"/>
        <v>169</v>
      </c>
      <c r="B174" s="106" t="e">
        <f t="shared" ca="1" si="5"/>
        <v>#NAME?</v>
      </c>
      <c r="C174" s="18" t="e">
        <f t="shared" ca="1" si="0"/>
        <v>#NAME?</v>
      </c>
      <c r="D174" s="106" t="e">
        <f t="shared" ca="1" si="1"/>
        <v>#NAME?</v>
      </c>
      <c r="E174" s="18" t="e">
        <f t="shared" ca="1" si="2"/>
        <v>#NAME?</v>
      </c>
      <c r="F174" s="106" t="e">
        <f t="shared" ca="1" si="3"/>
        <v>#NAME?</v>
      </c>
    </row>
    <row r="175" spans="1:6" ht="15.75" customHeight="1" x14ac:dyDescent="0.2">
      <c r="A175" s="238">
        <f t="shared" si="4"/>
        <v>170</v>
      </c>
      <c r="B175" s="106" t="e">
        <f t="shared" ca="1" si="5"/>
        <v>#NAME?</v>
      </c>
      <c r="C175" s="18" t="e">
        <f t="shared" ca="1" si="0"/>
        <v>#NAME?</v>
      </c>
      <c r="D175" s="106" t="e">
        <f t="shared" ca="1" si="1"/>
        <v>#NAME?</v>
      </c>
      <c r="E175" s="18" t="e">
        <f t="shared" ca="1" si="2"/>
        <v>#NAME?</v>
      </c>
      <c r="F175" s="106" t="e">
        <f t="shared" ca="1" si="3"/>
        <v>#NAME?</v>
      </c>
    </row>
    <row r="176" spans="1:6" ht="15.75" customHeight="1" x14ac:dyDescent="0.2">
      <c r="A176" s="238">
        <f t="shared" si="4"/>
        <v>171</v>
      </c>
      <c r="B176" s="106" t="e">
        <f t="shared" ca="1" si="5"/>
        <v>#NAME?</v>
      </c>
      <c r="C176" s="18" t="e">
        <f t="shared" ca="1" si="0"/>
        <v>#NAME?</v>
      </c>
      <c r="D176" s="106" t="e">
        <f t="shared" ca="1" si="1"/>
        <v>#NAME?</v>
      </c>
      <c r="E176" s="18" t="e">
        <f t="shared" ca="1" si="2"/>
        <v>#NAME?</v>
      </c>
      <c r="F176" s="106" t="e">
        <f t="shared" ca="1" si="3"/>
        <v>#NAME?</v>
      </c>
    </row>
    <row r="177" spans="1:6" ht="15.75" customHeight="1" x14ac:dyDescent="0.2">
      <c r="A177" s="238">
        <f t="shared" si="4"/>
        <v>172</v>
      </c>
      <c r="B177" s="106" t="e">
        <f t="shared" ca="1" si="5"/>
        <v>#NAME?</v>
      </c>
      <c r="C177" s="18" t="e">
        <f t="shared" ca="1" si="0"/>
        <v>#NAME?</v>
      </c>
      <c r="D177" s="106" t="e">
        <f t="shared" ca="1" si="1"/>
        <v>#NAME?</v>
      </c>
      <c r="E177" s="18" t="e">
        <f t="shared" ca="1" si="2"/>
        <v>#NAME?</v>
      </c>
      <c r="F177" s="106" t="e">
        <f t="shared" ca="1" si="3"/>
        <v>#NAME?</v>
      </c>
    </row>
    <row r="178" spans="1:6" ht="15.75" customHeight="1" x14ac:dyDescent="0.2">
      <c r="A178" s="238">
        <f t="shared" si="4"/>
        <v>173</v>
      </c>
      <c r="B178" s="106" t="e">
        <f t="shared" ca="1" si="5"/>
        <v>#NAME?</v>
      </c>
      <c r="C178" s="18" t="e">
        <f t="shared" ca="1" si="0"/>
        <v>#NAME?</v>
      </c>
      <c r="D178" s="106" t="e">
        <f t="shared" ca="1" si="1"/>
        <v>#NAME?</v>
      </c>
      <c r="E178" s="18" t="e">
        <f t="shared" ca="1" si="2"/>
        <v>#NAME?</v>
      </c>
      <c r="F178" s="106" t="e">
        <f t="shared" ca="1" si="3"/>
        <v>#NAME?</v>
      </c>
    </row>
    <row r="179" spans="1:6" ht="15.75" customHeight="1" x14ac:dyDescent="0.2">
      <c r="A179" s="238">
        <f t="shared" si="4"/>
        <v>174</v>
      </c>
      <c r="B179" s="106" t="e">
        <f t="shared" ca="1" si="5"/>
        <v>#NAME?</v>
      </c>
      <c r="C179" s="18" t="e">
        <f t="shared" ca="1" si="0"/>
        <v>#NAME?</v>
      </c>
      <c r="D179" s="106" t="e">
        <f t="shared" ca="1" si="1"/>
        <v>#NAME?</v>
      </c>
      <c r="E179" s="18" t="e">
        <f t="shared" ca="1" si="2"/>
        <v>#NAME?</v>
      </c>
      <c r="F179" s="106" t="e">
        <f t="shared" ca="1" si="3"/>
        <v>#NAME?</v>
      </c>
    </row>
    <row r="180" spans="1:6" ht="15.75" customHeight="1" x14ac:dyDescent="0.2">
      <c r="A180" s="238">
        <f t="shared" si="4"/>
        <v>175</v>
      </c>
      <c r="B180" s="106" t="e">
        <f t="shared" ca="1" si="5"/>
        <v>#NAME?</v>
      </c>
      <c r="C180" s="18" t="e">
        <f t="shared" ca="1" si="0"/>
        <v>#NAME?</v>
      </c>
      <c r="D180" s="106" t="e">
        <f t="shared" ca="1" si="1"/>
        <v>#NAME?</v>
      </c>
      <c r="E180" s="18" t="e">
        <f t="shared" ca="1" si="2"/>
        <v>#NAME?</v>
      </c>
      <c r="F180" s="106" t="e">
        <f t="shared" ca="1" si="3"/>
        <v>#NAME?</v>
      </c>
    </row>
    <row r="181" spans="1:6" ht="15.75" customHeight="1" x14ac:dyDescent="0.2">
      <c r="A181" s="238">
        <f t="shared" si="4"/>
        <v>176</v>
      </c>
      <c r="B181" s="106" t="e">
        <f t="shared" ca="1" si="5"/>
        <v>#NAME?</v>
      </c>
      <c r="C181" s="18" t="e">
        <f t="shared" ca="1" si="0"/>
        <v>#NAME?</v>
      </c>
      <c r="D181" s="106" t="e">
        <f t="shared" ca="1" si="1"/>
        <v>#NAME?</v>
      </c>
      <c r="E181" s="18" t="e">
        <f t="shared" ca="1" si="2"/>
        <v>#NAME?</v>
      </c>
      <c r="F181" s="106" t="e">
        <f t="shared" ca="1" si="3"/>
        <v>#NAME?</v>
      </c>
    </row>
    <row r="182" spans="1:6" ht="15.75" customHeight="1" x14ac:dyDescent="0.2">
      <c r="A182" s="238">
        <f t="shared" si="4"/>
        <v>177</v>
      </c>
      <c r="B182" s="106" t="e">
        <f t="shared" ca="1" si="5"/>
        <v>#NAME?</v>
      </c>
      <c r="C182" s="18" t="e">
        <f t="shared" ca="1" si="0"/>
        <v>#NAME?</v>
      </c>
      <c r="D182" s="106" t="e">
        <f t="shared" ca="1" si="1"/>
        <v>#NAME?</v>
      </c>
      <c r="E182" s="18" t="e">
        <f t="shared" ca="1" si="2"/>
        <v>#NAME?</v>
      </c>
      <c r="F182" s="106" t="e">
        <f t="shared" ca="1" si="3"/>
        <v>#NAME?</v>
      </c>
    </row>
    <row r="183" spans="1:6" ht="15.75" customHeight="1" x14ac:dyDescent="0.2">
      <c r="A183" s="238">
        <f t="shared" si="4"/>
        <v>178</v>
      </c>
      <c r="B183" s="106" t="e">
        <f t="shared" ca="1" si="5"/>
        <v>#NAME?</v>
      </c>
      <c r="C183" s="18" t="e">
        <f t="shared" ca="1" si="0"/>
        <v>#NAME?</v>
      </c>
      <c r="D183" s="106" t="e">
        <f t="shared" ca="1" si="1"/>
        <v>#NAME?</v>
      </c>
      <c r="E183" s="18" t="e">
        <f t="shared" ca="1" si="2"/>
        <v>#NAME?</v>
      </c>
      <c r="F183" s="106" t="e">
        <f t="shared" ca="1" si="3"/>
        <v>#NAME?</v>
      </c>
    </row>
    <row r="184" spans="1:6" ht="15.75" customHeight="1" x14ac:dyDescent="0.2">
      <c r="A184" s="238">
        <f t="shared" si="4"/>
        <v>179</v>
      </c>
      <c r="B184" s="106" t="e">
        <f t="shared" ca="1" si="5"/>
        <v>#NAME?</v>
      </c>
      <c r="C184" s="18" t="e">
        <f t="shared" ca="1" si="0"/>
        <v>#NAME?</v>
      </c>
      <c r="D184" s="106" t="e">
        <f t="shared" ca="1" si="1"/>
        <v>#NAME?</v>
      </c>
      <c r="E184" s="18" t="e">
        <f t="shared" ca="1" si="2"/>
        <v>#NAME?</v>
      </c>
      <c r="F184" s="106" t="e">
        <f t="shared" ca="1" si="3"/>
        <v>#NAME?</v>
      </c>
    </row>
    <row r="185" spans="1:6" ht="15.75" customHeight="1" x14ac:dyDescent="0.2">
      <c r="A185" s="238">
        <f t="shared" si="4"/>
        <v>180</v>
      </c>
      <c r="B185" s="106" t="e">
        <f t="shared" ca="1" si="5"/>
        <v>#NAME?</v>
      </c>
      <c r="C185" s="18" t="e">
        <f t="shared" ca="1" si="0"/>
        <v>#NAME?</v>
      </c>
      <c r="D185" s="106" t="e">
        <f t="shared" ca="1" si="1"/>
        <v>#NAME?</v>
      </c>
      <c r="E185" s="18" t="e">
        <f t="shared" ca="1" si="2"/>
        <v>#NAME?</v>
      </c>
      <c r="F185" s="106" t="e">
        <f t="shared" ca="1" si="3"/>
        <v>#NAME?</v>
      </c>
    </row>
    <row r="186" spans="1:6" ht="15.75" customHeight="1" x14ac:dyDescent="0.2">
      <c r="A186" s="238">
        <f t="shared" si="4"/>
        <v>181</v>
      </c>
      <c r="B186" s="106" t="e">
        <f t="shared" ca="1" si="5"/>
        <v>#NAME?</v>
      </c>
      <c r="C186" s="18" t="e">
        <f t="shared" ca="1" si="0"/>
        <v>#NAME?</v>
      </c>
      <c r="D186" s="106" t="e">
        <f t="shared" ca="1" si="1"/>
        <v>#NAME?</v>
      </c>
      <c r="E186" s="18" t="e">
        <f t="shared" ca="1" si="2"/>
        <v>#NAME?</v>
      </c>
      <c r="F186" s="106" t="e">
        <f t="shared" ca="1" si="3"/>
        <v>#NAME?</v>
      </c>
    </row>
    <row r="187" spans="1:6" ht="15.75" customHeight="1" x14ac:dyDescent="0.2">
      <c r="A187" s="238">
        <f t="shared" si="4"/>
        <v>182</v>
      </c>
      <c r="B187" s="106" t="e">
        <f t="shared" ca="1" si="5"/>
        <v>#NAME?</v>
      </c>
      <c r="C187" s="18" t="e">
        <f t="shared" ca="1" si="0"/>
        <v>#NAME?</v>
      </c>
      <c r="D187" s="106" t="e">
        <f t="shared" ca="1" si="1"/>
        <v>#NAME?</v>
      </c>
      <c r="E187" s="18" t="e">
        <f t="shared" ca="1" si="2"/>
        <v>#NAME?</v>
      </c>
      <c r="F187" s="106" t="e">
        <f t="shared" ca="1" si="3"/>
        <v>#NAME?</v>
      </c>
    </row>
    <row r="188" spans="1:6" ht="15.75" customHeight="1" x14ac:dyDescent="0.2">
      <c r="A188" s="238">
        <f t="shared" si="4"/>
        <v>183</v>
      </c>
      <c r="B188" s="106" t="e">
        <f t="shared" ca="1" si="5"/>
        <v>#NAME?</v>
      </c>
      <c r="C188" s="18" t="e">
        <f t="shared" ca="1" si="0"/>
        <v>#NAME?</v>
      </c>
      <c r="D188" s="106" t="e">
        <f t="shared" ca="1" si="1"/>
        <v>#NAME?</v>
      </c>
      <c r="E188" s="18" t="e">
        <f t="shared" ca="1" si="2"/>
        <v>#NAME?</v>
      </c>
      <c r="F188" s="106" t="e">
        <f t="shared" ca="1" si="3"/>
        <v>#NAME?</v>
      </c>
    </row>
    <row r="189" spans="1:6" ht="15.75" customHeight="1" x14ac:dyDescent="0.2">
      <c r="A189" s="238">
        <f t="shared" si="4"/>
        <v>184</v>
      </c>
      <c r="B189" s="106" t="e">
        <f t="shared" ca="1" si="5"/>
        <v>#NAME?</v>
      </c>
      <c r="C189" s="18" t="e">
        <f t="shared" ca="1" si="0"/>
        <v>#NAME?</v>
      </c>
      <c r="D189" s="106" t="e">
        <f t="shared" ca="1" si="1"/>
        <v>#NAME?</v>
      </c>
      <c r="E189" s="18" t="e">
        <f t="shared" ca="1" si="2"/>
        <v>#NAME?</v>
      </c>
      <c r="F189" s="106" t="e">
        <f t="shared" ca="1" si="3"/>
        <v>#NAME?</v>
      </c>
    </row>
    <row r="190" spans="1:6" ht="15.75" customHeight="1" x14ac:dyDescent="0.2">
      <c r="A190" s="238">
        <f t="shared" si="4"/>
        <v>185</v>
      </c>
      <c r="B190" s="106" t="e">
        <f t="shared" ca="1" si="5"/>
        <v>#NAME?</v>
      </c>
      <c r="C190" s="18" t="e">
        <f t="shared" ca="1" si="0"/>
        <v>#NAME?</v>
      </c>
      <c r="D190" s="106" t="e">
        <f t="shared" ca="1" si="1"/>
        <v>#NAME?</v>
      </c>
      <c r="E190" s="18" t="e">
        <f t="shared" ca="1" si="2"/>
        <v>#NAME?</v>
      </c>
      <c r="F190" s="106" t="e">
        <f t="shared" ca="1" si="3"/>
        <v>#NAME?</v>
      </c>
    </row>
    <row r="191" spans="1:6" ht="15.75" customHeight="1" x14ac:dyDescent="0.2">
      <c r="A191" s="238">
        <f t="shared" si="4"/>
        <v>186</v>
      </c>
      <c r="B191" s="106" t="e">
        <f t="shared" ca="1" si="5"/>
        <v>#NAME?</v>
      </c>
      <c r="C191" s="18" t="e">
        <f t="shared" ca="1" si="0"/>
        <v>#NAME?</v>
      </c>
      <c r="D191" s="106" t="e">
        <f t="shared" ca="1" si="1"/>
        <v>#NAME?</v>
      </c>
      <c r="E191" s="18" t="e">
        <f t="shared" ca="1" si="2"/>
        <v>#NAME?</v>
      </c>
      <c r="F191" s="106" t="e">
        <f t="shared" ca="1" si="3"/>
        <v>#NAME?</v>
      </c>
    </row>
    <row r="192" spans="1:6" ht="15.75" customHeight="1" x14ac:dyDescent="0.2">
      <c r="A192" s="238">
        <f t="shared" si="4"/>
        <v>187</v>
      </c>
      <c r="B192" s="106" t="e">
        <f t="shared" ca="1" si="5"/>
        <v>#NAME?</v>
      </c>
      <c r="C192" s="18" t="e">
        <f t="shared" ca="1" si="0"/>
        <v>#NAME?</v>
      </c>
      <c r="D192" s="106" t="e">
        <f t="shared" ca="1" si="1"/>
        <v>#NAME?</v>
      </c>
      <c r="E192" s="18" t="e">
        <f t="shared" ca="1" si="2"/>
        <v>#NAME?</v>
      </c>
      <c r="F192" s="106" t="e">
        <f t="shared" ca="1" si="3"/>
        <v>#NAME?</v>
      </c>
    </row>
    <row r="193" spans="1:6" ht="15.75" customHeight="1" x14ac:dyDescent="0.2">
      <c r="A193" s="238">
        <f t="shared" si="4"/>
        <v>188</v>
      </c>
      <c r="B193" s="106" t="e">
        <f t="shared" ca="1" si="5"/>
        <v>#NAME?</v>
      </c>
      <c r="C193" s="18" t="e">
        <f t="shared" ca="1" si="0"/>
        <v>#NAME?</v>
      </c>
      <c r="D193" s="106" t="e">
        <f t="shared" ca="1" si="1"/>
        <v>#NAME?</v>
      </c>
      <c r="E193" s="18" t="e">
        <f t="shared" ca="1" si="2"/>
        <v>#NAME?</v>
      </c>
      <c r="F193" s="106" t="e">
        <f t="shared" ca="1" si="3"/>
        <v>#NAME?</v>
      </c>
    </row>
    <row r="194" spans="1:6" ht="15.75" customHeight="1" x14ac:dyDescent="0.2">
      <c r="A194" s="238">
        <f t="shared" si="4"/>
        <v>189</v>
      </c>
      <c r="B194" s="106" t="e">
        <f t="shared" ca="1" si="5"/>
        <v>#NAME?</v>
      </c>
      <c r="C194" s="18" t="e">
        <f t="shared" ca="1" si="0"/>
        <v>#NAME?</v>
      </c>
      <c r="D194" s="106" t="e">
        <f t="shared" ca="1" si="1"/>
        <v>#NAME?</v>
      </c>
      <c r="E194" s="18" t="e">
        <f t="shared" ca="1" si="2"/>
        <v>#NAME?</v>
      </c>
      <c r="F194" s="106" t="e">
        <f t="shared" ca="1" si="3"/>
        <v>#NAME?</v>
      </c>
    </row>
    <row r="195" spans="1:6" ht="15.75" customHeight="1" x14ac:dyDescent="0.2">
      <c r="A195" s="238">
        <f t="shared" si="4"/>
        <v>190</v>
      </c>
      <c r="B195" s="106" t="e">
        <f t="shared" ca="1" si="5"/>
        <v>#NAME?</v>
      </c>
      <c r="C195" s="18" t="e">
        <f t="shared" ca="1" si="0"/>
        <v>#NAME?</v>
      </c>
      <c r="D195" s="106" t="e">
        <f t="shared" ca="1" si="1"/>
        <v>#NAME?</v>
      </c>
      <c r="E195" s="18" t="e">
        <f t="shared" ca="1" si="2"/>
        <v>#NAME?</v>
      </c>
      <c r="F195" s="106" t="e">
        <f t="shared" ca="1" si="3"/>
        <v>#NAME?</v>
      </c>
    </row>
    <row r="196" spans="1:6" ht="15.75" customHeight="1" x14ac:dyDescent="0.2">
      <c r="A196" s="238">
        <f t="shared" si="4"/>
        <v>191</v>
      </c>
      <c r="B196" s="106" t="e">
        <f t="shared" ca="1" si="5"/>
        <v>#NAME?</v>
      </c>
      <c r="C196" s="18" t="e">
        <f t="shared" ca="1" si="0"/>
        <v>#NAME?</v>
      </c>
      <c r="D196" s="106" t="e">
        <f t="shared" ca="1" si="1"/>
        <v>#NAME?</v>
      </c>
      <c r="E196" s="18" t="e">
        <f t="shared" ca="1" si="2"/>
        <v>#NAME?</v>
      </c>
      <c r="F196" s="106" t="e">
        <f t="shared" ca="1" si="3"/>
        <v>#NAME?</v>
      </c>
    </row>
    <row r="197" spans="1:6" ht="15.75" customHeight="1" x14ac:dyDescent="0.2">
      <c r="A197" s="238">
        <f t="shared" si="4"/>
        <v>192</v>
      </c>
      <c r="B197" s="106" t="e">
        <f t="shared" ca="1" si="5"/>
        <v>#NAME?</v>
      </c>
      <c r="C197" s="18" t="e">
        <f t="shared" ca="1" si="0"/>
        <v>#NAME?</v>
      </c>
      <c r="D197" s="106" t="e">
        <f t="shared" ca="1" si="1"/>
        <v>#NAME?</v>
      </c>
      <c r="E197" s="18" t="e">
        <f t="shared" ca="1" si="2"/>
        <v>#NAME?</v>
      </c>
      <c r="F197" s="106" t="e">
        <f t="shared" ca="1" si="3"/>
        <v>#NAME?</v>
      </c>
    </row>
    <row r="198" spans="1:6" ht="15.75" customHeight="1" x14ac:dyDescent="0.2">
      <c r="A198" s="238">
        <f t="shared" si="4"/>
        <v>193</v>
      </c>
      <c r="B198" s="106" t="e">
        <f t="shared" ca="1" si="5"/>
        <v>#NAME?</v>
      </c>
      <c r="C198" s="18" t="e">
        <f t="shared" ca="1" si="0"/>
        <v>#NAME?</v>
      </c>
      <c r="D198" s="106" t="e">
        <f t="shared" ca="1" si="1"/>
        <v>#NAME?</v>
      </c>
      <c r="E198" s="18" t="e">
        <f t="shared" ca="1" si="2"/>
        <v>#NAME?</v>
      </c>
      <c r="F198" s="106" t="e">
        <f t="shared" ca="1" si="3"/>
        <v>#NAME?</v>
      </c>
    </row>
    <row r="199" spans="1:6" ht="15.75" customHeight="1" x14ac:dyDescent="0.2">
      <c r="A199" s="238">
        <f t="shared" si="4"/>
        <v>194</v>
      </c>
      <c r="B199" s="106" t="e">
        <f t="shared" ca="1" si="5"/>
        <v>#NAME?</v>
      </c>
      <c r="C199" s="18" t="e">
        <f t="shared" ca="1" si="0"/>
        <v>#NAME?</v>
      </c>
      <c r="D199" s="106" t="e">
        <f t="shared" ca="1" si="1"/>
        <v>#NAME?</v>
      </c>
      <c r="E199" s="18" t="e">
        <f t="shared" ca="1" si="2"/>
        <v>#NAME?</v>
      </c>
      <c r="F199" s="106" t="e">
        <f t="shared" ca="1" si="3"/>
        <v>#NAME?</v>
      </c>
    </row>
    <row r="200" spans="1:6" ht="15.75" customHeight="1" x14ac:dyDescent="0.2">
      <c r="A200" s="238">
        <f t="shared" si="4"/>
        <v>195</v>
      </c>
      <c r="B200" s="106" t="e">
        <f t="shared" ca="1" si="5"/>
        <v>#NAME?</v>
      </c>
      <c r="C200" s="18" t="e">
        <f t="shared" ca="1" si="0"/>
        <v>#NAME?</v>
      </c>
      <c r="D200" s="106" t="e">
        <f t="shared" ca="1" si="1"/>
        <v>#NAME?</v>
      </c>
      <c r="E200" s="18" t="e">
        <f t="shared" ca="1" si="2"/>
        <v>#NAME?</v>
      </c>
      <c r="F200" s="106" t="e">
        <f t="shared" ca="1" si="3"/>
        <v>#NAME?</v>
      </c>
    </row>
    <row r="201" spans="1:6" ht="15.75" customHeight="1" x14ac:dyDescent="0.2">
      <c r="A201" s="238">
        <f t="shared" si="4"/>
        <v>196</v>
      </c>
      <c r="B201" s="106" t="e">
        <f t="shared" ca="1" si="5"/>
        <v>#NAME?</v>
      </c>
      <c r="C201" s="18" t="e">
        <f t="shared" ca="1" si="0"/>
        <v>#NAME?</v>
      </c>
      <c r="D201" s="106" t="e">
        <f t="shared" ca="1" si="1"/>
        <v>#NAME?</v>
      </c>
      <c r="E201" s="18" t="e">
        <f t="shared" ca="1" si="2"/>
        <v>#NAME?</v>
      </c>
      <c r="F201" s="106" t="e">
        <f t="shared" ca="1" si="3"/>
        <v>#NAME?</v>
      </c>
    </row>
    <row r="202" spans="1:6" ht="15.75" customHeight="1" x14ac:dyDescent="0.2">
      <c r="A202" s="238">
        <f t="shared" si="4"/>
        <v>197</v>
      </c>
      <c r="B202" s="106" t="e">
        <f t="shared" ca="1" si="5"/>
        <v>#NAME?</v>
      </c>
      <c r="C202" s="18" t="e">
        <f t="shared" ca="1" si="0"/>
        <v>#NAME?</v>
      </c>
      <c r="D202" s="106" t="e">
        <f t="shared" ca="1" si="1"/>
        <v>#NAME?</v>
      </c>
      <c r="E202" s="18" t="e">
        <f t="shared" ca="1" si="2"/>
        <v>#NAME?</v>
      </c>
      <c r="F202" s="106" t="e">
        <f t="shared" ca="1" si="3"/>
        <v>#NAME?</v>
      </c>
    </row>
    <row r="203" spans="1:6" ht="15.75" customHeight="1" x14ac:dyDescent="0.2">
      <c r="A203" s="238">
        <f t="shared" si="4"/>
        <v>198</v>
      </c>
      <c r="B203" s="106" t="e">
        <f t="shared" ca="1" si="5"/>
        <v>#NAME?</v>
      </c>
      <c r="C203" s="18" t="e">
        <f t="shared" ca="1" si="0"/>
        <v>#NAME?</v>
      </c>
      <c r="D203" s="106" t="e">
        <f t="shared" ca="1" si="1"/>
        <v>#NAME?</v>
      </c>
      <c r="E203" s="18" t="e">
        <f t="shared" ca="1" si="2"/>
        <v>#NAME?</v>
      </c>
      <c r="F203" s="106" t="e">
        <f t="shared" ca="1" si="3"/>
        <v>#NAME?</v>
      </c>
    </row>
    <row r="204" spans="1:6" ht="15.75" customHeight="1" x14ac:dyDescent="0.2">
      <c r="A204" s="238">
        <f t="shared" si="4"/>
        <v>199</v>
      </c>
      <c r="B204" s="106" t="e">
        <f t="shared" ca="1" si="5"/>
        <v>#NAME?</v>
      </c>
      <c r="C204" s="18" t="e">
        <f t="shared" ca="1" si="0"/>
        <v>#NAME?</v>
      </c>
      <c r="D204" s="106" t="e">
        <f t="shared" ca="1" si="1"/>
        <v>#NAME?</v>
      </c>
      <c r="E204" s="18" t="e">
        <f t="shared" ca="1" si="2"/>
        <v>#NAME?</v>
      </c>
      <c r="F204" s="106" t="e">
        <f t="shared" ca="1" si="3"/>
        <v>#NAME?</v>
      </c>
    </row>
    <row r="205" spans="1:6" ht="15.75" customHeight="1" x14ac:dyDescent="0.2">
      <c r="A205" s="238">
        <f t="shared" si="4"/>
        <v>200</v>
      </c>
      <c r="B205" s="106" t="e">
        <f t="shared" ca="1" si="5"/>
        <v>#NAME?</v>
      </c>
      <c r="C205" s="18" t="e">
        <f t="shared" ca="1" si="0"/>
        <v>#NAME?</v>
      </c>
      <c r="D205" s="106" t="e">
        <f t="shared" ca="1" si="1"/>
        <v>#NAME?</v>
      </c>
      <c r="E205" s="18" t="e">
        <f t="shared" ca="1" si="2"/>
        <v>#NAME?</v>
      </c>
      <c r="F205" s="106" t="e">
        <f t="shared" ca="1" si="3"/>
        <v>#NAME?</v>
      </c>
    </row>
    <row r="206" spans="1:6" ht="15.75" customHeight="1" x14ac:dyDescent="0.2">
      <c r="A206" s="238">
        <f t="shared" si="4"/>
        <v>201</v>
      </c>
      <c r="B206" s="106" t="e">
        <f t="shared" ca="1" si="5"/>
        <v>#NAME?</v>
      </c>
      <c r="C206" s="18" t="e">
        <f t="shared" ca="1" si="0"/>
        <v>#NAME?</v>
      </c>
      <c r="D206" s="106" t="e">
        <f t="shared" ca="1" si="1"/>
        <v>#NAME?</v>
      </c>
      <c r="E206" s="18" t="e">
        <f t="shared" ca="1" si="2"/>
        <v>#NAME?</v>
      </c>
      <c r="F206" s="106" t="e">
        <f t="shared" ca="1" si="3"/>
        <v>#NAME?</v>
      </c>
    </row>
    <row r="207" spans="1:6" ht="15.75" customHeight="1" x14ac:dyDescent="0.2">
      <c r="A207" s="238">
        <f t="shared" si="4"/>
        <v>202</v>
      </c>
      <c r="B207" s="106" t="e">
        <f t="shared" ca="1" si="5"/>
        <v>#NAME?</v>
      </c>
      <c r="C207" s="18" t="e">
        <f t="shared" ca="1" si="0"/>
        <v>#NAME?</v>
      </c>
      <c r="D207" s="106" t="e">
        <f t="shared" ca="1" si="1"/>
        <v>#NAME?</v>
      </c>
      <c r="E207" s="18" t="e">
        <f t="shared" ca="1" si="2"/>
        <v>#NAME?</v>
      </c>
      <c r="F207" s="106" t="e">
        <f t="shared" ca="1" si="3"/>
        <v>#NAME?</v>
      </c>
    </row>
    <row r="208" spans="1:6" ht="15.75" customHeight="1" x14ac:dyDescent="0.2">
      <c r="A208" s="238">
        <f t="shared" si="4"/>
        <v>203</v>
      </c>
      <c r="B208" s="106" t="e">
        <f t="shared" ca="1" si="5"/>
        <v>#NAME?</v>
      </c>
      <c r="C208" s="18" t="e">
        <f t="shared" ca="1" si="0"/>
        <v>#NAME?</v>
      </c>
      <c r="D208" s="106" t="e">
        <f t="shared" ca="1" si="1"/>
        <v>#NAME?</v>
      </c>
      <c r="E208" s="18" t="e">
        <f t="shared" ca="1" si="2"/>
        <v>#NAME?</v>
      </c>
      <c r="F208" s="106" t="e">
        <f t="shared" ca="1" si="3"/>
        <v>#NAME?</v>
      </c>
    </row>
    <row r="209" spans="1:6" ht="15.75" customHeight="1" x14ac:dyDescent="0.2">
      <c r="A209" s="238">
        <f t="shared" si="4"/>
        <v>204</v>
      </c>
      <c r="B209" s="106" t="e">
        <f t="shared" ca="1" si="5"/>
        <v>#NAME?</v>
      </c>
      <c r="C209" s="18" t="e">
        <f t="shared" ca="1" si="0"/>
        <v>#NAME?</v>
      </c>
      <c r="D209" s="106" t="e">
        <f t="shared" ca="1" si="1"/>
        <v>#NAME?</v>
      </c>
      <c r="E209" s="18" t="e">
        <f t="shared" ca="1" si="2"/>
        <v>#NAME?</v>
      </c>
      <c r="F209" s="106" t="e">
        <f t="shared" ca="1" si="3"/>
        <v>#NAME?</v>
      </c>
    </row>
    <row r="210" spans="1:6" ht="15.75" customHeight="1" x14ac:dyDescent="0.2">
      <c r="A210" s="238">
        <f t="shared" si="4"/>
        <v>205</v>
      </c>
      <c r="B210" s="106" t="e">
        <f t="shared" ca="1" si="5"/>
        <v>#NAME?</v>
      </c>
      <c r="C210" s="18" t="e">
        <f t="shared" ca="1" si="0"/>
        <v>#NAME?</v>
      </c>
      <c r="D210" s="106" t="e">
        <f t="shared" ca="1" si="1"/>
        <v>#NAME?</v>
      </c>
      <c r="E210" s="18" t="e">
        <f t="shared" ca="1" si="2"/>
        <v>#NAME?</v>
      </c>
      <c r="F210" s="106" t="e">
        <f t="shared" ca="1" si="3"/>
        <v>#NAME?</v>
      </c>
    </row>
    <row r="211" spans="1:6" ht="15.75" customHeight="1" x14ac:dyDescent="0.2">
      <c r="A211" s="238">
        <f t="shared" si="4"/>
        <v>206</v>
      </c>
      <c r="B211" s="106" t="e">
        <f t="shared" ca="1" si="5"/>
        <v>#NAME?</v>
      </c>
      <c r="C211" s="18" t="e">
        <f t="shared" ca="1" si="0"/>
        <v>#NAME?</v>
      </c>
      <c r="D211" s="106" t="e">
        <f t="shared" ca="1" si="1"/>
        <v>#NAME?</v>
      </c>
      <c r="E211" s="18" t="e">
        <f t="shared" ca="1" si="2"/>
        <v>#NAME?</v>
      </c>
      <c r="F211" s="106" t="e">
        <f t="shared" ca="1" si="3"/>
        <v>#NAME?</v>
      </c>
    </row>
    <row r="212" spans="1:6" ht="15.75" customHeight="1" x14ac:dyDescent="0.2">
      <c r="A212" s="238">
        <f t="shared" si="4"/>
        <v>207</v>
      </c>
      <c r="B212" s="106" t="e">
        <f t="shared" ca="1" si="5"/>
        <v>#NAME?</v>
      </c>
      <c r="C212" s="18" t="e">
        <f t="shared" ca="1" si="0"/>
        <v>#NAME?</v>
      </c>
      <c r="D212" s="106" t="e">
        <f t="shared" ca="1" si="1"/>
        <v>#NAME?</v>
      </c>
      <c r="E212" s="18" t="e">
        <f t="shared" ca="1" si="2"/>
        <v>#NAME?</v>
      </c>
      <c r="F212" s="106" t="e">
        <f t="shared" ca="1" si="3"/>
        <v>#NAME?</v>
      </c>
    </row>
    <row r="213" spans="1:6" ht="15.75" customHeight="1" x14ac:dyDescent="0.2">
      <c r="A213" s="238">
        <f t="shared" si="4"/>
        <v>208</v>
      </c>
      <c r="B213" s="106" t="e">
        <f t="shared" ca="1" si="5"/>
        <v>#NAME?</v>
      </c>
      <c r="C213" s="18" t="e">
        <f t="shared" ca="1" si="0"/>
        <v>#NAME?</v>
      </c>
      <c r="D213" s="106" t="e">
        <f t="shared" ca="1" si="1"/>
        <v>#NAME?</v>
      </c>
      <c r="E213" s="18" t="e">
        <f t="shared" ca="1" si="2"/>
        <v>#NAME?</v>
      </c>
      <c r="F213" s="106" t="e">
        <f t="shared" ca="1" si="3"/>
        <v>#NAME?</v>
      </c>
    </row>
    <row r="214" spans="1:6" ht="15.75" customHeight="1" x14ac:dyDescent="0.2">
      <c r="A214" s="238">
        <f t="shared" si="4"/>
        <v>209</v>
      </c>
      <c r="B214" s="106" t="e">
        <f t="shared" ca="1" si="5"/>
        <v>#NAME?</v>
      </c>
      <c r="C214" s="18" t="e">
        <f t="shared" ca="1" si="0"/>
        <v>#NAME?</v>
      </c>
      <c r="D214" s="106" t="e">
        <f t="shared" ca="1" si="1"/>
        <v>#NAME?</v>
      </c>
      <c r="E214" s="18" t="e">
        <f t="shared" ca="1" si="2"/>
        <v>#NAME?</v>
      </c>
      <c r="F214" s="106" t="e">
        <f t="shared" ca="1" si="3"/>
        <v>#NAME?</v>
      </c>
    </row>
    <row r="215" spans="1:6" ht="15.75" customHeight="1" x14ac:dyDescent="0.2">
      <c r="A215" s="238">
        <f t="shared" si="4"/>
        <v>210</v>
      </c>
      <c r="B215" s="106" t="e">
        <f t="shared" ca="1" si="5"/>
        <v>#NAME?</v>
      </c>
      <c r="C215" s="18" t="e">
        <f t="shared" ca="1" si="0"/>
        <v>#NAME?</v>
      </c>
      <c r="D215" s="106" t="e">
        <f t="shared" ca="1" si="1"/>
        <v>#NAME?</v>
      </c>
      <c r="E215" s="18" t="e">
        <f t="shared" ca="1" si="2"/>
        <v>#NAME?</v>
      </c>
      <c r="F215" s="106" t="e">
        <f t="shared" ca="1" si="3"/>
        <v>#NAME?</v>
      </c>
    </row>
    <row r="216" spans="1:6" ht="15.75" customHeight="1" x14ac:dyDescent="0.2">
      <c r="A216" s="238">
        <f t="shared" si="4"/>
        <v>211</v>
      </c>
      <c r="B216" s="106" t="e">
        <f t="shared" ca="1" si="5"/>
        <v>#NAME?</v>
      </c>
      <c r="C216" s="18" t="e">
        <f t="shared" ca="1" si="0"/>
        <v>#NAME?</v>
      </c>
      <c r="D216" s="106" t="e">
        <f t="shared" ca="1" si="1"/>
        <v>#NAME?</v>
      </c>
      <c r="E216" s="18" t="e">
        <f t="shared" ca="1" si="2"/>
        <v>#NAME?</v>
      </c>
      <c r="F216" s="106" t="e">
        <f t="shared" ca="1" si="3"/>
        <v>#NAME?</v>
      </c>
    </row>
    <row r="217" spans="1:6" ht="15.75" customHeight="1" x14ac:dyDescent="0.2">
      <c r="A217" s="238">
        <f t="shared" si="4"/>
        <v>212</v>
      </c>
      <c r="B217" s="106" t="e">
        <f t="shared" ca="1" si="5"/>
        <v>#NAME?</v>
      </c>
      <c r="C217" s="18" t="e">
        <f t="shared" ca="1" si="0"/>
        <v>#NAME?</v>
      </c>
      <c r="D217" s="106" t="e">
        <f t="shared" ca="1" si="1"/>
        <v>#NAME?</v>
      </c>
      <c r="E217" s="18" t="e">
        <f t="shared" ca="1" si="2"/>
        <v>#NAME?</v>
      </c>
      <c r="F217" s="106" t="e">
        <f t="shared" ca="1" si="3"/>
        <v>#NAME?</v>
      </c>
    </row>
    <row r="218" spans="1:6" ht="15.75" customHeight="1" x14ac:dyDescent="0.2">
      <c r="A218" s="238">
        <f t="shared" si="4"/>
        <v>213</v>
      </c>
      <c r="B218" s="106" t="e">
        <f t="shared" ca="1" si="5"/>
        <v>#NAME?</v>
      </c>
      <c r="C218" s="18" t="e">
        <f t="shared" ca="1" si="0"/>
        <v>#NAME?</v>
      </c>
      <c r="D218" s="106" t="e">
        <f t="shared" ca="1" si="1"/>
        <v>#NAME?</v>
      </c>
      <c r="E218" s="18" t="e">
        <f t="shared" ca="1" si="2"/>
        <v>#NAME?</v>
      </c>
      <c r="F218" s="106" t="e">
        <f t="shared" ca="1" si="3"/>
        <v>#NAME?</v>
      </c>
    </row>
    <row r="219" spans="1:6" ht="15.75" customHeight="1" x14ac:dyDescent="0.2">
      <c r="A219" s="238">
        <f t="shared" si="4"/>
        <v>214</v>
      </c>
      <c r="B219" s="106" t="e">
        <f t="shared" ca="1" si="5"/>
        <v>#NAME?</v>
      </c>
      <c r="C219" s="18" t="e">
        <f t="shared" ca="1" si="0"/>
        <v>#NAME?</v>
      </c>
      <c r="D219" s="106" t="e">
        <f t="shared" ca="1" si="1"/>
        <v>#NAME?</v>
      </c>
      <c r="E219" s="18" t="e">
        <f t="shared" ca="1" si="2"/>
        <v>#NAME?</v>
      </c>
      <c r="F219" s="106" t="e">
        <f t="shared" ca="1" si="3"/>
        <v>#NAME?</v>
      </c>
    </row>
    <row r="220" spans="1:6" ht="15.75" customHeight="1" x14ac:dyDescent="0.2">
      <c r="A220" s="238">
        <f t="shared" si="4"/>
        <v>215</v>
      </c>
      <c r="B220" s="106" t="e">
        <f t="shared" ca="1" si="5"/>
        <v>#NAME?</v>
      </c>
      <c r="C220" s="18" t="e">
        <f t="shared" ca="1" si="0"/>
        <v>#NAME?</v>
      </c>
      <c r="D220" s="106" t="e">
        <f t="shared" ca="1" si="1"/>
        <v>#NAME?</v>
      </c>
      <c r="E220" s="18" t="e">
        <f t="shared" ca="1" si="2"/>
        <v>#NAME?</v>
      </c>
      <c r="F220" s="106" t="e">
        <f t="shared" ca="1" si="3"/>
        <v>#NAME?</v>
      </c>
    </row>
    <row r="221" spans="1:6" ht="15.75" customHeight="1" x14ac:dyDescent="0.2">
      <c r="A221" s="238">
        <f t="shared" si="4"/>
        <v>216</v>
      </c>
      <c r="B221" s="106" t="e">
        <f t="shared" ca="1" si="5"/>
        <v>#NAME?</v>
      </c>
      <c r="C221" s="18" t="e">
        <f t="shared" ca="1" si="0"/>
        <v>#NAME?</v>
      </c>
      <c r="D221" s="106" t="e">
        <f t="shared" ca="1" si="1"/>
        <v>#NAME?</v>
      </c>
      <c r="E221" s="18" t="e">
        <f t="shared" ca="1" si="2"/>
        <v>#NAME?</v>
      </c>
      <c r="F221" s="106" t="e">
        <f t="shared" ca="1" si="3"/>
        <v>#NAME?</v>
      </c>
    </row>
    <row r="222" spans="1:6" ht="15.75" customHeight="1" x14ac:dyDescent="0.2">
      <c r="A222" s="238">
        <f t="shared" si="4"/>
        <v>217</v>
      </c>
      <c r="B222" s="106" t="e">
        <f t="shared" ca="1" si="5"/>
        <v>#NAME?</v>
      </c>
      <c r="C222" s="18" t="e">
        <f t="shared" ca="1" si="0"/>
        <v>#NAME?</v>
      </c>
      <c r="D222" s="106" t="e">
        <f t="shared" ca="1" si="1"/>
        <v>#NAME?</v>
      </c>
      <c r="E222" s="18" t="e">
        <f t="shared" ca="1" si="2"/>
        <v>#NAME?</v>
      </c>
      <c r="F222" s="106" t="e">
        <f t="shared" ca="1" si="3"/>
        <v>#NAME?</v>
      </c>
    </row>
    <row r="223" spans="1:6" ht="15.75" customHeight="1" x14ac:dyDescent="0.2">
      <c r="A223" s="238">
        <f t="shared" si="4"/>
        <v>218</v>
      </c>
      <c r="B223" s="106" t="e">
        <f t="shared" ca="1" si="5"/>
        <v>#NAME?</v>
      </c>
      <c r="C223" s="18" t="e">
        <f t="shared" ca="1" si="0"/>
        <v>#NAME?</v>
      </c>
      <c r="D223" s="106" t="e">
        <f t="shared" ca="1" si="1"/>
        <v>#NAME?</v>
      </c>
      <c r="E223" s="18" t="e">
        <f t="shared" ca="1" si="2"/>
        <v>#NAME?</v>
      </c>
      <c r="F223" s="106" t="e">
        <f t="shared" ca="1" si="3"/>
        <v>#NAME?</v>
      </c>
    </row>
    <row r="224" spans="1:6" ht="15.75" customHeight="1" x14ac:dyDescent="0.2">
      <c r="A224" s="238">
        <f t="shared" si="4"/>
        <v>219</v>
      </c>
      <c r="B224" s="106" t="e">
        <f t="shared" ca="1" si="5"/>
        <v>#NAME?</v>
      </c>
      <c r="C224" s="18" t="e">
        <f t="shared" ca="1" si="0"/>
        <v>#NAME?</v>
      </c>
      <c r="D224" s="106" t="e">
        <f t="shared" ca="1" si="1"/>
        <v>#NAME?</v>
      </c>
      <c r="E224" s="18" t="e">
        <f t="shared" ca="1" si="2"/>
        <v>#NAME?</v>
      </c>
      <c r="F224" s="106" t="e">
        <f t="shared" ca="1" si="3"/>
        <v>#NAME?</v>
      </c>
    </row>
    <row r="225" spans="1:6" ht="15.75" customHeight="1" x14ac:dyDescent="0.2">
      <c r="A225" s="238">
        <f t="shared" si="4"/>
        <v>220</v>
      </c>
      <c r="B225" s="106" t="e">
        <f t="shared" ca="1" si="5"/>
        <v>#NAME?</v>
      </c>
      <c r="C225" s="18" t="e">
        <f t="shared" ca="1" si="0"/>
        <v>#NAME?</v>
      </c>
      <c r="D225" s="106" t="e">
        <f t="shared" ca="1" si="1"/>
        <v>#NAME?</v>
      </c>
      <c r="E225" s="18" t="e">
        <f t="shared" ca="1" si="2"/>
        <v>#NAME?</v>
      </c>
      <c r="F225" s="106" t="e">
        <f t="shared" ca="1" si="3"/>
        <v>#NAME?</v>
      </c>
    </row>
    <row r="226" spans="1:6" ht="15.75" customHeight="1" x14ac:dyDescent="0.2">
      <c r="A226" s="238">
        <f t="shared" si="4"/>
        <v>221</v>
      </c>
      <c r="B226" s="106" t="e">
        <f t="shared" ca="1" si="5"/>
        <v>#NAME?</v>
      </c>
      <c r="C226" s="18" t="e">
        <f t="shared" ca="1" si="0"/>
        <v>#NAME?</v>
      </c>
      <c r="D226" s="106" t="e">
        <f t="shared" ca="1" si="1"/>
        <v>#NAME?</v>
      </c>
      <c r="E226" s="18" t="e">
        <f t="shared" ca="1" si="2"/>
        <v>#NAME?</v>
      </c>
      <c r="F226" s="106" t="e">
        <f t="shared" ca="1" si="3"/>
        <v>#NAME?</v>
      </c>
    </row>
    <row r="227" spans="1:6" ht="15.75" customHeight="1" x14ac:dyDescent="0.2">
      <c r="A227" s="238">
        <f t="shared" si="4"/>
        <v>222</v>
      </c>
      <c r="B227" s="106" t="e">
        <f t="shared" ca="1" si="5"/>
        <v>#NAME?</v>
      </c>
      <c r="C227" s="18" t="e">
        <f t="shared" ca="1" si="0"/>
        <v>#NAME?</v>
      </c>
      <c r="D227" s="106" t="e">
        <f t="shared" ca="1" si="1"/>
        <v>#NAME?</v>
      </c>
      <c r="E227" s="18" t="e">
        <f t="shared" ca="1" si="2"/>
        <v>#NAME?</v>
      </c>
      <c r="F227" s="106" t="e">
        <f t="shared" ca="1" si="3"/>
        <v>#NAME?</v>
      </c>
    </row>
    <row r="228" spans="1:6" ht="15.75" customHeight="1" x14ac:dyDescent="0.2">
      <c r="A228" s="238">
        <f t="shared" si="4"/>
        <v>223</v>
      </c>
      <c r="B228" s="106" t="e">
        <f t="shared" ca="1" si="5"/>
        <v>#NAME?</v>
      </c>
      <c r="C228" s="18" t="e">
        <f t="shared" ca="1" si="0"/>
        <v>#NAME?</v>
      </c>
      <c r="D228" s="106" t="e">
        <f t="shared" ca="1" si="1"/>
        <v>#NAME?</v>
      </c>
      <c r="E228" s="18" t="e">
        <f t="shared" ca="1" si="2"/>
        <v>#NAME?</v>
      </c>
      <c r="F228" s="106" t="e">
        <f t="shared" ca="1" si="3"/>
        <v>#NAME?</v>
      </c>
    </row>
    <row r="229" spans="1:6" ht="15.75" customHeight="1" x14ac:dyDescent="0.2">
      <c r="A229" s="238">
        <f t="shared" si="4"/>
        <v>224</v>
      </c>
      <c r="B229" s="106" t="e">
        <f t="shared" ca="1" si="5"/>
        <v>#NAME?</v>
      </c>
      <c r="C229" s="18" t="e">
        <f t="shared" ca="1" si="0"/>
        <v>#NAME?</v>
      </c>
      <c r="D229" s="106" t="e">
        <f t="shared" ca="1" si="1"/>
        <v>#NAME?</v>
      </c>
      <c r="E229" s="18" t="e">
        <f t="shared" ca="1" si="2"/>
        <v>#NAME?</v>
      </c>
      <c r="F229" s="106" t="e">
        <f t="shared" ca="1" si="3"/>
        <v>#NAME?</v>
      </c>
    </row>
    <row r="230" spans="1:6" ht="15.75" customHeight="1" x14ac:dyDescent="0.2">
      <c r="A230" s="238">
        <f t="shared" si="4"/>
        <v>225</v>
      </c>
      <c r="B230" s="106" t="e">
        <f t="shared" ca="1" si="5"/>
        <v>#NAME?</v>
      </c>
      <c r="C230" s="18" t="e">
        <f t="shared" ca="1" si="0"/>
        <v>#NAME?</v>
      </c>
      <c r="D230" s="106" t="e">
        <f t="shared" ca="1" si="1"/>
        <v>#NAME?</v>
      </c>
      <c r="E230" s="18" t="e">
        <f t="shared" ca="1" si="2"/>
        <v>#NAME?</v>
      </c>
      <c r="F230" s="106" t="e">
        <f t="shared" ca="1" si="3"/>
        <v>#NAME?</v>
      </c>
    </row>
    <row r="231" spans="1:6" ht="15.75" customHeight="1" x14ac:dyDescent="0.2">
      <c r="A231" s="238">
        <f t="shared" si="4"/>
        <v>226</v>
      </c>
      <c r="B231" s="106" t="e">
        <f t="shared" ca="1" si="5"/>
        <v>#NAME?</v>
      </c>
      <c r="C231" s="18" t="e">
        <f t="shared" ca="1" si="0"/>
        <v>#NAME?</v>
      </c>
      <c r="D231" s="106" t="e">
        <f t="shared" ca="1" si="1"/>
        <v>#NAME?</v>
      </c>
      <c r="E231" s="18" t="e">
        <f t="shared" ca="1" si="2"/>
        <v>#NAME?</v>
      </c>
      <c r="F231" s="106" t="e">
        <f t="shared" ca="1" si="3"/>
        <v>#NAME?</v>
      </c>
    </row>
    <row r="232" spans="1:6" ht="15.75" customHeight="1" x14ac:dyDescent="0.2">
      <c r="A232" s="238">
        <f t="shared" si="4"/>
        <v>227</v>
      </c>
      <c r="B232" s="106" t="e">
        <f t="shared" ca="1" si="5"/>
        <v>#NAME?</v>
      </c>
      <c r="C232" s="18" t="e">
        <f t="shared" ca="1" si="0"/>
        <v>#NAME?</v>
      </c>
      <c r="D232" s="106" t="e">
        <f t="shared" ca="1" si="1"/>
        <v>#NAME?</v>
      </c>
      <c r="E232" s="18" t="e">
        <f t="shared" ca="1" si="2"/>
        <v>#NAME?</v>
      </c>
      <c r="F232" s="106" t="e">
        <f t="shared" ca="1" si="3"/>
        <v>#NAME?</v>
      </c>
    </row>
    <row r="233" spans="1:6" ht="15.75" customHeight="1" x14ac:dyDescent="0.2">
      <c r="A233" s="238">
        <f t="shared" si="4"/>
        <v>228</v>
      </c>
      <c r="B233" s="106" t="e">
        <f t="shared" ca="1" si="5"/>
        <v>#NAME?</v>
      </c>
      <c r="C233" s="18" t="e">
        <f t="shared" ca="1" si="0"/>
        <v>#NAME?</v>
      </c>
      <c r="D233" s="106" t="e">
        <f t="shared" ca="1" si="1"/>
        <v>#NAME?</v>
      </c>
      <c r="E233" s="18" t="e">
        <f t="shared" ca="1" si="2"/>
        <v>#NAME?</v>
      </c>
      <c r="F233" s="106" t="e">
        <f t="shared" ca="1" si="3"/>
        <v>#NAME?</v>
      </c>
    </row>
    <row r="234" spans="1:6" ht="15.75" customHeight="1" x14ac:dyDescent="0.2">
      <c r="A234" s="238">
        <f t="shared" si="4"/>
        <v>229</v>
      </c>
      <c r="B234" s="106" t="e">
        <f t="shared" ca="1" si="5"/>
        <v>#NAME?</v>
      </c>
      <c r="C234" s="18" t="e">
        <f t="shared" ca="1" si="0"/>
        <v>#NAME?</v>
      </c>
      <c r="D234" s="106" t="e">
        <f t="shared" ca="1" si="1"/>
        <v>#NAME?</v>
      </c>
      <c r="E234" s="18" t="e">
        <f t="shared" ca="1" si="2"/>
        <v>#NAME?</v>
      </c>
      <c r="F234" s="106" t="e">
        <f t="shared" ca="1" si="3"/>
        <v>#NAME?</v>
      </c>
    </row>
    <row r="235" spans="1:6" ht="15.75" customHeight="1" x14ac:dyDescent="0.2">
      <c r="A235" s="238">
        <f t="shared" si="4"/>
        <v>230</v>
      </c>
      <c r="B235" s="106" t="e">
        <f t="shared" ca="1" si="5"/>
        <v>#NAME?</v>
      </c>
      <c r="C235" s="18" t="e">
        <f t="shared" ca="1" si="0"/>
        <v>#NAME?</v>
      </c>
      <c r="D235" s="106" t="e">
        <f t="shared" ca="1" si="1"/>
        <v>#NAME?</v>
      </c>
      <c r="E235" s="18" t="e">
        <f t="shared" ca="1" si="2"/>
        <v>#NAME?</v>
      </c>
      <c r="F235" s="106" t="e">
        <f t="shared" ca="1" si="3"/>
        <v>#NAME?</v>
      </c>
    </row>
    <row r="236" spans="1:6" ht="15.75" customHeight="1" x14ac:dyDescent="0.2">
      <c r="A236" s="238">
        <f t="shared" si="4"/>
        <v>231</v>
      </c>
      <c r="B236" s="106" t="e">
        <f t="shared" ca="1" si="5"/>
        <v>#NAME?</v>
      </c>
      <c r="C236" s="18" t="e">
        <f t="shared" ca="1" si="0"/>
        <v>#NAME?</v>
      </c>
      <c r="D236" s="106" t="e">
        <f t="shared" ca="1" si="1"/>
        <v>#NAME?</v>
      </c>
      <c r="E236" s="18" t="e">
        <f t="shared" ca="1" si="2"/>
        <v>#NAME?</v>
      </c>
      <c r="F236" s="106" t="e">
        <f t="shared" ca="1" si="3"/>
        <v>#NAME?</v>
      </c>
    </row>
    <row r="237" spans="1:6" ht="15.75" customHeight="1" x14ac:dyDescent="0.2">
      <c r="A237" s="238">
        <f t="shared" si="4"/>
        <v>232</v>
      </c>
      <c r="B237" s="106" t="e">
        <f t="shared" ca="1" si="5"/>
        <v>#NAME?</v>
      </c>
      <c r="C237" s="18" t="e">
        <f t="shared" ca="1" si="0"/>
        <v>#NAME?</v>
      </c>
      <c r="D237" s="106" t="e">
        <f t="shared" ca="1" si="1"/>
        <v>#NAME?</v>
      </c>
      <c r="E237" s="18" t="e">
        <f t="shared" ca="1" si="2"/>
        <v>#NAME?</v>
      </c>
      <c r="F237" s="106" t="e">
        <f t="shared" ca="1" si="3"/>
        <v>#NAME?</v>
      </c>
    </row>
    <row r="238" spans="1:6" ht="15.75" customHeight="1" x14ac:dyDescent="0.2">
      <c r="A238" s="238">
        <f t="shared" si="4"/>
        <v>233</v>
      </c>
      <c r="B238" s="106" t="e">
        <f t="shared" ca="1" si="5"/>
        <v>#NAME?</v>
      </c>
      <c r="C238" s="18" t="e">
        <f t="shared" ca="1" si="0"/>
        <v>#NAME?</v>
      </c>
      <c r="D238" s="106" t="e">
        <f t="shared" ca="1" si="1"/>
        <v>#NAME?</v>
      </c>
      <c r="E238" s="18" t="e">
        <f t="shared" ca="1" si="2"/>
        <v>#NAME?</v>
      </c>
      <c r="F238" s="106" t="e">
        <f t="shared" ca="1" si="3"/>
        <v>#NAME?</v>
      </c>
    </row>
    <row r="239" spans="1:6" ht="15.75" customHeight="1" x14ac:dyDescent="0.2">
      <c r="A239" s="238">
        <f t="shared" si="4"/>
        <v>234</v>
      </c>
      <c r="B239" s="106" t="e">
        <f t="shared" ca="1" si="5"/>
        <v>#NAME?</v>
      </c>
      <c r="C239" s="18" t="e">
        <f t="shared" ca="1" si="0"/>
        <v>#NAME?</v>
      </c>
      <c r="D239" s="106" t="e">
        <f t="shared" ca="1" si="1"/>
        <v>#NAME?</v>
      </c>
      <c r="E239" s="18" t="e">
        <f t="shared" ca="1" si="2"/>
        <v>#NAME?</v>
      </c>
      <c r="F239" s="106" t="e">
        <f t="shared" ca="1" si="3"/>
        <v>#NAME?</v>
      </c>
    </row>
    <row r="240" spans="1:6" ht="15.75" customHeight="1" x14ac:dyDescent="0.2">
      <c r="A240" s="238">
        <f t="shared" si="4"/>
        <v>235</v>
      </c>
      <c r="B240" s="106" t="e">
        <f t="shared" ca="1" si="5"/>
        <v>#NAME?</v>
      </c>
      <c r="C240" s="18" t="e">
        <f t="shared" ca="1" si="0"/>
        <v>#NAME?</v>
      </c>
      <c r="D240" s="106" t="e">
        <f t="shared" ca="1" si="1"/>
        <v>#NAME?</v>
      </c>
      <c r="E240" s="18" t="e">
        <f t="shared" ca="1" si="2"/>
        <v>#NAME?</v>
      </c>
      <c r="F240" s="106" t="e">
        <f t="shared" ca="1" si="3"/>
        <v>#NAME?</v>
      </c>
    </row>
    <row r="241" spans="1:6" ht="15.75" customHeight="1" x14ac:dyDescent="0.2">
      <c r="A241" s="238">
        <f t="shared" si="4"/>
        <v>236</v>
      </c>
      <c r="B241" s="106" t="e">
        <f t="shared" ca="1" si="5"/>
        <v>#NAME?</v>
      </c>
      <c r="C241" s="18" t="e">
        <f t="shared" ca="1" si="0"/>
        <v>#NAME?</v>
      </c>
      <c r="D241" s="106" t="e">
        <f t="shared" ca="1" si="1"/>
        <v>#NAME?</v>
      </c>
      <c r="E241" s="18" t="e">
        <f t="shared" ca="1" si="2"/>
        <v>#NAME?</v>
      </c>
      <c r="F241" s="106" t="e">
        <f t="shared" ca="1" si="3"/>
        <v>#NAME?</v>
      </c>
    </row>
    <row r="242" spans="1:6" ht="15.75" customHeight="1" x14ac:dyDescent="0.2">
      <c r="A242" s="238">
        <f t="shared" si="4"/>
        <v>237</v>
      </c>
      <c r="B242" s="106" t="e">
        <f t="shared" ca="1" si="5"/>
        <v>#NAME?</v>
      </c>
      <c r="C242" s="18" t="e">
        <f t="shared" ca="1" si="0"/>
        <v>#NAME?</v>
      </c>
      <c r="D242" s="106" t="e">
        <f t="shared" ca="1" si="1"/>
        <v>#NAME?</v>
      </c>
      <c r="E242" s="18" t="e">
        <f t="shared" ca="1" si="2"/>
        <v>#NAME?</v>
      </c>
      <c r="F242" s="106" t="e">
        <f t="shared" ca="1" si="3"/>
        <v>#NAME?</v>
      </c>
    </row>
    <row r="243" spans="1:6" ht="15.75" customHeight="1" x14ac:dyDescent="0.2">
      <c r="A243" s="238">
        <f t="shared" si="4"/>
        <v>238</v>
      </c>
      <c r="B243" s="106" t="e">
        <f t="shared" ca="1" si="5"/>
        <v>#NAME?</v>
      </c>
      <c r="C243" s="18" t="e">
        <f t="shared" ca="1" si="0"/>
        <v>#NAME?</v>
      </c>
      <c r="D243" s="106" t="e">
        <f t="shared" ca="1" si="1"/>
        <v>#NAME?</v>
      </c>
      <c r="E243" s="18" t="e">
        <f t="shared" ca="1" si="2"/>
        <v>#NAME?</v>
      </c>
      <c r="F243" s="106" t="e">
        <f t="shared" ca="1" si="3"/>
        <v>#NAME?</v>
      </c>
    </row>
    <row r="244" spans="1:6" ht="15.75" customHeight="1" x14ac:dyDescent="0.2">
      <c r="A244" s="238">
        <f t="shared" si="4"/>
        <v>239</v>
      </c>
      <c r="B244" s="106" t="e">
        <f t="shared" ca="1" si="5"/>
        <v>#NAME?</v>
      </c>
      <c r="C244" s="18" t="e">
        <f t="shared" ca="1" si="0"/>
        <v>#NAME?</v>
      </c>
      <c r="D244" s="106" t="e">
        <f t="shared" ca="1" si="1"/>
        <v>#NAME?</v>
      </c>
      <c r="E244" s="18" t="e">
        <f t="shared" ca="1" si="2"/>
        <v>#NAME?</v>
      </c>
      <c r="F244" s="106" t="e">
        <f t="shared" ca="1" si="3"/>
        <v>#NAME?</v>
      </c>
    </row>
    <row r="245" spans="1:6" ht="15.75" customHeight="1" x14ac:dyDescent="0.2">
      <c r="A245" s="238">
        <f t="shared" si="4"/>
        <v>240</v>
      </c>
      <c r="B245" s="106" t="e">
        <f t="shared" ca="1" si="5"/>
        <v>#NAME?</v>
      </c>
      <c r="C245" s="18" t="e">
        <f t="shared" ca="1" si="0"/>
        <v>#NAME?</v>
      </c>
      <c r="D245" s="106" t="e">
        <f t="shared" ca="1" si="1"/>
        <v>#NAME?</v>
      </c>
      <c r="E245" s="18" t="e">
        <f t="shared" ca="1" si="2"/>
        <v>#NAME?</v>
      </c>
      <c r="F245" s="106" t="e">
        <f t="shared" ca="1" si="3"/>
        <v>#NAME?</v>
      </c>
    </row>
    <row r="246" spans="1:6" ht="15.75" customHeight="1" x14ac:dyDescent="0.2">
      <c r="A246" s="238">
        <f t="shared" si="4"/>
        <v>241</v>
      </c>
      <c r="B246" s="106" t="e">
        <f t="shared" ca="1" si="5"/>
        <v>#NAME?</v>
      </c>
      <c r="C246" s="18" t="e">
        <f t="shared" ca="1" si="0"/>
        <v>#NAME?</v>
      </c>
      <c r="D246" s="106" t="e">
        <f t="shared" ca="1" si="1"/>
        <v>#NAME?</v>
      </c>
      <c r="E246" s="18" t="e">
        <f t="shared" ca="1" si="2"/>
        <v>#NAME?</v>
      </c>
      <c r="F246" s="106" t="e">
        <f t="shared" ca="1" si="3"/>
        <v>#NAME?</v>
      </c>
    </row>
    <row r="247" spans="1:6" ht="15.75" customHeight="1" x14ac:dyDescent="0.2">
      <c r="A247" s="238">
        <f t="shared" si="4"/>
        <v>242</v>
      </c>
      <c r="B247" s="106" t="e">
        <f t="shared" ca="1" si="5"/>
        <v>#NAME?</v>
      </c>
      <c r="C247" s="18" t="e">
        <f t="shared" ca="1" si="0"/>
        <v>#NAME?</v>
      </c>
      <c r="D247" s="106" t="e">
        <f t="shared" ca="1" si="1"/>
        <v>#NAME?</v>
      </c>
      <c r="E247" s="18" t="e">
        <f t="shared" ca="1" si="2"/>
        <v>#NAME?</v>
      </c>
      <c r="F247" s="106" t="e">
        <f t="shared" ca="1" si="3"/>
        <v>#NAME?</v>
      </c>
    </row>
    <row r="248" spans="1:6" ht="15.75" customHeight="1" x14ac:dyDescent="0.2">
      <c r="A248" s="238">
        <f t="shared" si="4"/>
        <v>243</v>
      </c>
      <c r="B248" s="106" t="e">
        <f t="shared" ca="1" si="5"/>
        <v>#NAME?</v>
      </c>
      <c r="C248" s="18" t="e">
        <f t="shared" ca="1" si="0"/>
        <v>#NAME?</v>
      </c>
      <c r="D248" s="106" t="e">
        <f t="shared" ca="1" si="1"/>
        <v>#NAME?</v>
      </c>
      <c r="E248" s="18" t="e">
        <f t="shared" ca="1" si="2"/>
        <v>#NAME?</v>
      </c>
      <c r="F248" s="106" t="e">
        <f t="shared" ca="1" si="3"/>
        <v>#NAME?</v>
      </c>
    </row>
    <row r="249" spans="1:6" ht="15.75" customHeight="1" x14ac:dyDescent="0.2">
      <c r="A249" s="238">
        <f t="shared" si="4"/>
        <v>244</v>
      </c>
      <c r="B249" s="106" t="e">
        <f t="shared" ca="1" si="5"/>
        <v>#NAME?</v>
      </c>
      <c r="C249" s="18" t="e">
        <f t="shared" ca="1" si="0"/>
        <v>#NAME?</v>
      </c>
      <c r="D249" s="106" t="e">
        <f t="shared" ca="1" si="1"/>
        <v>#NAME?</v>
      </c>
      <c r="E249" s="18" t="e">
        <f t="shared" ca="1" si="2"/>
        <v>#NAME?</v>
      </c>
      <c r="F249" s="106" t="e">
        <f t="shared" ca="1" si="3"/>
        <v>#NAME?</v>
      </c>
    </row>
    <row r="250" spans="1:6" ht="15.75" customHeight="1" x14ac:dyDescent="0.2">
      <c r="A250" s="238">
        <f t="shared" si="4"/>
        <v>245</v>
      </c>
      <c r="B250" s="106" t="e">
        <f t="shared" ca="1" si="5"/>
        <v>#NAME?</v>
      </c>
      <c r="C250" s="18" t="e">
        <f t="shared" ca="1" si="0"/>
        <v>#NAME?</v>
      </c>
      <c r="D250" s="106" t="e">
        <f t="shared" ca="1" si="1"/>
        <v>#NAME?</v>
      </c>
      <c r="E250" s="18" t="e">
        <f t="shared" ca="1" si="2"/>
        <v>#NAME?</v>
      </c>
      <c r="F250" s="106" t="e">
        <f t="shared" ca="1" si="3"/>
        <v>#NAME?</v>
      </c>
    </row>
    <row r="251" spans="1:6" ht="15.75" customHeight="1" x14ac:dyDescent="0.2">
      <c r="A251" s="238">
        <f t="shared" si="4"/>
        <v>246</v>
      </c>
      <c r="B251" s="106" t="e">
        <f t="shared" ca="1" si="5"/>
        <v>#NAME?</v>
      </c>
      <c r="C251" s="18" t="e">
        <f t="shared" ca="1" si="0"/>
        <v>#NAME?</v>
      </c>
      <c r="D251" s="106" t="e">
        <f t="shared" ca="1" si="1"/>
        <v>#NAME?</v>
      </c>
      <c r="E251" s="18" t="e">
        <f t="shared" ca="1" si="2"/>
        <v>#NAME?</v>
      </c>
      <c r="F251" s="106" t="e">
        <f t="shared" ca="1" si="3"/>
        <v>#NAME?</v>
      </c>
    </row>
    <row r="252" spans="1:6" ht="15.75" customHeight="1" x14ac:dyDescent="0.2">
      <c r="A252" s="238">
        <f t="shared" si="4"/>
        <v>247</v>
      </c>
      <c r="B252" s="106" t="e">
        <f t="shared" ca="1" si="5"/>
        <v>#NAME?</v>
      </c>
      <c r="C252" s="18" t="e">
        <f t="shared" ca="1" si="0"/>
        <v>#NAME?</v>
      </c>
      <c r="D252" s="106" t="e">
        <f t="shared" ca="1" si="1"/>
        <v>#NAME?</v>
      </c>
      <c r="E252" s="18" t="e">
        <f t="shared" ca="1" si="2"/>
        <v>#NAME?</v>
      </c>
      <c r="F252" s="106" t="e">
        <f t="shared" ca="1" si="3"/>
        <v>#NAME?</v>
      </c>
    </row>
    <row r="253" spans="1:6" ht="15.75" customHeight="1" x14ac:dyDescent="0.2">
      <c r="A253" s="238">
        <f t="shared" si="4"/>
        <v>248</v>
      </c>
      <c r="B253" s="106" t="e">
        <f t="shared" ca="1" si="5"/>
        <v>#NAME?</v>
      </c>
      <c r="C253" s="18" t="e">
        <f t="shared" ca="1" si="0"/>
        <v>#NAME?</v>
      </c>
      <c r="D253" s="106" t="e">
        <f t="shared" ca="1" si="1"/>
        <v>#NAME?</v>
      </c>
      <c r="E253" s="18" t="e">
        <f t="shared" ca="1" si="2"/>
        <v>#NAME?</v>
      </c>
      <c r="F253" s="106" t="e">
        <f t="shared" ca="1" si="3"/>
        <v>#NAME?</v>
      </c>
    </row>
    <row r="254" spans="1:6" ht="15.75" customHeight="1" x14ac:dyDescent="0.2">
      <c r="A254" s="238">
        <f t="shared" si="4"/>
        <v>249</v>
      </c>
      <c r="B254" s="106" t="e">
        <f t="shared" ca="1" si="5"/>
        <v>#NAME?</v>
      </c>
      <c r="C254" s="18" t="e">
        <f t="shared" ca="1" si="0"/>
        <v>#NAME?</v>
      </c>
      <c r="D254" s="106" t="e">
        <f t="shared" ca="1" si="1"/>
        <v>#NAME?</v>
      </c>
      <c r="E254" s="18" t="e">
        <f t="shared" ca="1" si="2"/>
        <v>#NAME?</v>
      </c>
      <c r="F254" s="106" t="e">
        <f t="shared" ca="1" si="3"/>
        <v>#NAME?</v>
      </c>
    </row>
    <row r="255" spans="1:6" ht="15.75" customHeight="1" x14ac:dyDescent="0.2">
      <c r="A255" s="238">
        <f t="shared" si="4"/>
        <v>250</v>
      </c>
      <c r="B255" s="106" t="e">
        <f t="shared" ca="1" si="5"/>
        <v>#NAME?</v>
      </c>
      <c r="C255" s="18" t="e">
        <f t="shared" ca="1" si="0"/>
        <v>#NAME?</v>
      </c>
      <c r="D255" s="106" t="e">
        <f t="shared" ca="1" si="1"/>
        <v>#NAME?</v>
      </c>
      <c r="E255" s="18" t="e">
        <f t="shared" ca="1" si="2"/>
        <v>#NAME?</v>
      </c>
      <c r="F255" s="106" t="e">
        <f t="shared" ca="1" si="3"/>
        <v>#NAME?</v>
      </c>
    </row>
    <row r="256" spans="1:6" ht="15.75" customHeight="1" x14ac:dyDescent="0.2">
      <c r="A256" s="238">
        <f t="shared" si="4"/>
        <v>251</v>
      </c>
      <c r="B256" s="106" t="e">
        <f t="shared" ca="1" si="5"/>
        <v>#NAME?</v>
      </c>
      <c r="C256" s="18" t="e">
        <f t="shared" ca="1" si="0"/>
        <v>#NAME?</v>
      </c>
      <c r="D256" s="106" t="e">
        <f t="shared" ca="1" si="1"/>
        <v>#NAME?</v>
      </c>
      <c r="E256" s="18" t="e">
        <f t="shared" ca="1" si="2"/>
        <v>#NAME?</v>
      </c>
      <c r="F256" s="106" t="e">
        <f t="shared" ca="1" si="3"/>
        <v>#NAME?</v>
      </c>
    </row>
    <row r="257" spans="1:6" ht="15.75" customHeight="1" x14ac:dyDescent="0.2">
      <c r="A257" s="238">
        <f t="shared" si="4"/>
        <v>252</v>
      </c>
      <c r="B257" s="106" t="e">
        <f t="shared" ca="1" si="5"/>
        <v>#NAME?</v>
      </c>
      <c r="C257" s="18" t="e">
        <f t="shared" ca="1" si="0"/>
        <v>#NAME?</v>
      </c>
      <c r="D257" s="106" t="e">
        <f t="shared" ca="1" si="1"/>
        <v>#NAME?</v>
      </c>
      <c r="E257" s="18" t="e">
        <f t="shared" ca="1" si="2"/>
        <v>#NAME?</v>
      </c>
      <c r="F257" s="106" t="e">
        <f t="shared" ca="1" si="3"/>
        <v>#NAME?</v>
      </c>
    </row>
    <row r="258" spans="1:6" ht="15.75" customHeight="1" x14ac:dyDescent="0.2">
      <c r="A258" s="238">
        <f t="shared" si="4"/>
        <v>253</v>
      </c>
      <c r="B258" s="106" t="e">
        <f t="shared" ca="1" si="5"/>
        <v>#NAME?</v>
      </c>
      <c r="C258" s="18" t="e">
        <f t="shared" ca="1" si="0"/>
        <v>#NAME?</v>
      </c>
      <c r="D258" s="106" t="e">
        <f t="shared" ca="1" si="1"/>
        <v>#NAME?</v>
      </c>
      <c r="E258" s="18" t="e">
        <f t="shared" ca="1" si="2"/>
        <v>#NAME?</v>
      </c>
      <c r="F258" s="106" t="e">
        <f t="shared" ca="1" si="3"/>
        <v>#NAME?</v>
      </c>
    </row>
    <row r="259" spans="1:6" ht="15.75" customHeight="1" x14ac:dyDescent="0.2">
      <c r="A259" s="238">
        <f t="shared" si="4"/>
        <v>254</v>
      </c>
      <c r="B259" s="106" t="e">
        <f t="shared" ca="1" si="5"/>
        <v>#NAME?</v>
      </c>
      <c r="C259" s="18" t="e">
        <f t="shared" ca="1" si="0"/>
        <v>#NAME?</v>
      </c>
      <c r="D259" s="106" t="e">
        <f t="shared" ca="1" si="1"/>
        <v>#NAME?</v>
      </c>
      <c r="E259" s="18" t="e">
        <f t="shared" ca="1" si="2"/>
        <v>#NAME?</v>
      </c>
      <c r="F259" s="106" t="e">
        <f t="shared" ca="1" si="3"/>
        <v>#NAME?</v>
      </c>
    </row>
    <row r="260" spans="1:6" ht="15.75" customHeight="1" x14ac:dyDescent="0.2">
      <c r="A260" s="238">
        <f t="shared" si="4"/>
        <v>255</v>
      </c>
      <c r="B260" s="106" t="e">
        <f t="shared" ca="1" si="5"/>
        <v>#NAME?</v>
      </c>
      <c r="C260" s="18" t="e">
        <f t="shared" ca="1" si="0"/>
        <v>#NAME?</v>
      </c>
      <c r="D260" s="106" t="e">
        <f t="shared" ca="1" si="1"/>
        <v>#NAME?</v>
      </c>
      <c r="E260" s="18" t="e">
        <f t="shared" ca="1" si="2"/>
        <v>#NAME?</v>
      </c>
      <c r="F260" s="106" t="e">
        <f t="shared" ca="1" si="3"/>
        <v>#NAME?</v>
      </c>
    </row>
    <row r="261" spans="1:6" ht="15.75" customHeight="1" x14ac:dyDescent="0.2">
      <c r="A261" s="238">
        <f t="shared" si="4"/>
        <v>256</v>
      </c>
      <c r="B261" s="106" t="e">
        <f t="shared" ca="1" si="5"/>
        <v>#NAME?</v>
      </c>
      <c r="C261" s="18" t="e">
        <f t="shared" ref="C261:C365" ca="1" si="6">$C$4</f>
        <v>#NAME?</v>
      </c>
      <c r="D261" s="106" t="e">
        <f t="shared" ref="D261:D365" ca="1" si="7">B261*($C$3/12)</f>
        <v>#NAME?</v>
      </c>
      <c r="E261" s="18" t="e">
        <f t="shared" ref="E261:E365" ca="1" si="8">C261-D261</f>
        <v>#NAME?</v>
      </c>
      <c r="F261" s="106" t="e">
        <f t="shared" ref="F261:F365" ca="1" si="9">B261-E261</f>
        <v>#NAME?</v>
      </c>
    </row>
    <row r="262" spans="1:6" ht="15.75" customHeight="1" x14ac:dyDescent="0.2">
      <c r="A262" s="238">
        <f t="shared" ref="A262:A365" si="10">A261+1</f>
        <v>257</v>
      </c>
      <c r="B262" s="106" t="e">
        <f t="shared" ref="B262:B365" ca="1" si="11">F261</f>
        <v>#NAME?</v>
      </c>
      <c r="C262" s="18" t="e">
        <f t="shared" ca="1" si="6"/>
        <v>#NAME?</v>
      </c>
      <c r="D262" s="106" t="e">
        <f t="shared" ca="1" si="7"/>
        <v>#NAME?</v>
      </c>
      <c r="E262" s="18" t="e">
        <f t="shared" ca="1" si="8"/>
        <v>#NAME?</v>
      </c>
      <c r="F262" s="106" t="e">
        <f t="shared" ca="1" si="9"/>
        <v>#NAME?</v>
      </c>
    </row>
    <row r="263" spans="1:6" ht="15.75" customHeight="1" x14ac:dyDescent="0.2">
      <c r="A263" s="238">
        <f t="shared" si="10"/>
        <v>258</v>
      </c>
      <c r="B263" s="106" t="e">
        <f t="shared" ca="1" si="11"/>
        <v>#NAME?</v>
      </c>
      <c r="C263" s="18" t="e">
        <f t="shared" ca="1" si="6"/>
        <v>#NAME?</v>
      </c>
      <c r="D263" s="106" t="e">
        <f t="shared" ca="1" si="7"/>
        <v>#NAME?</v>
      </c>
      <c r="E263" s="18" t="e">
        <f t="shared" ca="1" si="8"/>
        <v>#NAME?</v>
      </c>
      <c r="F263" s="106" t="e">
        <f t="shared" ca="1" si="9"/>
        <v>#NAME?</v>
      </c>
    </row>
    <row r="264" spans="1:6" ht="15.75" customHeight="1" x14ac:dyDescent="0.2">
      <c r="A264" s="238">
        <f t="shared" si="10"/>
        <v>259</v>
      </c>
      <c r="B264" s="106" t="e">
        <f t="shared" ca="1" si="11"/>
        <v>#NAME?</v>
      </c>
      <c r="C264" s="18" t="e">
        <f t="shared" ca="1" si="6"/>
        <v>#NAME?</v>
      </c>
      <c r="D264" s="106" t="e">
        <f t="shared" ca="1" si="7"/>
        <v>#NAME?</v>
      </c>
      <c r="E264" s="18" t="e">
        <f t="shared" ca="1" si="8"/>
        <v>#NAME?</v>
      </c>
      <c r="F264" s="106" t="e">
        <f t="shared" ca="1" si="9"/>
        <v>#NAME?</v>
      </c>
    </row>
    <row r="265" spans="1:6" ht="15.75" customHeight="1" x14ac:dyDescent="0.2">
      <c r="A265" s="238">
        <f t="shared" si="10"/>
        <v>260</v>
      </c>
      <c r="B265" s="106" t="e">
        <f t="shared" ca="1" si="11"/>
        <v>#NAME?</v>
      </c>
      <c r="C265" s="18" t="e">
        <f t="shared" ca="1" si="6"/>
        <v>#NAME?</v>
      </c>
      <c r="D265" s="106" t="e">
        <f t="shared" ca="1" si="7"/>
        <v>#NAME?</v>
      </c>
      <c r="E265" s="18" t="e">
        <f t="shared" ca="1" si="8"/>
        <v>#NAME?</v>
      </c>
      <c r="F265" s="106" t="e">
        <f t="shared" ca="1" si="9"/>
        <v>#NAME?</v>
      </c>
    </row>
    <row r="266" spans="1:6" ht="15.75" customHeight="1" x14ac:dyDescent="0.2">
      <c r="A266" s="238">
        <f t="shared" si="10"/>
        <v>261</v>
      </c>
      <c r="B266" s="106" t="e">
        <f t="shared" ca="1" si="11"/>
        <v>#NAME?</v>
      </c>
      <c r="C266" s="18" t="e">
        <f t="shared" ca="1" si="6"/>
        <v>#NAME?</v>
      </c>
      <c r="D266" s="106" t="e">
        <f t="shared" ca="1" si="7"/>
        <v>#NAME?</v>
      </c>
      <c r="E266" s="18" t="e">
        <f t="shared" ca="1" si="8"/>
        <v>#NAME?</v>
      </c>
      <c r="F266" s="106" t="e">
        <f t="shared" ca="1" si="9"/>
        <v>#NAME?</v>
      </c>
    </row>
    <row r="267" spans="1:6" ht="15.75" customHeight="1" x14ac:dyDescent="0.2">
      <c r="A267" s="238">
        <f t="shared" si="10"/>
        <v>262</v>
      </c>
      <c r="B267" s="106" t="e">
        <f t="shared" ca="1" si="11"/>
        <v>#NAME?</v>
      </c>
      <c r="C267" s="18" t="e">
        <f t="shared" ca="1" si="6"/>
        <v>#NAME?</v>
      </c>
      <c r="D267" s="106" t="e">
        <f t="shared" ca="1" si="7"/>
        <v>#NAME?</v>
      </c>
      <c r="E267" s="18" t="e">
        <f t="shared" ca="1" si="8"/>
        <v>#NAME?</v>
      </c>
      <c r="F267" s="106" t="e">
        <f t="shared" ca="1" si="9"/>
        <v>#NAME?</v>
      </c>
    </row>
    <row r="268" spans="1:6" ht="15.75" customHeight="1" x14ac:dyDescent="0.2">
      <c r="A268" s="238">
        <f t="shared" si="10"/>
        <v>263</v>
      </c>
      <c r="B268" s="106" t="e">
        <f t="shared" ca="1" si="11"/>
        <v>#NAME?</v>
      </c>
      <c r="C268" s="18" t="e">
        <f t="shared" ca="1" si="6"/>
        <v>#NAME?</v>
      </c>
      <c r="D268" s="106" t="e">
        <f t="shared" ca="1" si="7"/>
        <v>#NAME?</v>
      </c>
      <c r="E268" s="18" t="e">
        <f t="shared" ca="1" si="8"/>
        <v>#NAME?</v>
      </c>
      <c r="F268" s="106" t="e">
        <f t="shared" ca="1" si="9"/>
        <v>#NAME?</v>
      </c>
    </row>
    <row r="269" spans="1:6" ht="15.75" customHeight="1" x14ac:dyDescent="0.2">
      <c r="A269" s="238">
        <f t="shared" si="10"/>
        <v>264</v>
      </c>
      <c r="B269" s="106" t="e">
        <f t="shared" ca="1" si="11"/>
        <v>#NAME?</v>
      </c>
      <c r="C269" s="18" t="e">
        <f t="shared" ca="1" si="6"/>
        <v>#NAME?</v>
      </c>
      <c r="D269" s="106" t="e">
        <f t="shared" ca="1" si="7"/>
        <v>#NAME?</v>
      </c>
      <c r="E269" s="18" t="e">
        <f t="shared" ca="1" si="8"/>
        <v>#NAME?</v>
      </c>
      <c r="F269" s="106" t="e">
        <f t="shared" ca="1" si="9"/>
        <v>#NAME?</v>
      </c>
    </row>
    <row r="270" spans="1:6" ht="15.75" customHeight="1" x14ac:dyDescent="0.2">
      <c r="A270" s="238">
        <f t="shared" si="10"/>
        <v>265</v>
      </c>
      <c r="B270" s="106" t="e">
        <f t="shared" ca="1" si="11"/>
        <v>#NAME?</v>
      </c>
      <c r="C270" s="18" t="e">
        <f t="shared" ca="1" si="6"/>
        <v>#NAME?</v>
      </c>
      <c r="D270" s="106" t="e">
        <f t="shared" ca="1" si="7"/>
        <v>#NAME?</v>
      </c>
      <c r="E270" s="18" t="e">
        <f t="shared" ca="1" si="8"/>
        <v>#NAME?</v>
      </c>
      <c r="F270" s="106" t="e">
        <f t="shared" ca="1" si="9"/>
        <v>#NAME?</v>
      </c>
    </row>
    <row r="271" spans="1:6" ht="15.75" customHeight="1" x14ac:dyDescent="0.2">
      <c r="A271" s="238">
        <f t="shared" si="10"/>
        <v>266</v>
      </c>
      <c r="B271" s="106" t="e">
        <f t="shared" ca="1" si="11"/>
        <v>#NAME?</v>
      </c>
      <c r="C271" s="18" t="e">
        <f t="shared" ca="1" si="6"/>
        <v>#NAME?</v>
      </c>
      <c r="D271" s="106" t="e">
        <f t="shared" ca="1" si="7"/>
        <v>#NAME?</v>
      </c>
      <c r="E271" s="18" t="e">
        <f t="shared" ca="1" si="8"/>
        <v>#NAME?</v>
      </c>
      <c r="F271" s="106" t="e">
        <f t="shared" ca="1" si="9"/>
        <v>#NAME?</v>
      </c>
    </row>
    <row r="272" spans="1:6" ht="15.75" customHeight="1" x14ac:dyDescent="0.2">
      <c r="A272" s="238">
        <f t="shared" si="10"/>
        <v>267</v>
      </c>
      <c r="B272" s="106" t="e">
        <f t="shared" ca="1" si="11"/>
        <v>#NAME?</v>
      </c>
      <c r="C272" s="18" t="e">
        <f t="shared" ca="1" si="6"/>
        <v>#NAME?</v>
      </c>
      <c r="D272" s="106" t="e">
        <f t="shared" ca="1" si="7"/>
        <v>#NAME?</v>
      </c>
      <c r="E272" s="18" t="e">
        <f t="shared" ca="1" si="8"/>
        <v>#NAME?</v>
      </c>
      <c r="F272" s="106" t="e">
        <f t="shared" ca="1" si="9"/>
        <v>#NAME?</v>
      </c>
    </row>
    <row r="273" spans="1:6" ht="15.75" customHeight="1" x14ac:dyDescent="0.2">
      <c r="A273" s="238">
        <f t="shared" si="10"/>
        <v>268</v>
      </c>
      <c r="B273" s="106" t="e">
        <f t="shared" ca="1" si="11"/>
        <v>#NAME?</v>
      </c>
      <c r="C273" s="18" t="e">
        <f t="shared" ca="1" si="6"/>
        <v>#NAME?</v>
      </c>
      <c r="D273" s="106" t="e">
        <f t="shared" ca="1" si="7"/>
        <v>#NAME?</v>
      </c>
      <c r="E273" s="18" t="e">
        <f t="shared" ca="1" si="8"/>
        <v>#NAME?</v>
      </c>
      <c r="F273" s="106" t="e">
        <f t="shared" ca="1" si="9"/>
        <v>#NAME?</v>
      </c>
    </row>
    <row r="274" spans="1:6" ht="15.75" customHeight="1" x14ac:dyDescent="0.2">
      <c r="A274" s="238">
        <f t="shared" si="10"/>
        <v>269</v>
      </c>
      <c r="B274" s="106" t="e">
        <f t="shared" ca="1" si="11"/>
        <v>#NAME?</v>
      </c>
      <c r="C274" s="18" t="e">
        <f t="shared" ca="1" si="6"/>
        <v>#NAME?</v>
      </c>
      <c r="D274" s="106" t="e">
        <f t="shared" ca="1" si="7"/>
        <v>#NAME?</v>
      </c>
      <c r="E274" s="18" t="e">
        <f t="shared" ca="1" si="8"/>
        <v>#NAME?</v>
      </c>
      <c r="F274" s="106" t="e">
        <f t="shared" ca="1" si="9"/>
        <v>#NAME?</v>
      </c>
    </row>
    <row r="275" spans="1:6" ht="15.75" customHeight="1" x14ac:dyDescent="0.2">
      <c r="A275" s="238">
        <f t="shared" si="10"/>
        <v>270</v>
      </c>
      <c r="B275" s="106" t="e">
        <f t="shared" ca="1" si="11"/>
        <v>#NAME?</v>
      </c>
      <c r="C275" s="18" t="e">
        <f t="shared" ca="1" si="6"/>
        <v>#NAME?</v>
      </c>
      <c r="D275" s="106" t="e">
        <f t="shared" ca="1" si="7"/>
        <v>#NAME?</v>
      </c>
      <c r="E275" s="18" t="e">
        <f t="shared" ca="1" si="8"/>
        <v>#NAME?</v>
      </c>
      <c r="F275" s="106" t="e">
        <f t="shared" ca="1" si="9"/>
        <v>#NAME?</v>
      </c>
    </row>
    <row r="276" spans="1:6" ht="15.75" customHeight="1" x14ac:dyDescent="0.2">
      <c r="A276" s="238">
        <f t="shared" si="10"/>
        <v>271</v>
      </c>
      <c r="B276" s="106" t="e">
        <f t="shared" ca="1" si="11"/>
        <v>#NAME?</v>
      </c>
      <c r="C276" s="18" t="e">
        <f t="shared" ca="1" si="6"/>
        <v>#NAME?</v>
      </c>
      <c r="D276" s="106" t="e">
        <f t="shared" ca="1" si="7"/>
        <v>#NAME?</v>
      </c>
      <c r="E276" s="18" t="e">
        <f t="shared" ca="1" si="8"/>
        <v>#NAME?</v>
      </c>
      <c r="F276" s="106" t="e">
        <f t="shared" ca="1" si="9"/>
        <v>#NAME?</v>
      </c>
    </row>
    <row r="277" spans="1:6" ht="15.75" customHeight="1" x14ac:dyDescent="0.2">
      <c r="A277" s="238">
        <f t="shared" si="10"/>
        <v>272</v>
      </c>
      <c r="B277" s="106" t="e">
        <f t="shared" ca="1" si="11"/>
        <v>#NAME?</v>
      </c>
      <c r="C277" s="18" t="e">
        <f t="shared" ca="1" si="6"/>
        <v>#NAME?</v>
      </c>
      <c r="D277" s="106" t="e">
        <f t="shared" ca="1" si="7"/>
        <v>#NAME?</v>
      </c>
      <c r="E277" s="18" t="e">
        <f t="shared" ca="1" si="8"/>
        <v>#NAME?</v>
      </c>
      <c r="F277" s="106" t="e">
        <f t="shared" ca="1" si="9"/>
        <v>#NAME?</v>
      </c>
    </row>
    <row r="278" spans="1:6" ht="15.75" customHeight="1" x14ac:dyDescent="0.2">
      <c r="A278" s="238">
        <f t="shared" si="10"/>
        <v>273</v>
      </c>
      <c r="B278" s="106" t="e">
        <f t="shared" ca="1" si="11"/>
        <v>#NAME?</v>
      </c>
      <c r="C278" s="18" t="e">
        <f t="shared" ca="1" si="6"/>
        <v>#NAME?</v>
      </c>
      <c r="D278" s="106" t="e">
        <f t="shared" ca="1" si="7"/>
        <v>#NAME?</v>
      </c>
      <c r="E278" s="18" t="e">
        <f t="shared" ca="1" si="8"/>
        <v>#NAME?</v>
      </c>
      <c r="F278" s="106" t="e">
        <f t="shared" ca="1" si="9"/>
        <v>#NAME?</v>
      </c>
    </row>
    <row r="279" spans="1:6" ht="15.75" customHeight="1" x14ac:dyDescent="0.2">
      <c r="A279" s="238">
        <f t="shared" si="10"/>
        <v>274</v>
      </c>
      <c r="B279" s="106" t="e">
        <f t="shared" ca="1" si="11"/>
        <v>#NAME?</v>
      </c>
      <c r="C279" s="18" t="e">
        <f t="shared" ca="1" si="6"/>
        <v>#NAME?</v>
      </c>
      <c r="D279" s="106" t="e">
        <f t="shared" ca="1" si="7"/>
        <v>#NAME?</v>
      </c>
      <c r="E279" s="18" t="e">
        <f t="shared" ca="1" si="8"/>
        <v>#NAME?</v>
      </c>
      <c r="F279" s="106" t="e">
        <f t="shared" ca="1" si="9"/>
        <v>#NAME?</v>
      </c>
    </row>
    <row r="280" spans="1:6" ht="15.75" customHeight="1" x14ac:dyDescent="0.2">
      <c r="A280" s="238">
        <f t="shared" si="10"/>
        <v>275</v>
      </c>
      <c r="B280" s="106" t="e">
        <f t="shared" ca="1" si="11"/>
        <v>#NAME?</v>
      </c>
      <c r="C280" s="18" t="e">
        <f t="shared" ca="1" si="6"/>
        <v>#NAME?</v>
      </c>
      <c r="D280" s="106" t="e">
        <f t="shared" ca="1" si="7"/>
        <v>#NAME?</v>
      </c>
      <c r="E280" s="18" t="e">
        <f t="shared" ca="1" si="8"/>
        <v>#NAME?</v>
      </c>
      <c r="F280" s="106" t="e">
        <f t="shared" ca="1" si="9"/>
        <v>#NAME?</v>
      </c>
    </row>
    <row r="281" spans="1:6" ht="15.75" customHeight="1" x14ac:dyDescent="0.2">
      <c r="A281" s="238">
        <f t="shared" si="10"/>
        <v>276</v>
      </c>
      <c r="B281" s="106" t="e">
        <f t="shared" ca="1" si="11"/>
        <v>#NAME?</v>
      </c>
      <c r="C281" s="18" t="e">
        <f t="shared" ca="1" si="6"/>
        <v>#NAME?</v>
      </c>
      <c r="D281" s="106" t="e">
        <f t="shared" ca="1" si="7"/>
        <v>#NAME?</v>
      </c>
      <c r="E281" s="18" t="e">
        <f t="shared" ca="1" si="8"/>
        <v>#NAME?</v>
      </c>
      <c r="F281" s="106" t="e">
        <f t="shared" ca="1" si="9"/>
        <v>#NAME?</v>
      </c>
    </row>
    <row r="282" spans="1:6" ht="15.75" customHeight="1" x14ac:dyDescent="0.2">
      <c r="A282" s="238">
        <f t="shared" si="10"/>
        <v>277</v>
      </c>
      <c r="B282" s="106" t="e">
        <f t="shared" ca="1" si="11"/>
        <v>#NAME?</v>
      </c>
      <c r="C282" s="18" t="e">
        <f t="shared" ca="1" si="6"/>
        <v>#NAME?</v>
      </c>
      <c r="D282" s="106" t="e">
        <f t="shared" ca="1" si="7"/>
        <v>#NAME?</v>
      </c>
      <c r="E282" s="18" t="e">
        <f t="shared" ca="1" si="8"/>
        <v>#NAME?</v>
      </c>
      <c r="F282" s="106" t="e">
        <f t="shared" ca="1" si="9"/>
        <v>#NAME?</v>
      </c>
    </row>
    <row r="283" spans="1:6" ht="15.75" customHeight="1" x14ac:dyDescent="0.2">
      <c r="A283" s="238">
        <f t="shared" si="10"/>
        <v>278</v>
      </c>
      <c r="B283" s="106" t="e">
        <f t="shared" ca="1" si="11"/>
        <v>#NAME?</v>
      </c>
      <c r="C283" s="18" t="e">
        <f t="shared" ca="1" si="6"/>
        <v>#NAME?</v>
      </c>
      <c r="D283" s="106" t="e">
        <f t="shared" ca="1" si="7"/>
        <v>#NAME?</v>
      </c>
      <c r="E283" s="18" t="e">
        <f t="shared" ca="1" si="8"/>
        <v>#NAME?</v>
      </c>
      <c r="F283" s="106" t="e">
        <f t="shared" ca="1" si="9"/>
        <v>#NAME?</v>
      </c>
    </row>
    <row r="284" spans="1:6" ht="15.75" customHeight="1" x14ac:dyDescent="0.2">
      <c r="A284" s="238">
        <f t="shared" si="10"/>
        <v>279</v>
      </c>
      <c r="B284" s="106" t="e">
        <f t="shared" ca="1" si="11"/>
        <v>#NAME?</v>
      </c>
      <c r="C284" s="18" t="e">
        <f t="shared" ca="1" si="6"/>
        <v>#NAME?</v>
      </c>
      <c r="D284" s="106" t="e">
        <f t="shared" ca="1" si="7"/>
        <v>#NAME?</v>
      </c>
      <c r="E284" s="18" t="e">
        <f t="shared" ca="1" si="8"/>
        <v>#NAME?</v>
      </c>
      <c r="F284" s="106" t="e">
        <f t="shared" ca="1" si="9"/>
        <v>#NAME?</v>
      </c>
    </row>
    <row r="285" spans="1:6" ht="15.75" customHeight="1" x14ac:dyDescent="0.2">
      <c r="A285" s="238">
        <f t="shared" si="10"/>
        <v>280</v>
      </c>
      <c r="B285" s="106" t="e">
        <f t="shared" ca="1" si="11"/>
        <v>#NAME?</v>
      </c>
      <c r="C285" s="18" t="e">
        <f t="shared" ca="1" si="6"/>
        <v>#NAME?</v>
      </c>
      <c r="D285" s="106" t="e">
        <f t="shared" ca="1" si="7"/>
        <v>#NAME?</v>
      </c>
      <c r="E285" s="18" t="e">
        <f t="shared" ca="1" si="8"/>
        <v>#NAME?</v>
      </c>
      <c r="F285" s="106" t="e">
        <f t="shared" ca="1" si="9"/>
        <v>#NAME?</v>
      </c>
    </row>
    <row r="286" spans="1:6" ht="15.75" customHeight="1" x14ac:dyDescent="0.2">
      <c r="A286" s="238">
        <f t="shared" si="10"/>
        <v>281</v>
      </c>
      <c r="B286" s="106" t="e">
        <f t="shared" ca="1" si="11"/>
        <v>#NAME?</v>
      </c>
      <c r="C286" s="18" t="e">
        <f t="shared" ca="1" si="6"/>
        <v>#NAME?</v>
      </c>
      <c r="D286" s="106" t="e">
        <f t="shared" ca="1" si="7"/>
        <v>#NAME?</v>
      </c>
      <c r="E286" s="18" t="e">
        <f t="shared" ca="1" si="8"/>
        <v>#NAME?</v>
      </c>
      <c r="F286" s="106" t="e">
        <f t="shared" ca="1" si="9"/>
        <v>#NAME?</v>
      </c>
    </row>
    <row r="287" spans="1:6" ht="15.75" customHeight="1" x14ac:dyDescent="0.2">
      <c r="A287" s="238">
        <f t="shared" si="10"/>
        <v>282</v>
      </c>
      <c r="B287" s="106" t="e">
        <f t="shared" ca="1" si="11"/>
        <v>#NAME?</v>
      </c>
      <c r="C287" s="18" t="e">
        <f t="shared" ca="1" si="6"/>
        <v>#NAME?</v>
      </c>
      <c r="D287" s="106" t="e">
        <f t="shared" ca="1" si="7"/>
        <v>#NAME?</v>
      </c>
      <c r="E287" s="18" t="e">
        <f t="shared" ca="1" si="8"/>
        <v>#NAME?</v>
      </c>
      <c r="F287" s="106" t="e">
        <f t="shared" ca="1" si="9"/>
        <v>#NAME?</v>
      </c>
    </row>
    <row r="288" spans="1:6" ht="15.75" customHeight="1" x14ac:dyDescent="0.2">
      <c r="A288" s="238">
        <f t="shared" si="10"/>
        <v>283</v>
      </c>
      <c r="B288" s="106" t="e">
        <f t="shared" ca="1" si="11"/>
        <v>#NAME?</v>
      </c>
      <c r="C288" s="18" t="e">
        <f t="shared" ca="1" si="6"/>
        <v>#NAME?</v>
      </c>
      <c r="D288" s="106" t="e">
        <f t="shared" ca="1" si="7"/>
        <v>#NAME?</v>
      </c>
      <c r="E288" s="18" t="e">
        <f t="shared" ca="1" si="8"/>
        <v>#NAME?</v>
      </c>
      <c r="F288" s="106" t="e">
        <f t="shared" ca="1" si="9"/>
        <v>#NAME?</v>
      </c>
    </row>
    <row r="289" spans="1:6" ht="15.75" customHeight="1" x14ac:dyDescent="0.2">
      <c r="A289" s="238">
        <f t="shared" si="10"/>
        <v>284</v>
      </c>
      <c r="B289" s="106" t="e">
        <f t="shared" ca="1" si="11"/>
        <v>#NAME?</v>
      </c>
      <c r="C289" s="18" t="e">
        <f t="shared" ca="1" si="6"/>
        <v>#NAME?</v>
      </c>
      <c r="D289" s="106" t="e">
        <f t="shared" ca="1" si="7"/>
        <v>#NAME?</v>
      </c>
      <c r="E289" s="18" t="e">
        <f t="shared" ca="1" si="8"/>
        <v>#NAME?</v>
      </c>
      <c r="F289" s="106" t="e">
        <f t="shared" ca="1" si="9"/>
        <v>#NAME?</v>
      </c>
    </row>
    <row r="290" spans="1:6" ht="15.75" customHeight="1" x14ac:dyDescent="0.2">
      <c r="A290" s="238">
        <f t="shared" si="10"/>
        <v>285</v>
      </c>
      <c r="B290" s="106" t="e">
        <f t="shared" ca="1" si="11"/>
        <v>#NAME?</v>
      </c>
      <c r="C290" s="18" t="e">
        <f t="shared" ca="1" si="6"/>
        <v>#NAME?</v>
      </c>
      <c r="D290" s="106" t="e">
        <f t="shared" ca="1" si="7"/>
        <v>#NAME?</v>
      </c>
      <c r="E290" s="18" t="e">
        <f t="shared" ca="1" si="8"/>
        <v>#NAME?</v>
      </c>
      <c r="F290" s="106" t="e">
        <f t="shared" ca="1" si="9"/>
        <v>#NAME?</v>
      </c>
    </row>
    <row r="291" spans="1:6" ht="15.75" customHeight="1" x14ac:dyDescent="0.2">
      <c r="A291" s="238">
        <f t="shared" si="10"/>
        <v>286</v>
      </c>
      <c r="B291" s="106" t="e">
        <f t="shared" ca="1" si="11"/>
        <v>#NAME?</v>
      </c>
      <c r="C291" s="18" t="e">
        <f t="shared" ca="1" si="6"/>
        <v>#NAME?</v>
      </c>
      <c r="D291" s="106" t="e">
        <f t="shared" ca="1" si="7"/>
        <v>#NAME?</v>
      </c>
      <c r="E291" s="18" t="e">
        <f t="shared" ca="1" si="8"/>
        <v>#NAME?</v>
      </c>
      <c r="F291" s="106" t="e">
        <f t="shared" ca="1" si="9"/>
        <v>#NAME?</v>
      </c>
    </row>
    <row r="292" spans="1:6" ht="15.75" customHeight="1" x14ac:dyDescent="0.2">
      <c r="A292" s="238">
        <f t="shared" si="10"/>
        <v>287</v>
      </c>
      <c r="B292" s="106" t="e">
        <f t="shared" ca="1" si="11"/>
        <v>#NAME?</v>
      </c>
      <c r="C292" s="18" t="e">
        <f t="shared" ca="1" si="6"/>
        <v>#NAME?</v>
      </c>
      <c r="D292" s="106" t="e">
        <f t="shared" ca="1" si="7"/>
        <v>#NAME?</v>
      </c>
      <c r="E292" s="18" t="e">
        <f t="shared" ca="1" si="8"/>
        <v>#NAME?</v>
      </c>
      <c r="F292" s="106" t="e">
        <f t="shared" ca="1" si="9"/>
        <v>#NAME?</v>
      </c>
    </row>
    <row r="293" spans="1:6" ht="15.75" customHeight="1" x14ac:dyDescent="0.2">
      <c r="A293" s="238">
        <f t="shared" si="10"/>
        <v>288</v>
      </c>
      <c r="B293" s="106" t="e">
        <f t="shared" ca="1" si="11"/>
        <v>#NAME?</v>
      </c>
      <c r="C293" s="18" t="e">
        <f t="shared" ca="1" si="6"/>
        <v>#NAME?</v>
      </c>
      <c r="D293" s="106" t="e">
        <f t="shared" ca="1" si="7"/>
        <v>#NAME?</v>
      </c>
      <c r="E293" s="18" t="e">
        <f t="shared" ca="1" si="8"/>
        <v>#NAME?</v>
      </c>
      <c r="F293" s="106" t="e">
        <f t="shared" ca="1" si="9"/>
        <v>#NAME?</v>
      </c>
    </row>
    <row r="294" spans="1:6" ht="15.75" customHeight="1" x14ac:dyDescent="0.2">
      <c r="A294" s="238">
        <f t="shared" si="10"/>
        <v>289</v>
      </c>
      <c r="B294" s="106" t="e">
        <f t="shared" ca="1" si="11"/>
        <v>#NAME?</v>
      </c>
      <c r="C294" s="18" t="e">
        <f t="shared" ca="1" si="6"/>
        <v>#NAME?</v>
      </c>
      <c r="D294" s="106" t="e">
        <f t="shared" ca="1" si="7"/>
        <v>#NAME?</v>
      </c>
      <c r="E294" s="18" t="e">
        <f t="shared" ca="1" si="8"/>
        <v>#NAME?</v>
      </c>
      <c r="F294" s="106" t="e">
        <f t="shared" ca="1" si="9"/>
        <v>#NAME?</v>
      </c>
    </row>
    <row r="295" spans="1:6" ht="15.75" customHeight="1" x14ac:dyDescent="0.2">
      <c r="A295" s="238">
        <f t="shared" si="10"/>
        <v>290</v>
      </c>
      <c r="B295" s="106" t="e">
        <f t="shared" ca="1" si="11"/>
        <v>#NAME?</v>
      </c>
      <c r="C295" s="18" t="e">
        <f t="shared" ca="1" si="6"/>
        <v>#NAME?</v>
      </c>
      <c r="D295" s="106" t="e">
        <f t="shared" ca="1" si="7"/>
        <v>#NAME?</v>
      </c>
      <c r="E295" s="18" t="e">
        <f t="shared" ca="1" si="8"/>
        <v>#NAME?</v>
      </c>
      <c r="F295" s="106" t="e">
        <f t="shared" ca="1" si="9"/>
        <v>#NAME?</v>
      </c>
    </row>
    <row r="296" spans="1:6" ht="15.75" customHeight="1" x14ac:dyDescent="0.2">
      <c r="A296" s="238">
        <f t="shared" si="10"/>
        <v>291</v>
      </c>
      <c r="B296" s="106" t="e">
        <f t="shared" ca="1" si="11"/>
        <v>#NAME?</v>
      </c>
      <c r="C296" s="18" t="e">
        <f t="shared" ca="1" si="6"/>
        <v>#NAME?</v>
      </c>
      <c r="D296" s="106" t="e">
        <f t="shared" ca="1" si="7"/>
        <v>#NAME?</v>
      </c>
      <c r="E296" s="18" t="e">
        <f t="shared" ca="1" si="8"/>
        <v>#NAME?</v>
      </c>
      <c r="F296" s="106" t="e">
        <f t="shared" ca="1" si="9"/>
        <v>#NAME?</v>
      </c>
    </row>
    <row r="297" spans="1:6" ht="15.75" customHeight="1" x14ac:dyDescent="0.2">
      <c r="A297" s="238">
        <f t="shared" si="10"/>
        <v>292</v>
      </c>
      <c r="B297" s="106" t="e">
        <f t="shared" ca="1" si="11"/>
        <v>#NAME?</v>
      </c>
      <c r="C297" s="18" t="e">
        <f t="shared" ca="1" si="6"/>
        <v>#NAME?</v>
      </c>
      <c r="D297" s="106" t="e">
        <f t="shared" ca="1" si="7"/>
        <v>#NAME?</v>
      </c>
      <c r="E297" s="18" t="e">
        <f t="shared" ca="1" si="8"/>
        <v>#NAME?</v>
      </c>
      <c r="F297" s="106" t="e">
        <f t="shared" ca="1" si="9"/>
        <v>#NAME?</v>
      </c>
    </row>
    <row r="298" spans="1:6" ht="15.75" customHeight="1" x14ac:dyDescent="0.2">
      <c r="A298" s="238">
        <f t="shared" si="10"/>
        <v>293</v>
      </c>
      <c r="B298" s="106" t="e">
        <f t="shared" ca="1" si="11"/>
        <v>#NAME?</v>
      </c>
      <c r="C298" s="18" t="e">
        <f t="shared" ca="1" si="6"/>
        <v>#NAME?</v>
      </c>
      <c r="D298" s="106" t="e">
        <f t="shared" ca="1" si="7"/>
        <v>#NAME?</v>
      </c>
      <c r="E298" s="18" t="e">
        <f t="shared" ca="1" si="8"/>
        <v>#NAME?</v>
      </c>
      <c r="F298" s="106" t="e">
        <f t="shared" ca="1" si="9"/>
        <v>#NAME?</v>
      </c>
    </row>
    <row r="299" spans="1:6" ht="15.75" customHeight="1" x14ac:dyDescent="0.2">
      <c r="A299" s="238">
        <f t="shared" si="10"/>
        <v>294</v>
      </c>
      <c r="B299" s="106" t="e">
        <f t="shared" ca="1" si="11"/>
        <v>#NAME?</v>
      </c>
      <c r="C299" s="18" t="e">
        <f t="shared" ca="1" si="6"/>
        <v>#NAME?</v>
      </c>
      <c r="D299" s="106" t="e">
        <f t="shared" ca="1" si="7"/>
        <v>#NAME?</v>
      </c>
      <c r="E299" s="18" t="e">
        <f t="shared" ca="1" si="8"/>
        <v>#NAME?</v>
      </c>
      <c r="F299" s="106" t="e">
        <f t="shared" ca="1" si="9"/>
        <v>#NAME?</v>
      </c>
    </row>
    <row r="300" spans="1:6" ht="15.75" customHeight="1" x14ac:dyDescent="0.2">
      <c r="A300" s="238">
        <f t="shared" si="10"/>
        <v>295</v>
      </c>
      <c r="B300" s="106" t="e">
        <f t="shared" ca="1" si="11"/>
        <v>#NAME?</v>
      </c>
      <c r="C300" s="18" t="e">
        <f t="shared" ca="1" si="6"/>
        <v>#NAME?</v>
      </c>
      <c r="D300" s="106" t="e">
        <f t="shared" ca="1" si="7"/>
        <v>#NAME?</v>
      </c>
      <c r="E300" s="18" t="e">
        <f t="shared" ca="1" si="8"/>
        <v>#NAME?</v>
      </c>
      <c r="F300" s="106" t="e">
        <f t="shared" ca="1" si="9"/>
        <v>#NAME?</v>
      </c>
    </row>
    <row r="301" spans="1:6" ht="15.75" customHeight="1" x14ac:dyDescent="0.2">
      <c r="A301" s="238">
        <f t="shared" si="10"/>
        <v>296</v>
      </c>
      <c r="B301" s="106" t="e">
        <f t="shared" ca="1" si="11"/>
        <v>#NAME?</v>
      </c>
      <c r="C301" s="18" t="e">
        <f t="shared" ca="1" si="6"/>
        <v>#NAME?</v>
      </c>
      <c r="D301" s="106" t="e">
        <f t="shared" ca="1" si="7"/>
        <v>#NAME?</v>
      </c>
      <c r="E301" s="18" t="e">
        <f t="shared" ca="1" si="8"/>
        <v>#NAME?</v>
      </c>
      <c r="F301" s="106" t="e">
        <f t="shared" ca="1" si="9"/>
        <v>#NAME?</v>
      </c>
    </row>
    <row r="302" spans="1:6" ht="15.75" customHeight="1" x14ac:dyDescent="0.2">
      <c r="A302" s="238">
        <f t="shared" si="10"/>
        <v>297</v>
      </c>
      <c r="B302" s="106" t="e">
        <f t="shared" ca="1" si="11"/>
        <v>#NAME?</v>
      </c>
      <c r="C302" s="18" t="e">
        <f t="shared" ca="1" si="6"/>
        <v>#NAME?</v>
      </c>
      <c r="D302" s="106" t="e">
        <f t="shared" ca="1" si="7"/>
        <v>#NAME?</v>
      </c>
      <c r="E302" s="18" t="e">
        <f t="shared" ca="1" si="8"/>
        <v>#NAME?</v>
      </c>
      <c r="F302" s="106" t="e">
        <f t="shared" ca="1" si="9"/>
        <v>#NAME?</v>
      </c>
    </row>
    <row r="303" spans="1:6" ht="15.75" customHeight="1" x14ac:dyDescent="0.2">
      <c r="A303" s="238">
        <f t="shared" si="10"/>
        <v>298</v>
      </c>
      <c r="B303" s="106" t="e">
        <f t="shared" ca="1" si="11"/>
        <v>#NAME?</v>
      </c>
      <c r="C303" s="18" t="e">
        <f t="shared" ca="1" si="6"/>
        <v>#NAME?</v>
      </c>
      <c r="D303" s="106" t="e">
        <f t="shared" ca="1" si="7"/>
        <v>#NAME?</v>
      </c>
      <c r="E303" s="18" t="e">
        <f t="shared" ca="1" si="8"/>
        <v>#NAME?</v>
      </c>
      <c r="F303" s="106" t="e">
        <f t="shared" ca="1" si="9"/>
        <v>#NAME?</v>
      </c>
    </row>
    <row r="304" spans="1:6" ht="15.75" customHeight="1" x14ac:dyDescent="0.2">
      <c r="A304" s="238">
        <f t="shared" si="10"/>
        <v>299</v>
      </c>
      <c r="B304" s="106" t="e">
        <f t="shared" ca="1" si="11"/>
        <v>#NAME?</v>
      </c>
      <c r="C304" s="18" t="e">
        <f t="shared" ca="1" si="6"/>
        <v>#NAME?</v>
      </c>
      <c r="D304" s="106" t="e">
        <f t="shared" ca="1" si="7"/>
        <v>#NAME?</v>
      </c>
      <c r="E304" s="18" t="e">
        <f t="shared" ca="1" si="8"/>
        <v>#NAME?</v>
      </c>
      <c r="F304" s="106" t="e">
        <f t="shared" ca="1" si="9"/>
        <v>#NAME?</v>
      </c>
    </row>
    <row r="305" spans="1:6" ht="15.75" customHeight="1" x14ac:dyDescent="0.2">
      <c r="A305" s="238">
        <f t="shared" si="10"/>
        <v>300</v>
      </c>
      <c r="B305" s="106" t="e">
        <f t="shared" ca="1" si="11"/>
        <v>#NAME?</v>
      </c>
      <c r="C305" s="18" t="e">
        <f t="shared" ca="1" si="6"/>
        <v>#NAME?</v>
      </c>
      <c r="D305" s="106" t="e">
        <f t="shared" ca="1" si="7"/>
        <v>#NAME?</v>
      </c>
      <c r="E305" s="18" t="e">
        <f t="shared" ca="1" si="8"/>
        <v>#NAME?</v>
      </c>
      <c r="F305" s="106" t="e">
        <f t="shared" ca="1" si="9"/>
        <v>#NAME?</v>
      </c>
    </row>
    <row r="306" spans="1:6" ht="15.75" customHeight="1" x14ac:dyDescent="0.2">
      <c r="A306" s="238">
        <f t="shared" si="10"/>
        <v>301</v>
      </c>
      <c r="B306" s="106" t="e">
        <f t="shared" ca="1" si="11"/>
        <v>#NAME?</v>
      </c>
      <c r="C306" s="18" t="e">
        <f t="shared" ca="1" si="6"/>
        <v>#NAME?</v>
      </c>
      <c r="D306" s="106" t="e">
        <f t="shared" ca="1" si="7"/>
        <v>#NAME?</v>
      </c>
      <c r="E306" s="18" t="e">
        <f t="shared" ca="1" si="8"/>
        <v>#NAME?</v>
      </c>
      <c r="F306" s="106" t="e">
        <f t="shared" ca="1" si="9"/>
        <v>#NAME?</v>
      </c>
    </row>
    <row r="307" spans="1:6" ht="15.75" customHeight="1" x14ac:dyDescent="0.2">
      <c r="A307" s="238">
        <f t="shared" si="10"/>
        <v>302</v>
      </c>
      <c r="B307" s="106" t="e">
        <f t="shared" ca="1" si="11"/>
        <v>#NAME?</v>
      </c>
      <c r="C307" s="18" t="e">
        <f t="shared" ca="1" si="6"/>
        <v>#NAME?</v>
      </c>
      <c r="D307" s="106" t="e">
        <f t="shared" ca="1" si="7"/>
        <v>#NAME?</v>
      </c>
      <c r="E307" s="18" t="e">
        <f t="shared" ca="1" si="8"/>
        <v>#NAME?</v>
      </c>
      <c r="F307" s="106" t="e">
        <f t="shared" ca="1" si="9"/>
        <v>#NAME?</v>
      </c>
    </row>
    <row r="308" spans="1:6" ht="15.75" customHeight="1" x14ac:dyDescent="0.2">
      <c r="A308" s="238">
        <f t="shared" si="10"/>
        <v>303</v>
      </c>
      <c r="B308" s="106" t="e">
        <f t="shared" ca="1" si="11"/>
        <v>#NAME?</v>
      </c>
      <c r="C308" s="18" t="e">
        <f t="shared" ca="1" si="6"/>
        <v>#NAME?</v>
      </c>
      <c r="D308" s="106" t="e">
        <f t="shared" ca="1" si="7"/>
        <v>#NAME?</v>
      </c>
      <c r="E308" s="18" t="e">
        <f t="shared" ca="1" si="8"/>
        <v>#NAME?</v>
      </c>
      <c r="F308" s="106" t="e">
        <f t="shared" ca="1" si="9"/>
        <v>#NAME?</v>
      </c>
    </row>
    <row r="309" spans="1:6" ht="15.75" customHeight="1" x14ac:dyDescent="0.2">
      <c r="A309" s="238">
        <f t="shared" si="10"/>
        <v>304</v>
      </c>
      <c r="B309" s="106" t="e">
        <f t="shared" ca="1" si="11"/>
        <v>#NAME?</v>
      </c>
      <c r="C309" s="18" t="e">
        <f t="shared" ca="1" si="6"/>
        <v>#NAME?</v>
      </c>
      <c r="D309" s="106" t="e">
        <f t="shared" ca="1" si="7"/>
        <v>#NAME?</v>
      </c>
      <c r="E309" s="18" t="e">
        <f t="shared" ca="1" si="8"/>
        <v>#NAME?</v>
      </c>
      <c r="F309" s="106" t="e">
        <f t="shared" ca="1" si="9"/>
        <v>#NAME?</v>
      </c>
    </row>
    <row r="310" spans="1:6" ht="15.75" customHeight="1" x14ac:dyDescent="0.2">
      <c r="A310" s="238">
        <f t="shared" si="10"/>
        <v>305</v>
      </c>
      <c r="B310" s="106" t="e">
        <f t="shared" ca="1" si="11"/>
        <v>#NAME?</v>
      </c>
      <c r="C310" s="18" t="e">
        <f t="shared" ca="1" si="6"/>
        <v>#NAME?</v>
      </c>
      <c r="D310" s="106" t="e">
        <f t="shared" ca="1" si="7"/>
        <v>#NAME?</v>
      </c>
      <c r="E310" s="18" t="e">
        <f t="shared" ca="1" si="8"/>
        <v>#NAME?</v>
      </c>
      <c r="F310" s="106" t="e">
        <f t="shared" ca="1" si="9"/>
        <v>#NAME?</v>
      </c>
    </row>
    <row r="311" spans="1:6" ht="15.75" customHeight="1" x14ac:dyDescent="0.2">
      <c r="A311" s="238">
        <f t="shared" si="10"/>
        <v>306</v>
      </c>
      <c r="B311" s="106" t="e">
        <f t="shared" ca="1" si="11"/>
        <v>#NAME?</v>
      </c>
      <c r="C311" s="18" t="e">
        <f t="shared" ca="1" si="6"/>
        <v>#NAME?</v>
      </c>
      <c r="D311" s="106" t="e">
        <f t="shared" ca="1" si="7"/>
        <v>#NAME?</v>
      </c>
      <c r="E311" s="18" t="e">
        <f t="shared" ca="1" si="8"/>
        <v>#NAME?</v>
      </c>
      <c r="F311" s="106" t="e">
        <f t="shared" ca="1" si="9"/>
        <v>#NAME?</v>
      </c>
    </row>
    <row r="312" spans="1:6" ht="15.75" customHeight="1" x14ac:dyDescent="0.2">
      <c r="A312" s="238">
        <f t="shared" si="10"/>
        <v>307</v>
      </c>
      <c r="B312" s="106" t="e">
        <f t="shared" ca="1" si="11"/>
        <v>#NAME?</v>
      </c>
      <c r="C312" s="18" t="e">
        <f t="shared" ca="1" si="6"/>
        <v>#NAME?</v>
      </c>
      <c r="D312" s="106" t="e">
        <f t="shared" ca="1" si="7"/>
        <v>#NAME?</v>
      </c>
      <c r="E312" s="18" t="e">
        <f t="shared" ca="1" si="8"/>
        <v>#NAME?</v>
      </c>
      <c r="F312" s="106" t="e">
        <f t="shared" ca="1" si="9"/>
        <v>#NAME?</v>
      </c>
    </row>
    <row r="313" spans="1:6" ht="15.75" customHeight="1" x14ac:dyDescent="0.2">
      <c r="A313" s="238">
        <f t="shared" si="10"/>
        <v>308</v>
      </c>
      <c r="B313" s="106" t="e">
        <f t="shared" ca="1" si="11"/>
        <v>#NAME?</v>
      </c>
      <c r="C313" s="18" t="e">
        <f t="shared" ca="1" si="6"/>
        <v>#NAME?</v>
      </c>
      <c r="D313" s="106" t="e">
        <f t="shared" ca="1" si="7"/>
        <v>#NAME?</v>
      </c>
      <c r="E313" s="18" t="e">
        <f t="shared" ca="1" si="8"/>
        <v>#NAME?</v>
      </c>
      <c r="F313" s="106" t="e">
        <f t="shared" ca="1" si="9"/>
        <v>#NAME?</v>
      </c>
    </row>
    <row r="314" spans="1:6" ht="15.75" customHeight="1" x14ac:dyDescent="0.2">
      <c r="A314" s="238">
        <f t="shared" si="10"/>
        <v>309</v>
      </c>
      <c r="B314" s="106" t="e">
        <f t="shared" ca="1" si="11"/>
        <v>#NAME?</v>
      </c>
      <c r="C314" s="18" t="e">
        <f t="shared" ca="1" si="6"/>
        <v>#NAME?</v>
      </c>
      <c r="D314" s="106" t="e">
        <f t="shared" ca="1" si="7"/>
        <v>#NAME?</v>
      </c>
      <c r="E314" s="18" t="e">
        <f t="shared" ca="1" si="8"/>
        <v>#NAME?</v>
      </c>
      <c r="F314" s="106" t="e">
        <f t="shared" ca="1" si="9"/>
        <v>#NAME?</v>
      </c>
    </row>
    <row r="315" spans="1:6" ht="15.75" customHeight="1" x14ac:dyDescent="0.2">
      <c r="A315" s="238">
        <f t="shared" si="10"/>
        <v>310</v>
      </c>
      <c r="B315" s="106" t="e">
        <f t="shared" ca="1" si="11"/>
        <v>#NAME?</v>
      </c>
      <c r="C315" s="18" t="e">
        <f t="shared" ca="1" si="6"/>
        <v>#NAME?</v>
      </c>
      <c r="D315" s="106" t="e">
        <f t="shared" ca="1" si="7"/>
        <v>#NAME?</v>
      </c>
      <c r="E315" s="18" t="e">
        <f t="shared" ca="1" si="8"/>
        <v>#NAME?</v>
      </c>
      <c r="F315" s="106" t="e">
        <f t="shared" ca="1" si="9"/>
        <v>#NAME?</v>
      </c>
    </row>
    <row r="316" spans="1:6" ht="15.75" customHeight="1" x14ac:dyDescent="0.2">
      <c r="A316" s="238">
        <f t="shared" si="10"/>
        <v>311</v>
      </c>
      <c r="B316" s="106" t="e">
        <f t="shared" ca="1" si="11"/>
        <v>#NAME?</v>
      </c>
      <c r="C316" s="18" t="e">
        <f t="shared" ca="1" si="6"/>
        <v>#NAME?</v>
      </c>
      <c r="D316" s="106" t="e">
        <f t="shared" ca="1" si="7"/>
        <v>#NAME?</v>
      </c>
      <c r="E316" s="18" t="e">
        <f t="shared" ca="1" si="8"/>
        <v>#NAME?</v>
      </c>
      <c r="F316" s="106" t="e">
        <f t="shared" ca="1" si="9"/>
        <v>#NAME?</v>
      </c>
    </row>
    <row r="317" spans="1:6" ht="15.75" customHeight="1" x14ac:dyDescent="0.2">
      <c r="A317" s="238">
        <f t="shared" si="10"/>
        <v>312</v>
      </c>
      <c r="B317" s="106" t="e">
        <f t="shared" ca="1" si="11"/>
        <v>#NAME?</v>
      </c>
      <c r="C317" s="18" t="e">
        <f t="shared" ca="1" si="6"/>
        <v>#NAME?</v>
      </c>
      <c r="D317" s="106" t="e">
        <f t="shared" ca="1" si="7"/>
        <v>#NAME?</v>
      </c>
      <c r="E317" s="18" t="e">
        <f t="shared" ca="1" si="8"/>
        <v>#NAME?</v>
      </c>
      <c r="F317" s="106" t="e">
        <f t="shared" ca="1" si="9"/>
        <v>#NAME?</v>
      </c>
    </row>
    <row r="318" spans="1:6" ht="15.75" customHeight="1" x14ac:dyDescent="0.2">
      <c r="A318" s="238">
        <f t="shared" si="10"/>
        <v>313</v>
      </c>
      <c r="B318" s="106" t="e">
        <f t="shared" ca="1" si="11"/>
        <v>#NAME?</v>
      </c>
      <c r="C318" s="18" t="e">
        <f t="shared" ca="1" si="6"/>
        <v>#NAME?</v>
      </c>
      <c r="D318" s="106" t="e">
        <f t="shared" ca="1" si="7"/>
        <v>#NAME?</v>
      </c>
      <c r="E318" s="18" t="e">
        <f t="shared" ca="1" si="8"/>
        <v>#NAME?</v>
      </c>
      <c r="F318" s="106" t="e">
        <f t="shared" ca="1" si="9"/>
        <v>#NAME?</v>
      </c>
    </row>
    <row r="319" spans="1:6" ht="15.75" customHeight="1" x14ac:dyDescent="0.2">
      <c r="A319" s="238">
        <f t="shared" si="10"/>
        <v>314</v>
      </c>
      <c r="B319" s="106" t="e">
        <f t="shared" ca="1" si="11"/>
        <v>#NAME?</v>
      </c>
      <c r="C319" s="18" t="e">
        <f t="shared" ca="1" si="6"/>
        <v>#NAME?</v>
      </c>
      <c r="D319" s="106" t="e">
        <f t="shared" ca="1" si="7"/>
        <v>#NAME?</v>
      </c>
      <c r="E319" s="18" t="e">
        <f t="shared" ca="1" si="8"/>
        <v>#NAME?</v>
      </c>
      <c r="F319" s="106" t="e">
        <f t="shared" ca="1" si="9"/>
        <v>#NAME?</v>
      </c>
    </row>
    <row r="320" spans="1:6" ht="15.75" customHeight="1" x14ac:dyDescent="0.2">
      <c r="A320" s="238">
        <f t="shared" si="10"/>
        <v>315</v>
      </c>
      <c r="B320" s="106" t="e">
        <f t="shared" ca="1" si="11"/>
        <v>#NAME?</v>
      </c>
      <c r="C320" s="18" t="e">
        <f t="shared" ca="1" si="6"/>
        <v>#NAME?</v>
      </c>
      <c r="D320" s="106" t="e">
        <f t="shared" ca="1" si="7"/>
        <v>#NAME?</v>
      </c>
      <c r="E320" s="18" t="e">
        <f t="shared" ca="1" si="8"/>
        <v>#NAME?</v>
      </c>
      <c r="F320" s="106" t="e">
        <f t="shared" ca="1" si="9"/>
        <v>#NAME?</v>
      </c>
    </row>
    <row r="321" spans="1:6" ht="15.75" customHeight="1" x14ac:dyDescent="0.2">
      <c r="A321" s="238">
        <f t="shared" si="10"/>
        <v>316</v>
      </c>
      <c r="B321" s="106" t="e">
        <f t="shared" ca="1" si="11"/>
        <v>#NAME?</v>
      </c>
      <c r="C321" s="18" t="e">
        <f t="shared" ca="1" si="6"/>
        <v>#NAME?</v>
      </c>
      <c r="D321" s="106" t="e">
        <f t="shared" ca="1" si="7"/>
        <v>#NAME?</v>
      </c>
      <c r="E321" s="18" t="e">
        <f t="shared" ca="1" si="8"/>
        <v>#NAME?</v>
      </c>
      <c r="F321" s="106" t="e">
        <f t="shared" ca="1" si="9"/>
        <v>#NAME?</v>
      </c>
    </row>
    <row r="322" spans="1:6" ht="15.75" customHeight="1" x14ac:dyDescent="0.2">
      <c r="A322" s="238">
        <f t="shared" si="10"/>
        <v>317</v>
      </c>
      <c r="B322" s="106" t="e">
        <f t="shared" ca="1" si="11"/>
        <v>#NAME?</v>
      </c>
      <c r="C322" s="18" t="e">
        <f t="shared" ca="1" si="6"/>
        <v>#NAME?</v>
      </c>
      <c r="D322" s="106" t="e">
        <f t="shared" ca="1" si="7"/>
        <v>#NAME?</v>
      </c>
      <c r="E322" s="18" t="e">
        <f t="shared" ca="1" si="8"/>
        <v>#NAME?</v>
      </c>
      <c r="F322" s="106" t="e">
        <f t="shared" ca="1" si="9"/>
        <v>#NAME?</v>
      </c>
    </row>
    <row r="323" spans="1:6" ht="15.75" customHeight="1" x14ac:dyDescent="0.2">
      <c r="A323" s="238">
        <f t="shared" si="10"/>
        <v>318</v>
      </c>
      <c r="B323" s="106" t="e">
        <f t="shared" ca="1" si="11"/>
        <v>#NAME?</v>
      </c>
      <c r="C323" s="18" t="e">
        <f t="shared" ca="1" si="6"/>
        <v>#NAME?</v>
      </c>
      <c r="D323" s="106" t="e">
        <f t="shared" ca="1" si="7"/>
        <v>#NAME?</v>
      </c>
      <c r="E323" s="18" t="e">
        <f t="shared" ca="1" si="8"/>
        <v>#NAME?</v>
      </c>
      <c r="F323" s="106" t="e">
        <f t="shared" ca="1" si="9"/>
        <v>#NAME?</v>
      </c>
    </row>
    <row r="324" spans="1:6" ht="15.75" customHeight="1" x14ac:dyDescent="0.2">
      <c r="A324" s="238">
        <f t="shared" si="10"/>
        <v>319</v>
      </c>
      <c r="B324" s="106" t="e">
        <f t="shared" ca="1" si="11"/>
        <v>#NAME?</v>
      </c>
      <c r="C324" s="18" t="e">
        <f t="shared" ca="1" si="6"/>
        <v>#NAME?</v>
      </c>
      <c r="D324" s="106" t="e">
        <f t="shared" ca="1" si="7"/>
        <v>#NAME?</v>
      </c>
      <c r="E324" s="18" t="e">
        <f t="shared" ca="1" si="8"/>
        <v>#NAME?</v>
      </c>
      <c r="F324" s="106" t="e">
        <f t="shared" ca="1" si="9"/>
        <v>#NAME?</v>
      </c>
    </row>
    <row r="325" spans="1:6" ht="15.75" customHeight="1" x14ac:dyDescent="0.2">
      <c r="A325" s="238">
        <f t="shared" si="10"/>
        <v>320</v>
      </c>
      <c r="B325" s="106" t="e">
        <f t="shared" ca="1" si="11"/>
        <v>#NAME?</v>
      </c>
      <c r="C325" s="18" t="e">
        <f t="shared" ca="1" si="6"/>
        <v>#NAME?</v>
      </c>
      <c r="D325" s="106" t="e">
        <f t="shared" ca="1" si="7"/>
        <v>#NAME?</v>
      </c>
      <c r="E325" s="18" t="e">
        <f t="shared" ca="1" si="8"/>
        <v>#NAME?</v>
      </c>
      <c r="F325" s="106" t="e">
        <f t="shared" ca="1" si="9"/>
        <v>#NAME?</v>
      </c>
    </row>
    <row r="326" spans="1:6" ht="15.75" customHeight="1" x14ac:dyDescent="0.2">
      <c r="A326" s="238">
        <f t="shared" si="10"/>
        <v>321</v>
      </c>
      <c r="B326" s="106" t="e">
        <f t="shared" ca="1" si="11"/>
        <v>#NAME?</v>
      </c>
      <c r="C326" s="18" t="e">
        <f t="shared" ca="1" si="6"/>
        <v>#NAME?</v>
      </c>
      <c r="D326" s="106" t="e">
        <f t="shared" ca="1" si="7"/>
        <v>#NAME?</v>
      </c>
      <c r="E326" s="18" t="e">
        <f t="shared" ca="1" si="8"/>
        <v>#NAME?</v>
      </c>
      <c r="F326" s="106" t="e">
        <f t="shared" ca="1" si="9"/>
        <v>#NAME?</v>
      </c>
    </row>
    <row r="327" spans="1:6" ht="15.75" customHeight="1" x14ac:dyDescent="0.2">
      <c r="A327" s="238">
        <f t="shared" si="10"/>
        <v>322</v>
      </c>
      <c r="B327" s="106" t="e">
        <f t="shared" ca="1" si="11"/>
        <v>#NAME?</v>
      </c>
      <c r="C327" s="18" t="e">
        <f t="shared" ca="1" si="6"/>
        <v>#NAME?</v>
      </c>
      <c r="D327" s="106" t="e">
        <f t="shared" ca="1" si="7"/>
        <v>#NAME?</v>
      </c>
      <c r="E327" s="18" t="e">
        <f t="shared" ca="1" si="8"/>
        <v>#NAME?</v>
      </c>
      <c r="F327" s="106" t="e">
        <f t="shared" ca="1" si="9"/>
        <v>#NAME?</v>
      </c>
    </row>
    <row r="328" spans="1:6" ht="15.75" customHeight="1" x14ac:dyDescent="0.2">
      <c r="A328" s="238">
        <f t="shared" si="10"/>
        <v>323</v>
      </c>
      <c r="B328" s="106" t="e">
        <f t="shared" ca="1" si="11"/>
        <v>#NAME?</v>
      </c>
      <c r="C328" s="18" t="e">
        <f t="shared" ca="1" si="6"/>
        <v>#NAME?</v>
      </c>
      <c r="D328" s="106" t="e">
        <f t="shared" ca="1" si="7"/>
        <v>#NAME?</v>
      </c>
      <c r="E328" s="18" t="e">
        <f t="shared" ca="1" si="8"/>
        <v>#NAME?</v>
      </c>
      <c r="F328" s="106" t="e">
        <f t="shared" ca="1" si="9"/>
        <v>#NAME?</v>
      </c>
    </row>
    <row r="329" spans="1:6" ht="15.75" customHeight="1" x14ac:dyDescent="0.2">
      <c r="A329" s="238">
        <f t="shared" si="10"/>
        <v>324</v>
      </c>
      <c r="B329" s="106" t="e">
        <f t="shared" ca="1" si="11"/>
        <v>#NAME?</v>
      </c>
      <c r="C329" s="18" t="e">
        <f t="shared" ca="1" si="6"/>
        <v>#NAME?</v>
      </c>
      <c r="D329" s="106" t="e">
        <f t="shared" ca="1" si="7"/>
        <v>#NAME?</v>
      </c>
      <c r="E329" s="18" t="e">
        <f t="shared" ca="1" si="8"/>
        <v>#NAME?</v>
      </c>
      <c r="F329" s="106" t="e">
        <f t="shared" ca="1" si="9"/>
        <v>#NAME?</v>
      </c>
    </row>
    <row r="330" spans="1:6" ht="15.75" customHeight="1" x14ac:dyDescent="0.2">
      <c r="A330" s="238">
        <f t="shared" si="10"/>
        <v>325</v>
      </c>
      <c r="B330" s="106" t="e">
        <f t="shared" ca="1" si="11"/>
        <v>#NAME?</v>
      </c>
      <c r="C330" s="18" t="e">
        <f t="shared" ca="1" si="6"/>
        <v>#NAME?</v>
      </c>
      <c r="D330" s="106" t="e">
        <f t="shared" ca="1" si="7"/>
        <v>#NAME?</v>
      </c>
      <c r="E330" s="18" t="e">
        <f t="shared" ca="1" si="8"/>
        <v>#NAME?</v>
      </c>
      <c r="F330" s="106" t="e">
        <f t="shared" ca="1" si="9"/>
        <v>#NAME?</v>
      </c>
    </row>
    <row r="331" spans="1:6" ht="15.75" customHeight="1" x14ac:dyDescent="0.2">
      <c r="A331" s="238">
        <f t="shared" si="10"/>
        <v>326</v>
      </c>
      <c r="B331" s="106" t="e">
        <f t="shared" ca="1" si="11"/>
        <v>#NAME?</v>
      </c>
      <c r="C331" s="18" t="e">
        <f t="shared" ca="1" si="6"/>
        <v>#NAME?</v>
      </c>
      <c r="D331" s="106" t="e">
        <f t="shared" ca="1" si="7"/>
        <v>#NAME?</v>
      </c>
      <c r="E331" s="18" t="e">
        <f t="shared" ca="1" si="8"/>
        <v>#NAME?</v>
      </c>
      <c r="F331" s="106" t="e">
        <f t="shared" ca="1" si="9"/>
        <v>#NAME?</v>
      </c>
    </row>
    <row r="332" spans="1:6" ht="15.75" customHeight="1" x14ac:dyDescent="0.2">
      <c r="A332" s="238">
        <f t="shared" si="10"/>
        <v>327</v>
      </c>
      <c r="B332" s="106" t="e">
        <f t="shared" ca="1" si="11"/>
        <v>#NAME?</v>
      </c>
      <c r="C332" s="18" t="e">
        <f t="shared" ca="1" si="6"/>
        <v>#NAME?</v>
      </c>
      <c r="D332" s="106" t="e">
        <f t="shared" ca="1" si="7"/>
        <v>#NAME?</v>
      </c>
      <c r="E332" s="18" t="e">
        <f t="shared" ca="1" si="8"/>
        <v>#NAME?</v>
      </c>
      <c r="F332" s="106" t="e">
        <f t="shared" ca="1" si="9"/>
        <v>#NAME?</v>
      </c>
    </row>
    <row r="333" spans="1:6" ht="15.75" customHeight="1" x14ac:dyDescent="0.2">
      <c r="A333" s="238">
        <f t="shared" si="10"/>
        <v>328</v>
      </c>
      <c r="B333" s="106" t="e">
        <f t="shared" ca="1" si="11"/>
        <v>#NAME?</v>
      </c>
      <c r="C333" s="18" t="e">
        <f t="shared" ca="1" si="6"/>
        <v>#NAME?</v>
      </c>
      <c r="D333" s="106" t="e">
        <f t="shared" ca="1" si="7"/>
        <v>#NAME?</v>
      </c>
      <c r="E333" s="18" t="e">
        <f t="shared" ca="1" si="8"/>
        <v>#NAME?</v>
      </c>
      <c r="F333" s="106" t="e">
        <f t="shared" ca="1" si="9"/>
        <v>#NAME?</v>
      </c>
    </row>
    <row r="334" spans="1:6" ht="15.75" customHeight="1" x14ac:dyDescent="0.2">
      <c r="A334" s="238">
        <f t="shared" si="10"/>
        <v>329</v>
      </c>
      <c r="B334" s="106" t="e">
        <f t="shared" ca="1" si="11"/>
        <v>#NAME?</v>
      </c>
      <c r="C334" s="18" t="e">
        <f t="shared" ca="1" si="6"/>
        <v>#NAME?</v>
      </c>
      <c r="D334" s="106" t="e">
        <f t="shared" ca="1" si="7"/>
        <v>#NAME?</v>
      </c>
      <c r="E334" s="18" t="e">
        <f t="shared" ca="1" si="8"/>
        <v>#NAME?</v>
      </c>
      <c r="F334" s="106" t="e">
        <f t="shared" ca="1" si="9"/>
        <v>#NAME?</v>
      </c>
    </row>
    <row r="335" spans="1:6" ht="15.75" customHeight="1" x14ac:dyDescent="0.2">
      <c r="A335" s="238">
        <f t="shared" si="10"/>
        <v>330</v>
      </c>
      <c r="B335" s="106" t="e">
        <f t="shared" ca="1" si="11"/>
        <v>#NAME?</v>
      </c>
      <c r="C335" s="18" t="e">
        <f t="shared" ca="1" si="6"/>
        <v>#NAME?</v>
      </c>
      <c r="D335" s="106" t="e">
        <f t="shared" ca="1" si="7"/>
        <v>#NAME?</v>
      </c>
      <c r="E335" s="18" t="e">
        <f t="shared" ca="1" si="8"/>
        <v>#NAME?</v>
      </c>
      <c r="F335" s="106" t="e">
        <f t="shared" ca="1" si="9"/>
        <v>#NAME?</v>
      </c>
    </row>
    <row r="336" spans="1:6" ht="15.75" customHeight="1" x14ac:dyDescent="0.2">
      <c r="A336" s="238">
        <f t="shared" si="10"/>
        <v>331</v>
      </c>
      <c r="B336" s="106" t="e">
        <f t="shared" ca="1" si="11"/>
        <v>#NAME?</v>
      </c>
      <c r="C336" s="18" t="e">
        <f t="shared" ca="1" si="6"/>
        <v>#NAME?</v>
      </c>
      <c r="D336" s="106" t="e">
        <f t="shared" ca="1" si="7"/>
        <v>#NAME?</v>
      </c>
      <c r="E336" s="18" t="e">
        <f t="shared" ca="1" si="8"/>
        <v>#NAME?</v>
      </c>
      <c r="F336" s="106" t="e">
        <f t="shared" ca="1" si="9"/>
        <v>#NAME?</v>
      </c>
    </row>
    <row r="337" spans="1:6" ht="15.75" customHeight="1" x14ac:dyDescent="0.2">
      <c r="A337" s="238">
        <f t="shared" si="10"/>
        <v>332</v>
      </c>
      <c r="B337" s="106" t="e">
        <f t="shared" ca="1" si="11"/>
        <v>#NAME?</v>
      </c>
      <c r="C337" s="18" t="e">
        <f t="shared" ca="1" si="6"/>
        <v>#NAME?</v>
      </c>
      <c r="D337" s="106" t="e">
        <f t="shared" ca="1" si="7"/>
        <v>#NAME?</v>
      </c>
      <c r="E337" s="18" t="e">
        <f t="shared" ca="1" si="8"/>
        <v>#NAME?</v>
      </c>
      <c r="F337" s="106" t="e">
        <f t="shared" ca="1" si="9"/>
        <v>#NAME?</v>
      </c>
    </row>
    <row r="338" spans="1:6" ht="15.75" customHeight="1" x14ac:dyDescent="0.2">
      <c r="A338" s="238">
        <f t="shared" si="10"/>
        <v>333</v>
      </c>
      <c r="B338" s="106" t="e">
        <f t="shared" ca="1" si="11"/>
        <v>#NAME?</v>
      </c>
      <c r="C338" s="18" t="e">
        <f t="shared" ca="1" si="6"/>
        <v>#NAME?</v>
      </c>
      <c r="D338" s="106" t="e">
        <f t="shared" ca="1" si="7"/>
        <v>#NAME?</v>
      </c>
      <c r="E338" s="18" t="e">
        <f t="shared" ca="1" si="8"/>
        <v>#NAME?</v>
      </c>
      <c r="F338" s="106" t="e">
        <f t="shared" ca="1" si="9"/>
        <v>#NAME?</v>
      </c>
    </row>
    <row r="339" spans="1:6" ht="15.75" customHeight="1" x14ac:dyDescent="0.2">
      <c r="A339" s="238">
        <f t="shared" si="10"/>
        <v>334</v>
      </c>
      <c r="B339" s="106" t="e">
        <f t="shared" ca="1" si="11"/>
        <v>#NAME?</v>
      </c>
      <c r="C339" s="18" t="e">
        <f t="shared" ca="1" si="6"/>
        <v>#NAME?</v>
      </c>
      <c r="D339" s="106" t="e">
        <f t="shared" ca="1" si="7"/>
        <v>#NAME?</v>
      </c>
      <c r="E339" s="18" t="e">
        <f t="shared" ca="1" si="8"/>
        <v>#NAME?</v>
      </c>
      <c r="F339" s="106" t="e">
        <f t="shared" ca="1" si="9"/>
        <v>#NAME?</v>
      </c>
    </row>
    <row r="340" spans="1:6" ht="15.75" customHeight="1" x14ac:dyDescent="0.2">
      <c r="A340" s="238">
        <f t="shared" si="10"/>
        <v>335</v>
      </c>
      <c r="B340" s="106" t="e">
        <f t="shared" ca="1" si="11"/>
        <v>#NAME?</v>
      </c>
      <c r="C340" s="18" t="e">
        <f t="shared" ca="1" si="6"/>
        <v>#NAME?</v>
      </c>
      <c r="D340" s="106" t="e">
        <f t="shared" ca="1" si="7"/>
        <v>#NAME?</v>
      </c>
      <c r="E340" s="18" t="e">
        <f t="shared" ca="1" si="8"/>
        <v>#NAME?</v>
      </c>
      <c r="F340" s="106" t="e">
        <f t="shared" ca="1" si="9"/>
        <v>#NAME?</v>
      </c>
    </row>
    <row r="341" spans="1:6" ht="15.75" customHeight="1" x14ac:dyDescent="0.2">
      <c r="A341" s="238">
        <f t="shared" si="10"/>
        <v>336</v>
      </c>
      <c r="B341" s="106" t="e">
        <f t="shared" ca="1" si="11"/>
        <v>#NAME?</v>
      </c>
      <c r="C341" s="18" t="e">
        <f t="shared" ca="1" si="6"/>
        <v>#NAME?</v>
      </c>
      <c r="D341" s="106" t="e">
        <f t="shared" ca="1" si="7"/>
        <v>#NAME?</v>
      </c>
      <c r="E341" s="18" t="e">
        <f t="shared" ca="1" si="8"/>
        <v>#NAME?</v>
      </c>
      <c r="F341" s="106" t="e">
        <f t="shared" ca="1" si="9"/>
        <v>#NAME?</v>
      </c>
    </row>
    <row r="342" spans="1:6" ht="15.75" customHeight="1" x14ac:dyDescent="0.2">
      <c r="A342" s="238">
        <f t="shared" si="10"/>
        <v>337</v>
      </c>
      <c r="B342" s="106" t="e">
        <f t="shared" ca="1" si="11"/>
        <v>#NAME?</v>
      </c>
      <c r="C342" s="18" t="e">
        <f t="shared" ca="1" si="6"/>
        <v>#NAME?</v>
      </c>
      <c r="D342" s="106" t="e">
        <f t="shared" ca="1" si="7"/>
        <v>#NAME?</v>
      </c>
      <c r="E342" s="18" t="e">
        <f t="shared" ca="1" si="8"/>
        <v>#NAME?</v>
      </c>
      <c r="F342" s="106" t="e">
        <f t="shared" ca="1" si="9"/>
        <v>#NAME?</v>
      </c>
    </row>
    <row r="343" spans="1:6" ht="15.75" customHeight="1" x14ac:dyDescent="0.2">
      <c r="A343" s="238">
        <f t="shared" si="10"/>
        <v>338</v>
      </c>
      <c r="B343" s="106" t="e">
        <f t="shared" ca="1" si="11"/>
        <v>#NAME?</v>
      </c>
      <c r="C343" s="18" t="e">
        <f t="shared" ca="1" si="6"/>
        <v>#NAME?</v>
      </c>
      <c r="D343" s="106" t="e">
        <f t="shared" ca="1" si="7"/>
        <v>#NAME?</v>
      </c>
      <c r="E343" s="18" t="e">
        <f t="shared" ca="1" si="8"/>
        <v>#NAME?</v>
      </c>
      <c r="F343" s="106" t="e">
        <f t="shared" ca="1" si="9"/>
        <v>#NAME?</v>
      </c>
    </row>
    <row r="344" spans="1:6" ht="15.75" customHeight="1" x14ac:dyDescent="0.2">
      <c r="A344" s="238">
        <f t="shared" si="10"/>
        <v>339</v>
      </c>
      <c r="B344" s="106" t="e">
        <f t="shared" ca="1" si="11"/>
        <v>#NAME?</v>
      </c>
      <c r="C344" s="18" t="e">
        <f t="shared" ca="1" si="6"/>
        <v>#NAME?</v>
      </c>
      <c r="D344" s="106" t="e">
        <f t="shared" ca="1" si="7"/>
        <v>#NAME?</v>
      </c>
      <c r="E344" s="18" t="e">
        <f t="shared" ca="1" si="8"/>
        <v>#NAME?</v>
      </c>
      <c r="F344" s="106" t="e">
        <f t="shared" ca="1" si="9"/>
        <v>#NAME?</v>
      </c>
    </row>
    <row r="345" spans="1:6" ht="15.75" customHeight="1" x14ac:dyDescent="0.2">
      <c r="A345" s="238">
        <f t="shared" si="10"/>
        <v>340</v>
      </c>
      <c r="B345" s="106" t="e">
        <f t="shared" ca="1" si="11"/>
        <v>#NAME?</v>
      </c>
      <c r="C345" s="18" t="e">
        <f t="shared" ca="1" si="6"/>
        <v>#NAME?</v>
      </c>
      <c r="D345" s="106" t="e">
        <f t="shared" ca="1" si="7"/>
        <v>#NAME?</v>
      </c>
      <c r="E345" s="18" t="e">
        <f t="shared" ca="1" si="8"/>
        <v>#NAME?</v>
      </c>
      <c r="F345" s="106" t="e">
        <f t="shared" ca="1" si="9"/>
        <v>#NAME?</v>
      </c>
    </row>
    <row r="346" spans="1:6" ht="15.75" customHeight="1" x14ac:dyDescent="0.2">
      <c r="A346" s="238">
        <f t="shared" si="10"/>
        <v>341</v>
      </c>
      <c r="B346" s="106" t="e">
        <f t="shared" ca="1" si="11"/>
        <v>#NAME?</v>
      </c>
      <c r="C346" s="18" t="e">
        <f t="shared" ca="1" si="6"/>
        <v>#NAME?</v>
      </c>
      <c r="D346" s="106" t="e">
        <f t="shared" ca="1" si="7"/>
        <v>#NAME?</v>
      </c>
      <c r="E346" s="18" t="e">
        <f t="shared" ca="1" si="8"/>
        <v>#NAME?</v>
      </c>
      <c r="F346" s="106" t="e">
        <f t="shared" ca="1" si="9"/>
        <v>#NAME?</v>
      </c>
    </row>
    <row r="347" spans="1:6" ht="15.75" customHeight="1" x14ac:dyDescent="0.2">
      <c r="A347" s="238">
        <f t="shared" si="10"/>
        <v>342</v>
      </c>
      <c r="B347" s="106" t="e">
        <f t="shared" ca="1" si="11"/>
        <v>#NAME?</v>
      </c>
      <c r="C347" s="18" t="e">
        <f t="shared" ca="1" si="6"/>
        <v>#NAME?</v>
      </c>
      <c r="D347" s="106" t="e">
        <f t="shared" ca="1" si="7"/>
        <v>#NAME?</v>
      </c>
      <c r="E347" s="18" t="e">
        <f t="shared" ca="1" si="8"/>
        <v>#NAME?</v>
      </c>
      <c r="F347" s="106" t="e">
        <f t="shared" ca="1" si="9"/>
        <v>#NAME?</v>
      </c>
    </row>
    <row r="348" spans="1:6" ht="15.75" customHeight="1" x14ac:dyDescent="0.2">
      <c r="A348" s="238">
        <f t="shared" si="10"/>
        <v>343</v>
      </c>
      <c r="B348" s="106" t="e">
        <f t="shared" ca="1" si="11"/>
        <v>#NAME?</v>
      </c>
      <c r="C348" s="18" t="e">
        <f t="shared" ca="1" si="6"/>
        <v>#NAME?</v>
      </c>
      <c r="D348" s="106" t="e">
        <f t="shared" ca="1" si="7"/>
        <v>#NAME?</v>
      </c>
      <c r="E348" s="18" t="e">
        <f t="shared" ca="1" si="8"/>
        <v>#NAME?</v>
      </c>
      <c r="F348" s="106" t="e">
        <f t="shared" ca="1" si="9"/>
        <v>#NAME?</v>
      </c>
    </row>
    <row r="349" spans="1:6" ht="15.75" customHeight="1" x14ac:dyDescent="0.2">
      <c r="A349" s="238">
        <f t="shared" si="10"/>
        <v>344</v>
      </c>
      <c r="B349" s="106" t="e">
        <f t="shared" ca="1" si="11"/>
        <v>#NAME?</v>
      </c>
      <c r="C349" s="18" t="e">
        <f t="shared" ca="1" si="6"/>
        <v>#NAME?</v>
      </c>
      <c r="D349" s="106" t="e">
        <f t="shared" ca="1" si="7"/>
        <v>#NAME?</v>
      </c>
      <c r="E349" s="18" t="e">
        <f t="shared" ca="1" si="8"/>
        <v>#NAME?</v>
      </c>
      <c r="F349" s="106" t="e">
        <f t="shared" ca="1" si="9"/>
        <v>#NAME?</v>
      </c>
    </row>
    <row r="350" spans="1:6" ht="15.75" customHeight="1" x14ac:dyDescent="0.2">
      <c r="A350" s="238">
        <f t="shared" si="10"/>
        <v>345</v>
      </c>
      <c r="B350" s="106" t="e">
        <f t="shared" ca="1" si="11"/>
        <v>#NAME?</v>
      </c>
      <c r="C350" s="18" t="e">
        <f t="shared" ca="1" si="6"/>
        <v>#NAME?</v>
      </c>
      <c r="D350" s="106" t="e">
        <f t="shared" ca="1" si="7"/>
        <v>#NAME?</v>
      </c>
      <c r="E350" s="18" t="e">
        <f t="shared" ca="1" si="8"/>
        <v>#NAME?</v>
      </c>
      <c r="F350" s="106" t="e">
        <f t="shared" ca="1" si="9"/>
        <v>#NAME?</v>
      </c>
    </row>
    <row r="351" spans="1:6" ht="15.75" customHeight="1" x14ac:dyDescent="0.2">
      <c r="A351" s="238">
        <f t="shared" si="10"/>
        <v>346</v>
      </c>
      <c r="B351" s="106" t="e">
        <f t="shared" ca="1" si="11"/>
        <v>#NAME?</v>
      </c>
      <c r="C351" s="18" t="e">
        <f t="shared" ca="1" si="6"/>
        <v>#NAME?</v>
      </c>
      <c r="D351" s="106" t="e">
        <f t="shared" ca="1" si="7"/>
        <v>#NAME?</v>
      </c>
      <c r="E351" s="18" t="e">
        <f t="shared" ca="1" si="8"/>
        <v>#NAME?</v>
      </c>
      <c r="F351" s="106" t="e">
        <f t="shared" ca="1" si="9"/>
        <v>#NAME?</v>
      </c>
    </row>
    <row r="352" spans="1:6" ht="15.75" customHeight="1" x14ac:dyDescent="0.2">
      <c r="A352" s="238">
        <f t="shared" si="10"/>
        <v>347</v>
      </c>
      <c r="B352" s="106" t="e">
        <f t="shared" ca="1" si="11"/>
        <v>#NAME?</v>
      </c>
      <c r="C352" s="18" t="e">
        <f t="shared" ca="1" si="6"/>
        <v>#NAME?</v>
      </c>
      <c r="D352" s="106" t="e">
        <f t="shared" ca="1" si="7"/>
        <v>#NAME?</v>
      </c>
      <c r="E352" s="18" t="e">
        <f t="shared" ca="1" si="8"/>
        <v>#NAME?</v>
      </c>
      <c r="F352" s="106" t="e">
        <f t="shared" ca="1" si="9"/>
        <v>#NAME?</v>
      </c>
    </row>
    <row r="353" spans="1:6" ht="15.75" customHeight="1" x14ac:dyDescent="0.2">
      <c r="A353" s="238">
        <f t="shared" si="10"/>
        <v>348</v>
      </c>
      <c r="B353" s="106" t="e">
        <f t="shared" ca="1" si="11"/>
        <v>#NAME?</v>
      </c>
      <c r="C353" s="18" t="e">
        <f t="shared" ca="1" si="6"/>
        <v>#NAME?</v>
      </c>
      <c r="D353" s="106" t="e">
        <f t="shared" ca="1" si="7"/>
        <v>#NAME?</v>
      </c>
      <c r="E353" s="18" t="e">
        <f t="shared" ca="1" si="8"/>
        <v>#NAME?</v>
      </c>
      <c r="F353" s="106" t="e">
        <f t="shared" ca="1" si="9"/>
        <v>#NAME?</v>
      </c>
    </row>
    <row r="354" spans="1:6" ht="15.75" customHeight="1" x14ac:dyDescent="0.2">
      <c r="A354" s="238">
        <f t="shared" si="10"/>
        <v>349</v>
      </c>
      <c r="B354" s="106" t="e">
        <f t="shared" ca="1" si="11"/>
        <v>#NAME?</v>
      </c>
      <c r="C354" s="18" t="e">
        <f t="shared" ca="1" si="6"/>
        <v>#NAME?</v>
      </c>
      <c r="D354" s="106" t="e">
        <f t="shared" ca="1" si="7"/>
        <v>#NAME?</v>
      </c>
      <c r="E354" s="18" t="e">
        <f t="shared" ca="1" si="8"/>
        <v>#NAME?</v>
      </c>
      <c r="F354" s="106" t="e">
        <f t="shared" ca="1" si="9"/>
        <v>#NAME?</v>
      </c>
    </row>
    <row r="355" spans="1:6" ht="15.75" customHeight="1" x14ac:dyDescent="0.2">
      <c r="A355" s="238">
        <f t="shared" si="10"/>
        <v>350</v>
      </c>
      <c r="B355" s="106" t="e">
        <f t="shared" ca="1" si="11"/>
        <v>#NAME?</v>
      </c>
      <c r="C355" s="18" t="e">
        <f t="shared" ca="1" si="6"/>
        <v>#NAME?</v>
      </c>
      <c r="D355" s="106" t="e">
        <f t="shared" ca="1" si="7"/>
        <v>#NAME?</v>
      </c>
      <c r="E355" s="18" t="e">
        <f t="shared" ca="1" si="8"/>
        <v>#NAME?</v>
      </c>
      <c r="F355" s="106" t="e">
        <f t="shared" ca="1" si="9"/>
        <v>#NAME?</v>
      </c>
    </row>
    <row r="356" spans="1:6" ht="15.75" customHeight="1" x14ac:dyDescent="0.2">
      <c r="A356" s="238">
        <f t="shared" si="10"/>
        <v>351</v>
      </c>
      <c r="B356" s="106" t="e">
        <f t="shared" ca="1" si="11"/>
        <v>#NAME?</v>
      </c>
      <c r="C356" s="18" t="e">
        <f t="shared" ca="1" si="6"/>
        <v>#NAME?</v>
      </c>
      <c r="D356" s="106" t="e">
        <f t="shared" ca="1" si="7"/>
        <v>#NAME?</v>
      </c>
      <c r="E356" s="18" t="e">
        <f t="shared" ca="1" si="8"/>
        <v>#NAME?</v>
      </c>
      <c r="F356" s="106" t="e">
        <f t="shared" ca="1" si="9"/>
        <v>#NAME?</v>
      </c>
    </row>
    <row r="357" spans="1:6" ht="15.75" customHeight="1" x14ac:dyDescent="0.2">
      <c r="A357" s="238">
        <f t="shared" si="10"/>
        <v>352</v>
      </c>
      <c r="B357" s="106" t="e">
        <f t="shared" ca="1" si="11"/>
        <v>#NAME?</v>
      </c>
      <c r="C357" s="18" t="e">
        <f t="shared" ca="1" si="6"/>
        <v>#NAME?</v>
      </c>
      <c r="D357" s="106" t="e">
        <f t="shared" ca="1" si="7"/>
        <v>#NAME?</v>
      </c>
      <c r="E357" s="18" t="e">
        <f t="shared" ca="1" si="8"/>
        <v>#NAME?</v>
      </c>
      <c r="F357" s="106" t="e">
        <f t="shared" ca="1" si="9"/>
        <v>#NAME?</v>
      </c>
    </row>
    <row r="358" spans="1:6" ht="15.75" customHeight="1" x14ac:dyDescent="0.2">
      <c r="A358" s="238">
        <f t="shared" si="10"/>
        <v>353</v>
      </c>
      <c r="B358" s="106" t="e">
        <f t="shared" ca="1" si="11"/>
        <v>#NAME?</v>
      </c>
      <c r="C358" s="18" t="e">
        <f t="shared" ca="1" si="6"/>
        <v>#NAME?</v>
      </c>
      <c r="D358" s="106" t="e">
        <f t="shared" ca="1" si="7"/>
        <v>#NAME?</v>
      </c>
      <c r="E358" s="18" t="e">
        <f t="shared" ca="1" si="8"/>
        <v>#NAME?</v>
      </c>
      <c r="F358" s="106" t="e">
        <f t="shared" ca="1" si="9"/>
        <v>#NAME?</v>
      </c>
    </row>
    <row r="359" spans="1:6" ht="15.75" customHeight="1" x14ac:dyDescent="0.2">
      <c r="A359" s="238">
        <f t="shared" si="10"/>
        <v>354</v>
      </c>
      <c r="B359" s="106" t="e">
        <f t="shared" ca="1" si="11"/>
        <v>#NAME?</v>
      </c>
      <c r="C359" s="18" t="e">
        <f t="shared" ca="1" si="6"/>
        <v>#NAME?</v>
      </c>
      <c r="D359" s="106" t="e">
        <f t="shared" ca="1" si="7"/>
        <v>#NAME?</v>
      </c>
      <c r="E359" s="18" t="e">
        <f t="shared" ca="1" si="8"/>
        <v>#NAME?</v>
      </c>
      <c r="F359" s="106" t="e">
        <f t="shared" ca="1" si="9"/>
        <v>#NAME?</v>
      </c>
    </row>
    <row r="360" spans="1:6" ht="15.75" customHeight="1" x14ac:dyDescent="0.2">
      <c r="A360" s="238">
        <f t="shared" si="10"/>
        <v>355</v>
      </c>
      <c r="B360" s="106" t="e">
        <f t="shared" ca="1" si="11"/>
        <v>#NAME?</v>
      </c>
      <c r="C360" s="18" t="e">
        <f t="shared" ca="1" si="6"/>
        <v>#NAME?</v>
      </c>
      <c r="D360" s="106" t="e">
        <f t="shared" ca="1" si="7"/>
        <v>#NAME?</v>
      </c>
      <c r="E360" s="18" t="e">
        <f t="shared" ca="1" si="8"/>
        <v>#NAME?</v>
      </c>
      <c r="F360" s="106" t="e">
        <f t="shared" ca="1" si="9"/>
        <v>#NAME?</v>
      </c>
    </row>
    <row r="361" spans="1:6" ht="15.75" customHeight="1" x14ac:dyDescent="0.2">
      <c r="A361" s="238">
        <f t="shared" si="10"/>
        <v>356</v>
      </c>
      <c r="B361" s="106" t="e">
        <f t="shared" ca="1" si="11"/>
        <v>#NAME?</v>
      </c>
      <c r="C361" s="18" t="e">
        <f t="shared" ca="1" si="6"/>
        <v>#NAME?</v>
      </c>
      <c r="D361" s="106" t="e">
        <f t="shared" ca="1" si="7"/>
        <v>#NAME?</v>
      </c>
      <c r="E361" s="18" t="e">
        <f t="shared" ca="1" si="8"/>
        <v>#NAME?</v>
      </c>
      <c r="F361" s="106" t="e">
        <f t="shared" ca="1" si="9"/>
        <v>#NAME?</v>
      </c>
    </row>
    <row r="362" spans="1:6" ht="15.75" customHeight="1" x14ac:dyDescent="0.2">
      <c r="A362" s="238">
        <f t="shared" si="10"/>
        <v>357</v>
      </c>
      <c r="B362" s="106" t="e">
        <f t="shared" ca="1" si="11"/>
        <v>#NAME?</v>
      </c>
      <c r="C362" s="18" t="e">
        <f t="shared" ca="1" si="6"/>
        <v>#NAME?</v>
      </c>
      <c r="D362" s="106" t="e">
        <f t="shared" ca="1" si="7"/>
        <v>#NAME?</v>
      </c>
      <c r="E362" s="18" t="e">
        <f t="shared" ca="1" si="8"/>
        <v>#NAME?</v>
      </c>
      <c r="F362" s="106" t="e">
        <f t="shared" ca="1" si="9"/>
        <v>#NAME?</v>
      </c>
    </row>
    <row r="363" spans="1:6" ht="15.75" customHeight="1" x14ac:dyDescent="0.2">
      <c r="A363" s="238">
        <f t="shared" si="10"/>
        <v>358</v>
      </c>
      <c r="B363" s="106" t="e">
        <f t="shared" ca="1" si="11"/>
        <v>#NAME?</v>
      </c>
      <c r="C363" s="18" t="e">
        <f t="shared" ca="1" si="6"/>
        <v>#NAME?</v>
      </c>
      <c r="D363" s="106" t="e">
        <f t="shared" ca="1" si="7"/>
        <v>#NAME?</v>
      </c>
      <c r="E363" s="18" t="e">
        <f t="shared" ca="1" si="8"/>
        <v>#NAME?</v>
      </c>
      <c r="F363" s="106" t="e">
        <f t="shared" ca="1" si="9"/>
        <v>#NAME?</v>
      </c>
    </row>
    <row r="364" spans="1:6" ht="15.75" customHeight="1" x14ac:dyDescent="0.2">
      <c r="A364" s="238">
        <f t="shared" si="10"/>
        <v>359</v>
      </c>
      <c r="B364" s="106" t="e">
        <f t="shared" ca="1" si="11"/>
        <v>#NAME?</v>
      </c>
      <c r="C364" s="18" t="e">
        <f t="shared" ca="1" si="6"/>
        <v>#NAME?</v>
      </c>
      <c r="D364" s="106" t="e">
        <f t="shared" ca="1" si="7"/>
        <v>#NAME?</v>
      </c>
      <c r="E364" s="18" t="e">
        <f t="shared" ca="1" si="8"/>
        <v>#NAME?</v>
      </c>
      <c r="F364" s="106" t="e">
        <f t="shared" ca="1" si="9"/>
        <v>#NAME?</v>
      </c>
    </row>
    <row r="365" spans="1:6" ht="15.75" customHeight="1" x14ac:dyDescent="0.2">
      <c r="A365" s="238">
        <f t="shared" si="10"/>
        <v>360</v>
      </c>
      <c r="B365" s="106" t="e">
        <f t="shared" ca="1" si="11"/>
        <v>#NAME?</v>
      </c>
      <c r="C365" s="18" t="e">
        <f t="shared" ca="1" si="6"/>
        <v>#NAME?</v>
      </c>
      <c r="D365" s="106" t="e">
        <f t="shared" ca="1" si="7"/>
        <v>#NAME?</v>
      </c>
      <c r="E365" s="18" t="e">
        <f t="shared" ca="1" si="8"/>
        <v>#NAME?</v>
      </c>
      <c r="F365" s="106" t="e">
        <f t="shared" ca="1" si="9"/>
        <v>#NAME?</v>
      </c>
    </row>
    <row r="366" spans="1:6" ht="15.75" customHeight="1" x14ac:dyDescent="0.2">
      <c r="A366" s="17"/>
      <c r="B366" s="17"/>
      <c r="C366" s="17"/>
      <c r="D366" s="127"/>
      <c r="E366" s="17"/>
      <c r="F366" s="17"/>
    </row>
    <row r="367" spans="1:6" ht="15.75" customHeight="1" x14ac:dyDescent="0.2">
      <c r="A367" s="17"/>
      <c r="B367" s="17"/>
      <c r="C367" s="17"/>
      <c r="D367" s="127"/>
      <c r="E367" s="17"/>
      <c r="F367" s="17"/>
    </row>
    <row r="368" spans="1:6" ht="15.75" customHeight="1" x14ac:dyDescent="0.2">
      <c r="A368" s="17"/>
      <c r="B368" s="17"/>
      <c r="C368" s="17"/>
      <c r="D368" s="127"/>
      <c r="E368" s="17"/>
      <c r="F368" s="17"/>
    </row>
    <row r="369" spans="1:6" ht="15.75" customHeight="1" x14ac:dyDescent="0.2">
      <c r="A369" s="17"/>
      <c r="B369" s="17"/>
      <c r="C369" s="17"/>
      <c r="D369" s="127"/>
      <c r="E369" s="17"/>
      <c r="F369" s="17"/>
    </row>
    <row r="370" spans="1:6" ht="15.75" customHeight="1" x14ac:dyDescent="0.2">
      <c r="A370" s="17"/>
      <c r="B370" s="17"/>
      <c r="C370" s="17"/>
      <c r="D370" s="127"/>
      <c r="E370" s="17"/>
      <c r="F370" s="17"/>
    </row>
    <row r="371" spans="1:6" ht="15.75" customHeight="1" x14ac:dyDescent="0.2">
      <c r="A371" s="17"/>
      <c r="B371" s="17"/>
      <c r="C371" s="17"/>
      <c r="D371" s="127"/>
      <c r="E371" s="17"/>
      <c r="F371" s="17"/>
    </row>
    <row r="372" spans="1:6" ht="15.75" customHeight="1" x14ac:dyDescent="0.2">
      <c r="A372" s="17"/>
      <c r="B372" s="17"/>
      <c r="C372" s="17"/>
      <c r="D372" s="127"/>
      <c r="E372" s="17"/>
      <c r="F372" s="17"/>
    </row>
    <row r="373" spans="1:6" ht="15.75" customHeight="1" x14ac:dyDescent="0.2">
      <c r="A373" s="17"/>
      <c r="B373" s="17"/>
      <c r="C373" s="17"/>
      <c r="D373" s="127"/>
      <c r="E373" s="17"/>
      <c r="F373" s="17"/>
    </row>
    <row r="374" spans="1:6" ht="15.75" customHeight="1" x14ac:dyDescent="0.2">
      <c r="A374" s="17"/>
      <c r="B374" s="17"/>
      <c r="C374" s="17"/>
      <c r="D374" s="127"/>
      <c r="E374" s="17"/>
      <c r="F374" s="17"/>
    </row>
    <row r="375" spans="1:6" ht="15.75" customHeight="1" x14ac:dyDescent="0.2">
      <c r="A375" s="17"/>
      <c r="B375" s="17"/>
      <c r="C375" s="17"/>
      <c r="D375" s="127"/>
      <c r="E375" s="17"/>
      <c r="F375" s="17"/>
    </row>
    <row r="376" spans="1:6" ht="15.75" customHeight="1" x14ac:dyDescent="0.2">
      <c r="A376" s="17"/>
      <c r="B376" s="17"/>
      <c r="C376" s="17"/>
      <c r="D376" s="127"/>
      <c r="E376" s="17"/>
      <c r="F376" s="17"/>
    </row>
    <row r="377" spans="1:6" ht="15.75" customHeight="1" x14ac:dyDescent="0.2">
      <c r="A377" s="17"/>
      <c r="B377" s="17"/>
      <c r="C377" s="17"/>
      <c r="D377" s="127"/>
      <c r="E377" s="17"/>
      <c r="F377" s="17"/>
    </row>
    <row r="378" spans="1:6" ht="15.75" customHeight="1" x14ac:dyDescent="0.2">
      <c r="A378" s="17"/>
      <c r="B378" s="17"/>
      <c r="C378" s="17"/>
      <c r="D378" s="127"/>
      <c r="E378" s="17"/>
      <c r="F378" s="17"/>
    </row>
    <row r="379" spans="1:6" ht="15.75" customHeight="1" x14ac:dyDescent="0.2">
      <c r="A379" s="17"/>
      <c r="B379" s="17"/>
      <c r="C379" s="17"/>
      <c r="D379" s="127"/>
      <c r="E379" s="17"/>
      <c r="F379" s="17"/>
    </row>
    <row r="380" spans="1:6" ht="15.75" customHeight="1" x14ac:dyDescent="0.2">
      <c r="A380" s="17"/>
      <c r="B380" s="17"/>
      <c r="C380" s="17"/>
      <c r="D380" s="127"/>
      <c r="E380" s="17"/>
      <c r="F380" s="17"/>
    </row>
    <row r="381" spans="1:6" ht="15.75" customHeight="1" x14ac:dyDescent="0.2">
      <c r="A381" s="17"/>
      <c r="B381" s="17"/>
      <c r="C381" s="17"/>
      <c r="D381" s="127"/>
      <c r="E381" s="17"/>
      <c r="F381" s="17"/>
    </row>
    <row r="382" spans="1:6" ht="15.75" customHeight="1" x14ac:dyDescent="0.2">
      <c r="A382" s="17"/>
      <c r="B382" s="17"/>
      <c r="C382" s="17"/>
      <c r="D382" s="127"/>
      <c r="E382" s="17"/>
      <c r="F382" s="17"/>
    </row>
    <row r="383" spans="1:6" ht="15.75" customHeight="1" x14ac:dyDescent="0.2">
      <c r="A383" s="17"/>
      <c r="B383" s="17"/>
      <c r="C383" s="17"/>
      <c r="D383" s="127"/>
      <c r="E383" s="17"/>
      <c r="F383" s="17"/>
    </row>
    <row r="384" spans="1:6" ht="15.75" customHeight="1" x14ac:dyDescent="0.2">
      <c r="A384" s="17"/>
      <c r="B384" s="17"/>
      <c r="C384" s="17"/>
      <c r="D384" s="127"/>
      <c r="E384" s="17"/>
      <c r="F384" s="17"/>
    </row>
    <row r="385" spans="1:6" ht="15.75" customHeight="1" x14ac:dyDescent="0.2">
      <c r="A385" s="17"/>
      <c r="B385" s="17"/>
      <c r="C385" s="17"/>
      <c r="D385" s="127"/>
      <c r="E385" s="17"/>
      <c r="F385" s="17"/>
    </row>
    <row r="386" spans="1:6" ht="15.75" customHeight="1" x14ac:dyDescent="0.2">
      <c r="A386" s="17"/>
      <c r="B386" s="17"/>
      <c r="C386" s="17"/>
      <c r="D386" s="127"/>
      <c r="E386" s="17"/>
      <c r="F386" s="17"/>
    </row>
    <row r="387" spans="1:6" ht="15.75" customHeight="1" x14ac:dyDescent="0.2">
      <c r="A387" s="17"/>
      <c r="B387" s="17"/>
      <c r="C387" s="17"/>
      <c r="D387" s="127"/>
      <c r="E387" s="17"/>
      <c r="F387" s="17"/>
    </row>
    <row r="388" spans="1:6" ht="15.75" customHeight="1" x14ac:dyDescent="0.2">
      <c r="A388" s="17"/>
      <c r="B388" s="17"/>
      <c r="C388" s="17"/>
      <c r="D388" s="127"/>
      <c r="E388" s="17"/>
      <c r="F388" s="17"/>
    </row>
    <row r="389" spans="1:6" ht="15.75" customHeight="1" x14ac:dyDescent="0.2">
      <c r="A389" s="17"/>
      <c r="B389" s="17"/>
      <c r="C389" s="17"/>
      <c r="D389" s="127"/>
      <c r="E389" s="17"/>
      <c r="F389" s="17"/>
    </row>
    <row r="390" spans="1:6" ht="15.75" customHeight="1" x14ac:dyDescent="0.2">
      <c r="A390" s="17"/>
      <c r="B390" s="17"/>
      <c r="C390" s="17"/>
      <c r="D390" s="127"/>
      <c r="E390" s="17"/>
      <c r="F390" s="17"/>
    </row>
    <row r="391" spans="1:6" ht="15.75" customHeight="1" x14ac:dyDescent="0.2">
      <c r="A391" s="17"/>
      <c r="B391" s="17"/>
      <c r="C391" s="17"/>
      <c r="D391" s="127"/>
      <c r="E391" s="17"/>
      <c r="F391" s="17"/>
    </row>
    <row r="392" spans="1:6" ht="15.75" customHeight="1" x14ac:dyDescent="0.2">
      <c r="A392" s="17"/>
      <c r="B392" s="17"/>
      <c r="C392" s="17"/>
      <c r="D392" s="127"/>
      <c r="E392" s="17"/>
      <c r="F392" s="17"/>
    </row>
    <row r="393" spans="1:6" ht="15.75" customHeight="1" x14ac:dyDescent="0.2">
      <c r="A393" s="17"/>
      <c r="B393" s="17"/>
      <c r="C393" s="17"/>
      <c r="D393" s="127"/>
      <c r="E393" s="17"/>
      <c r="F393" s="17"/>
    </row>
    <row r="394" spans="1:6" ht="15.75" customHeight="1" x14ac:dyDescent="0.2">
      <c r="A394" s="17"/>
      <c r="B394" s="17"/>
      <c r="C394" s="17"/>
      <c r="D394" s="127"/>
      <c r="E394" s="17"/>
      <c r="F394" s="17"/>
    </row>
    <row r="395" spans="1:6" ht="15.75" customHeight="1" x14ac:dyDescent="0.2">
      <c r="A395" s="17"/>
      <c r="B395" s="17"/>
      <c r="C395" s="17"/>
      <c r="D395" s="127"/>
      <c r="E395" s="17"/>
      <c r="F395" s="17"/>
    </row>
    <row r="396" spans="1:6" ht="15.75" customHeight="1" x14ac:dyDescent="0.2">
      <c r="A396" s="17"/>
      <c r="B396" s="17"/>
      <c r="C396" s="17"/>
      <c r="D396" s="127"/>
      <c r="E396" s="17"/>
      <c r="F396" s="17"/>
    </row>
    <row r="397" spans="1:6" ht="15.75" customHeight="1" x14ac:dyDescent="0.2">
      <c r="A397" s="17"/>
      <c r="B397" s="17"/>
      <c r="C397" s="17"/>
      <c r="D397" s="127"/>
      <c r="E397" s="17"/>
      <c r="F397" s="17"/>
    </row>
    <row r="398" spans="1:6" ht="15.75" customHeight="1" x14ac:dyDescent="0.2">
      <c r="A398" s="17"/>
      <c r="B398" s="17"/>
      <c r="C398" s="17"/>
      <c r="D398" s="127"/>
      <c r="E398" s="17"/>
      <c r="F398" s="17"/>
    </row>
    <row r="399" spans="1:6" ht="15.75" customHeight="1" x14ac:dyDescent="0.2">
      <c r="A399" s="17"/>
      <c r="B399" s="17"/>
      <c r="C399" s="17"/>
      <c r="D399" s="127"/>
      <c r="E399" s="17"/>
      <c r="F399" s="17"/>
    </row>
    <row r="400" spans="1:6" ht="15.75" customHeight="1" x14ac:dyDescent="0.2">
      <c r="A400" s="17"/>
      <c r="B400" s="17"/>
      <c r="C400" s="17"/>
      <c r="D400" s="127"/>
      <c r="E400" s="17"/>
      <c r="F400" s="17"/>
    </row>
    <row r="401" spans="1:6" ht="15.75" customHeight="1" x14ac:dyDescent="0.2">
      <c r="A401" s="17"/>
      <c r="B401" s="17"/>
      <c r="C401" s="17"/>
      <c r="D401" s="127"/>
      <c r="E401" s="17"/>
      <c r="F401" s="17"/>
    </row>
    <row r="402" spans="1:6" ht="15.75" customHeight="1" x14ac:dyDescent="0.2">
      <c r="A402" s="17"/>
      <c r="B402" s="17"/>
      <c r="C402" s="17"/>
      <c r="D402" s="127"/>
      <c r="E402" s="17"/>
      <c r="F402" s="17"/>
    </row>
    <row r="403" spans="1:6" ht="15.75" customHeight="1" x14ac:dyDescent="0.2">
      <c r="A403" s="17"/>
      <c r="B403" s="17"/>
      <c r="C403" s="17"/>
      <c r="D403" s="127"/>
      <c r="E403" s="17"/>
      <c r="F403" s="17"/>
    </row>
    <row r="404" spans="1:6" ht="15.75" customHeight="1" x14ac:dyDescent="0.2">
      <c r="A404" s="17"/>
      <c r="B404" s="17"/>
      <c r="C404" s="17"/>
      <c r="D404" s="127"/>
      <c r="E404" s="17"/>
      <c r="F404" s="17"/>
    </row>
    <row r="405" spans="1:6" ht="15.75" customHeight="1" x14ac:dyDescent="0.2">
      <c r="A405" s="17"/>
      <c r="B405" s="17"/>
      <c r="C405" s="17"/>
      <c r="D405" s="127"/>
      <c r="E405" s="17"/>
      <c r="F405" s="17"/>
    </row>
    <row r="406" spans="1:6" ht="15.75" customHeight="1" x14ac:dyDescent="0.2">
      <c r="A406" s="17"/>
      <c r="B406" s="17"/>
      <c r="C406" s="17"/>
      <c r="D406" s="127"/>
      <c r="E406" s="17"/>
      <c r="F406" s="17"/>
    </row>
    <row r="407" spans="1:6" ht="15.75" customHeight="1" x14ac:dyDescent="0.2">
      <c r="A407" s="17"/>
      <c r="B407" s="17"/>
      <c r="C407" s="17"/>
      <c r="D407" s="127"/>
      <c r="E407" s="17"/>
      <c r="F407" s="17"/>
    </row>
    <row r="408" spans="1:6" ht="15.75" customHeight="1" x14ac:dyDescent="0.2">
      <c r="A408" s="17"/>
      <c r="B408" s="17"/>
      <c r="C408" s="17"/>
      <c r="D408" s="127"/>
      <c r="E408" s="17"/>
      <c r="F408" s="17"/>
    </row>
    <row r="409" spans="1:6" ht="15.75" customHeight="1" x14ac:dyDescent="0.2">
      <c r="A409" s="17"/>
      <c r="B409" s="17"/>
      <c r="C409" s="17"/>
      <c r="D409" s="127"/>
      <c r="E409" s="17"/>
      <c r="F409" s="17"/>
    </row>
    <row r="410" spans="1:6" ht="15.75" customHeight="1" x14ac:dyDescent="0.2">
      <c r="A410" s="17"/>
      <c r="B410" s="17"/>
      <c r="C410" s="17"/>
      <c r="D410" s="127"/>
      <c r="E410" s="17"/>
      <c r="F410" s="17"/>
    </row>
    <row r="411" spans="1:6" ht="15.75" customHeight="1" x14ac:dyDescent="0.2">
      <c r="A411" s="17"/>
      <c r="B411" s="17"/>
      <c r="C411" s="17"/>
      <c r="D411" s="127"/>
      <c r="E411" s="17"/>
      <c r="F411" s="17"/>
    </row>
    <row r="412" spans="1:6" ht="15.75" customHeight="1" x14ac:dyDescent="0.2">
      <c r="A412" s="17"/>
      <c r="B412" s="17"/>
      <c r="C412" s="17"/>
      <c r="D412" s="127"/>
      <c r="E412" s="17"/>
      <c r="F412" s="17"/>
    </row>
    <row r="413" spans="1:6" ht="15.75" customHeight="1" x14ac:dyDescent="0.2">
      <c r="A413" s="17"/>
      <c r="B413" s="17"/>
      <c r="C413" s="17"/>
      <c r="D413" s="127"/>
      <c r="E413" s="17"/>
      <c r="F413" s="17"/>
    </row>
    <row r="414" spans="1:6" ht="15.75" customHeight="1" x14ac:dyDescent="0.2">
      <c r="A414" s="17"/>
      <c r="B414" s="17"/>
      <c r="C414" s="17"/>
      <c r="D414" s="127"/>
      <c r="E414" s="17"/>
      <c r="F414" s="17"/>
    </row>
    <row r="415" spans="1:6" ht="15.75" customHeight="1" x14ac:dyDescent="0.2">
      <c r="A415" s="17"/>
      <c r="B415" s="17"/>
      <c r="C415" s="17"/>
      <c r="D415" s="127"/>
      <c r="E415" s="17"/>
      <c r="F415" s="17"/>
    </row>
    <row r="416" spans="1:6" ht="15.75" customHeight="1" x14ac:dyDescent="0.2">
      <c r="A416" s="17"/>
      <c r="B416" s="17"/>
      <c r="C416" s="17"/>
      <c r="D416" s="127"/>
      <c r="E416" s="17"/>
      <c r="F416" s="17"/>
    </row>
    <row r="417" spans="1:6" ht="15.75" customHeight="1" x14ac:dyDescent="0.2">
      <c r="A417" s="17"/>
      <c r="B417" s="17"/>
      <c r="C417" s="17"/>
      <c r="D417" s="127"/>
      <c r="E417" s="17"/>
      <c r="F417" s="17"/>
    </row>
    <row r="418" spans="1:6" ht="15.75" customHeight="1" x14ac:dyDescent="0.2">
      <c r="A418" s="17"/>
      <c r="B418" s="17"/>
      <c r="C418" s="17"/>
      <c r="D418" s="127"/>
      <c r="E418" s="17"/>
      <c r="F418" s="17"/>
    </row>
    <row r="419" spans="1:6" ht="15.75" customHeight="1" x14ac:dyDescent="0.2">
      <c r="A419" s="17"/>
      <c r="B419" s="17"/>
      <c r="C419" s="17"/>
      <c r="D419" s="127"/>
      <c r="E419" s="17"/>
      <c r="F419" s="17"/>
    </row>
    <row r="420" spans="1:6" ht="15.75" customHeight="1" x14ac:dyDescent="0.2">
      <c r="A420" s="17"/>
      <c r="B420" s="17"/>
      <c r="C420" s="17"/>
      <c r="D420" s="127"/>
      <c r="E420" s="17"/>
      <c r="F420" s="17"/>
    </row>
    <row r="421" spans="1:6" ht="15.75" customHeight="1" x14ac:dyDescent="0.2">
      <c r="A421" s="17"/>
      <c r="B421" s="17"/>
      <c r="C421" s="17"/>
      <c r="D421" s="127"/>
      <c r="E421" s="17"/>
      <c r="F421" s="17"/>
    </row>
    <row r="422" spans="1:6" ht="15.75" customHeight="1" x14ac:dyDescent="0.2">
      <c r="A422" s="17"/>
      <c r="B422" s="17"/>
      <c r="C422" s="17"/>
      <c r="D422" s="127"/>
      <c r="E422" s="17"/>
      <c r="F422" s="17"/>
    </row>
    <row r="423" spans="1:6" ht="15.75" customHeight="1" x14ac:dyDescent="0.2">
      <c r="A423" s="17"/>
      <c r="B423" s="17"/>
      <c r="C423" s="17"/>
      <c r="D423" s="127"/>
      <c r="E423" s="17"/>
      <c r="F423" s="17"/>
    </row>
    <row r="424" spans="1:6" ht="15.75" customHeight="1" x14ac:dyDescent="0.2">
      <c r="A424" s="17"/>
      <c r="B424" s="17"/>
      <c r="C424" s="17"/>
      <c r="D424" s="127"/>
      <c r="E424" s="17"/>
      <c r="F424" s="17"/>
    </row>
    <row r="425" spans="1:6" ht="15.75" customHeight="1" x14ac:dyDescent="0.2">
      <c r="A425" s="17"/>
      <c r="B425" s="17"/>
      <c r="C425" s="17"/>
      <c r="D425" s="127"/>
      <c r="E425" s="17"/>
      <c r="F425" s="17"/>
    </row>
    <row r="426" spans="1:6" ht="15.75" customHeight="1" x14ac:dyDescent="0.2">
      <c r="A426" s="17"/>
      <c r="B426" s="17"/>
      <c r="C426" s="17"/>
      <c r="D426" s="127"/>
      <c r="E426" s="17"/>
      <c r="F426" s="17"/>
    </row>
    <row r="427" spans="1:6" ht="15.75" customHeight="1" x14ac:dyDescent="0.2">
      <c r="A427" s="17"/>
      <c r="B427" s="17"/>
      <c r="C427" s="17"/>
      <c r="D427" s="127"/>
      <c r="E427" s="17"/>
      <c r="F427" s="17"/>
    </row>
    <row r="428" spans="1:6" ht="15.75" customHeight="1" x14ac:dyDescent="0.2">
      <c r="A428" s="17"/>
      <c r="B428" s="17"/>
      <c r="C428" s="17"/>
      <c r="D428" s="127"/>
      <c r="E428" s="17"/>
      <c r="F428" s="17"/>
    </row>
    <row r="429" spans="1:6" ht="15.75" customHeight="1" x14ac:dyDescent="0.2">
      <c r="A429" s="17"/>
      <c r="B429" s="17"/>
      <c r="C429" s="17"/>
      <c r="D429" s="127"/>
      <c r="E429" s="17"/>
      <c r="F429" s="17"/>
    </row>
    <row r="430" spans="1:6" ht="15.75" customHeight="1" x14ac:dyDescent="0.2">
      <c r="A430" s="17"/>
      <c r="B430" s="17"/>
      <c r="C430" s="17"/>
      <c r="D430" s="127"/>
      <c r="E430" s="17"/>
      <c r="F430" s="17"/>
    </row>
    <row r="431" spans="1:6" ht="15.75" customHeight="1" x14ac:dyDescent="0.2">
      <c r="A431" s="17"/>
      <c r="B431" s="17"/>
      <c r="C431" s="17"/>
      <c r="D431" s="127"/>
      <c r="E431" s="17"/>
      <c r="F431" s="17"/>
    </row>
    <row r="432" spans="1:6" ht="15.75" customHeight="1" x14ac:dyDescent="0.2">
      <c r="A432" s="17"/>
      <c r="B432" s="17"/>
      <c r="C432" s="17"/>
      <c r="D432" s="127"/>
      <c r="E432" s="17"/>
      <c r="F432" s="17"/>
    </row>
    <row r="433" spans="1:6" ht="15.75" customHeight="1" x14ac:dyDescent="0.2">
      <c r="A433" s="17"/>
      <c r="B433" s="17"/>
      <c r="C433" s="17"/>
      <c r="D433" s="127"/>
      <c r="E433" s="17"/>
      <c r="F433" s="17"/>
    </row>
    <row r="434" spans="1:6" ht="15.75" customHeight="1" x14ac:dyDescent="0.2">
      <c r="A434" s="17"/>
      <c r="B434" s="17"/>
      <c r="C434" s="17"/>
      <c r="D434" s="127"/>
      <c r="E434" s="17"/>
      <c r="F434" s="17"/>
    </row>
    <row r="435" spans="1:6" ht="15.75" customHeight="1" x14ac:dyDescent="0.2">
      <c r="A435" s="17"/>
      <c r="B435" s="17"/>
      <c r="C435" s="17"/>
      <c r="D435" s="127"/>
      <c r="E435" s="17"/>
      <c r="F435" s="17"/>
    </row>
    <row r="436" spans="1:6" ht="15.75" customHeight="1" x14ac:dyDescent="0.2">
      <c r="A436" s="17"/>
      <c r="B436" s="17"/>
      <c r="C436" s="17"/>
      <c r="D436" s="127"/>
      <c r="E436" s="17"/>
      <c r="F436" s="17"/>
    </row>
    <row r="437" spans="1:6" ht="15.75" customHeight="1" x14ac:dyDescent="0.2">
      <c r="A437" s="17"/>
      <c r="B437" s="17"/>
      <c r="C437" s="17"/>
      <c r="D437" s="127"/>
      <c r="E437" s="17"/>
      <c r="F437" s="17"/>
    </row>
    <row r="438" spans="1:6" ht="15.75" customHeight="1" x14ac:dyDescent="0.2">
      <c r="A438" s="17"/>
      <c r="B438" s="17"/>
      <c r="C438" s="17"/>
      <c r="D438" s="127"/>
      <c r="E438" s="17"/>
      <c r="F438" s="17"/>
    </row>
    <row r="439" spans="1:6" ht="15.75" customHeight="1" x14ac:dyDescent="0.2">
      <c r="A439" s="17"/>
      <c r="B439" s="17"/>
      <c r="C439" s="17"/>
      <c r="D439" s="127"/>
      <c r="E439" s="17"/>
      <c r="F439" s="17"/>
    </row>
    <row r="440" spans="1:6" ht="15.75" customHeight="1" x14ac:dyDescent="0.2">
      <c r="A440" s="17"/>
      <c r="B440" s="17"/>
      <c r="C440" s="17"/>
      <c r="D440" s="127"/>
      <c r="E440" s="17"/>
      <c r="F440" s="17"/>
    </row>
    <row r="441" spans="1:6" ht="15.75" customHeight="1" x14ac:dyDescent="0.2">
      <c r="A441" s="17"/>
      <c r="B441" s="17"/>
      <c r="C441" s="17"/>
      <c r="D441" s="127"/>
      <c r="E441" s="17"/>
      <c r="F441" s="17"/>
    </row>
    <row r="442" spans="1:6" ht="15.75" customHeight="1" x14ac:dyDescent="0.2">
      <c r="A442" s="17"/>
      <c r="B442" s="17"/>
      <c r="C442" s="17"/>
      <c r="D442" s="127"/>
      <c r="E442" s="17"/>
      <c r="F442" s="17"/>
    </row>
    <row r="443" spans="1:6" ht="15.75" customHeight="1" x14ac:dyDescent="0.2">
      <c r="A443" s="17"/>
      <c r="B443" s="17"/>
      <c r="C443" s="17"/>
      <c r="D443" s="127"/>
      <c r="E443" s="17"/>
      <c r="F443" s="17"/>
    </row>
    <row r="444" spans="1:6" ht="15.75" customHeight="1" x14ac:dyDescent="0.2">
      <c r="A444" s="17"/>
      <c r="B444" s="17"/>
      <c r="C444" s="17"/>
      <c r="D444" s="127"/>
      <c r="E444" s="17"/>
      <c r="F444" s="17"/>
    </row>
    <row r="445" spans="1:6" ht="15.75" customHeight="1" x14ac:dyDescent="0.2">
      <c r="A445" s="17"/>
      <c r="B445" s="17"/>
      <c r="C445" s="17"/>
      <c r="D445" s="127"/>
      <c r="E445" s="17"/>
      <c r="F445" s="17"/>
    </row>
    <row r="446" spans="1:6" ht="15.75" customHeight="1" x14ac:dyDescent="0.2">
      <c r="A446" s="17"/>
      <c r="B446" s="17"/>
      <c r="C446" s="17"/>
      <c r="D446" s="127"/>
      <c r="E446" s="17"/>
      <c r="F446" s="17"/>
    </row>
    <row r="447" spans="1:6" ht="15.75" customHeight="1" x14ac:dyDescent="0.2">
      <c r="A447" s="17"/>
      <c r="B447" s="17"/>
      <c r="C447" s="17"/>
      <c r="D447" s="127"/>
      <c r="E447" s="17"/>
      <c r="F447" s="17"/>
    </row>
    <row r="448" spans="1:6" ht="15.75" customHeight="1" x14ac:dyDescent="0.2">
      <c r="A448" s="17"/>
      <c r="B448" s="17"/>
      <c r="C448" s="17"/>
      <c r="D448" s="127"/>
      <c r="E448" s="17"/>
      <c r="F448" s="17"/>
    </row>
    <row r="449" spans="1:6" ht="15.75" customHeight="1" x14ac:dyDescent="0.2">
      <c r="A449" s="17"/>
      <c r="B449" s="17"/>
      <c r="C449" s="17"/>
      <c r="D449" s="127"/>
      <c r="E449" s="17"/>
      <c r="F449" s="17"/>
    </row>
    <row r="450" spans="1:6" ht="15.75" customHeight="1" x14ac:dyDescent="0.2">
      <c r="A450" s="17"/>
      <c r="B450" s="17"/>
      <c r="C450" s="17"/>
      <c r="D450" s="127"/>
      <c r="E450" s="17"/>
      <c r="F450" s="17"/>
    </row>
    <row r="451" spans="1:6" ht="15.75" customHeight="1" x14ac:dyDescent="0.2">
      <c r="A451" s="17"/>
      <c r="B451" s="17"/>
      <c r="C451" s="17"/>
      <c r="D451" s="127"/>
      <c r="E451" s="17"/>
      <c r="F451" s="17"/>
    </row>
    <row r="452" spans="1:6" ht="15.75" customHeight="1" x14ac:dyDescent="0.2">
      <c r="A452" s="17"/>
      <c r="B452" s="17"/>
      <c r="C452" s="17"/>
      <c r="D452" s="127"/>
      <c r="E452" s="17"/>
      <c r="F452" s="17"/>
    </row>
    <row r="453" spans="1:6" ht="15.75" customHeight="1" x14ac:dyDescent="0.2">
      <c r="A453" s="17"/>
      <c r="B453" s="17"/>
      <c r="C453" s="17"/>
      <c r="D453" s="127"/>
      <c r="E453" s="17"/>
      <c r="F453" s="17"/>
    </row>
    <row r="454" spans="1:6" ht="15.75" customHeight="1" x14ac:dyDescent="0.2">
      <c r="A454" s="17"/>
      <c r="B454" s="17"/>
      <c r="C454" s="17"/>
      <c r="D454" s="127"/>
      <c r="E454" s="17"/>
      <c r="F454" s="17"/>
    </row>
    <row r="455" spans="1:6" ht="15.75" customHeight="1" x14ac:dyDescent="0.2">
      <c r="A455" s="17"/>
      <c r="B455" s="17"/>
      <c r="C455" s="17"/>
      <c r="D455" s="127"/>
      <c r="E455" s="17"/>
      <c r="F455" s="17"/>
    </row>
    <row r="456" spans="1:6" ht="15.75" customHeight="1" x14ac:dyDescent="0.2">
      <c r="A456" s="17"/>
      <c r="B456" s="17"/>
      <c r="C456" s="17"/>
      <c r="D456" s="127"/>
      <c r="E456" s="17"/>
      <c r="F456" s="17"/>
    </row>
    <row r="457" spans="1:6" ht="15.75" customHeight="1" x14ac:dyDescent="0.2">
      <c r="A457" s="17"/>
      <c r="B457" s="17"/>
      <c r="C457" s="17"/>
      <c r="D457" s="127"/>
      <c r="E457" s="17"/>
      <c r="F457" s="17"/>
    </row>
    <row r="458" spans="1:6" ht="15.75" customHeight="1" x14ac:dyDescent="0.2">
      <c r="A458" s="17"/>
      <c r="B458" s="17"/>
      <c r="C458" s="17"/>
      <c r="D458" s="127"/>
      <c r="E458" s="17"/>
      <c r="F458" s="17"/>
    </row>
    <row r="459" spans="1:6" ht="15.75" customHeight="1" x14ac:dyDescent="0.2">
      <c r="A459" s="17"/>
      <c r="B459" s="17"/>
      <c r="C459" s="17"/>
      <c r="D459" s="127"/>
      <c r="E459" s="17"/>
      <c r="F459" s="17"/>
    </row>
    <row r="460" spans="1:6" ht="15.75" customHeight="1" x14ac:dyDescent="0.2">
      <c r="A460" s="17"/>
      <c r="B460" s="17"/>
      <c r="C460" s="17"/>
      <c r="D460" s="127"/>
      <c r="E460" s="17"/>
      <c r="F460" s="17"/>
    </row>
    <row r="461" spans="1:6" ht="15.75" customHeight="1" x14ac:dyDescent="0.2">
      <c r="A461" s="17"/>
      <c r="B461" s="17"/>
      <c r="C461" s="17"/>
      <c r="D461" s="127"/>
      <c r="E461" s="17"/>
      <c r="F461" s="17"/>
    </row>
    <row r="462" spans="1:6" ht="15.75" customHeight="1" x14ac:dyDescent="0.2">
      <c r="A462" s="17"/>
      <c r="B462" s="17"/>
      <c r="C462" s="17"/>
      <c r="D462" s="127"/>
      <c r="E462" s="17"/>
      <c r="F462" s="17"/>
    </row>
    <row r="463" spans="1:6" ht="15.75" customHeight="1" x14ac:dyDescent="0.2">
      <c r="A463" s="17"/>
      <c r="B463" s="17"/>
      <c r="C463" s="17"/>
      <c r="D463" s="127"/>
      <c r="E463" s="17"/>
      <c r="F463" s="17"/>
    </row>
    <row r="464" spans="1:6" ht="15.75" customHeight="1" x14ac:dyDescent="0.2">
      <c r="A464" s="17"/>
      <c r="B464" s="17"/>
      <c r="C464" s="17"/>
      <c r="D464" s="127"/>
      <c r="E464" s="17"/>
      <c r="F464" s="17"/>
    </row>
    <row r="465" spans="1:6" ht="15.75" customHeight="1" x14ac:dyDescent="0.2">
      <c r="A465" s="17"/>
      <c r="B465" s="17"/>
      <c r="C465" s="17"/>
      <c r="D465" s="127"/>
      <c r="E465" s="17"/>
      <c r="F465" s="17"/>
    </row>
    <row r="466" spans="1:6" ht="15.75" customHeight="1" x14ac:dyDescent="0.2">
      <c r="A466" s="17"/>
      <c r="B466" s="17"/>
      <c r="C466" s="17"/>
      <c r="D466" s="127"/>
      <c r="E466" s="17"/>
      <c r="F466" s="17"/>
    </row>
    <row r="467" spans="1:6" ht="15.75" customHeight="1" x14ac:dyDescent="0.2">
      <c r="A467" s="17"/>
      <c r="B467" s="17"/>
      <c r="C467" s="17"/>
      <c r="D467" s="127"/>
      <c r="E467" s="17"/>
      <c r="F467" s="17"/>
    </row>
    <row r="468" spans="1:6" ht="15.75" customHeight="1" x14ac:dyDescent="0.2">
      <c r="A468" s="17"/>
      <c r="B468" s="17"/>
      <c r="C468" s="17"/>
      <c r="D468" s="127"/>
      <c r="E468" s="17"/>
      <c r="F468" s="17"/>
    </row>
    <row r="469" spans="1:6" ht="15.75" customHeight="1" x14ac:dyDescent="0.2">
      <c r="A469" s="17"/>
      <c r="B469" s="17"/>
      <c r="C469" s="17"/>
      <c r="D469" s="127"/>
      <c r="E469" s="17"/>
      <c r="F469" s="17"/>
    </row>
    <row r="470" spans="1:6" ht="15.75" customHeight="1" x14ac:dyDescent="0.2">
      <c r="A470" s="17"/>
      <c r="B470" s="17"/>
      <c r="C470" s="17"/>
      <c r="D470" s="127"/>
      <c r="E470" s="17"/>
      <c r="F470" s="17"/>
    </row>
    <row r="471" spans="1:6" ht="15.75" customHeight="1" x14ac:dyDescent="0.2">
      <c r="A471" s="17"/>
      <c r="B471" s="17"/>
      <c r="C471" s="17"/>
      <c r="D471" s="127"/>
      <c r="E471" s="17"/>
      <c r="F471" s="17"/>
    </row>
    <row r="472" spans="1:6" ht="15.75" customHeight="1" x14ac:dyDescent="0.2">
      <c r="A472" s="17"/>
      <c r="B472" s="17"/>
      <c r="C472" s="17"/>
      <c r="D472" s="127"/>
      <c r="E472" s="17"/>
      <c r="F472" s="17"/>
    </row>
    <row r="473" spans="1:6" ht="15.75" customHeight="1" x14ac:dyDescent="0.2">
      <c r="A473" s="17"/>
      <c r="B473" s="17"/>
      <c r="C473" s="17"/>
      <c r="D473" s="127"/>
      <c r="E473" s="17"/>
      <c r="F473" s="17"/>
    </row>
    <row r="474" spans="1:6" ht="15.75" customHeight="1" x14ac:dyDescent="0.2">
      <c r="A474" s="17"/>
      <c r="B474" s="17"/>
      <c r="C474" s="17"/>
      <c r="D474" s="127"/>
      <c r="E474" s="17"/>
      <c r="F474" s="17"/>
    </row>
    <row r="475" spans="1:6" ht="15.75" customHeight="1" x14ac:dyDescent="0.2">
      <c r="A475" s="17"/>
      <c r="B475" s="17"/>
      <c r="C475" s="17"/>
      <c r="D475" s="127"/>
      <c r="E475" s="17"/>
      <c r="F475" s="17"/>
    </row>
    <row r="476" spans="1:6" ht="15.75" customHeight="1" x14ac:dyDescent="0.2">
      <c r="A476" s="17"/>
      <c r="B476" s="17"/>
      <c r="C476" s="17"/>
      <c r="D476" s="127"/>
      <c r="E476" s="17"/>
      <c r="F476" s="17"/>
    </row>
    <row r="477" spans="1:6" ht="15.75" customHeight="1" x14ac:dyDescent="0.2">
      <c r="A477" s="17"/>
      <c r="B477" s="17"/>
      <c r="C477" s="17"/>
      <c r="D477" s="127"/>
      <c r="E477" s="17"/>
      <c r="F477" s="17"/>
    </row>
    <row r="478" spans="1:6" ht="15.75" customHeight="1" x14ac:dyDescent="0.2">
      <c r="A478" s="17"/>
      <c r="B478" s="17"/>
      <c r="C478" s="17"/>
      <c r="D478" s="127"/>
      <c r="E478" s="17"/>
      <c r="F478" s="17"/>
    </row>
    <row r="479" spans="1:6" ht="15.75" customHeight="1" x14ac:dyDescent="0.2">
      <c r="A479" s="17"/>
      <c r="B479" s="17"/>
      <c r="C479" s="17"/>
      <c r="D479" s="127"/>
      <c r="E479" s="17"/>
      <c r="F479" s="17"/>
    </row>
    <row r="480" spans="1:6" ht="15.75" customHeight="1" x14ac:dyDescent="0.2">
      <c r="A480" s="17"/>
      <c r="B480" s="17"/>
      <c r="C480" s="17"/>
      <c r="D480" s="127"/>
      <c r="E480" s="17"/>
      <c r="F480" s="17"/>
    </row>
    <row r="481" spans="1:6" ht="15.75" customHeight="1" x14ac:dyDescent="0.2">
      <c r="A481" s="17"/>
      <c r="B481" s="17"/>
      <c r="C481" s="17"/>
      <c r="D481" s="127"/>
      <c r="E481" s="17"/>
      <c r="F481" s="17"/>
    </row>
    <row r="482" spans="1:6" ht="15.75" customHeight="1" x14ac:dyDescent="0.2">
      <c r="A482" s="17"/>
      <c r="B482" s="17"/>
      <c r="C482" s="17"/>
      <c r="D482" s="127"/>
      <c r="E482" s="17"/>
      <c r="F482" s="17"/>
    </row>
    <row r="483" spans="1:6" ht="15.75" customHeight="1" x14ac:dyDescent="0.2">
      <c r="A483" s="17"/>
      <c r="B483" s="17"/>
      <c r="C483" s="17"/>
      <c r="D483" s="127"/>
      <c r="E483" s="17"/>
      <c r="F483" s="17"/>
    </row>
    <row r="484" spans="1:6" ht="15.75" customHeight="1" x14ac:dyDescent="0.2">
      <c r="A484" s="17"/>
      <c r="B484" s="17"/>
      <c r="C484" s="17"/>
      <c r="D484" s="127"/>
      <c r="E484" s="17"/>
      <c r="F484" s="17"/>
    </row>
    <row r="485" spans="1:6" ht="15.75" customHeight="1" x14ac:dyDescent="0.2">
      <c r="A485" s="17"/>
      <c r="B485" s="17"/>
      <c r="C485" s="17"/>
      <c r="D485" s="127"/>
      <c r="E485" s="17"/>
      <c r="F485" s="17"/>
    </row>
    <row r="486" spans="1:6" ht="15.75" customHeight="1" x14ac:dyDescent="0.2">
      <c r="A486" s="17"/>
      <c r="B486" s="17"/>
      <c r="C486" s="17"/>
      <c r="D486" s="127"/>
      <c r="E486" s="17"/>
      <c r="F486" s="17"/>
    </row>
    <row r="487" spans="1:6" ht="15.75" customHeight="1" x14ac:dyDescent="0.2">
      <c r="A487" s="17"/>
      <c r="B487" s="17"/>
      <c r="C487" s="17"/>
      <c r="D487" s="127"/>
      <c r="E487" s="17"/>
      <c r="F487" s="17"/>
    </row>
    <row r="488" spans="1:6" ht="15.75" customHeight="1" x14ac:dyDescent="0.2">
      <c r="A488" s="17"/>
      <c r="B488" s="17"/>
      <c r="C488" s="17"/>
      <c r="D488" s="127"/>
      <c r="E488" s="17"/>
      <c r="F488" s="17"/>
    </row>
    <row r="489" spans="1:6" ht="15.75" customHeight="1" x14ac:dyDescent="0.2">
      <c r="A489" s="17"/>
      <c r="B489" s="17"/>
      <c r="C489" s="17"/>
      <c r="D489" s="127"/>
      <c r="E489" s="17"/>
      <c r="F489" s="17"/>
    </row>
    <row r="490" spans="1:6" ht="15.75" customHeight="1" x14ac:dyDescent="0.2">
      <c r="A490" s="17"/>
      <c r="B490" s="17"/>
      <c r="C490" s="17"/>
      <c r="D490" s="127"/>
      <c r="E490" s="17"/>
      <c r="F490" s="17"/>
    </row>
    <row r="491" spans="1:6" ht="15.75" customHeight="1" x14ac:dyDescent="0.2">
      <c r="A491" s="17"/>
      <c r="B491" s="17"/>
      <c r="C491" s="17"/>
      <c r="D491" s="127"/>
      <c r="E491" s="17"/>
      <c r="F491" s="17"/>
    </row>
    <row r="492" spans="1:6" ht="15.75" customHeight="1" x14ac:dyDescent="0.2">
      <c r="A492" s="17"/>
      <c r="B492" s="17"/>
      <c r="C492" s="17"/>
      <c r="D492" s="127"/>
      <c r="E492" s="17"/>
      <c r="F492" s="17"/>
    </row>
    <row r="493" spans="1:6" ht="15.75" customHeight="1" x14ac:dyDescent="0.2">
      <c r="A493" s="17"/>
      <c r="B493" s="17"/>
      <c r="C493" s="17"/>
      <c r="D493" s="127"/>
      <c r="E493" s="17"/>
      <c r="F493" s="17"/>
    </row>
    <row r="494" spans="1:6" ht="15.75" customHeight="1" x14ac:dyDescent="0.2">
      <c r="A494" s="17"/>
      <c r="B494" s="17"/>
      <c r="C494" s="17"/>
      <c r="D494" s="127"/>
      <c r="E494" s="17"/>
      <c r="F494" s="17"/>
    </row>
    <row r="495" spans="1:6" ht="15.75" customHeight="1" x14ac:dyDescent="0.2">
      <c r="A495" s="17"/>
      <c r="B495" s="17"/>
      <c r="C495" s="17"/>
      <c r="D495" s="127"/>
      <c r="E495" s="17"/>
      <c r="F495" s="17"/>
    </row>
    <row r="496" spans="1:6" ht="15.75" customHeight="1" x14ac:dyDescent="0.2">
      <c r="A496" s="17"/>
      <c r="B496" s="17"/>
      <c r="C496" s="17"/>
      <c r="D496" s="127"/>
      <c r="E496" s="17"/>
      <c r="F496" s="17"/>
    </row>
    <row r="497" spans="1:6" ht="15.75" customHeight="1" x14ac:dyDescent="0.2">
      <c r="A497" s="17"/>
      <c r="B497" s="17"/>
      <c r="C497" s="17"/>
      <c r="D497" s="127"/>
      <c r="E497" s="17"/>
      <c r="F497" s="17"/>
    </row>
    <row r="498" spans="1:6" ht="15.75" customHeight="1" x14ac:dyDescent="0.2">
      <c r="A498" s="17"/>
      <c r="B498" s="17"/>
      <c r="C498" s="17"/>
      <c r="D498" s="127"/>
      <c r="E498" s="17"/>
      <c r="F498" s="17"/>
    </row>
    <row r="499" spans="1:6" ht="15.75" customHeight="1" x14ac:dyDescent="0.2">
      <c r="A499" s="17"/>
      <c r="B499" s="17"/>
      <c r="C499" s="17"/>
      <c r="D499" s="127"/>
      <c r="E499" s="17"/>
      <c r="F499" s="17"/>
    </row>
    <row r="500" spans="1:6" ht="15.75" customHeight="1" x14ac:dyDescent="0.2">
      <c r="A500" s="17"/>
      <c r="B500" s="17"/>
      <c r="C500" s="17"/>
      <c r="D500" s="127"/>
      <c r="E500" s="17"/>
      <c r="F500" s="17"/>
    </row>
    <row r="501" spans="1:6" ht="15.75" customHeight="1" x14ac:dyDescent="0.2">
      <c r="A501" s="17"/>
      <c r="B501" s="17"/>
      <c r="C501" s="17"/>
      <c r="D501" s="127"/>
      <c r="E501" s="17"/>
      <c r="F501" s="17"/>
    </row>
    <row r="502" spans="1:6" ht="15.75" customHeight="1" x14ac:dyDescent="0.2">
      <c r="A502" s="17"/>
      <c r="B502" s="17"/>
      <c r="C502" s="17"/>
      <c r="D502" s="127"/>
      <c r="E502" s="17"/>
      <c r="F502" s="17"/>
    </row>
    <row r="503" spans="1:6" ht="15.75" customHeight="1" x14ac:dyDescent="0.2">
      <c r="A503" s="17"/>
      <c r="B503" s="17"/>
      <c r="C503" s="17"/>
      <c r="D503" s="127"/>
      <c r="E503" s="17"/>
      <c r="F503" s="17"/>
    </row>
    <row r="504" spans="1:6" ht="15.75" customHeight="1" x14ac:dyDescent="0.2">
      <c r="A504" s="17"/>
      <c r="B504" s="17"/>
      <c r="C504" s="17"/>
      <c r="D504" s="127"/>
      <c r="E504" s="17"/>
      <c r="F504" s="17"/>
    </row>
    <row r="505" spans="1:6" ht="15.75" customHeight="1" x14ac:dyDescent="0.2">
      <c r="A505" s="17"/>
      <c r="B505" s="17"/>
      <c r="C505" s="17"/>
      <c r="D505" s="127"/>
      <c r="E505" s="17"/>
      <c r="F505" s="17"/>
    </row>
    <row r="506" spans="1:6" ht="15.75" customHeight="1" x14ac:dyDescent="0.2">
      <c r="A506" s="17"/>
      <c r="B506" s="17"/>
      <c r="C506" s="17"/>
      <c r="D506" s="127"/>
      <c r="E506" s="17"/>
      <c r="F506" s="17"/>
    </row>
    <row r="507" spans="1:6" ht="15.75" customHeight="1" x14ac:dyDescent="0.2">
      <c r="A507" s="17"/>
      <c r="B507" s="17"/>
      <c r="C507" s="17"/>
      <c r="D507" s="127"/>
      <c r="E507" s="17"/>
      <c r="F507" s="17"/>
    </row>
    <row r="508" spans="1:6" ht="15.75" customHeight="1" x14ac:dyDescent="0.2">
      <c r="A508" s="17"/>
      <c r="B508" s="17"/>
      <c r="C508" s="17"/>
      <c r="D508" s="127"/>
      <c r="E508" s="17"/>
      <c r="F508" s="17"/>
    </row>
    <row r="509" spans="1:6" ht="15.75" customHeight="1" x14ac:dyDescent="0.2">
      <c r="A509" s="17"/>
      <c r="B509" s="17"/>
      <c r="C509" s="17"/>
      <c r="D509" s="127"/>
      <c r="E509" s="17"/>
      <c r="F509" s="17"/>
    </row>
    <row r="510" spans="1:6" ht="15.75" customHeight="1" x14ac:dyDescent="0.2">
      <c r="A510" s="17"/>
      <c r="B510" s="17"/>
      <c r="C510" s="17"/>
      <c r="D510" s="127"/>
      <c r="E510" s="17"/>
      <c r="F510" s="17"/>
    </row>
    <row r="511" spans="1:6" ht="15.75" customHeight="1" x14ac:dyDescent="0.2">
      <c r="A511" s="17"/>
      <c r="B511" s="17"/>
      <c r="C511" s="17"/>
      <c r="D511" s="127"/>
      <c r="E511" s="17"/>
      <c r="F511" s="17"/>
    </row>
    <row r="512" spans="1:6" ht="15.75" customHeight="1" x14ac:dyDescent="0.2">
      <c r="A512" s="17"/>
      <c r="B512" s="17"/>
      <c r="C512" s="17"/>
      <c r="D512" s="127"/>
      <c r="E512" s="17"/>
      <c r="F512" s="17"/>
    </row>
    <row r="513" spans="1:6" ht="15.75" customHeight="1" x14ac:dyDescent="0.2">
      <c r="A513" s="17"/>
      <c r="B513" s="17"/>
      <c r="C513" s="17"/>
      <c r="D513" s="127"/>
      <c r="E513" s="17"/>
      <c r="F513" s="17"/>
    </row>
    <row r="514" spans="1:6" ht="15.75" customHeight="1" x14ac:dyDescent="0.2">
      <c r="A514" s="17"/>
      <c r="B514" s="17"/>
      <c r="C514" s="17"/>
      <c r="D514" s="127"/>
      <c r="E514" s="17"/>
      <c r="F514" s="17"/>
    </row>
    <row r="515" spans="1:6" ht="15.75" customHeight="1" x14ac:dyDescent="0.2">
      <c r="A515" s="17"/>
      <c r="B515" s="17"/>
      <c r="C515" s="17"/>
      <c r="D515" s="127"/>
      <c r="E515" s="17"/>
      <c r="F515" s="17"/>
    </row>
    <row r="516" spans="1:6" ht="15.75" customHeight="1" x14ac:dyDescent="0.2">
      <c r="A516" s="17"/>
      <c r="B516" s="17"/>
      <c r="C516" s="17"/>
      <c r="D516" s="127"/>
      <c r="E516" s="17"/>
      <c r="F516" s="17"/>
    </row>
    <row r="517" spans="1:6" ht="15.75" customHeight="1" x14ac:dyDescent="0.2">
      <c r="A517" s="17"/>
      <c r="B517" s="17"/>
      <c r="C517" s="17"/>
      <c r="D517" s="127"/>
      <c r="E517" s="17"/>
      <c r="F517" s="17"/>
    </row>
    <row r="518" spans="1:6" ht="15.75" customHeight="1" x14ac:dyDescent="0.2">
      <c r="A518" s="17"/>
      <c r="B518" s="17"/>
      <c r="C518" s="17"/>
      <c r="D518" s="127"/>
      <c r="E518" s="17"/>
      <c r="F518" s="17"/>
    </row>
    <row r="519" spans="1:6" ht="15.75" customHeight="1" x14ac:dyDescent="0.2">
      <c r="A519" s="17"/>
      <c r="B519" s="17"/>
      <c r="C519" s="17"/>
      <c r="D519" s="127"/>
      <c r="E519" s="17"/>
      <c r="F519" s="17"/>
    </row>
    <row r="520" spans="1:6" ht="15.75" customHeight="1" x14ac:dyDescent="0.2">
      <c r="A520" s="17"/>
      <c r="B520" s="17"/>
      <c r="C520" s="17"/>
      <c r="D520" s="127"/>
      <c r="E520" s="17"/>
      <c r="F520" s="17"/>
    </row>
    <row r="521" spans="1:6" ht="15.75" customHeight="1" x14ac:dyDescent="0.2">
      <c r="A521" s="17"/>
      <c r="B521" s="17"/>
      <c r="C521" s="17"/>
      <c r="D521" s="127"/>
      <c r="E521" s="17"/>
      <c r="F521" s="17"/>
    </row>
    <row r="522" spans="1:6" ht="15.75" customHeight="1" x14ac:dyDescent="0.2">
      <c r="A522" s="17"/>
      <c r="B522" s="17"/>
      <c r="C522" s="17"/>
      <c r="D522" s="127"/>
      <c r="E522" s="17"/>
      <c r="F522" s="17"/>
    </row>
    <row r="523" spans="1:6" ht="15.75" customHeight="1" x14ac:dyDescent="0.2">
      <c r="A523" s="17"/>
      <c r="B523" s="17"/>
      <c r="C523" s="17"/>
      <c r="D523" s="127"/>
      <c r="E523" s="17"/>
      <c r="F523" s="17"/>
    </row>
    <row r="524" spans="1:6" ht="15.75" customHeight="1" x14ac:dyDescent="0.2">
      <c r="A524" s="17"/>
      <c r="B524" s="17"/>
      <c r="C524" s="17"/>
      <c r="D524" s="127"/>
      <c r="E524" s="17"/>
      <c r="F524" s="17"/>
    </row>
    <row r="525" spans="1:6" ht="15.75" customHeight="1" x14ac:dyDescent="0.2">
      <c r="A525" s="17"/>
      <c r="B525" s="17"/>
      <c r="C525" s="17"/>
      <c r="D525" s="127"/>
      <c r="E525" s="17"/>
      <c r="F525" s="17"/>
    </row>
    <row r="526" spans="1:6" ht="15.75" customHeight="1" x14ac:dyDescent="0.2">
      <c r="A526" s="17"/>
      <c r="B526" s="17"/>
      <c r="C526" s="17"/>
      <c r="D526" s="127"/>
      <c r="E526" s="17"/>
      <c r="F526" s="17"/>
    </row>
    <row r="527" spans="1:6" ht="15.75" customHeight="1" x14ac:dyDescent="0.2">
      <c r="A527" s="17"/>
      <c r="B527" s="17"/>
      <c r="C527" s="17"/>
      <c r="D527" s="127"/>
      <c r="E527" s="17"/>
      <c r="F527" s="17"/>
    </row>
    <row r="528" spans="1:6" ht="15.75" customHeight="1" x14ac:dyDescent="0.2">
      <c r="A528" s="17"/>
      <c r="B528" s="17"/>
      <c r="C528" s="17"/>
      <c r="D528" s="127"/>
      <c r="E528" s="17"/>
      <c r="F528" s="17"/>
    </row>
    <row r="529" spans="1:6" ht="15.75" customHeight="1" x14ac:dyDescent="0.2">
      <c r="A529" s="17"/>
      <c r="B529" s="17"/>
      <c r="C529" s="17"/>
      <c r="D529" s="127"/>
      <c r="E529" s="17"/>
      <c r="F529" s="17"/>
    </row>
    <row r="530" spans="1:6" ht="15.75" customHeight="1" x14ac:dyDescent="0.2">
      <c r="A530" s="17"/>
      <c r="B530" s="17"/>
      <c r="C530" s="17"/>
      <c r="D530" s="127"/>
      <c r="E530" s="17"/>
      <c r="F530" s="17"/>
    </row>
    <row r="531" spans="1:6" ht="15.75" customHeight="1" x14ac:dyDescent="0.2">
      <c r="A531" s="17"/>
      <c r="B531" s="17"/>
      <c r="C531" s="17"/>
      <c r="D531" s="127"/>
      <c r="E531" s="17"/>
      <c r="F531" s="17"/>
    </row>
    <row r="532" spans="1:6" ht="15.75" customHeight="1" x14ac:dyDescent="0.2">
      <c r="A532" s="17"/>
      <c r="B532" s="17"/>
      <c r="C532" s="17"/>
      <c r="D532" s="127"/>
      <c r="E532" s="17"/>
      <c r="F532" s="17"/>
    </row>
    <row r="533" spans="1:6" ht="15.75" customHeight="1" x14ac:dyDescent="0.2">
      <c r="A533" s="17"/>
      <c r="B533" s="17"/>
      <c r="C533" s="17"/>
      <c r="D533" s="127"/>
      <c r="E533" s="17"/>
      <c r="F533" s="17"/>
    </row>
    <row r="534" spans="1:6" ht="15.75" customHeight="1" x14ac:dyDescent="0.2">
      <c r="A534" s="17"/>
      <c r="B534" s="17"/>
      <c r="C534" s="17"/>
      <c r="D534" s="127"/>
      <c r="E534" s="17"/>
      <c r="F534" s="17"/>
    </row>
    <row r="535" spans="1:6" ht="15.75" customHeight="1" x14ac:dyDescent="0.2">
      <c r="A535" s="17"/>
      <c r="B535" s="17"/>
      <c r="C535" s="17"/>
      <c r="D535" s="127"/>
      <c r="E535" s="17"/>
      <c r="F535" s="17"/>
    </row>
    <row r="536" spans="1:6" ht="15.75" customHeight="1" x14ac:dyDescent="0.2">
      <c r="A536" s="17"/>
      <c r="B536" s="17"/>
      <c r="C536" s="17"/>
      <c r="D536" s="127"/>
      <c r="E536" s="17"/>
      <c r="F536" s="17"/>
    </row>
    <row r="537" spans="1:6" ht="15.75" customHeight="1" x14ac:dyDescent="0.2">
      <c r="A537" s="17"/>
      <c r="B537" s="17"/>
      <c r="C537" s="17"/>
      <c r="D537" s="127"/>
      <c r="E537" s="17"/>
      <c r="F537" s="17"/>
    </row>
    <row r="538" spans="1:6" ht="15.75" customHeight="1" x14ac:dyDescent="0.2">
      <c r="A538" s="17"/>
      <c r="B538" s="17"/>
      <c r="C538" s="17"/>
      <c r="D538" s="127"/>
      <c r="E538" s="17"/>
      <c r="F538" s="17"/>
    </row>
    <row r="539" spans="1:6" ht="15.75" customHeight="1" x14ac:dyDescent="0.2">
      <c r="A539" s="17"/>
      <c r="B539" s="17"/>
      <c r="C539" s="17"/>
      <c r="D539" s="127"/>
      <c r="E539" s="17"/>
      <c r="F539" s="17"/>
    </row>
    <row r="540" spans="1:6" ht="15.75" customHeight="1" x14ac:dyDescent="0.2">
      <c r="A540" s="17"/>
      <c r="B540" s="17"/>
      <c r="C540" s="17"/>
      <c r="D540" s="127"/>
      <c r="E540" s="17"/>
      <c r="F540" s="17"/>
    </row>
    <row r="541" spans="1:6" ht="15.75" customHeight="1" x14ac:dyDescent="0.2">
      <c r="A541" s="17"/>
      <c r="B541" s="17"/>
      <c r="C541" s="17"/>
      <c r="D541" s="127"/>
      <c r="E541" s="17"/>
      <c r="F541" s="17"/>
    </row>
    <row r="542" spans="1:6" ht="15.75" customHeight="1" x14ac:dyDescent="0.2">
      <c r="A542" s="17"/>
      <c r="B542" s="17"/>
      <c r="C542" s="17"/>
      <c r="D542" s="127"/>
      <c r="E542" s="17"/>
      <c r="F542" s="17"/>
    </row>
    <row r="543" spans="1:6" ht="15.75" customHeight="1" x14ac:dyDescent="0.2">
      <c r="A543" s="17"/>
      <c r="B543" s="17"/>
      <c r="C543" s="17"/>
      <c r="D543" s="127"/>
      <c r="E543" s="17"/>
      <c r="F543" s="17"/>
    </row>
    <row r="544" spans="1:6" ht="15.75" customHeight="1" x14ac:dyDescent="0.2">
      <c r="A544" s="17"/>
      <c r="B544" s="17"/>
      <c r="C544" s="17"/>
      <c r="D544" s="127"/>
      <c r="E544" s="17"/>
      <c r="F544" s="17"/>
    </row>
    <row r="545" spans="1:6" ht="15.75" customHeight="1" x14ac:dyDescent="0.2">
      <c r="A545" s="17"/>
      <c r="B545" s="17"/>
      <c r="C545" s="17"/>
      <c r="D545" s="127"/>
      <c r="E545" s="17"/>
      <c r="F545" s="17"/>
    </row>
    <row r="546" spans="1:6" ht="15.75" customHeight="1" x14ac:dyDescent="0.2">
      <c r="A546" s="17"/>
      <c r="B546" s="17"/>
      <c r="C546" s="17"/>
      <c r="D546" s="127"/>
      <c r="E546" s="17"/>
      <c r="F546" s="17"/>
    </row>
    <row r="547" spans="1:6" ht="15.75" customHeight="1" x14ac:dyDescent="0.2">
      <c r="A547" s="17"/>
      <c r="B547" s="17"/>
      <c r="C547" s="17"/>
      <c r="D547" s="127"/>
      <c r="E547" s="17"/>
      <c r="F547" s="17"/>
    </row>
    <row r="548" spans="1:6" ht="15.75" customHeight="1" x14ac:dyDescent="0.2">
      <c r="A548" s="17"/>
      <c r="B548" s="17"/>
      <c r="C548" s="17"/>
      <c r="D548" s="127"/>
      <c r="E548" s="17"/>
      <c r="F548" s="17"/>
    </row>
    <row r="549" spans="1:6" ht="15.75" customHeight="1" x14ac:dyDescent="0.2">
      <c r="A549" s="17"/>
      <c r="B549" s="17"/>
      <c r="C549" s="17"/>
      <c r="D549" s="127"/>
      <c r="E549" s="17"/>
      <c r="F549" s="17"/>
    </row>
    <row r="550" spans="1:6" ht="15.75" customHeight="1" x14ac:dyDescent="0.2">
      <c r="A550" s="17"/>
      <c r="B550" s="17"/>
      <c r="C550" s="17"/>
      <c r="D550" s="127"/>
      <c r="E550" s="17"/>
      <c r="F550" s="17"/>
    </row>
    <row r="551" spans="1:6" ht="15.75" customHeight="1" x14ac:dyDescent="0.2">
      <c r="A551" s="17"/>
      <c r="B551" s="17"/>
      <c r="C551" s="17"/>
      <c r="D551" s="127"/>
      <c r="E551" s="17"/>
      <c r="F551" s="17"/>
    </row>
    <row r="552" spans="1:6" ht="15.75" customHeight="1" x14ac:dyDescent="0.2">
      <c r="A552" s="17"/>
      <c r="B552" s="17"/>
      <c r="C552" s="17"/>
      <c r="D552" s="127"/>
      <c r="E552" s="17"/>
      <c r="F552" s="17"/>
    </row>
    <row r="553" spans="1:6" ht="15.75" customHeight="1" x14ac:dyDescent="0.2">
      <c r="A553" s="17"/>
      <c r="B553" s="17"/>
      <c r="C553" s="17"/>
      <c r="D553" s="127"/>
      <c r="E553" s="17"/>
      <c r="F553" s="17"/>
    </row>
    <row r="554" spans="1:6" ht="15.75" customHeight="1" x14ac:dyDescent="0.2">
      <c r="A554" s="17"/>
      <c r="B554" s="17"/>
      <c r="C554" s="17"/>
      <c r="D554" s="127"/>
      <c r="E554" s="17"/>
      <c r="F554" s="17"/>
    </row>
    <row r="555" spans="1:6" ht="15.75" customHeight="1" x14ac:dyDescent="0.2">
      <c r="A555" s="17"/>
      <c r="B555" s="17"/>
      <c r="C555" s="17"/>
      <c r="D555" s="127"/>
      <c r="E555" s="17"/>
      <c r="F555" s="17"/>
    </row>
    <row r="556" spans="1:6" ht="15.75" customHeight="1" x14ac:dyDescent="0.2">
      <c r="A556" s="17"/>
      <c r="B556" s="17"/>
      <c r="C556" s="17"/>
      <c r="D556" s="127"/>
      <c r="E556" s="17"/>
      <c r="F556" s="17"/>
    </row>
    <row r="557" spans="1:6" ht="15.75" customHeight="1" x14ac:dyDescent="0.2">
      <c r="A557" s="17"/>
      <c r="B557" s="17"/>
      <c r="C557" s="17"/>
      <c r="D557" s="127"/>
      <c r="E557" s="17"/>
      <c r="F557" s="17"/>
    </row>
    <row r="558" spans="1:6" ht="15.75" customHeight="1" x14ac:dyDescent="0.2">
      <c r="A558" s="17"/>
      <c r="B558" s="17"/>
      <c r="C558" s="17"/>
      <c r="D558" s="127"/>
      <c r="E558" s="17"/>
      <c r="F558" s="17"/>
    </row>
    <row r="559" spans="1:6" ht="15.75" customHeight="1" x14ac:dyDescent="0.2">
      <c r="A559" s="17"/>
      <c r="B559" s="17"/>
      <c r="C559" s="17"/>
      <c r="D559" s="127"/>
      <c r="E559" s="17"/>
      <c r="F559" s="17"/>
    </row>
    <row r="560" spans="1:6" ht="15.75" customHeight="1" x14ac:dyDescent="0.2">
      <c r="A560" s="17"/>
      <c r="B560" s="17"/>
      <c r="C560" s="17"/>
      <c r="D560" s="127"/>
      <c r="E560" s="17"/>
      <c r="F560" s="17"/>
    </row>
    <row r="561" spans="1:6" ht="15.75" customHeight="1" x14ac:dyDescent="0.2">
      <c r="A561" s="17"/>
      <c r="B561" s="17"/>
      <c r="C561" s="17"/>
      <c r="D561" s="127"/>
      <c r="E561" s="17"/>
      <c r="F561" s="17"/>
    </row>
    <row r="562" spans="1:6" ht="15.75" customHeight="1" x14ac:dyDescent="0.2">
      <c r="A562" s="17"/>
      <c r="B562" s="17"/>
      <c r="C562" s="17"/>
      <c r="D562" s="127"/>
      <c r="E562" s="17"/>
      <c r="F562" s="17"/>
    </row>
    <row r="563" spans="1:6" ht="15.75" customHeight="1" x14ac:dyDescent="0.2">
      <c r="A563" s="17"/>
      <c r="B563" s="17"/>
      <c r="C563" s="17"/>
      <c r="D563" s="127"/>
      <c r="E563" s="17"/>
      <c r="F563" s="17"/>
    </row>
    <row r="564" spans="1:6" ht="15.75" customHeight="1" x14ac:dyDescent="0.2">
      <c r="A564" s="17"/>
      <c r="B564" s="17"/>
      <c r="C564" s="17"/>
      <c r="D564" s="127"/>
      <c r="E564" s="17"/>
      <c r="F564" s="17"/>
    </row>
    <row r="565" spans="1:6" ht="15.75" customHeight="1" x14ac:dyDescent="0.2">
      <c r="A565" s="17"/>
      <c r="B565" s="17"/>
      <c r="C565" s="17"/>
      <c r="D565" s="127"/>
      <c r="E565" s="17"/>
      <c r="F565" s="17"/>
    </row>
    <row r="566" spans="1:6" ht="15.75" customHeight="1" x14ac:dyDescent="0.2"/>
    <row r="567" spans="1:6" ht="15.75" customHeight="1" x14ac:dyDescent="0.2"/>
    <row r="568" spans="1:6" ht="15.75" customHeight="1" x14ac:dyDescent="0.2"/>
    <row r="569" spans="1:6" ht="15.75" customHeight="1" x14ac:dyDescent="0.2"/>
    <row r="570" spans="1:6" ht="15.75" customHeight="1" x14ac:dyDescent="0.2"/>
    <row r="571" spans="1:6" ht="15.75" customHeight="1" x14ac:dyDescent="0.2"/>
    <row r="572" spans="1:6" ht="15.75" customHeight="1" x14ac:dyDescent="0.2"/>
    <row r="573" spans="1:6" ht="15.75" customHeight="1" x14ac:dyDescent="0.2"/>
    <row r="574" spans="1:6" ht="15.75" customHeight="1" x14ac:dyDescent="0.2"/>
    <row r="575" spans="1:6" ht="15.75" customHeight="1" x14ac:dyDescent="0.2"/>
    <row r="576" spans="1: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B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Inputs</vt:lpstr>
      <vt:lpstr>Full Calc</vt:lpstr>
      <vt:lpstr>BRRRR Summary</vt:lpstr>
      <vt:lpstr>Flip Summary</vt:lpstr>
      <vt:lpstr>Instructions</vt:lpstr>
      <vt:lpstr>Returns Projection</vt:lpstr>
      <vt:lpstr>Amort Table (BRIDGE)</vt:lpstr>
      <vt:lpstr>Amort Table (REFI)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Secretary</cp:lastModifiedBy>
  <dcterms:modified xsi:type="dcterms:W3CDTF">2025-05-14T17:57:00Z</dcterms:modified>
</cp:coreProperties>
</file>