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Elements SE\Boats\"/>
    </mc:Choice>
  </mc:AlternateContent>
  <xr:revisionPtr revIDLastSave="0" documentId="8_{547B164C-CD32-46A1-AAB9-792DC313A977}" xr6:coauthVersionLast="47" xr6:coauthVersionMax="47" xr10:uidLastSave="{00000000-0000-0000-0000-000000000000}"/>
  <bookViews>
    <workbookView xWindow="28680" yWindow="-120" windowWidth="29040" windowHeight="15720" activeTab="2" xr2:uid="{00000000-000D-0000-FFFF-FFFF00000000}"/>
  </bookViews>
  <sheets>
    <sheet name="Application" sheetId="1" r:id="rId1"/>
    <sheet name="Definitions" sheetId="12" r:id="rId2"/>
    <sheet name="Volunteer Participation Form" sheetId="11" r:id="rId3"/>
    <sheet name="Fees" sheetId="3" r:id="rId4"/>
    <sheet name="Invoice" sheetId="2" state="hidden" r:id="rId5"/>
    <sheet name="ADMIN ONLY" sheetId="7" state="hidden" r:id="rId6"/>
  </sheets>
  <definedNames>
    <definedName name="_xlnm.Print_Area" localSheetId="0">Application!$A$1:$H$37</definedName>
    <definedName name="_xlnm.Print_Area" localSheetId="3">Fees!$A$1:$N$33</definedName>
    <definedName name="_xlnm.Print_Area" localSheetId="4">Invoice!$B$2:$M$32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2" l="1"/>
  <c r="L26" i="2"/>
  <c r="J16" i="2" l="1"/>
  <c r="L24" i="2" l="1"/>
  <c r="J27" i="2" l="1"/>
  <c r="H12" i="2"/>
  <c r="L12" i="2"/>
  <c r="H4" i="2" l="1"/>
  <c r="J17" i="2"/>
  <c r="J24" i="2" l="1"/>
  <c r="L27" i="2"/>
  <c r="H14" i="2"/>
  <c r="L18" i="2" s="1"/>
  <c r="L17" i="2"/>
  <c r="J18" i="2"/>
  <c r="J14" i="2"/>
  <c r="D9" i="2"/>
  <c r="D8" i="2"/>
  <c r="D7" i="2"/>
  <c r="D6" i="2"/>
  <c r="J25" i="2"/>
  <c r="J19" i="2"/>
  <c r="J20" i="2"/>
  <c r="L20" i="2" s="1"/>
  <c r="J21" i="2"/>
  <c r="J23" i="2"/>
  <c r="L23" i="2" s="1"/>
  <c r="J22" i="2"/>
  <c r="L22" i="2" s="1"/>
  <c r="F14" i="2"/>
  <c r="L16" i="2" l="1"/>
  <c r="L21" i="2"/>
  <c r="L19" i="2"/>
  <c r="C29" i="2"/>
  <c r="L25" i="2"/>
  <c r="L29" i="2" l="1"/>
  <c r="L30" i="2" s="1"/>
  <c r="L31" i="2" s="1"/>
</calcChain>
</file>

<file path=xl/sharedStrings.xml><?xml version="1.0" encoding="utf-8"?>
<sst xmlns="http://schemas.openxmlformats.org/spreadsheetml/2006/main" count="180" uniqueCount="159">
  <si>
    <t>Associate Member</t>
  </si>
  <si>
    <t>Honorary Member</t>
  </si>
  <si>
    <t>Street Address:</t>
  </si>
  <si>
    <t>Postal Code:</t>
  </si>
  <si>
    <t>I require a dock</t>
  </si>
  <si>
    <t>;</t>
  </si>
  <si>
    <t>CFB Trenton Yacht Club</t>
  </si>
  <si>
    <t xml:space="preserve">Invoice For Services </t>
  </si>
  <si>
    <t>Membership Type:</t>
  </si>
  <si>
    <t>Owner of:</t>
  </si>
  <si>
    <t>Sub - Total:</t>
  </si>
  <si>
    <t>HST:</t>
  </si>
  <si>
    <t>Fees:</t>
  </si>
  <si>
    <t>a</t>
  </si>
  <si>
    <t xml:space="preserve"> Payment To :</t>
  </si>
  <si>
    <t>Astra, ON</t>
  </si>
  <si>
    <t>From:</t>
  </si>
  <si>
    <t xml:space="preserve">foot   </t>
  </si>
  <si>
    <t>Total:</t>
  </si>
  <si>
    <t>PO Box 59, 1000 Stn Forces</t>
  </si>
  <si>
    <t>K0K 3W0</t>
  </si>
  <si>
    <t>Membership:</t>
  </si>
  <si>
    <t>Regular</t>
  </si>
  <si>
    <t>Ordinary</t>
  </si>
  <si>
    <t>Associate</t>
  </si>
  <si>
    <t>(All Fees Subject to HST)</t>
  </si>
  <si>
    <t>Cradles/blocks/stands</t>
  </si>
  <si>
    <t>Fee</t>
  </si>
  <si>
    <t>Notes</t>
  </si>
  <si>
    <t>of membership categories</t>
  </si>
  <si>
    <t>Winter Storage:</t>
  </si>
  <si>
    <t>Table of Fees for Members</t>
  </si>
  <si>
    <t>Surname:</t>
  </si>
  <si>
    <t>First Name:</t>
  </si>
  <si>
    <t>Honorary</t>
  </si>
  <si>
    <t>*See constition for definition of LOA</t>
  </si>
  <si>
    <t>I have a Vessel to keep at the YC</t>
  </si>
  <si>
    <t>(complete form by marking all appropriate boxes with an "x" and filling in all applicable numbers)</t>
  </si>
  <si>
    <t xml:space="preserve">WEED CONTROL PROGRAM: </t>
  </si>
  <si>
    <t>AMOUNT RECEIVED</t>
  </si>
  <si>
    <t>&lt;30 Ft LOA - craned out</t>
  </si>
  <si>
    <t>&gt;=30 ft LOA - craned out</t>
  </si>
  <si>
    <t>Shore Power</t>
  </si>
  <si>
    <t>summer dockage.</t>
  </si>
  <si>
    <t>Unlimited Seasonal Mast Stepping Crane</t>
  </si>
  <si>
    <t>HST Reg: 352351197</t>
  </si>
  <si>
    <t>Trenton</t>
  </si>
  <si>
    <t>x</t>
  </si>
  <si>
    <t xml:space="preserve">My Insurance company is:  </t>
  </si>
  <si>
    <t xml:space="preserve">My Policy number is:  </t>
  </si>
  <si>
    <t xml:space="preserve">Make/Model of my vessel is:  </t>
  </si>
  <si>
    <t>Sailing Monohull</t>
  </si>
  <si>
    <t>Sailing Multihull</t>
  </si>
  <si>
    <t>Monohull Powerboat</t>
  </si>
  <si>
    <t>Multihull Powerboat</t>
  </si>
  <si>
    <t>A Trailer</t>
  </si>
  <si>
    <t>I require winter storage for my vessel</t>
  </si>
  <si>
    <t>ON</t>
  </si>
  <si>
    <t>Richard</t>
  </si>
  <si>
    <t>Creamer</t>
  </si>
  <si>
    <t>Defi 1</t>
  </si>
  <si>
    <t>See constitution for definition</t>
  </si>
  <si>
    <t>608 Whites RD</t>
  </si>
  <si>
    <t>K8V 5P8</t>
  </si>
  <si>
    <t>rscreamer@cogeco.ca</t>
  </si>
  <si>
    <t>5 ft 0 in</t>
  </si>
  <si>
    <t>351 Bentieau</t>
  </si>
  <si>
    <t>Virginia</t>
  </si>
  <si>
    <t>Portside</t>
  </si>
  <si>
    <t xml:space="preserve">BOAT MAINTENANCE: </t>
  </si>
  <si>
    <t>Assist on the race committee at scheduled races and regattas.  On the job training available.  Assist with race marks and anchors refurbishing and positioning as required.</t>
  </si>
  <si>
    <t>City:</t>
  </si>
  <si>
    <t>Province:</t>
  </si>
  <si>
    <t>Ordinary Member</t>
  </si>
  <si>
    <t>I require the PHRF Certificate for racing</t>
  </si>
  <si>
    <t>PHRF Certificate for racing (HST included)</t>
  </si>
  <si>
    <r>
      <t>EXECUTIVE OFFICER:</t>
    </r>
    <r>
      <rPr>
        <sz val="10"/>
        <color theme="1"/>
        <rFont val="Arial"/>
        <family val="2"/>
      </rPr>
      <t xml:space="preserve"> </t>
    </r>
  </si>
  <si>
    <t>Assist with the laying and lifting of weed blankets, setting and removal of in-harbour channel markers.  Assist with the monitoring of weed and chara growth, and spraying.  Help take harbour depth measurements.  Provide support for the aeration system as needed.</t>
  </si>
  <si>
    <r>
      <t>HOUSE AND GROUNDS:</t>
    </r>
    <r>
      <rPr>
        <sz val="10"/>
        <color theme="1"/>
        <rFont val="Arial"/>
        <family val="2"/>
      </rPr>
      <t xml:space="preserve"> </t>
    </r>
  </si>
  <si>
    <r>
      <t>RACE &amp; REGATTA</t>
    </r>
    <r>
      <rPr>
        <sz val="10"/>
        <color theme="1"/>
        <rFont val="Arial"/>
        <family val="2"/>
      </rPr>
      <t xml:space="preserve">: </t>
    </r>
  </si>
  <si>
    <r>
      <t>ENTERTAINMENT:</t>
    </r>
    <r>
      <rPr>
        <sz val="10"/>
        <color theme="1"/>
        <rFont val="Arial"/>
        <family val="2"/>
      </rPr>
      <t xml:space="preserve"> (includes Wednesday night bbqs)</t>
    </r>
  </si>
  <si>
    <t xml:space="preserve">Operate the bar at other club activities.  Must have, or be prepared to take “Smart Serve” training.  A roster will be prepared.  </t>
  </si>
  <si>
    <r>
      <t>BARTENDING:</t>
    </r>
    <r>
      <rPr>
        <sz val="10"/>
        <color theme="1"/>
        <rFont val="Arial"/>
        <family val="2"/>
      </rPr>
      <t xml:space="preserve"> </t>
    </r>
  </si>
  <si>
    <t xml:space="preserve">Assist the coordinator in planning and conducting club social functions including setting up before and cleaning up after.  Also aid in preparing and/or serving food for events. Must have, or be prepared to take the Food Safety Certificate training.  A roster will be prepared. </t>
  </si>
  <si>
    <t>Please indicate any trades or skills that you or your spouse have that would assist the club with activities:  as in Fork Life operator, welder, electrician, Smart Serve, Food Safety Certificate, etc.</t>
  </si>
  <si>
    <t>Do you have any restrictions to your participating in Volunteer Activities: as in shift worker, physical lifting restrictions, etc.. This will help us to better utilize our members.</t>
  </si>
  <si>
    <t xml:space="preserve">  Multihulls </t>
  </si>
  <si>
    <t>Regular Military - Active Military</t>
  </si>
  <si>
    <t>Regular Military -Retired Military</t>
  </si>
  <si>
    <t>For New Members only:  How did you hear about us?</t>
  </si>
  <si>
    <t>I am a:
Type "x" next to appropriate answer</t>
  </si>
  <si>
    <t>My vessel is a:
Type "x" next to appropriate answer</t>
  </si>
  <si>
    <t>I require the following marina services:
Type "x" next to appropriate answer(s)</t>
  </si>
  <si>
    <t>I require unlimited use of the pump out facilities</t>
  </si>
  <si>
    <t>I require unlimited use of the Mast Stepping Crane</t>
  </si>
  <si>
    <t xml:space="preserve">Vessel name is:  </t>
  </si>
  <si>
    <t>Partner/Spouse Name</t>
  </si>
  <si>
    <t>SOCIAL ACTIVITIES</t>
  </si>
  <si>
    <t>MAINTENANCE ACTIVITIES</t>
  </si>
  <si>
    <t>Assist with the maintenance of the club dinghy fleet including rigging and derigging boats, service of launch dollies, maintenance of launch ramp, and preparation of fleet for winter storage.</t>
  </si>
  <si>
    <t>ORGANIZATION ACTIVITIES</t>
  </si>
  <si>
    <r>
      <rPr>
        <b/>
        <sz val="10"/>
        <color theme="1"/>
        <rFont val="Arial"/>
        <family val="2"/>
      </rPr>
      <t xml:space="preserve"> </t>
    </r>
    <r>
      <rPr>
        <sz val="10"/>
        <color theme="1"/>
        <rFont val="Arial"/>
        <family val="2"/>
      </rPr>
      <t xml:space="preserve">Assist with the maintenance of the club power fleet as required to keep the fleet operational. </t>
    </r>
  </si>
  <si>
    <t>Assist with maintenance and clean-up of clubhouse and grounds.  Contribute to the cutting and trimming grass around the club including hill along the roadway, trimming around the beach and spit throughout the summer.  Assist with building maintenance and renovation projects.  Training available for use of equipment and identification of noxious weeds.</t>
  </si>
  <si>
    <r>
      <rPr>
        <b/>
        <u/>
        <sz val="12"/>
        <color theme="1"/>
        <rFont val="Arial"/>
        <family val="2"/>
      </rPr>
      <t>Please note</t>
    </r>
    <r>
      <rPr>
        <b/>
        <sz val="12"/>
        <color theme="1"/>
        <rFont val="Arial"/>
        <family val="2"/>
      </rPr>
      <t>:  While we will try to accommodate your preferences, we might have to allocate you to different activities to meet the Club’s needs.</t>
    </r>
  </si>
  <si>
    <t>If you are presently on the club executive committee or wish to serve on the committee, please indicate which position here.</t>
  </si>
  <si>
    <t>Have you filled out the Volunteer Participation Form?</t>
  </si>
  <si>
    <r>
      <t>Beam (in feet)</t>
    </r>
    <r>
      <rPr>
        <b/>
        <sz val="12"/>
        <color theme="1"/>
        <rFont val="Arial"/>
        <family val="2"/>
      </rPr>
      <t xml:space="preserve"> </t>
    </r>
  </si>
  <si>
    <r>
      <t>Draft  (recommended max of</t>
    </r>
    <r>
      <rPr>
        <b/>
        <sz val="12"/>
        <color theme="1"/>
        <rFont val="Arial"/>
        <family val="2"/>
      </rPr>
      <t xml:space="preserve"> 5.6 feet)</t>
    </r>
  </si>
  <si>
    <t>Displacement  (in lbs)</t>
  </si>
  <si>
    <r>
      <t>Winter Storage LOA from stem to stern, including all protrusions,</t>
    </r>
    <r>
      <rPr>
        <b/>
        <sz val="12"/>
        <color theme="1"/>
        <rFont val="Arial"/>
        <family val="2"/>
      </rPr>
      <t xml:space="preserve"> max 36 feet</t>
    </r>
  </si>
  <si>
    <t>Definitions and Explanation of Terms</t>
  </si>
  <si>
    <r>
      <rPr>
        <b/>
        <sz val="12"/>
        <rFont val="Arial"/>
        <family val="2"/>
      </rPr>
      <t>Draft</t>
    </r>
    <r>
      <rPr>
        <sz val="12"/>
        <rFont val="Arial"/>
        <family val="2"/>
      </rPr>
      <t xml:space="preserve"> - the amount of the boat under the waterline</t>
    </r>
  </si>
  <si>
    <r>
      <rPr>
        <b/>
        <sz val="12"/>
        <rFont val="Arial"/>
        <family val="2"/>
      </rPr>
      <t>Daysail</t>
    </r>
    <r>
      <rPr>
        <sz val="12"/>
        <rFont val="Arial"/>
        <family val="2"/>
      </rPr>
      <t xml:space="preserve"> - use of a dingy, paddleboard, kayak or other water sport equipment launched off the beach and removed from the water after single use</t>
    </r>
  </si>
  <si>
    <t>Water sport equipment summer storage</t>
  </si>
  <si>
    <t>(kayak, paddleboard, sailing dinghy)</t>
  </si>
  <si>
    <r>
      <rPr>
        <b/>
        <u/>
        <sz val="16"/>
        <rFont val="Arial"/>
        <family val="2"/>
      </rPr>
      <t>Note</t>
    </r>
    <r>
      <rPr>
        <sz val="16"/>
        <rFont val="Arial"/>
        <family val="2"/>
      </rPr>
      <t>: unlimited use of a single 20A shore power circuit between 01 Jun and 31 Aug, no charge for shore power outside these dates.</t>
    </r>
  </si>
  <si>
    <r>
      <rPr>
        <b/>
        <u/>
        <sz val="16"/>
        <rFont val="Arial"/>
        <family val="2"/>
      </rPr>
      <t>Note</t>
    </r>
    <r>
      <rPr>
        <sz val="16"/>
        <rFont val="Arial"/>
        <family val="2"/>
      </rPr>
      <t>: Winter storage includes the use of a single YC 110V outlet, only while member is present at the vessel, for seasonal vessel prep, minor maint or cleaning.</t>
    </r>
  </si>
  <si>
    <t xml:space="preserve">vessel that does not pay an equivalent amount for </t>
  </si>
  <si>
    <r>
      <t xml:space="preserve">Drysail </t>
    </r>
    <r>
      <rPr>
        <sz val="12"/>
        <rFont val="Arial"/>
        <family val="2"/>
      </rPr>
      <t>- store the water sport equiment on club property and launched for each use</t>
    </r>
  </si>
  <si>
    <r>
      <t>Dockage Length Overall (from stem to stern, including all protrusions)</t>
    </r>
    <r>
      <rPr>
        <b/>
        <sz val="12"/>
        <color theme="1"/>
        <rFont val="Arial"/>
        <family val="2"/>
      </rPr>
      <t xml:space="preserve"> max 36 feet</t>
    </r>
  </si>
  <si>
    <t>I wish to daysail/drysail with other water sport equipment</t>
  </si>
  <si>
    <t>I require shore power (1 plug - 20Amp service)</t>
  </si>
  <si>
    <t xml:space="preserve"> Phone:  
</t>
  </si>
  <si>
    <r>
      <t>Second Phone:</t>
    </r>
    <r>
      <rPr>
        <sz val="10"/>
        <rFont val="Arial"/>
        <family val="2"/>
      </rPr>
      <t xml:space="preserve"> </t>
    </r>
    <r>
      <rPr>
        <sz val="12"/>
        <rFont val="Arial"/>
        <family val="2"/>
      </rPr>
      <t xml:space="preserve">
</t>
    </r>
  </si>
  <si>
    <t>Email:  (not forces address)</t>
  </si>
  <si>
    <t>If Active, Which Unit?</t>
  </si>
  <si>
    <t>A Cradle/Blocks/Stands</t>
  </si>
  <si>
    <t>I require summer storage for trailer/cradle/blocks</t>
  </si>
  <si>
    <r>
      <t>Mooring Members</t>
    </r>
    <r>
      <rPr>
        <sz val="12"/>
        <rFont val="Arial"/>
        <family val="2"/>
      </rPr>
      <t xml:space="preserve"> - members who are using the docks and harbour facilities.</t>
    </r>
  </si>
  <si>
    <t>During the winter my vessel is stored on:
Type "x" next to appropriate answer</t>
  </si>
  <si>
    <r>
      <t xml:space="preserve">Volunteer Work Hours - </t>
    </r>
    <r>
      <rPr>
        <sz val="12"/>
        <rFont val="Arial"/>
        <family val="2"/>
      </rPr>
      <t xml:space="preserve"> hours worked by members outside of the mandatory work parties.  These are things like helping at the BBQ's, race committee, weed committee or landscape maintenance. Members are asked to contribute at lease 20 hours per season. Hours worked by partners/spouses will be added to the members' hours.</t>
    </r>
  </si>
  <si>
    <t xml:space="preserve"> grounds and can particate in the club social activities.</t>
  </si>
  <si>
    <r>
      <t xml:space="preserve">Non Mooring Members - </t>
    </r>
    <r>
      <rPr>
        <sz val="12"/>
        <rFont val="Arial"/>
        <family val="2"/>
      </rPr>
      <t>do not use the docks,and have access to house,</t>
    </r>
  </si>
  <si>
    <t>Summer mast storage</t>
  </si>
  <si>
    <t>$10.00 per day</t>
  </si>
  <si>
    <t xml:space="preserve">                     Left on storage rack after June 1</t>
  </si>
  <si>
    <t>after June 1</t>
  </si>
  <si>
    <r>
      <t xml:space="preserve">Mast Storage Fee - </t>
    </r>
    <r>
      <rPr>
        <sz val="12"/>
        <rFont val="Arial"/>
        <family val="2"/>
      </rPr>
      <t xml:space="preserve">fee charged for any mast left on or put on the storage rack </t>
    </r>
  </si>
  <si>
    <r>
      <t xml:space="preserve">Mandatory Work Hours or Work Parties - </t>
    </r>
    <r>
      <rPr>
        <sz val="12"/>
        <rFont val="Arial"/>
        <family val="2"/>
      </rPr>
      <t>are the scheduled work parties every spring and fall.  Members are required to help out at 3 work parties in the spring and 2 in the fall to prepare the club for the season.  It is essential that we have good turn outs so that all the work can be completed and ready for lift-in and lift-outs. They are also great for getting to know the other members or catching up after the winter.</t>
    </r>
  </si>
  <si>
    <t>to particpate in all activities.</t>
  </si>
  <si>
    <r>
      <rPr>
        <b/>
        <sz val="12"/>
        <rFont val="Arial"/>
        <family val="2"/>
      </rPr>
      <t>Length Overall -</t>
    </r>
    <r>
      <rPr>
        <sz val="12"/>
        <rFont val="Arial"/>
        <family val="2"/>
      </rPr>
      <t xml:space="preserve"> is measured from the foremost part of the stem to the aftermost part of the stern, including any fixed projections extending beyound the stem and stern. Limited storage and docks space requires that we have this correctly recorded.</t>
    </r>
  </si>
  <si>
    <t xml:space="preserve"> *fee is reduced to $50 for any member using dock space</t>
  </si>
  <si>
    <t xml:space="preserve"> *For any dinghy/tender not stored onboard primary vessel</t>
  </si>
  <si>
    <t xml:space="preserve">$100.00/boat *        </t>
  </si>
  <si>
    <t>Unlimited Seasonal Pump Out</t>
  </si>
  <si>
    <t>Trailer boat stored on shore (north side)</t>
  </si>
  <si>
    <t>Dockage</t>
  </si>
  <si>
    <t>Copies of Ownership, insurance papers and Pleasure Craft Operators Certificate are required</t>
  </si>
  <si>
    <r>
      <rPr>
        <b/>
        <sz val="12"/>
        <rFont val="Arial"/>
        <family val="2"/>
      </rPr>
      <t xml:space="preserve">Beam </t>
    </r>
    <r>
      <rPr>
        <sz val="12"/>
        <rFont val="Arial"/>
        <family val="2"/>
      </rPr>
      <t>- the width of a boat at the widest part</t>
    </r>
  </si>
  <si>
    <t xml:space="preserve">                                        - do not have any mandatory work hours but are encouraged </t>
  </si>
  <si>
    <t xml:space="preserve"> Yacht Club Application Form  2025- 2026</t>
  </si>
  <si>
    <t>$27.5/ft LOA*</t>
  </si>
  <si>
    <t>$13.75/ft LOA</t>
  </si>
  <si>
    <t xml:space="preserve">*an extra $13.75/ft fee is charged to any </t>
  </si>
  <si>
    <t>102.8*</t>
  </si>
  <si>
    <t>128.5*</t>
  </si>
  <si>
    <t>$155*</t>
  </si>
  <si>
    <t>2025 - 2026</t>
  </si>
  <si>
    <r>
      <t xml:space="preserve">To keep the club functioning,  members are asked to contribute at least 20 work hours during the year plus attend at least 3 Spring and 2 Fall scheduled work parties which are </t>
    </r>
    <r>
      <rPr>
        <b/>
        <u/>
        <sz val="11"/>
        <color rgb="FF000000"/>
        <rFont val="Arial"/>
        <family val="2"/>
      </rPr>
      <t>not included in work hours</t>
    </r>
    <r>
      <rPr>
        <b/>
        <sz val="10"/>
        <color rgb="FF000000"/>
        <rFont val="Arial"/>
        <family val="2"/>
      </rPr>
      <t>.  To help coordinators with the scheduling, please identify 1 Social activity and 1 Maintenance activity for you and/or your partner.  All partner hours will be credited to the member.  Non Mooring members are not required to participate in these activities but are encouraged to participate.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</si>
</sst>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quot;$&quot;#,##0.00"/>
    <numFmt numFmtId="8" formatCode="&quot;$&quot;#,##0.00;[Red]\-&quot;$&quot;#,##0.00"/>
    <numFmt numFmtId="44" formatCode="_-&quot;$&quot;* #,##0.00_-;\-&quot;$&quot;* #,##0.00_-;_-&quot;$&quot;* &quot;-&quot;??_-;_-@_-"/>
    <numFmt numFmtId="164" formatCode="&quot;$&quot;#,##0_);[Red]\(&quot;$&quot;#,##0\)"/>
    <numFmt numFmtId="165" formatCode="&quot;$&quot;#,##0.00_);\(&quot;$&quot;#,##0.00\)"/>
    <numFmt numFmtId="166" formatCode="&quot;$&quot;#,##0.00"/>
    <numFmt numFmtId="167" formatCode="&quot;$&quot;#,##0"/>
    <numFmt numFmtId="168" formatCode="0.0"/>
    <numFmt numFmtId="169" formatCode="[&lt;=9999999]###\-####;###\-###\-####"/>
  </numFmts>
  <fonts count="45" x14ac:knownFonts="1">
    <font>
      <sz val="10"/>
      <name val="Arial"/>
    </font>
    <font>
      <sz val="11"/>
      <color theme="1"/>
      <name val="Calibri"/>
      <family val="2"/>
      <scheme val="minor"/>
    </font>
    <font>
      <sz val="11"/>
      <color theme="1"/>
      <name val="Calibri"/>
      <family val="2"/>
      <scheme val="minor"/>
    </font>
    <font>
      <sz val="8"/>
      <name val="Arial"/>
      <family val="2"/>
    </font>
    <font>
      <sz val="20"/>
      <name val="Arial"/>
      <family val="2"/>
    </font>
    <font>
      <sz val="12"/>
      <name val="Arial"/>
      <family val="2"/>
    </font>
    <font>
      <i/>
      <sz val="12"/>
      <name val="Arial"/>
      <family val="2"/>
    </font>
    <font>
      <b/>
      <sz val="10"/>
      <name val="Arial"/>
      <family val="2"/>
    </font>
    <font>
      <b/>
      <sz val="20"/>
      <name val="Arial"/>
      <family val="2"/>
    </font>
    <font>
      <b/>
      <sz val="12"/>
      <name val="Arial"/>
      <family val="2"/>
    </font>
    <font>
      <b/>
      <u/>
      <sz val="12"/>
      <name val="Arial"/>
      <family val="2"/>
    </font>
    <font>
      <b/>
      <sz val="12"/>
      <color indexed="10"/>
      <name val="Arial"/>
      <family val="2"/>
    </font>
    <font>
      <b/>
      <sz val="12"/>
      <color indexed="12"/>
      <name val="Arial"/>
      <family val="2"/>
    </font>
    <font>
      <b/>
      <sz val="10"/>
      <color indexed="12"/>
      <name val="Arial"/>
      <family val="2"/>
    </font>
    <font>
      <sz val="12"/>
      <name val="Arial"/>
      <family val="2"/>
    </font>
    <font>
      <sz val="14"/>
      <name val="Arial"/>
      <family val="2"/>
    </font>
    <font>
      <b/>
      <sz val="16"/>
      <name val="Arial"/>
      <family val="2"/>
    </font>
    <font>
      <sz val="10"/>
      <name val="Arial"/>
      <family val="2"/>
    </font>
    <font>
      <b/>
      <sz val="12"/>
      <color indexed="10"/>
      <name val="Arial"/>
      <family val="2"/>
    </font>
    <font>
      <sz val="14"/>
      <name val="Georgia"/>
      <family val="1"/>
    </font>
    <font>
      <b/>
      <sz val="14"/>
      <color indexed="10"/>
      <name val="Georgia"/>
      <family val="1"/>
    </font>
    <font>
      <sz val="10"/>
      <color indexed="55"/>
      <name val="Arial"/>
      <family val="2"/>
    </font>
    <font>
      <sz val="8"/>
      <name val="Arial"/>
      <family val="2"/>
    </font>
    <font>
      <b/>
      <sz val="14"/>
      <name val="Arial"/>
      <family val="2"/>
    </font>
    <font>
      <u/>
      <sz val="10"/>
      <color theme="10"/>
      <name val="Arial"/>
      <family val="2"/>
    </font>
    <font>
      <sz val="10"/>
      <color rgb="FF000000"/>
      <name val="Arial"/>
      <family val="2"/>
    </font>
    <font>
      <b/>
      <sz val="12"/>
      <color rgb="FFFF0000"/>
      <name val="Arial"/>
      <family val="2"/>
    </font>
    <font>
      <sz val="10"/>
      <color theme="1"/>
      <name val="Arial"/>
      <family val="2"/>
    </font>
    <font>
      <b/>
      <sz val="10"/>
      <color theme="1"/>
      <name val="Arial"/>
      <family val="2"/>
    </font>
    <font>
      <b/>
      <sz val="11"/>
      <color theme="1"/>
      <name val="Arial"/>
      <family val="2"/>
    </font>
    <font>
      <sz val="12"/>
      <color theme="1"/>
      <name val="Arial"/>
      <family val="2"/>
    </font>
    <font>
      <b/>
      <sz val="12"/>
      <color theme="1"/>
      <name val="Arial"/>
      <family val="2"/>
    </font>
    <font>
      <sz val="11"/>
      <name val="Arial"/>
      <family val="2"/>
    </font>
    <font>
      <b/>
      <sz val="11"/>
      <name val="Arial"/>
      <family val="2"/>
    </font>
    <font>
      <sz val="12"/>
      <color indexed="12"/>
      <name val="Arial"/>
      <family val="2"/>
    </font>
    <font>
      <b/>
      <sz val="10"/>
      <color rgb="FF000000"/>
      <name val="Arial"/>
      <family val="2"/>
    </font>
    <font>
      <b/>
      <u/>
      <sz val="12"/>
      <color theme="1"/>
      <name val="Arial"/>
      <family val="2"/>
    </font>
    <font>
      <sz val="11"/>
      <color rgb="FF1F497D"/>
      <name val="Calibri"/>
      <family val="2"/>
    </font>
    <font>
      <sz val="18"/>
      <name val="Arial"/>
      <family val="2"/>
    </font>
    <font>
      <sz val="16"/>
      <name val="Arial"/>
      <family val="2"/>
    </font>
    <font>
      <b/>
      <u/>
      <sz val="16"/>
      <name val="Arial"/>
      <family val="2"/>
    </font>
    <font>
      <b/>
      <sz val="18"/>
      <name val="Arial"/>
      <family val="2"/>
    </font>
    <font>
      <sz val="14"/>
      <color theme="0"/>
      <name val="Arial"/>
      <family val="2"/>
    </font>
    <font>
      <sz val="10"/>
      <name val="Arial"/>
      <family val="2"/>
    </font>
    <font>
      <b/>
      <u/>
      <sz val="11"/>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5"/>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17"/>
      </left>
      <right style="medium">
        <color indexed="17"/>
      </right>
      <top style="medium">
        <color indexed="17"/>
      </top>
      <bottom style="medium">
        <color indexed="17"/>
      </bottom>
      <diagonal/>
    </border>
    <border>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24" fillId="0" borderId="0" applyNumberFormat="0" applyFill="0" applyBorder="0" applyAlignment="0" applyProtection="0"/>
    <xf numFmtId="0" fontId="17" fillId="0" borderId="0"/>
    <xf numFmtId="0" fontId="17" fillId="2" borderId="0">
      <alignment horizontal="center"/>
    </xf>
    <xf numFmtId="0" fontId="2" fillId="0" borderId="0"/>
    <xf numFmtId="0" fontId="1" fillId="7" borderId="0" applyNumberFormat="0" applyBorder="0" applyAlignment="0" applyProtection="0"/>
    <xf numFmtId="44" fontId="43" fillId="0" borderId="0" applyFont="0" applyFill="0" applyBorder="0" applyAlignment="0" applyProtection="0"/>
  </cellStyleXfs>
  <cellXfs count="179">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0" xfId="0" applyFill="1"/>
    <xf numFmtId="0" fontId="12" fillId="3" borderId="0" xfId="0" applyFont="1" applyFill="1" applyAlignment="1">
      <alignment horizontal="center"/>
    </xf>
    <xf numFmtId="0" fontId="15" fillId="2" borderId="0" xfId="0" applyFont="1" applyFill="1"/>
    <xf numFmtId="0" fontId="8" fillId="3" borderId="2" xfId="0" applyFont="1" applyFill="1" applyBorder="1" applyAlignment="1">
      <alignment horizontal="center"/>
    </xf>
    <xf numFmtId="0" fontId="8" fillId="3" borderId="0" xfId="0" applyFont="1" applyFill="1" applyAlignment="1">
      <alignment horizontal="center"/>
    </xf>
    <xf numFmtId="0" fontId="9" fillId="3" borderId="0" xfId="0" applyFont="1" applyFill="1" applyAlignment="1">
      <alignment horizontal="center"/>
    </xf>
    <xf numFmtId="0" fontId="15" fillId="3" borderId="4" xfId="0" applyFont="1" applyFill="1" applyBorder="1"/>
    <xf numFmtId="0" fontId="12" fillId="3" borderId="6" xfId="0" applyFont="1" applyFill="1" applyBorder="1" applyAlignment="1" applyProtection="1">
      <alignment horizontal="center"/>
      <protection locked="0"/>
    </xf>
    <xf numFmtId="49" fontId="12" fillId="3" borderId="6" xfId="0" applyNumberFormat="1" applyFont="1" applyFill="1" applyBorder="1" applyAlignment="1" applyProtection="1">
      <alignment horizontal="center"/>
      <protection locked="0"/>
    </xf>
    <xf numFmtId="0" fontId="0" fillId="2" borderId="0" xfId="0" applyFill="1" applyAlignment="1">
      <alignment horizontal="center"/>
    </xf>
    <xf numFmtId="0" fontId="0" fillId="3" borderId="2" xfId="0" applyFill="1" applyBorder="1" applyAlignment="1">
      <alignment horizontal="center"/>
    </xf>
    <xf numFmtId="0" fontId="0" fillId="3" borderId="4" xfId="0" applyFill="1" applyBorder="1"/>
    <xf numFmtId="0" fontId="4" fillId="3" borderId="7" xfId="0" applyFont="1" applyFill="1" applyBorder="1" applyAlignment="1">
      <alignment horizontal="center" vertical="center"/>
    </xf>
    <xf numFmtId="0" fontId="0" fillId="3" borderId="5" xfId="0" applyFill="1" applyBorder="1"/>
    <xf numFmtId="0" fontId="5" fillId="3" borderId="4" xfId="0" applyFont="1" applyFill="1" applyBorder="1"/>
    <xf numFmtId="0" fontId="5" fillId="3" borderId="0" xfId="0" applyFont="1" applyFill="1"/>
    <xf numFmtId="0" fontId="5" fillId="3" borderId="0" xfId="0" applyFont="1" applyFill="1" applyAlignment="1">
      <alignment horizontal="center"/>
    </xf>
    <xf numFmtId="0" fontId="5" fillId="3" borderId="5" xfId="0" applyFont="1" applyFill="1" applyBorder="1"/>
    <xf numFmtId="0" fontId="5" fillId="2" borderId="0" xfId="0" applyFont="1" applyFill="1"/>
    <xf numFmtId="0" fontId="0" fillId="3" borderId="0" xfId="0" applyFill="1" applyAlignment="1">
      <alignment horizontal="center"/>
    </xf>
    <xf numFmtId="0" fontId="5" fillId="3" borderId="0" xfId="0" applyFont="1" applyFill="1" applyAlignment="1">
      <alignment horizontal="right"/>
    </xf>
    <xf numFmtId="0" fontId="5" fillId="0" borderId="0" xfId="0" applyFont="1" applyAlignment="1">
      <alignment horizontal="center"/>
    </xf>
    <xf numFmtId="0" fontId="5" fillId="3" borderId="8" xfId="0" applyFont="1" applyFill="1" applyBorder="1"/>
    <xf numFmtId="0" fontId="5" fillId="3" borderId="9" xfId="0" applyFont="1" applyFill="1" applyBorder="1"/>
    <xf numFmtId="0" fontId="5" fillId="3" borderId="10" xfId="0" applyFont="1" applyFill="1" applyBorder="1"/>
    <xf numFmtId="0" fontId="7" fillId="3" borderId="2" xfId="0" applyFont="1" applyFill="1" applyBorder="1"/>
    <xf numFmtId="0" fontId="7" fillId="3" borderId="0" xfId="0" applyFont="1" applyFill="1"/>
    <xf numFmtId="0" fontId="9" fillId="3" borderId="4" xfId="0" applyFont="1" applyFill="1" applyBorder="1" applyAlignment="1">
      <alignment horizontal="right"/>
    </xf>
    <xf numFmtId="0" fontId="6" fillId="3" borderId="0" xfId="0" applyFont="1" applyFill="1" applyAlignment="1">
      <alignment horizontal="center"/>
    </xf>
    <xf numFmtId="0" fontId="6" fillId="3" borderId="0" xfId="0" applyFont="1" applyFill="1" applyAlignment="1">
      <alignment horizontal="left"/>
    </xf>
    <xf numFmtId="0" fontId="9" fillId="3" borderId="0" xfId="0" applyFont="1" applyFill="1"/>
    <xf numFmtId="0" fontId="9" fillId="3" borderId="0" xfId="0" applyFont="1" applyFill="1" applyAlignment="1">
      <alignment horizontal="right"/>
    </xf>
    <xf numFmtId="0" fontId="5" fillId="3" borderId="4" xfId="0" applyFont="1" applyFill="1" applyBorder="1" applyAlignment="1">
      <alignment horizontal="right"/>
    </xf>
    <xf numFmtId="0" fontId="14" fillId="3" borderId="0" xfId="0" applyFont="1" applyFill="1"/>
    <xf numFmtId="0" fontId="6" fillId="3" borderId="0" xfId="0" applyFont="1" applyFill="1"/>
    <xf numFmtId="0" fontId="10" fillId="3" borderId="0" xfId="0" applyFont="1" applyFill="1" applyAlignment="1">
      <alignment horizontal="right"/>
    </xf>
    <xf numFmtId="0" fontId="0" fillId="3" borderId="4" xfId="0" applyFill="1" applyBorder="1" applyAlignment="1">
      <alignment horizontal="right"/>
    </xf>
    <xf numFmtId="167" fontId="9" fillId="3" borderId="0" xfId="0" applyNumberFormat="1" applyFont="1" applyFill="1"/>
    <xf numFmtId="0" fontId="6" fillId="3" borderId="0" xfId="0" applyFont="1" applyFill="1" applyAlignment="1">
      <alignment horizontal="right"/>
    </xf>
    <xf numFmtId="167" fontId="5" fillId="3" borderId="0" xfId="0" applyNumberFormat="1" applyFont="1" applyFill="1"/>
    <xf numFmtId="0" fontId="11" fillId="3" borderId="0" xfId="0" applyFont="1" applyFill="1"/>
    <xf numFmtId="166" fontId="9" fillId="3" borderId="0" xfId="0" applyNumberFormat="1" applyFont="1" applyFill="1"/>
    <xf numFmtId="167" fontId="5" fillId="3" borderId="9" xfId="0" applyNumberFormat="1" applyFont="1" applyFill="1" applyBorder="1"/>
    <xf numFmtId="167" fontId="5" fillId="2" borderId="0" xfId="0" applyNumberFormat="1" applyFont="1" applyFill="1"/>
    <xf numFmtId="0" fontId="18" fillId="3" borderId="0" xfId="0" applyFont="1" applyFill="1"/>
    <xf numFmtId="169" fontId="12" fillId="3" borderId="12" xfId="0" applyNumberFormat="1" applyFont="1" applyFill="1" applyBorder="1" applyAlignment="1" applyProtection="1">
      <alignment horizontal="center"/>
      <protection locked="0"/>
    </xf>
    <xf numFmtId="0" fontId="0" fillId="2" borderId="0" xfId="0" applyFill="1" applyProtection="1">
      <protection locked="0"/>
    </xf>
    <xf numFmtId="165" fontId="0" fillId="2" borderId="0" xfId="0" applyNumberFormat="1" applyFill="1" applyProtection="1">
      <protection locked="0"/>
    </xf>
    <xf numFmtId="0" fontId="5" fillId="2" borderId="0" xfId="0" applyFont="1" applyFill="1" applyProtection="1">
      <protection locked="0"/>
    </xf>
    <xf numFmtId="7" fontId="0" fillId="2" borderId="0" xfId="0" applyNumberFormat="1" applyFill="1" applyProtection="1">
      <protection locked="0"/>
    </xf>
    <xf numFmtId="0" fontId="21" fillId="2" borderId="0" xfId="0" applyFont="1" applyFill="1" applyProtection="1">
      <protection locked="0"/>
    </xf>
    <xf numFmtId="166" fontId="20" fillId="0" borderId="13" xfId="0" applyNumberFormat="1" applyFont="1" applyBorder="1" applyAlignment="1" applyProtection="1">
      <alignment vertical="center"/>
      <protection locked="0"/>
    </xf>
    <xf numFmtId="166" fontId="20" fillId="0" borderId="0" xfId="0" applyNumberFormat="1" applyFont="1" applyAlignment="1">
      <alignment vertical="center"/>
    </xf>
    <xf numFmtId="166" fontId="9" fillId="3" borderId="14" xfId="0" applyNumberFormat="1" applyFont="1" applyFill="1" applyBorder="1"/>
    <xf numFmtId="0" fontId="0" fillId="3" borderId="9" xfId="0" applyFill="1" applyBorder="1"/>
    <xf numFmtId="49" fontId="0" fillId="2" borderId="0" xfId="0" applyNumberFormat="1" applyFill="1" applyProtection="1">
      <protection locked="0"/>
    </xf>
    <xf numFmtId="166" fontId="0" fillId="2" borderId="0" xfId="0" applyNumberFormat="1" applyFill="1" applyProtection="1">
      <protection locked="0"/>
    </xf>
    <xf numFmtId="8" fontId="0" fillId="2" borderId="0" xfId="0" applyNumberFormat="1" applyFill="1" applyProtection="1">
      <protection locked="0"/>
    </xf>
    <xf numFmtId="1" fontId="12" fillId="3" borderId="6" xfId="0" applyNumberFormat="1" applyFont="1" applyFill="1" applyBorder="1" applyAlignment="1" applyProtection="1">
      <alignment horizontal="center"/>
      <protection locked="0"/>
    </xf>
    <xf numFmtId="0" fontId="21" fillId="2" borderId="0" xfId="0" applyFont="1" applyFill="1" applyAlignment="1" applyProtection="1">
      <alignment wrapText="1"/>
      <protection locked="0"/>
    </xf>
    <xf numFmtId="0" fontId="26" fillId="3" borderId="0" xfId="0" applyFont="1" applyFill="1"/>
    <xf numFmtId="168" fontId="12" fillId="3" borderId="6" xfId="0" applyNumberFormat="1" applyFont="1" applyFill="1" applyBorder="1" applyAlignment="1" applyProtection="1">
      <alignment horizontal="center"/>
      <protection locked="0"/>
    </xf>
    <xf numFmtId="3" fontId="12" fillId="3" borderId="6" xfId="0" applyNumberFormat="1" applyFont="1" applyFill="1" applyBorder="1" applyAlignment="1" applyProtection="1">
      <alignment horizontal="center"/>
      <protection locked="0"/>
    </xf>
    <xf numFmtId="0" fontId="12" fillId="3" borderId="0" xfId="0" applyFont="1" applyFill="1" applyAlignment="1" applyProtection="1">
      <alignment horizontal="center"/>
      <protection locked="0"/>
    </xf>
    <xf numFmtId="0" fontId="15" fillId="3" borderId="19" xfId="0" applyFont="1" applyFill="1" applyBorder="1"/>
    <xf numFmtId="0" fontId="15" fillId="3" borderId="20" xfId="0" applyFont="1" applyFill="1" applyBorder="1"/>
    <xf numFmtId="0" fontId="15" fillId="3" borderId="21" xfId="0" applyFont="1" applyFill="1" applyBorder="1"/>
    <xf numFmtId="0" fontId="23" fillId="3" borderId="19" xfId="0" applyFont="1" applyFill="1" applyBorder="1"/>
    <xf numFmtId="0" fontId="16" fillId="3" borderId="19" xfId="0" applyFont="1" applyFill="1" applyBorder="1"/>
    <xf numFmtId="0" fontId="16" fillId="3" borderId="19" xfId="0" applyFont="1" applyFill="1" applyBorder="1" applyAlignment="1">
      <alignment horizontal="center"/>
    </xf>
    <xf numFmtId="14" fontId="8" fillId="3" borderId="0" xfId="0" applyNumberFormat="1" applyFont="1" applyFill="1" applyAlignment="1">
      <alignment horizontal="center"/>
    </xf>
    <xf numFmtId="0" fontId="24" fillId="0" borderId="6" xfId="1" applyBorder="1" applyAlignment="1">
      <alignment horizontal="center" vertical="center"/>
    </xf>
    <xf numFmtId="0" fontId="27" fillId="0" borderId="0" xfId="4" applyFont="1"/>
    <xf numFmtId="0" fontId="27" fillId="0" borderId="0" xfId="4" applyFont="1" applyAlignment="1">
      <alignment wrapText="1"/>
    </xf>
    <xf numFmtId="0" fontId="30" fillId="0" borderId="0" xfId="5" applyFont="1" applyFill="1" applyBorder="1" applyAlignment="1" applyProtection="1">
      <alignment horizontal="center"/>
    </xf>
    <xf numFmtId="0" fontId="30" fillId="0" borderId="0" xfId="5" applyFont="1" applyFill="1" applyAlignment="1" applyProtection="1">
      <alignment horizontal="center"/>
    </xf>
    <xf numFmtId="0" fontId="30" fillId="0" borderId="0" xfId="5" applyFont="1" applyFill="1" applyBorder="1" applyAlignment="1" applyProtection="1">
      <alignment horizontal="center" vertical="center" wrapText="1"/>
    </xf>
    <xf numFmtId="0" fontId="5" fillId="0" borderId="0" xfId="0" applyFont="1" applyAlignment="1">
      <alignment horizontal="center" wrapText="1"/>
    </xf>
    <xf numFmtId="0" fontId="5" fillId="0" borderId="0" xfId="0" applyFont="1" applyAlignment="1">
      <alignment horizontal="center" vertical="top" wrapText="1"/>
    </xf>
    <xf numFmtId="0" fontId="9" fillId="2" borderId="0" xfId="0" applyFont="1" applyFill="1" applyAlignment="1">
      <alignment horizontal="center" wrapText="1"/>
    </xf>
    <xf numFmtId="0" fontId="0" fillId="0" borderId="0" xfId="0" applyAlignment="1">
      <alignment horizontal="center"/>
    </xf>
    <xf numFmtId="0" fontId="5" fillId="3" borderId="6" xfId="0" applyFont="1" applyFill="1" applyBorder="1" applyAlignment="1">
      <alignment horizontal="center"/>
    </xf>
    <xf numFmtId="0" fontId="32" fillId="0" borderId="0" xfId="0" applyFont="1" applyAlignment="1">
      <alignment horizontal="center" vertical="top" wrapText="1"/>
    </xf>
    <xf numFmtId="0" fontId="33" fillId="0" borderId="0" xfId="0" applyFont="1"/>
    <xf numFmtId="0" fontId="5" fillId="0" borderId="0" xfId="0" applyFont="1"/>
    <xf numFmtId="0" fontId="13" fillId="0" borderId="0" xfId="0" applyFont="1"/>
    <xf numFmtId="0" fontId="5" fillId="0" borderId="0" xfId="0" applyFont="1" applyAlignment="1">
      <alignment horizontal="right"/>
    </xf>
    <xf numFmtId="0" fontId="12" fillId="0" borderId="0" xfId="0" applyFont="1"/>
    <xf numFmtId="0" fontId="0" fillId="0" borderId="0" xfId="0" applyAlignment="1">
      <alignment horizontal="right"/>
    </xf>
    <xf numFmtId="0" fontId="9" fillId="0" borderId="0" xfId="0" applyFont="1" applyAlignment="1">
      <alignment horizontal="center" vertical="top" wrapText="1"/>
    </xf>
    <xf numFmtId="0" fontId="12" fillId="3" borderId="24" xfId="0" applyFont="1" applyFill="1" applyBorder="1" applyAlignment="1" applyProtection="1">
      <alignment horizontal="center"/>
      <protection locked="0"/>
    </xf>
    <xf numFmtId="11" fontId="12" fillId="3" borderId="0" xfId="0" applyNumberFormat="1" applyFont="1" applyFill="1" applyAlignment="1" applyProtection="1">
      <alignment horizontal="center"/>
      <protection locked="0"/>
    </xf>
    <xf numFmtId="0" fontId="34" fillId="3" borderId="6" xfId="0" applyFont="1" applyFill="1" applyBorder="1" applyAlignment="1" applyProtection="1">
      <alignment horizontal="center"/>
      <protection locked="0"/>
    </xf>
    <xf numFmtId="0" fontId="9" fillId="0" borderId="0" xfId="0" applyFont="1" applyAlignment="1">
      <alignment horizontal="center"/>
    </xf>
    <xf numFmtId="0" fontId="9" fillId="2" borderId="0" xfId="0" applyFont="1" applyFill="1" applyAlignment="1">
      <alignment horizontal="center" vertical="center" wrapText="1"/>
    </xf>
    <xf numFmtId="0" fontId="0" fillId="0" borderId="4" xfId="0" applyBorder="1"/>
    <xf numFmtId="0" fontId="12" fillId="3" borderId="9" xfId="0" applyFont="1" applyFill="1" applyBorder="1" applyAlignment="1" applyProtection="1">
      <alignment horizontal="center"/>
      <protection locked="0"/>
    </xf>
    <xf numFmtId="0" fontId="5" fillId="0" borderId="5" xfId="0" applyFont="1" applyBorder="1"/>
    <xf numFmtId="0" fontId="0" fillId="0" borderId="9" xfId="0" applyBorder="1"/>
    <xf numFmtId="0" fontId="0" fillId="0" borderId="9" xfId="0" applyBorder="1" applyAlignment="1">
      <alignment horizontal="center"/>
    </xf>
    <xf numFmtId="0" fontId="9" fillId="0" borderId="0" xfId="0" applyFont="1" applyAlignment="1">
      <alignment horizontal="center" wrapText="1"/>
    </xf>
    <xf numFmtId="0" fontId="29" fillId="0" borderId="22" xfId="4" applyFont="1" applyBorder="1" applyAlignment="1">
      <alignment vertical="top" wrapText="1"/>
    </xf>
    <xf numFmtId="0" fontId="29" fillId="0" borderId="22" xfId="4" applyFont="1" applyBorder="1" applyAlignment="1">
      <alignment vertical="top"/>
    </xf>
    <xf numFmtId="0" fontId="28" fillId="0" borderId="26" xfId="4" applyFont="1" applyBorder="1" applyAlignment="1">
      <alignment vertical="center" wrapText="1"/>
    </xf>
    <xf numFmtId="0" fontId="27" fillId="0" borderId="29" xfId="4" applyFont="1" applyBorder="1" applyAlignment="1">
      <alignment vertical="center" wrapText="1"/>
    </xf>
    <xf numFmtId="0" fontId="28" fillId="0" borderId="0" xfId="4" applyFont="1" applyAlignment="1">
      <alignment vertical="center" wrapText="1"/>
    </xf>
    <xf numFmtId="0" fontId="27" fillId="0" borderId="0" xfId="4" applyFont="1" applyAlignment="1">
      <alignment vertical="center" wrapText="1"/>
    </xf>
    <xf numFmtId="0" fontId="27" fillId="0" borderId="19" xfId="4" applyFont="1" applyBorder="1" applyAlignment="1">
      <alignment vertical="top" wrapText="1"/>
    </xf>
    <xf numFmtId="0" fontId="37" fillId="0" borderId="0" xfId="0" applyFont="1"/>
    <xf numFmtId="0" fontId="38" fillId="0" borderId="0" xfId="0" applyFont="1" applyAlignment="1">
      <alignment vertical="center"/>
    </xf>
    <xf numFmtId="0" fontId="5" fillId="0" borderId="0" xfId="0" applyFont="1" applyAlignment="1">
      <alignment wrapText="1"/>
    </xf>
    <xf numFmtId="0" fontId="4" fillId="3" borderId="2" xfId="0" applyFont="1" applyFill="1" applyBorder="1"/>
    <xf numFmtId="0" fontId="4" fillId="3" borderId="0" xfId="0" applyFont="1" applyFill="1"/>
    <xf numFmtId="0" fontId="4" fillId="0" borderId="0" xfId="0" applyFont="1"/>
    <xf numFmtId="0" fontId="8" fillId="3" borderId="0" xfId="0" applyFont="1" applyFill="1"/>
    <xf numFmtId="0" fontId="39" fillId="3" borderId="0" xfId="0" applyFont="1" applyFill="1"/>
    <xf numFmtId="164" fontId="39" fillId="3" borderId="0" xfId="0" applyNumberFormat="1" applyFont="1" applyFill="1" applyAlignment="1">
      <alignment horizontal="left"/>
    </xf>
    <xf numFmtId="0" fontId="39" fillId="0" borderId="0" xfId="0" applyFont="1"/>
    <xf numFmtId="164" fontId="39" fillId="3" borderId="0" xfId="0" applyNumberFormat="1" applyFont="1" applyFill="1"/>
    <xf numFmtId="164" fontId="39" fillId="3" borderId="0" xfId="0" quotePrefix="1" applyNumberFormat="1" applyFont="1" applyFill="1"/>
    <xf numFmtId="0" fontId="9" fillId="0" borderId="0" xfId="0" applyFont="1" applyAlignment="1">
      <alignment wrapText="1"/>
    </xf>
    <xf numFmtId="0" fontId="5" fillId="5" borderId="0" xfId="0" applyFont="1" applyFill="1" applyAlignment="1">
      <alignment horizontal="left"/>
    </xf>
    <xf numFmtId="168" fontId="12" fillId="3" borderId="24" xfId="0" applyNumberFormat="1" applyFont="1" applyFill="1" applyBorder="1" applyAlignment="1" applyProtection="1">
      <alignment horizontal="center"/>
      <protection locked="0"/>
    </xf>
    <xf numFmtId="0" fontId="12" fillId="3" borderId="6" xfId="0" applyFont="1" applyFill="1" applyBorder="1" applyAlignment="1">
      <alignment horizontal="center"/>
    </xf>
    <xf numFmtId="0" fontId="9" fillId="0" borderId="0" xfId="0" applyFont="1"/>
    <xf numFmtId="0" fontId="15" fillId="3" borderId="0" xfId="0" applyFont="1" applyFill="1"/>
    <xf numFmtId="0" fontId="39" fillId="3" borderId="0" xfId="0" applyFont="1" applyFill="1" applyAlignment="1">
      <alignment horizontal="center"/>
    </xf>
    <xf numFmtId="0" fontId="39" fillId="3" borderId="0" xfId="0" applyFont="1" applyFill="1" applyAlignment="1">
      <alignment horizontal="left" vertical="center"/>
    </xf>
    <xf numFmtId="0" fontId="39" fillId="3" borderId="0" xfId="0" quotePrefix="1" applyFont="1" applyFill="1"/>
    <xf numFmtId="0" fontId="39" fillId="3" borderId="0" xfId="0" applyFont="1" applyFill="1" applyAlignment="1">
      <alignment wrapText="1"/>
    </xf>
    <xf numFmtId="0" fontId="16" fillId="3" borderId="0" xfId="0" applyFont="1" applyFill="1"/>
    <xf numFmtId="0" fontId="15" fillId="0" borderId="0" xfId="0" applyFont="1"/>
    <xf numFmtId="0" fontId="39" fillId="0" borderId="0" xfId="0" applyFont="1" applyAlignment="1">
      <alignment horizontal="left" vertical="center"/>
    </xf>
    <xf numFmtId="0" fontId="39" fillId="0" borderId="0" xfId="0" applyFont="1" applyAlignment="1">
      <alignment horizontal="left" vertical="center" wrapText="1"/>
    </xf>
    <xf numFmtId="0" fontId="16" fillId="0" borderId="0" xfId="0" applyFont="1"/>
    <xf numFmtId="0" fontId="41" fillId="0" borderId="0" xfId="0" applyFont="1" applyAlignment="1">
      <alignment horizontal="center"/>
    </xf>
    <xf numFmtId="0" fontId="42" fillId="0" borderId="0" xfId="0" applyFont="1"/>
    <xf numFmtId="0" fontId="39" fillId="5" borderId="0" xfId="0" applyFont="1" applyFill="1"/>
    <xf numFmtId="0" fontId="39" fillId="3" borderId="0" xfId="0" applyFont="1" applyFill="1" applyAlignment="1">
      <alignment vertical="top"/>
    </xf>
    <xf numFmtId="44" fontId="39" fillId="3" borderId="0" xfId="6" quotePrefix="1" applyFont="1" applyFill="1" applyAlignment="1">
      <alignment horizontal="left" vertical="top"/>
    </xf>
    <xf numFmtId="44" fontId="39" fillId="3" borderId="0" xfId="6" quotePrefix="1" applyFont="1" applyFill="1" applyAlignment="1">
      <alignment horizontal="left"/>
    </xf>
    <xf numFmtId="44" fontId="39" fillId="0" borderId="0" xfId="6" quotePrefix="1" applyFont="1" applyAlignment="1">
      <alignment horizontal="left"/>
    </xf>
    <xf numFmtId="44" fontId="39" fillId="0" borderId="0" xfId="6" applyFont="1"/>
    <xf numFmtId="44" fontId="39" fillId="3" borderId="0" xfId="6" applyFont="1" applyFill="1"/>
    <xf numFmtId="0" fontId="15" fillId="6" borderId="0" xfId="0" applyFont="1" applyFill="1"/>
    <xf numFmtId="0" fontId="39" fillId="6" borderId="0" xfId="0" applyFont="1" applyFill="1" applyAlignment="1">
      <alignment horizontal="left" vertical="center"/>
    </xf>
    <xf numFmtId="0" fontId="17" fillId="0" borderId="6" xfId="0" applyFont="1" applyBorder="1" applyAlignment="1">
      <alignment horizontal="center" vertical="center"/>
    </xf>
    <xf numFmtId="166" fontId="39" fillId="3" borderId="0" xfId="0" applyNumberFormat="1" applyFont="1" applyFill="1"/>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1" xfId="0" applyFont="1" applyFill="1" applyBorder="1" applyAlignment="1">
      <alignment horizontal="center" vertical="center"/>
    </xf>
    <xf numFmtId="0" fontId="18" fillId="3" borderId="0" xfId="0" applyFont="1" applyFill="1" applyAlignment="1">
      <alignment horizontal="center"/>
    </xf>
    <xf numFmtId="0" fontId="5" fillId="3" borderId="0" xfId="0" applyFont="1" applyFill="1" applyAlignment="1">
      <alignment horizontal="center"/>
    </xf>
    <xf numFmtId="0" fontId="28" fillId="0" borderId="26" xfId="4" applyFont="1" applyBorder="1" applyAlignment="1" applyProtection="1">
      <alignment vertical="center" wrapText="1"/>
      <protection locked="0"/>
    </xf>
    <xf numFmtId="0" fontId="28" fillId="0" borderId="19" xfId="4" applyFont="1" applyBorder="1" applyAlignment="1" applyProtection="1">
      <alignment vertical="center" wrapText="1"/>
      <protection locked="0"/>
    </xf>
    <xf numFmtId="0" fontId="29" fillId="0" borderId="19" xfId="4" applyFont="1" applyBorder="1" applyAlignment="1">
      <alignment horizontal="left" vertical="top" wrapText="1"/>
    </xf>
    <xf numFmtId="0" fontId="27" fillId="0" borderId="19" xfId="4" applyFont="1" applyBorder="1" applyAlignment="1">
      <alignment horizontal="left" vertical="top" wrapText="1"/>
    </xf>
    <xf numFmtId="0" fontId="35" fillId="0" borderId="0" xfId="4" applyFont="1" applyAlignment="1">
      <alignment horizontal="left" vertical="center" wrapText="1"/>
    </xf>
    <xf numFmtId="0" fontId="28" fillId="0" borderId="27" xfId="4" applyFont="1" applyBorder="1" applyAlignment="1" applyProtection="1">
      <alignment vertical="center" wrapText="1"/>
      <protection locked="0"/>
    </xf>
    <xf numFmtId="0" fontId="28" fillId="0" borderId="28" xfId="4" applyFont="1" applyBorder="1" applyAlignment="1" applyProtection="1">
      <alignment vertical="center" wrapText="1"/>
      <protection locked="0"/>
    </xf>
    <xf numFmtId="0" fontId="31" fillId="0" borderId="0" xfId="4" applyFont="1" applyAlignment="1">
      <alignment horizontal="left" vertical="center" wrapText="1"/>
    </xf>
    <xf numFmtId="0" fontId="28" fillId="6" borderId="0" xfId="4" applyFont="1" applyFill="1" applyAlignment="1">
      <alignment horizontal="center" vertical="center" wrapText="1"/>
    </xf>
    <xf numFmtId="0" fontId="27" fillId="0" borderId="27" xfId="4" applyFont="1" applyBorder="1" applyAlignment="1" applyProtection="1">
      <alignment vertical="center" wrapText="1"/>
      <protection locked="0"/>
    </xf>
    <xf numFmtId="0" fontId="27" fillId="0" borderId="30" xfId="4" applyFont="1" applyBorder="1" applyAlignment="1" applyProtection="1">
      <alignment vertical="center" wrapText="1"/>
      <protection locked="0"/>
    </xf>
    <xf numFmtId="0" fontId="27" fillId="0" borderId="28" xfId="4" applyFont="1" applyBorder="1" applyAlignment="1" applyProtection="1">
      <alignment vertical="center" wrapText="1"/>
      <protection locked="0"/>
    </xf>
    <xf numFmtId="0" fontId="28" fillId="6" borderId="23" xfId="4" applyFont="1" applyFill="1" applyBorder="1" applyAlignment="1">
      <alignment horizontal="center" vertical="center" wrapText="1"/>
    </xf>
    <xf numFmtId="0" fontId="28" fillId="6" borderId="25" xfId="4" applyFont="1" applyFill="1" applyBorder="1" applyAlignment="1">
      <alignment horizontal="center" vertical="center" wrapText="1"/>
    </xf>
    <xf numFmtId="0" fontId="39" fillId="3" borderId="0" xfId="0" applyFont="1" applyFill="1" applyAlignment="1">
      <alignment horizontal="left" vertical="top" wrapText="1"/>
    </xf>
    <xf numFmtId="0" fontId="39" fillId="3" borderId="0" xfId="0" applyFont="1" applyFill="1" applyAlignment="1">
      <alignment horizontal="left" wrapText="1"/>
    </xf>
    <xf numFmtId="0" fontId="5" fillId="3" borderId="0" xfId="0" applyFont="1" applyFill="1" applyAlignment="1">
      <alignment horizontal="left"/>
    </xf>
    <xf numFmtId="0" fontId="19" fillId="4" borderId="0" xfId="0" applyFont="1" applyFill="1" applyAlignment="1">
      <alignment horizontal="center" vertical="center"/>
    </xf>
  </cellXfs>
  <cellStyles count="7">
    <cellStyle name="20% - Accent1" xfId="5" builtinId="30"/>
    <cellStyle name="Currency" xfId="6" builtinId="4"/>
    <cellStyle name="Hyperlink" xfId="1" builtinId="8"/>
    <cellStyle name="Normal" xfId="0" builtinId="0"/>
    <cellStyle name="Normal 2" xfId="2" xr:uid="{00000000-0005-0000-0000-000002000000}"/>
    <cellStyle name="Normal 3" xfId="4" xr:uid="{E0657C82-5050-4773-B021-7343D8717CF3}"/>
    <cellStyle name="Style 1" xfId="3" xr:uid="{00000000-0005-0000-0000-00000300000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4</xdr:col>
      <xdr:colOff>590550</xdr:colOff>
      <xdr:row>9</xdr:row>
      <xdr:rowOff>9525</xdr:rowOff>
    </xdr:from>
    <xdr:to>
      <xdr:col>9</xdr:col>
      <xdr:colOff>590550</xdr:colOff>
      <xdr:row>17</xdr:row>
      <xdr:rowOff>38100</xdr:rowOff>
    </xdr:to>
    <xdr:sp macro="[0]!Macro4" textlink="">
      <xdr:nvSpPr>
        <xdr:cNvPr id="2" name="Rounded Rectangle 1">
          <a:extLst>
            <a:ext uri="{FF2B5EF4-FFF2-40B4-BE49-F238E27FC236}">
              <a16:creationId xmlns:a16="http://schemas.microsoft.com/office/drawing/2014/main" id="{00000000-0008-0000-0500-000002000000}"/>
            </a:ext>
          </a:extLst>
        </xdr:cNvPr>
        <xdr:cNvSpPr/>
      </xdr:nvSpPr>
      <xdr:spPr>
        <a:xfrm>
          <a:off x="3028950" y="1466850"/>
          <a:ext cx="3048000"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solidFill>
                <a:schemeClr val="bg1"/>
              </a:solidFill>
              <a:latin typeface="Georgia" panose="02040502050405020303" pitchFamily="18" charset="0"/>
            </a:rPr>
            <a:t>Import Application Data,</a:t>
          </a:r>
        </a:p>
        <a:p>
          <a:pPr algn="ctr"/>
          <a:r>
            <a:rPr lang="en-CA" sz="1600">
              <a:solidFill>
                <a:schemeClr val="bg1"/>
              </a:solidFill>
              <a:latin typeface="Georgia" panose="02040502050405020303" pitchFamily="18" charset="0"/>
            </a:rPr>
            <a:t>Participation Data and</a:t>
          </a:r>
          <a:r>
            <a:rPr lang="en-CA" sz="1600" baseline="0">
              <a:solidFill>
                <a:schemeClr val="bg1"/>
              </a:solidFill>
              <a:latin typeface="Georgia" panose="02040502050405020303" pitchFamily="18" charset="0"/>
            </a:rPr>
            <a:t> Amount Received</a:t>
          </a:r>
          <a:endParaRPr lang="en-CA" sz="1600">
            <a:solidFill>
              <a:schemeClr val="bg1"/>
            </a:solidFill>
            <a:latin typeface="Georgia" panose="02040502050405020303" pitchFamily="18" charset="0"/>
          </a:endParaRPr>
        </a:p>
      </xdr:txBody>
    </xdr:sp>
    <xdr:clientData/>
  </xdr:twoCellAnchor>
  <xdr:twoCellAnchor>
    <xdr:from>
      <xdr:col>12</xdr:col>
      <xdr:colOff>9526</xdr:colOff>
      <xdr:row>2</xdr:row>
      <xdr:rowOff>152400</xdr:rowOff>
    </xdr:from>
    <xdr:to>
      <xdr:col>16</xdr:col>
      <xdr:colOff>19050</xdr:colOff>
      <xdr:row>5</xdr:row>
      <xdr:rowOff>142875</xdr:rowOff>
    </xdr:to>
    <xdr:sp macro="[0]!TextBox4_Click" textlink="">
      <xdr:nvSpPr>
        <xdr:cNvPr id="5" name="TextBox 4">
          <a:extLst>
            <a:ext uri="{FF2B5EF4-FFF2-40B4-BE49-F238E27FC236}">
              <a16:creationId xmlns:a16="http://schemas.microsoft.com/office/drawing/2014/main" id="{00000000-0008-0000-0500-000005000000}"/>
            </a:ext>
          </a:extLst>
        </xdr:cNvPr>
        <xdr:cNvSpPr txBox="1"/>
      </xdr:nvSpPr>
      <xdr:spPr>
        <a:xfrm>
          <a:off x="8267701" y="476250"/>
          <a:ext cx="2447924" cy="6667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1.  Enter Amount Received</a:t>
          </a:r>
        </a:p>
      </xdr:txBody>
    </xdr:sp>
    <xdr:clientData/>
  </xdr:twoCellAnchor>
  <xdr:twoCellAnchor>
    <xdr:from>
      <xdr:col>12</xdr:col>
      <xdr:colOff>0</xdr:colOff>
      <xdr:row>11</xdr:row>
      <xdr:rowOff>57150</xdr:rowOff>
    </xdr:from>
    <xdr:to>
      <xdr:col>14</xdr:col>
      <xdr:colOff>600075</xdr:colOff>
      <xdr:row>14</xdr:row>
      <xdr:rowOff>57150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8258175" y="2038350"/>
          <a:ext cx="1819275" cy="4857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CA" sz="1200" b="1">
              <a:latin typeface="Georgia" panose="02040502050405020303" pitchFamily="18" charset="0"/>
            </a:rPr>
            <a:t>2.  Click</a:t>
          </a:r>
          <a:r>
            <a:rPr lang="en-CA" sz="1200" b="1" baseline="0">
              <a:latin typeface="Georgia" panose="02040502050405020303" pitchFamily="18" charset="0"/>
            </a:rPr>
            <a:t> Button</a:t>
          </a:r>
          <a:endParaRPr lang="en-CA" sz="1200" b="1">
            <a:latin typeface="Georgia" panose="02040502050405020303" pitchFamily="18" charset="0"/>
          </a:endParaRPr>
        </a:p>
      </xdr:txBody>
    </xdr:sp>
    <xdr:clientData/>
  </xdr:twoCellAnchor>
  <xdr:twoCellAnchor>
    <xdr:from>
      <xdr:col>7</xdr:col>
      <xdr:colOff>1543050</xdr:colOff>
      <xdr:row>4</xdr:row>
      <xdr:rowOff>157164</xdr:rowOff>
    </xdr:from>
    <xdr:to>
      <xdr:col>11</xdr:col>
      <xdr:colOff>600077</xdr:colOff>
      <xdr:row>4</xdr:row>
      <xdr:rowOff>161925</xdr:rowOff>
    </xdr:to>
    <xdr:cxnSp macro="">
      <xdr:nvCxnSpPr>
        <xdr:cNvPr id="8" name="Straight Arrow Connector 7">
          <a:extLst>
            <a:ext uri="{FF2B5EF4-FFF2-40B4-BE49-F238E27FC236}">
              <a16:creationId xmlns:a16="http://schemas.microsoft.com/office/drawing/2014/main" id="{00000000-0008-0000-0500-000008000000}"/>
            </a:ext>
          </a:extLst>
        </xdr:cNvPr>
        <xdr:cNvCxnSpPr/>
      </xdr:nvCxnSpPr>
      <xdr:spPr>
        <a:xfrm flipH="1">
          <a:off x="5810250" y="804864"/>
          <a:ext cx="2438402" cy="476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152400</xdr:rowOff>
    </xdr:from>
    <xdr:to>
      <xdr:col>11</xdr:col>
      <xdr:colOff>590551</xdr:colOff>
      <xdr:row>12</xdr:row>
      <xdr:rowOff>157163</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flipV="1">
          <a:off x="6096000" y="2124075"/>
          <a:ext cx="1200151" cy="4763"/>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19</xdr:col>
          <xdr:colOff>160020</xdr:colOff>
          <xdr:row>19</xdr:row>
          <xdr:rowOff>22860</xdr:rowOff>
        </xdr:from>
        <xdr:to>
          <xdr:col>24</xdr:col>
          <xdr:colOff>304800</xdr:colOff>
          <xdr:row>24</xdr:row>
          <xdr:rowOff>60960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CA" sz="1000" b="0" i="0" u="none" strike="noStrike" baseline="0">
                  <a:solidFill>
                    <a:srgbClr val="000000"/>
                  </a:solidFill>
                  <a:latin typeface="Arial"/>
                  <a:cs typeface="Arial"/>
                </a:rPr>
                <a:t>Button 1</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499984740745262"/>
    <pageSetUpPr fitToPage="1"/>
  </sheetPr>
  <dimension ref="A1:CA135"/>
  <sheetViews>
    <sheetView showGridLines="0" topLeftCell="A28" zoomScaleNormal="100" workbookViewId="0">
      <selection activeCell="G21" sqref="G21"/>
    </sheetView>
  </sheetViews>
  <sheetFormatPr defaultColWidth="9.109375" defaultRowHeight="13.2" x14ac:dyDescent="0.25"/>
  <cols>
    <col min="1" max="1" width="4.88671875" style="1" customWidth="1"/>
    <col min="2" max="2" width="3.6640625" style="1" customWidth="1"/>
    <col min="3" max="3" width="56.88671875" style="14" customWidth="1"/>
    <col min="4" max="4" width="23.33203125" style="14" customWidth="1"/>
    <col min="5" max="5" width="3.6640625" style="1" customWidth="1"/>
    <col min="6" max="6" width="55" style="14" bestFit="1" customWidth="1"/>
    <col min="7" max="7" width="23.33203125" style="14" customWidth="1"/>
    <col min="8" max="8" width="3" style="1" customWidth="1"/>
    <col min="9" max="16384" width="9.109375" style="1"/>
  </cols>
  <sheetData>
    <row r="1" spans="1:39" ht="14.4" thickTop="1" thickBot="1" x14ac:dyDescent="0.3">
      <c r="A1" s="2"/>
      <c r="B1" s="3"/>
      <c r="C1" s="15"/>
      <c r="D1" s="15"/>
      <c r="E1" s="3"/>
      <c r="F1" s="15"/>
      <c r="G1" s="15"/>
      <c r="H1" s="4"/>
      <c r="I1"/>
      <c r="J1"/>
      <c r="K1"/>
      <c r="L1"/>
      <c r="M1"/>
      <c r="N1"/>
      <c r="O1"/>
      <c r="P1"/>
      <c r="Q1"/>
      <c r="R1"/>
      <c r="S1"/>
      <c r="T1"/>
      <c r="U1"/>
      <c r="V1"/>
      <c r="W1"/>
      <c r="X1"/>
      <c r="Y1"/>
      <c r="Z1"/>
      <c r="AA1"/>
      <c r="AB1"/>
      <c r="AC1"/>
      <c r="AD1"/>
      <c r="AE1"/>
      <c r="AF1"/>
      <c r="AG1"/>
      <c r="AH1"/>
      <c r="AI1"/>
      <c r="AJ1"/>
      <c r="AK1"/>
      <c r="AL1"/>
      <c r="AM1"/>
    </row>
    <row r="2" spans="1:39" ht="12.75" customHeight="1" x14ac:dyDescent="0.25">
      <c r="A2" s="16"/>
      <c r="B2" s="5"/>
      <c r="C2" s="153" t="s">
        <v>150</v>
      </c>
      <c r="D2" s="154"/>
      <c r="E2" s="154"/>
      <c r="F2" s="155"/>
      <c r="G2" s="17"/>
      <c r="H2" s="18"/>
      <c r="I2"/>
      <c r="J2"/>
      <c r="K2"/>
      <c r="L2"/>
      <c r="M2"/>
      <c r="N2"/>
      <c r="O2"/>
      <c r="P2"/>
      <c r="Q2"/>
      <c r="R2"/>
      <c r="S2"/>
      <c r="T2"/>
      <c r="U2"/>
      <c r="V2"/>
      <c r="W2"/>
      <c r="X2"/>
      <c r="Y2"/>
      <c r="Z2"/>
      <c r="AA2"/>
      <c r="AB2"/>
      <c r="AC2"/>
      <c r="AD2"/>
      <c r="AE2"/>
      <c r="AF2"/>
      <c r="AG2"/>
      <c r="AH2"/>
      <c r="AI2"/>
      <c r="AJ2"/>
      <c r="AK2"/>
      <c r="AL2"/>
      <c r="AM2"/>
    </row>
    <row r="3" spans="1:39" ht="25.5" customHeight="1" thickBot="1" x14ac:dyDescent="0.3">
      <c r="A3" s="16"/>
      <c r="B3" s="5"/>
      <c r="C3" s="156"/>
      <c r="D3" s="157"/>
      <c r="E3" s="157"/>
      <c r="F3" s="158"/>
      <c r="G3" s="17"/>
      <c r="H3" s="18"/>
      <c r="I3"/>
      <c r="J3"/>
      <c r="K3"/>
      <c r="L3"/>
      <c r="M3"/>
      <c r="N3"/>
      <c r="O3"/>
      <c r="P3"/>
      <c r="Q3"/>
      <c r="R3"/>
      <c r="S3"/>
      <c r="T3"/>
      <c r="U3"/>
      <c r="V3"/>
      <c r="W3"/>
      <c r="X3"/>
      <c r="Y3"/>
      <c r="Z3"/>
      <c r="AA3"/>
      <c r="AB3"/>
      <c r="AC3"/>
      <c r="AD3"/>
      <c r="AE3"/>
      <c r="AF3"/>
      <c r="AG3"/>
      <c r="AH3"/>
      <c r="AI3"/>
      <c r="AJ3"/>
      <c r="AK3"/>
      <c r="AL3"/>
      <c r="AM3"/>
    </row>
    <row r="4" spans="1:39" ht="15.6" x14ac:dyDescent="0.3">
      <c r="A4" s="19"/>
      <c r="B4" s="20"/>
      <c r="C4" s="159" t="s">
        <v>37</v>
      </c>
      <c r="D4" s="160"/>
      <c r="E4" s="160"/>
      <c r="F4" s="160"/>
      <c r="G4" s="21"/>
      <c r="H4" s="22"/>
      <c r="I4"/>
      <c r="J4"/>
      <c r="K4"/>
      <c r="L4"/>
      <c r="M4"/>
      <c r="N4"/>
      <c r="O4"/>
      <c r="P4"/>
      <c r="Q4"/>
      <c r="R4"/>
      <c r="S4"/>
      <c r="T4"/>
      <c r="U4"/>
      <c r="V4"/>
      <c r="W4"/>
      <c r="X4"/>
      <c r="Y4"/>
      <c r="Z4"/>
      <c r="AA4"/>
      <c r="AB4"/>
      <c r="AC4"/>
      <c r="AD4"/>
      <c r="AE4"/>
      <c r="AF4"/>
      <c r="AG4"/>
      <c r="AH4"/>
      <c r="AI4"/>
      <c r="AJ4"/>
      <c r="AK4"/>
      <c r="AL4"/>
      <c r="AM4"/>
    </row>
    <row r="5" spans="1:39" ht="15.6" thickBot="1" x14ac:dyDescent="0.3">
      <c r="A5" s="19"/>
      <c r="B5" s="20"/>
      <c r="C5" s="21"/>
      <c r="D5" s="21"/>
      <c r="E5" s="5"/>
      <c r="F5" s="21"/>
      <c r="G5" s="21"/>
      <c r="H5" s="22"/>
      <c r="I5"/>
      <c r="J5"/>
      <c r="K5"/>
      <c r="L5"/>
      <c r="M5"/>
      <c r="N5"/>
      <c r="O5"/>
      <c r="P5"/>
      <c r="Q5"/>
      <c r="R5"/>
      <c r="S5"/>
      <c r="T5"/>
      <c r="U5"/>
      <c r="V5"/>
      <c r="W5"/>
      <c r="X5"/>
      <c r="Y5"/>
      <c r="Z5"/>
      <c r="AA5"/>
      <c r="AB5"/>
      <c r="AC5"/>
      <c r="AD5"/>
      <c r="AE5"/>
      <c r="AF5"/>
      <c r="AG5"/>
      <c r="AH5"/>
      <c r="AI5"/>
      <c r="AJ5"/>
      <c r="AK5"/>
      <c r="AL5"/>
      <c r="AM5"/>
    </row>
    <row r="6" spans="1:39" ht="21" customHeight="1" thickBot="1" x14ac:dyDescent="0.35">
      <c r="A6" s="19"/>
      <c r="B6" s="20"/>
      <c r="C6" s="98" t="s">
        <v>33</v>
      </c>
      <c r="D6" s="12"/>
      <c r="E6" s="5"/>
      <c r="F6" s="87" t="s">
        <v>122</v>
      </c>
      <c r="G6" s="12"/>
      <c r="H6" s="22"/>
      <c r="I6"/>
      <c r="J6"/>
      <c r="K6"/>
      <c r="L6"/>
      <c r="M6"/>
      <c r="N6"/>
      <c r="O6"/>
      <c r="P6"/>
      <c r="Q6"/>
      <c r="R6"/>
      <c r="S6"/>
      <c r="T6"/>
      <c r="U6"/>
      <c r="V6"/>
      <c r="W6"/>
      <c r="X6"/>
      <c r="Y6"/>
      <c r="Z6"/>
      <c r="AA6"/>
      <c r="AB6"/>
      <c r="AC6"/>
      <c r="AD6"/>
      <c r="AE6"/>
      <c r="AF6"/>
      <c r="AG6"/>
      <c r="AH6"/>
      <c r="AI6"/>
      <c r="AJ6"/>
      <c r="AK6"/>
      <c r="AL6"/>
      <c r="AM6"/>
    </row>
    <row r="7" spans="1:39" ht="19.5" customHeight="1" thickBot="1" x14ac:dyDescent="0.35">
      <c r="A7" s="19"/>
      <c r="B7" s="20"/>
      <c r="C7" s="98" t="s">
        <v>32</v>
      </c>
      <c r="D7" s="12"/>
      <c r="E7" s="5"/>
      <c r="F7" s="83" t="s">
        <v>123</v>
      </c>
      <c r="G7" s="50"/>
      <c r="H7" s="22"/>
      <c r="I7"/>
      <c r="J7"/>
      <c r="K7"/>
      <c r="L7"/>
      <c r="M7"/>
      <c r="N7"/>
      <c r="O7"/>
      <c r="P7"/>
      <c r="Q7"/>
      <c r="R7"/>
      <c r="S7"/>
      <c r="T7"/>
      <c r="U7"/>
      <c r="V7"/>
      <c r="W7"/>
      <c r="X7"/>
      <c r="Y7"/>
      <c r="Z7"/>
      <c r="AA7"/>
      <c r="AB7"/>
      <c r="AC7"/>
      <c r="AD7"/>
      <c r="AE7"/>
      <c r="AF7"/>
      <c r="AG7"/>
      <c r="AH7"/>
      <c r="AI7"/>
      <c r="AJ7"/>
      <c r="AK7"/>
      <c r="AL7"/>
      <c r="AM7"/>
    </row>
    <row r="8" spans="1:39" ht="16.2" thickBot="1" x14ac:dyDescent="0.35">
      <c r="A8" s="19"/>
      <c r="B8" s="20"/>
      <c r="C8" s="26" t="s">
        <v>2</v>
      </c>
      <c r="D8" s="12"/>
      <c r="E8" s="5"/>
      <c r="F8" s="26" t="s">
        <v>124</v>
      </c>
      <c r="G8" s="50"/>
      <c r="H8" s="22"/>
      <c r="I8"/>
      <c r="J8"/>
      <c r="K8"/>
      <c r="L8"/>
      <c r="M8"/>
      <c r="N8"/>
      <c r="O8"/>
      <c r="P8"/>
      <c r="Q8"/>
      <c r="R8"/>
      <c r="S8"/>
      <c r="T8"/>
      <c r="U8"/>
      <c r="V8"/>
      <c r="W8"/>
      <c r="X8"/>
      <c r="Y8"/>
      <c r="Z8"/>
      <c r="AA8"/>
      <c r="AB8"/>
      <c r="AC8"/>
      <c r="AD8"/>
      <c r="AE8"/>
      <c r="AF8"/>
      <c r="AG8"/>
      <c r="AH8"/>
      <c r="AI8"/>
      <c r="AJ8"/>
      <c r="AK8"/>
      <c r="AL8"/>
      <c r="AM8"/>
    </row>
    <row r="9" spans="1:39" ht="16.2" thickBot="1" x14ac:dyDescent="0.35">
      <c r="A9" s="19"/>
      <c r="B9" s="20"/>
      <c r="C9" s="26" t="s">
        <v>71</v>
      </c>
      <c r="D9" s="12"/>
      <c r="E9" s="5"/>
      <c r="F9" s="21"/>
      <c r="G9" s="76"/>
      <c r="H9" s="22"/>
      <c r="I9"/>
      <c r="J9"/>
      <c r="K9"/>
      <c r="L9"/>
      <c r="M9" s="89"/>
      <c r="N9" s="89"/>
      <c r="O9"/>
      <c r="P9"/>
      <c r="Q9"/>
      <c r="R9"/>
      <c r="S9"/>
      <c r="T9"/>
      <c r="U9"/>
      <c r="V9"/>
      <c r="W9"/>
      <c r="X9"/>
      <c r="Y9"/>
      <c r="Z9"/>
      <c r="AA9"/>
      <c r="AB9"/>
      <c r="AC9"/>
      <c r="AD9"/>
      <c r="AE9"/>
      <c r="AF9"/>
      <c r="AG9"/>
      <c r="AH9"/>
      <c r="AI9"/>
      <c r="AJ9"/>
      <c r="AK9"/>
      <c r="AL9"/>
      <c r="AM9"/>
    </row>
    <row r="10" spans="1:39" ht="16.2" thickBot="1" x14ac:dyDescent="0.35">
      <c r="A10" s="19"/>
      <c r="B10" s="20"/>
      <c r="C10" s="26" t="s">
        <v>72</v>
      </c>
      <c r="D10" s="12"/>
      <c r="E10" s="5"/>
      <c r="F10" s="98" t="s">
        <v>96</v>
      </c>
      <c r="G10" s="86"/>
      <c r="H10" s="22"/>
      <c r="I10"/>
      <c r="J10"/>
      <c r="K10"/>
      <c r="L10"/>
      <c r="M10" s="89"/>
      <c r="N10" s="89"/>
      <c r="O10"/>
      <c r="P10"/>
      <c r="Q10"/>
      <c r="R10"/>
      <c r="S10"/>
      <c r="T10"/>
      <c r="U10"/>
      <c r="V10"/>
      <c r="W10"/>
      <c r="X10"/>
      <c r="Y10"/>
      <c r="Z10"/>
      <c r="AA10"/>
      <c r="AB10"/>
      <c r="AC10"/>
      <c r="AD10"/>
      <c r="AE10"/>
      <c r="AF10"/>
      <c r="AG10"/>
      <c r="AH10"/>
      <c r="AI10"/>
      <c r="AJ10"/>
      <c r="AK10"/>
      <c r="AL10"/>
      <c r="AM10"/>
    </row>
    <row r="11" spans="1:39" ht="16.2" thickBot="1" x14ac:dyDescent="0.35">
      <c r="A11" s="19"/>
      <c r="B11" s="20"/>
      <c r="C11" s="26" t="s">
        <v>3</v>
      </c>
      <c r="D11" s="12"/>
      <c r="E11" s="5"/>
      <c r="F11" s="24"/>
      <c r="G11" s="24"/>
      <c r="H11" s="22"/>
      <c r="I11"/>
      <c r="J11"/>
      <c r="K11"/>
      <c r="L11"/>
      <c r="M11" s="89"/>
      <c r="N11" s="89"/>
      <c r="O11"/>
      <c r="P11"/>
      <c r="Q11"/>
      <c r="R11"/>
      <c r="S11"/>
      <c r="T11"/>
      <c r="U11"/>
      <c r="V11"/>
      <c r="W11"/>
      <c r="X11"/>
      <c r="Y11"/>
      <c r="Z11"/>
      <c r="AA11"/>
      <c r="AB11"/>
      <c r="AC11"/>
      <c r="AD11"/>
      <c r="AE11"/>
      <c r="AF11"/>
      <c r="AG11"/>
      <c r="AH11"/>
      <c r="AI11"/>
      <c r="AJ11"/>
      <c r="AK11"/>
      <c r="AL11"/>
      <c r="AM11"/>
    </row>
    <row r="12" spans="1:39" ht="16.2" thickBot="1" x14ac:dyDescent="0.35">
      <c r="A12" s="19"/>
      <c r="B12" s="20"/>
      <c r="C12" s="21"/>
      <c r="D12" s="6"/>
      <c r="E12" s="5"/>
      <c r="F12" s="24"/>
      <c r="G12" s="24"/>
      <c r="H12" s="22"/>
      <c r="I12"/>
      <c r="J12"/>
      <c r="K12"/>
      <c r="L12"/>
      <c r="M12" s="89"/>
      <c r="N12" s="89"/>
      <c r="O12"/>
      <c r="P12"/>
      <c r="Q12" s="90"/>
      <c r="R12"/>
      <c r="S12"/>
      <c r="T12"/>
      <c r="U12"/>
      <c r="V12"/>
      <c r="W12"/>
      <c r="X12"/>
      <c r="Y12"/>
      <c r="Z12"/>
      <c r="AA12"/>
      <c r="AB12"/>
      <c r="AC12"/>
      <c r="AD12"/>
      <c r="AE12"/>
      <c r="AF12"/>
      <c r="AG12"/>
      <c r="AH12"/>
      <c r="AI12"/>
      <c r="AJ12"/>
      <c r="AK12"/>
      <c r="AL12"/>
      <c r="AM12"/>
    </row>
    <row r="13" spans="1:39" ht="16.2" thickBot="1" x14ac:dyDescent="0.35">
      <c r="A13" s="19"/>
      <c r="B13" s="20"/>
      <c r="C13" s="79" t="s">
        <v>36</v>
      </c>
      <c r="D13" s="13"/>
      <c r="E13" s="5"/>
      <c r="F13" s="26" t="s">
        <v>95</v>
      </c>
      <c r="G13" s="12"/>
      <c r="H13" s="22"/>
      <c r="I13"/>
      <c r="J13"/>
      <c r="K13"/>
      <c r="L13"/>
      <c r="M13" s="89"/>
      <c r="N13" s="89"/>
      <c r="O13"/>
      <c r="P13"/>
      <c r="Q13"/>
      <c r="R13"/>
      <c r="S13"/>
      <c r="T13"/>
      <c r="U13"/>
      <c r="V13"/>
      <c r="W13"/>
      <c r="X13"/>
      <c r="Y13"/>
      <c r="Z13"/>
      <c r="AA13"/>
      <c r="AB13"/>
      <c r="AC13"/>
      <c r="AD13"/>
      <c r="AE13"/>
      <c r="AF13"/>
      <c r="AG13"/>
      <c r="AH13"/>
      <c r="AI13"/>
      <c r="AJ13"/>
      <c r="AK13"/>
      <c r="AL13"/>
      <c r="AM13"/>
    </row>
    <row r="14" spans="1:39" ht="16.2" thickBot="1" x14ac:dyDescent="0.35">
      <c r="A14" s="19"/>
      <c r="B14" s="20"/>
      <c r="C14" s="79" t="s">
        <v>106</v>
      </c>
      <c r="D14" s="66"/>
      <c r="E14" s="5"/>
      <c r="F14" s="26" t="s">
        <v>48</v>
      </c>
      <c r="G14" s="12"/>
      <c r="H14" s="22"/>
      <c r="I14"/>
      <c r="J14"/>
      <c r="K14"/>
      <c r="L14"/>
      <c r="M14"/>
      <c r="N14"/>
      <c r="O14"/>
      <c r="P14"/>
      <c r="Q14"/>
      <c r="R14"/>
      <c r="S14"/>
      <c r="T14"/>
      <c r="U14"/>
      <c r="V14"/>
      <c r="W14"/>
      <c r="X14"/>
      <c r="Y14"/>
      <c r="Z14"/>
      <c r="AA14"/>
      <c r="AB14"/>
      <c r="AC14"/>
      <c r="AD14"/>
      <c r="AE14"/>
      <c r="AF14"/>
      <c r="AG14"/>
      <c r="AH14"/>
      <c r="AI14"/>
      <c r="AJ14"/>
      <c r="AK14"/>
      <c r="AL14"/>
      <c r="AM14"/>
    </row>
    <row r="15" spans="1:39" ht="16.2" thickBot="1" x14ac:dyDescent="0.35">
      <c r="A15" s="19"/>
      <c r="B15" s="20"/>
      <c r="C15" s="79" t="s">
        <v>107</v>
      </c>
      <c r="D15" s="66"/>
      <c r="E15" s="5"/>
      <c r="F15" s="26" t="s">
        <v>49</v>
      </c>
      <c r="G15" s="95"/>
      <c r="H15" s="22"/>
      <c r="I15"/>
      <c r="J15"/>
      <c r="K15"/>
      <c r="L15"/>
      <c r="M15"/>
      <c r="N15"/>
      <c r="O15"/>
      <c r="P15"/>
      <c r="Q15"/>
      <c r="R15"/>
      <c r="S15"/>
      <c r="T15"/>
      <c r="U15"/>
      <c r="V15"/>
      <c r="W15"/>
      <c r="X15"/>
      <c r="Y15"/>
      <c r="Z15"/>
      <c r="AA15"/>
      <c r="AB15"/>
      <c r="AC15"/>
      <c r="AD15"/>
      <c r="AE15"/>
      <c r="AF15"/>
      <c r="AG15"/>
      <c r="AH15"/>
      <c r="AI15"/>
      <c r="AJ15"/>
      <c r="AK15"/>
      <c r="AL15"/>
      <c r="AM15"/>
    </row>
    <row r="16" spans="1:39" ht="16.2" thickBot="1" x14ac:dyDescent="0.35">
      <c r="A16" s="19"/>
      <c r="B16" s="20"/>
      <c r="C16" s="80" t="s">
        <v>108</v>
      </c>
      <c r="D16" s="67"/>
      <c r="E16" s="5"/>
      <c r="F16" s="26" t="s">
        <v>50</v>
      </c>
      <c r="G16" s="97"/>
      <c r="H16" s="22"/>
      <c r="I16"/>
      <c r="J16"/>
      <c r="K16"/>
      <c r="L16"/>
      <c r="M16"/>
      <c r="N16"/>
      <c r="O16"/>
      <c r="P16"/>
      <c r="Q16"/>
      <c r="R16"/>
      <c r="S16"/>
      <c r="T16"/>
      <c r="U16"/>
      <c r="V16"/>
      <c r="W16"/>
      <c r="X16"/>
      <c r="Y16"/>
      <c r="Z16"/>
      <c r="AA16"/>
      <c r="AB16"/>
      <c r="AC16"/>
      <c r="AD16"/>
      <c r="AE16"/>
      <c r="AF16"/>
      <c r="AG16"/>
      <c r="AH16"/>
      <c r="AI16"/>
      <c r="AJ16"/>
      <c r="AK16"/>
      <c r="AL16"/>
      <c r="AM16"/>
    </row>
    <row r="17" spans="1:39" ht="32.25" customHeight="1" thickBot="1" x14ac:dyDescent="0.35">
      <c r="A17" s="19"/>
      <c r="B17" s="20"/>
      <c r="C17" s="81" t="s">
        <v>119</v>
      </c>
      <c r="D17" s="127"/>
      <c r="E17" s="25"/>
      <c r="F17" s="94" t="s">
        <v>147</v>
      </c>
      <c r="G17" s="68"/>
      <c r="H17" s="22"/>
      <c r="I17"/>
      <c r="J17"/>
      <c r="K17"/>
      <c r="L17"/>
      <c r="M17"/>
      <c r="N17"/>
      <c r="O17"/>
      <c r="P17"/>
      <c r="Q17"/>
      <c r="R17"/>
      <c r="S17"/>
      <c r="T17"/>
      <c r="U17"/>
      <c r="V17"/>
      <c r="W17"/>
      <c r="X17"/>
      <c r="Y17"/>
      <c r="Z17"/>
      <c r="AA17"/>
      <c r="AB17"/>
      <c r="AC17"/>
      <c r="AD17"/>
      <c r="AE17"/>
      <c r="AF17"/>
      <c r="AG17"/>
      <c r="AH17"/>
      <c r="AI17"/>
      <c r="AJ17"/>
      <c r="AK17"/>
      <c r="AL17"/>
      <c r="AM17"/>
    </row>
    <row r="18" spans="1:39" ht="35.25" customHeight="1" thickBot="1" x14ac:dyDescent="0.35">
      <c r="A18" s="19"/>
      <c r="B18" s="20"/>
      <c r="C18" s="81" t="s">
        <v>109</v>
      </c>
      <c r="D18" s="66"/>
      <c r="E18" s="25"/>
      <c r="F18" s="94"/>
      <c r="G18" s="96"/>
      <c r="H18" s="22"/>
      <c r="I18"/>
      <c r="J18"/>
      <c r="K18"/>
      <c r="L18"/>
      <c r="M18"/>
      <c r="N18"/>
      <c r="O18"/>
      <c r="P18"/>
      <c r="Q18"/>
      <c r="R18"/>
      <c r="S18"/>
      <c r="T18"/>
      <c r="U18"/>
      <c r="V18"/>
      <c r="W18"/>
      <c r="X18"/>
      <c r="Y18"/>
      <c r="Z18"/>
      <c r="AA18"/>
      <c r="AB18"/>
      <c r="AC18"/>
      <c r="AD18"/>
      <c r="AE18"/>
      <c r="AF18"/>
      <c r="AG18"/>
      <c r="AH18"/>
      <c r="AI18"/>
      <c r="AJ18"/>
      <c r="AK18"/>
      <c r="AL18"/>
      <c r="AM18"/>
    </row>
    <row r="19" spans="1:39" ht="21.75" customHeight="1" x14ac:dyDescent="0.3">
      <c r="A19" s="19"/>
      <c r="B19" s="20"/>
      <c r="C19" s="21"/>
      <c r="D19" s="6"/>
      <c r="E19" s="5"/>
      <c r="F19" s="24"/>
      <c r="G19" s="24"/>
      <c r="H19" s="22"/>
      <c r="I19"/>
      <c r="J19"/>
      <c r="K19"/>
      <c r="L19"/>
      <c r="M19"/>
      <c r="N19"/>
      <c r="O19"/>
      <c r="P19"/>
      <c r="Q19"/>
      <c r="R19"/>
      <c r="S19"/>
      <c r="T19"/>
      <c r="U19"/>
      <c r="V19"/>
      <c r="W19"/>
      <c r="X19"/>
      <c r="Y19"/>
      <c r="Z19"/>
      <c r="AA19"/>
      <c r="AB19"/>
      <c r="AC19"/>
      <c r="AD19"/>
      <c r="AE19"/>
      <c r="AF19"/>
      <c r="AG19"/>
      <c r="AH19"/>
      <c r="AI19"/>
      <c r="AJ19"/>
      <c r="AK19"/>
      <c r="AL19"/>
      <c r="AM19"/>
    </row>
    <row r="20" spans="1:39" ht="41.25" customHeight="1" thickBot="1" x14ac:dyDescent="0.35">
      <c r="A20" s="19"/>
      <c r="B20" s="20"/>
      <c r="C20" s="84" t="s">
        <v>90</v>
      </c>
      <c r="D20" s="24"/>
      <c r="E20" s="20"/>
      <c r="F20" s="84" t="s">
        <v>91</v>
      </c>
      <c r="G20" s="6"/>
      <c r="H20" s="22"/>
      <c r="I20"/>
      <c r="J20"/>
      <c r="K20"/>
      <c r="L20"/>
      <c r="M20"/>
      <c r="N20"/>
      <c r="O20"/>
      <c r="P20"/>
      <c r="Q20"/>
      <c r="R20"/>
      <c r="S20"/>
      <c r="T20"/>
      <c r="U20"/>
      <c r="V20"/>
      <c r="W20"/>
      <c r="X20"/>
      <c r="Y20"/>
      <c r="Z20"/>
      <c r="AA20"/>
      <c r="AB20"/>
      <c r="AC20"/>
      <c r="AD20"/>
      <c r="AE20"/>
      <c r="AF20"/>
      <c r="AG20"/>
      <c r="AH20"/>
      <c r="AI20"/>
      <c r="AJ20"/>
      <c r="AK20"/>
      <c r="AL20"/>
      <c r="AM20"/>
    </row>
    <row r="21" spans="1:39" ht="16.2" thickBot="1" x14ac:dyDescent="0.35">
      <c r="A21" s="19"/>
      <c r="B21" s="20"/>
      <c r="C21" s="21" t="s">
        <v>87</v>
      </c>
      <c r="D21" s="12"/>
      <c r="E21" s="5"/>
      <c r="F21" s="21" t="s">
        <v>51</v>
      </c>
      <c r="G21" s="12"/>
      <c r="H21" s="22"/>
      <c r="I21"/>
      <c r="J21"/>
      <c r="K21"/>
      <c r="L21"/>
      <c r="M21"/>
      <c r="N21"/>
      <c r="O21"/>
      <c r="P21"/>
      <c r="Q21"/>
      <c r="R21"/>
      <c r="S21"/>
      <c r="T21"/>
      <c r="U21"/>
      <c r="V21"/>
      <c r="W21"/>
      <c r="X21"/>
      <c r="Y21"/>
      <c r="Z21"/>
      <c r="AA21"/>
      <c r="AB21"/>
      <c r="AC21"/>
      <c r="AD21"/>
      <c r="AE21"/>
      <c r="AF21"/>
      <c r="AG21"/>
      <c r="AH21"/>
      <c r="AI21"/>
      <c r="AJ21"/>
      <c r="AK21"/>
      <c r="AL21"/>
      <c r="AM21"/>
    </row>
    <row r="22" spans="1:39" ht="16.2" thickBot="1" x14ac:dyDescent="0.35">
      <c r="A22" s="19"/>
      <c r="B22" s="20"/>
      <c r="C22" s="21" t="s">
        <v>125</v>
      </c>
      <c r="D22" s="12"/>
      <c r="E22" s="25"/>
      <c r="F22" s="21" t="s">
        <v>52</v>
      </c>
      <c r="G22" s="12"/>
      <c r="H22" s="22"/>
      <c r="I22"/>
      <c r="J22"/>
      <c r="K22"/>
      <c r="L22"/>
      <c r="M22"/>
      <c r="N22"/>
      <c r="O22"/>
      <c r="P22"/>
      <c r="Q22"/>
      <c r="R22"/>
      <c r="S22"/>
      <c r="T22"/>
      <c r="U22"/>
      <c r="V22"/>
      <c r="W22"/>
      <c r="X22"/>
      <c r="Y22"/>
      <c r="Z22"/>
      <c r="AA22"/>
      <c r="AB22"/>
      <c r="AC22"/>
      <c r="AD22"/>
      <c r="AE22"/>
      <c r="AF22"/>
      <c r="AG22"/>
      <c r="AH22"/>
      <c r="AI22"/>
      <c r="AJ22"/>
      <c r="AK22"/>
      <c r="AL22"/>
      <c r="AM22"/>
    </row>
    <row r="23" spans="1:39" ht="16.2" thickBot="1" x14ac:dyDescent="0.35">
      <c r="A23" s="19"/>
      <c r="B23" s="20"/>
      <c r="C23" s="21" t="s">
        <v>88</v>
      </c>
      <c r="D23" s="12"/>
      <c r="E23" s="25"/>
      <c r="F23" s="21" t="s">
        <v>53</v>
      </c>
      <c r="G23" s="12"/>
      <c r="H23" s="22"/>
      <c r="I23"/>
      <c r="J23"/>
      <c r="K23"/>
      <c r="L23"/>
      <c r="M23"/>
      <c r="N23"/>
      <c r="O23"/>
      <c r="P23"/>
      <c r="Q23"/>
      <c r="R23"/>
      <c r="S23"/>
      <c r="T23"/>
      <c r="U23"/>
      <c r="V23"/>
      <c r="W23"/>
      <c r="X23"/>
      <c r="Y23"/>
      <c r="Z23"/>
      <c r="AA23"/>
      <c r="AB23"/>
      <c r="AC23"/>
      <c r="AD23"/>
      <c r="AE23"/>
      <c r="AF23"/>
      <c r="AG23"/>
      <c r="AH23"/>
      <c r="AI23"/>
      <c r="AJ23"/>
      <c r="AK23"/>
      <c r="AL23"/>
      <c r="AM23"/>
    </row>
    <row r="24" spans="1:39" ht="16.2" thickBot="1" x14ac:dyDescent="0.35">
      <c r="A24" s="19"/>
      <c r="B24" s="20"/>
      <c r="C24" s="21" t="s">
        <v>73</v>
      </c>
      <c r="D24" s="12"/>
      <c r="E24" s="5"/>
      <c r="F24" s="21" t="s">
        <v>54</v>
      </c>
      <c r="G24" s="12"/>
      <c r="H24" s="22"/>
      <c r="I24"/>
      <c r="J24"/>
      <c r="K24"/>
      <c r="L24"/>
      <c r="M24"/>
      <c r="N24"/>
      <c r="O24"/>
      <c r="P24"/>
      <c r="Q24"/>
      <c r="R24"/>
      <c r="S24"/>
      <c r="T24"/>
      <c r="U24"/>
      <c r="V24"/>
      <c r="W24"/>
      <c r="X24"/>
      <c r="Y24"/>
      <c r="Z24"/>
      <c r="AA24"/>
      <c r="AB24"/>
      <c r="AC24"/>
      <c r="AD24"/>
      <c r="AE24"/>
      <c r="AF24"/>
      <c r="AG24"/>
      <c r="AH24"/>
      <c r="AI24"/>
      <c r="AJ24"/>
      <c r="AK24"/>
      <c r="AL24"/>
      <c r="AM24"/>
    </row>
    <row r="25" spans="1:39" ht="16.2" thickBot="1" x14ac:dyDescent="0.35">
      <c r="A25" s="19"/>
      <c r="B25" s="20"/>
      <c r="C25" s="21" t="s">
        <v>0</v>
      </c>
      <c r="D25" s="12"/>
      <c r="E25" s="25"/>
      <c r="F25" s="85"/>
      <c r="G25" s="85"/>
      <c r="H25" s="102"/>
      <c r="I25"/>
      <c r="J25"/>
      <c r="K25"/>
      <c r="L25"/>
      <c r="M25"/>
      <c r="N25"/>
      <c r="O25"/>
      <c r="P25"/>
      <c r="Q25"/>
      <c r="R25"/>
      <c r="S25"/>
      <c r="T25"/>
      <c r="U25"/>
      <c r="V25"/>
      <c r="W25"/>
      <c r="X25"/>
      <c r="Y25"/>
      <c r="Z25"/>
      <c r="AA25"/>
      <c r="AB25"/>
      <c r="AC25"/>
      <c r="AD25"/>
      <c r="AE25"/>
      <c r="AF25"/>
      <c r="AG25"/>
      <c r="AH25"/>
      <c r="AI25"/>
      <c r="AJ25"/>
      <c r="AK25"/>
      <c r="AL25"/>
      <c r="AM25"/>
    </row>
    <row r="26" spans="1:39" ht="16.2" thickBot="1" x14ac:dyDescent="0.35">
      <c r="A26" s="19"/>
      <c r="B26" s="20"/>
      <c r="C26" s="21" t="s">
        <v>1</v>
      </c>
      <c r="D26" s="12"/>
      <c r="E26" s="25"/>
      <c r="F26"/>
      <c r="G26"/>
      <c r="H26" s="102"/>
      <c r="I26"/>
      <c r="J26"/>
      <c r="K26"/>
      <c r="L26"/>
      <c r="M26"/>
      <c r="N26"/>
      <c r="O26"/>
      <c r="P26"/>
      <c r="Q26"/>
      <c r="R26"/>
      <c r="S26"/>
      <c r="T26"/>
      <c r="U26"/>
      <c r="V26"/>
      <c r="W26"/>
      <c r="X26"/>
      <c r="Y26"/>
      <c r="Z26"/>
      <c r="AA26"/>
      <c r="AB26"/>
      <c r="AC26"/>
      <c r="AD26"/>
      <c r="AE26"/>
      <c r="AF26"/>
      <c r="AG26"/>
      <c r="AH26"/>
      <c r="AI26"/>
      <c r="AJ26"/>
      <c r="AK26"/>
      <c r="AL26"/>
      <c r="AM26"/>
    </row>
    <row r="27" spans="1:39" ht="15" x14ac:dyDescent="0.25">
      <c r="A27" s="19"/>
      <c r="B27" s="20"/>
      <c r="C27" s="21"/>
      <c r="D27" s="24"/>
      <c r="E27" s="5"/>
      <c r="F27" s="24"/>
      <c r="G27" s="24"/>
      <c r="H27" s="22"/>
      <c r="I27"/>
      <c r="J27"/>
      <c r="K27"/>
      <c r="L27"/>
      <c r="M27"/>
      <c r="N27"/>
      <c r="O27"/>
      <c r="P27"/>
      <c r="Q27"/>
      <c r="R27"/>
      <c r="S27"/>
      <c r="T27"/>
      <c r="U27"/>
      <c r="V27"/>
      <c r="W27"/>
      <c r="X27"/>
      <c r="Y27"/>
      <c r="Z27"/>
      <c r="AA27"/>
      <c r="AB27"/>
      <c r="AC27"/>
      <c r="AD27"/>
      <c r="AE27"/>
      <c r="AF27"/>
      <c r="AG27"/>
      <c r="AH27"/>
      <c r="AI27"/>
      <c r="AJ27"/>
      <c r="AK27"/>
      <c r="AL27"/>
      <c r="AM27"/>
    </row>
    <row r="28" spans="1:39" ht="31.8" thickBot="1" x14ac:dyDescent="0.35">
      <c r="A28" s="19"/>
      <c r="B28" s="20"/>
      <c r="C28" s="99" t="s">
        <v>92</v>
      </c>
      <c r="D28" s="24"/>
      <c r="E28" s="25"/>
      <c r="F28" s="84" t="s">
        <v>129</v>
      </c>
      <c r="G28" s="24"/>
      <c r="H28" s="22"/>
      <c r="I28"/>
      <c r="J28"/>
      <c r="K28"/>
      <c r="L28"/>
      <c r="M28"/>
      <c r="N28"/>
      <c r="O28"/>
      <c r="P28"/>
      <c r="Q28"/>
      <c r="R28"/>
      <c r="S28"/>
      <c r="T28"/>
      <c r="U28"/>
      <c r="V28"/>
      <c r="W28"/>
      <c r="X28"/>
      <c r="Y28"/>
      <c r="Z28"/>
      <c r="AA28"/>
      <c r="AB28"/>
      <c r="AC28"/>
      <c r="AD28"/>
      <c r="AE28"/>
      <c r="AF28"/>
      <c r="AG28"/>
      <c r="AH28"/>
      <c r="AI28"/>
      <c r="AJ28"/>
      <c r="AK28"/>
      <c r="AL28"/>
      <c r="AM28"/>
    </row>
    <row r="29" spans="1:39" ht="16.2" thickBot="1" x14ac:dyDescent="0.35">
      <c r="A29" s="19"/>
      <c r="B29" s="20"/>
      <c r="C29" s="26" t="s">
        <v>4</v>
      </c>
      <c r="D29" s="12"/>
      <c r="E29" s="5"/>
      <c r="F29" s="21" t="s">
        <v>126</v>
      </c>
      <c r="G29" s="95"/>
      <c r="H29" s="22"/>
      <c r="I29"/>
      <c r="J29"/>
      <c r="K29"/>
      <c r="L29"/>
      <c r="M29"/>
      <c r="N29"/>
      <c r="O29"/>
      <c r="P29"/>
      <c r="Q29"/>
      <c r="R29"/>
      <c r="S29"/>
      <c r="T29"/>
      <c r="U29"/>
      <c r="V29"/>
      <c r="W29"/>
      <c r="X29"/>
      <c r="Y29"/>
      <c r="Z29"/>
      <c r="AA29"/>
      <c r="AB29"/>
      <c r="AC29"/>
      <c r="AD29"/>
      <c r="AE29"/>
      <c r="AF29"/>
      <c r="AG29"/>
      <c r="AH29"/>
      <c r="AI29"/>
      <c r="AJ29"/>
      <c r="AK29"/>
      <c r="AL29"/>
      <c r="AM29"/>
    </row>
    <row r="30" spans="1:39" ht="16.2" thickBot="1" x14ac:dyDescent="0.35">
      <c r="A30" s="19"/>
      <c r="B30" s="20"/>
      <c r="C30" s="126" t="s">
        <v>120</v>
      </c>
      <c r="D30" s="151"/>
      <c r="E30" s="20"/>
      <c r="F30" s="21" t="s">
        <v>55</v>
      </c>
      <c r="G30" s="12"/>
      <c r="H30" s="22"/>
      <c r="I30"/>
      <c r="J30"/>
      <c r="K30"/>
      <c r="L30"/>
      <c r="M30"/>
      <c r="N30"/>
      <c r="O30"/>
      <c r="P30"/>
      <c r="Q30"/>
      <c r="R30"/>
      <c r="S30"/>
      <c r="T30"/>
      <c r="U30"/>
      <c r="V30"/>
      <c r="W30"/>
      <c r="X30"/>
      <c r="Y30"/>
      <c r="Z30"/>
      <c r="AA30"/>
      <c r="AB30"/>
      <c r="AC30"/>
      <c r="AD30"/>
      <c r="AE30"/>
      <c r="AF30"/>
      <c r="AG30"/>
      <c r="AH30"/>
      <c r="AI30"/>
      <c r="AJ30"/>
      <c r="AK30"/>
      <c r="AL30"/>
      <c r="AM30"/>
    </row>
    <row r="31" spans="1:39" ht="16.2" thickBot="1" x14ac:dyDescent="0.35">
      <c r="A31" s="19"/>
      <c r="B31" s="20"/>
      <c r="C31" s="21" t="s">
        <v>93</v>
      </c>
      <c r="D31" s="12"/>
      <c r="E31" s="5"/>
      <c r="G31" s="68"/>
      <c r="H31" s="22"/>
      <c r="I31"/>
      <c r="J31"/>
      <c r="K31"/>
      <c r="L31"/>
      <c r="M31"/>
      <c r="N31"/>
      <c r="O31" s="91"/>
      <c r="P31"/>
      <c r="Q31"/>
      <c r="R31"/>
      <c r="S31"/>
      <c r="T31"/>
      <c r="U31"/>
      <c r="V31"/>
      <c r="W31"/>
      <c r="X31"/>
      <c r="Y31"/>
      <c r="Z31"/>
      <c r="AA31"/>
      <c r="AB31"/>
      <c r="AC31"/>
      <c r="AD31"/>
      <c r="AE31"/>
      <c r="AF31"/>
      <c r="AG31"/>
      <c r="AH31"/>
      <c r="AI31"/>
      <c r="AJ31"/>
      <c r="AK31"/>
      <c r="AL31"/>
      <c r="AM31"/>
    </row>
    <row r="32" spans="1:39" ht="16.2" thickBot="1" x14ac:dyDescent="0.35">
      <c r="A32" s="19"/>
      <c r="B32" s="20"/>
      <c r="C32" s="26" t="s">
        <v>121</v>
      </c>
      <c r="D32" s="12"/>
      <c r="E32" s="5"/>
      <c r="F32" s="21"/>
      <c r="G32" s="68"/>
      <c r="H32" s="22"/>
      <c r="I32"/>
      <c r="J32"/>
      <c r="K32"/>
      <c r="L32"/>
      <c r="M32"/>
      <c r="N32"/>
      <c r="O32" s="91"/>
      <c r="P32"/>
      <c r="Q32"/>
      <c r="R32"/>
      <c r="S32"/>
      <c r="T32"/>
      <c r="U32"/>
      <c r="V32"/>
      <c r="W32"/>
      <c r="X32"/>
      <c r="Y32"/>
      <c r="Z32"/>
      <c r="AA32"/>
      <c r="AB32"/>
      <c r="AC32"/>
      <c r="AD32"/>
      <c r="AE32"/>
      <c r="AF32"/>
      <c r="AG32"/>
      <c r="AH32"/>
      <c r="AI32"/>
      <c r="AJ32"/>
      <c r="AK32"/>
      <c r="AL32"/>
      <c r="AM32"/>
    </row>
    <row r="33" spans="1:79" ht="31.8" thickBot="1" x14ac:dyDescent="0.35">
      <c r="A33" s="19"/>
      <c r="B33" s="20"/>
      <c r="C33" s="21" t="s">
        <v>94</v>
      </c>
      <c r="D33" s="12"/>
      <c r="E33" s="20"/>
      <c r="F33" s="105" t="s">
        <v>105</v>
      </c>
      <c r="G33" s="128"/>
      <c r="H33" s="22"/>
      <c r="I33"/>
      <c r="J33"/>
      <c r="K33"/>
      <c r="L33"/>
      <c r="M33"/>
      <c r="N33"/>
      <c r="O33" s="91"/>
      <c r="P33"/>
      <c r="Q33" s="92"/>
      <c r="R33"/>
      <c r="S33"/>
      <c r="T33"/>
      <c r="U33"/>
      <c r="V33"/>
      <c r="W33"/>
      <c r="X33"/>
      <c r="Y33"/>
      <c r="Z33"/>
      <c r="AA33"/>
      <c r="AB33"/>
      <c r="AC33"/>
      <c r="AD33"/>
      <c r="AE33"/>
      <c r="AF33"/>
      <c r="AG33"/>
      <c r="AH33"/>
      <c r="AI33"/>
      <c r="AJ33"/>
      <c r="AK33"/>
      <c r="AL33"/>
      <c r="AM33"/>
    </row>
    <row r="34" spans="1:79" ht="16.2" thickBot="1" x14ac:dyDescent="0.35">
      <c r="A34" s="19"/>
      <c r="B34" s="20"/>
      <c r="C34" s="82" t="s">
        <v>127</v>
      </c>
      <c r="D34" s="12"/>
      <c r="E34" s="5"/>
      <c r="F34" s="88" t="s">
        <v>89</v>
      </c>
      <c r="G34" s="68"/>
      <c r="H34" s="22"/>
      <c r="I34" s="100"/>
      <c r="J34"/>
      <c r="K34"/>
      <c r="L34"/>
      <c r="M34"/>
      <c r="N34"/>
      <c r="O34"/>
      <c r="P34"/>
      <c r="Q34"/>
      <c r="R34"/>
      <c r="S34"/>
      <c r="T34"/>
      <c r="U34"/>
      <c r="V34"/>
      <c r="W34"/>
      <c r="X34"/>
      <c r="Y34"/>
      <c r="Z34"/>
      <c r="AA34"/>
      <c r="AB34"/>
      <c r="AC34"/>
      <c r="AD34"/>
      <c r="AE34"/>
      <c r="AF34"/>
      <c r="AG34"/>
      <c r="AH34"/>
      <c r="AI34"/>
      <c r="AJ34"/>
      <c r="AK34"/>
      <c r="AL34"/>
      <c r="AM34"/>
    </row>
    <row r="35" spans="1:79" ht="16.2" thickBot="1" x14ac:dyDescent="0.35">
      <c r="A35" s="19"/>
      <c r="B35" s="20"/>
      <c r="C35" s="26" t="s">
        <v>56</v>
      </c>
      <c r="D35" s="12"/>
      <c r="E35" s="5"/>
      <c r="F35" s="85"/>
      <c r="G35" s="24"/>
      <c r="H35" s="22"/>
      <c r="I35"/>
      <c r="J35"/>
      <c r="K35"/>
      <c r="L35"/>
      <c r="M35"/>
      <c r="N35"/>
      <c r="O35" s="91"/>
      <c r="P35"/>
      <c r="Q35"/>
      <c r="R35"/>
      <c r="S35"/>
      <c r="T35"/>
      <c r="U35"/>
      <c r="V35"/>
      <c r="W35"/>
      <c r="X35"/>
      <c r="Y35"/>
      <c r="Z35"/>
      <c r="AA35"/>
      <c r="AB35"/>
      <c r="AC35"/>
      <c r="AD35"/>
      <c r="AE35"/>
      <c r="AF35"/>
      <c r="AG35"/>
      <c r="AH35"/>
      <c r="AI35"/>
      <c r="AJ35"/>
      <c r="AK35"/>
      <c r="AL35"/>
      <c r="AM35"/>
    </row>
    <row r="36" spans="1:79" ht="16.2" thickBot="1" x14ac:dyDescent="0.35">
      <c r="A36" s="19"/>
      <c r="B36" s="20"/>
      <c r="C36" s="21" t="s">
        <v>74</v>
      </c>
      <c r="D36" s="63"/>
      <c r="E36" s="5"/>
      <c r="F36" s="85"/>
      <c r="G36" s="21"/>
      <c r="H36" s="22"/>
      <c r="I36"/>
      <c r="J36"/>
      <c r="K36"/>
      <c r="L36"/>
      <c r="M36"/>
      <c r="N36"/>
      <c r="O36"/>
      <c r="P36"/>
      <c r="Q36"/>
      <c r="R36"/>
      <c r="S36"/>
      <c r="T36"/>
      <c r="U36"/>
      <c r="V36"/>
      <c r="W36"/>
      <c r="X36"/>
      <c r="Y36"/>
      <c r="Z36"/>
      <c r="AA36"/>
      <c r="AB36"/>
      <c r="AC36"/>
      <c r="AD36"/>
      <c r="AE36"/>
      <c r="AF36"/>
      <c r="AG36"/>
      <c r="AH36"/>
      <c r="AI36"/>
      <c r="AJ36"/>
      <c r="AK36"/>
      <c r="AL36"/>
      <c r="AM36"/>
    </row>
    <row r="37" spans="1:79" ht="16.2" thickBot="1" x14ac:dyDescent="0.35">
      <c r="A37" s="27"/>
      <c r="B37" s="28"/>
      <c r="C37" s="104"/>
      <c r="D37" s="101"/>
      <c r="E37" s="59"/>
      <c r="F37" s="103"/>
      <c r="G37" s="103"/>
      <c r="H37" s="29"/>
      <c r="I37"/>
      <c r="J37"/>
      <c r="K37"/>
      <c r="L37"/>
      <c r="M37"/>
      <c r="N37"/>
      <c r="O37"/>
      <c r="P37"/>
      <c r="Q37" s="92"/>
      <c r="R37"/>
      <c r="S37"/>
      <c r="T37"/>
      <c r="U37"/>
      <c r="V37"/>
      <c r="W37"/>
      <c r="X37"/>
      <c r="Y37"/>
      <c r="Z37"/>
      <c r="AA37"/>
      <c r="AB37"/>
      <c r="AC37"/>
      <c r="AD37"/>
      <c r="AE37"/>
      <c r="AF37"/>
      <c r="AG37"/>
      <c r="AH37"/>
      <c r="AI37"/>
      <c r="AJ37"/>
      <c r="AK37"/>
      <c r="AL37"/>
      <c r="AM37"/>
    </row>
    <row r="38" spans="1:79" ht="13.8" thickTop="1" x14ac:dyDescent="0.25">
      <c r="A38"/>
      <c r="B38"/>
      <c r="C38" s="85"/>
      <c r="D38" s="85"/>
      <c r="E38"/>
      <c r="F38" s="85"/>
      <c r="G38" s="85"/>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row>
    <row r="39" spans="1:79" x14ac:dyDescent="0.25">
      <c r="A39"/>
      <c r="B39"/>
      <c r="C39" s="85"/>
      <c r="D39" s="85"/>
      <c r="E39"/>
      <c r="F39" s="85"/>
      <c r="G39" s="85"/>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row>
    <row r="40" spans="1:79" x14ac:dyDescent="0.25">
      <c r="A40"/>
      <c r="B40"/>
      <c r="C40" s="85"/>
      <c r="D40" s="85"/>
      <c r="E40"/>
      <c r="F40" s="85"/>
      <c r="G40" s="85"/>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row>
    <row r="41" spans="1:79" x14ac:dyDescent="0.25">
      <c r="A41"/>
      <c r="B41"/>
      <c r="C41" s="85"/>
      <c r="D41" s="85"/>
      <c r="E41"/>
      <c r="F41" s="85"/>
      <c r="G41" s="85"/>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row>
    <row r="42" spans="1:79" x14ac:dyDescent="0.25">
      <c r="A42"/>
      <c r="B42"/>
      <c r="C42" s="85"/>
      <c r="D42" s="85"/>
      <c r="E42"/>
      <c r="F42" s="85"/>
      <c r="G42" s="85"/>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row>
    <row r="43" spans="1:79" x14ac:dyDescent="0.25">
      <c r="A43"/>
      <c r="B43"/>
      <c r="C43" s="85"/>
      <c r="D43" s="85"/>
      <c r="E43"/>
      <c r="F43" s="85"/>
      <c r="G43" s="85"/>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row>
    <row r="44" spans="1:79" x14ac:dyDescent="0.25">
      <c r="A44"/>
      <c r="B44"/>
      <c r="C44" s="85"/>
      <c r="D44" s="85"/>
      <c r="E44"/>
      <c r="F44" s="85"/>
      <c r="G44" s="85"/>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row>
    <row r="45" spans="1:79" x14ac:dyDescent="0.25">
      <c r="A45"/>
      <c r="B45"/>
      <c r="C45" s="85"/>
      <c r="D45" s="85"/>
      <c r="E45"/>
      <c r="F45" s="85"/>
      <c r="G45" s="8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row>
    <row r="46" spans="1:79" x14ac:dyDescent="0.25">
      <c r="A46"/>
      <c r="B46"/>
      <c r="C46" s="85"/>
      <c r="D46" s="85"/>
      <c r="E46"/>
      <c r="F46" s="85"/>
      <c r="G46" s="85"/>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row>
    <row r="47" spans="1:79" x14ac:dyDescent="0.25">
      <c r="A47"/>
      <c r="B47"/>
      <c r="C47" s="85"/>
      <c r="D47" s="85"/>
      <c r="E47"/>
      <c r="F47" s="85"/>
      <c r="G47" s="85"/>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row>
    <row r="48" spans="1:79" x14ac:dyDescent="0.25">
      <c r="A48"/>
      <c r="B48"/>
      <c r="C48" s="85"/>
      <c r="D48" s="85"/>
      <c r="E48"/>
      <c r="F48" s="85"/>
      <c r="G48" s="85"/>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row>
    <row r="49" spans="1:79" x14ac:dyDescent="0.25">
      <c r="A49"/>
      <c r="B49"/>
      <c r="C49" s="85"/>
      <c r="D49" s="85"/>
      <c r="E49"/>
      <c r="F49" s="85"/>
      <c r="G49" s="85"/>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row>
    <row r="50" spans="1:79" x14ac:dyDescent="0.25">
      <c r="A50"/>
      <c r="B50"/>
      <c r="C50" s="85"/>
      <c r="D50" s="85"/>
      <c r="E50"/>
      <c r="F50" s="85"/>
      <c r="G50" s="85"/>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row>
    <row r="51" spans="1:79" x14ac:dyDescent="0.25">
      <c r="A51"/>
      <c r="B51"/>
      <c r="C51" s="85"/>
      <c r="D51" s="85"/>
      <c r="E51"/>
      <c r="F51" s="85"/>
      <c r="G51" s="85"/>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row>
    <row r="52" spans="1:79" x14ac:dyDescent="0.25">
      <c r="A52"/>
      <c r="B52"/>
      <c r="C52" s="85"/>
      <c r="D52" s="85"/>
      <c r="E52"/>
      <c r="F52" s="85"/>
      <c r="G52" s="85"/>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row>
    <row r="53" spans="1:79" x14ac:dyDescent="0.25">
      <c r="A53"/>
      <c r="B53"/>
      <c r="C53" s="85"/>
      <c r="D53" s="85"/>
      <c r="E53"/>
      <c r="F53" s="85"/>
      <c r="G53" s="85"/>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row>
    <row r="54" spans="1:79" x14ac:dyDescent="0.25">
      <c r="A54"/>
      <c r="B54"/>
      <c r="C54" s="85"/>
      <c r="D54" s="85"/>
      <c r="E54"/>
      <c r="F54" s="85"/>
      <c r="G54" s="85"/>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row>
    <row r="55" spans="1:79" x14ac:dyDescent="0.25">
      <c r="A55"/>
      <c r="B55"/>
      <c r="C55" s="85"/>
      <c r="D55" s="85"/>
      <c r="E55"/>
      <c r="F55" s="85"/>
      <c r="G55" s="8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row>
    <row r="56" spans="1:79" x14ac:dyDescent="0.25">
      <c r="A56"/>
      <c r="B56"/>
      <c r="C56" s="85"/>
      <c r="D56" s="85"/>
      <c r="E56" s="93"/>
      <c r="F56" s="85"/>
      <c r="G56" s="85"/>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row>
    <row r="57" spans="1:79" x14ac:dyDescent="0.25">
      <c r="A57"/>
      <c r="B57"/>
      <c r="C57" s="85"/>
      <c r="D57" s="85"/>
      <c r="E57"/>
      <c r="F57" s="85"/>
      <c r="G57" s="85"/>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row>
    <row r="58" spans="1:79" x14ac:dyDescent="0.25">
      <c r="A58"/>
      <c r="B58"/>
      <c r="C58" s="85"/>
      <c r="D58" s="85"/>
      <c r="E58"/>
      <c r="F58" s="85"/>
      <c r="G58" s="85"/>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row>
    <row r="59" spans="1:79" x14ac:dyDescent="0.25">
      <c r="A59"/>
      <c r="B59"/>
      <c r="C59" s="85"/>
      <c r="D59" s="85"/>
      <c r="E59"/>
      <c r="F59" s="85"/>
      <c r="G59" s="85"/>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row>
    <row r="60" spans="1:79" x14ac:dyDescent="0.25">
      <c r="A60"/>
      <c r="B60"/>
      <c r="C60" s="85"/>
      <c r="D60" s="85"/>
      <c r="E60"/>
      <c r="F60" s="85"/>
      <c r="G60" s="85"/>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row>
    <row r="61" spans="1:79" x14ac:dyDescent="0.25">
      <c r="A61"/>
      <c r="B61"/>
      <c r="C61" s="85"/>
      <c r="D61" s="85"/>
      <c r="E61"/>
      <c r="F61" s="85"/>
      <c r="G61" s="85"/>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row>
    <row r="62" spans="1:79" x14ac:dyDescent="0.25">
      <c r="A62"/>
      <c r="B62"/>
      <c r="C62" s="85"/>
      <c r="D62" s="85"/>
      <c r="E62"/>
      <c r="F62" s="85"/>
      <c r="G62" s="85"/>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row>
    <row r="63" spans="1:79" x14ac:dyDescent="0.25">
      <c r="A63"/>
      <c r="B63"/>
      <c r="C63" s="85"/>
      <c r="D63" s="85"/>
      <c r="E63"/>
      <c r="F63" s="85"/>
      <c r="G63" s="85"/>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row>
    <row r="64" spans="1:79" x14ac:dyDescent="0.25">
      <c r="A64"/>
      <c r="B64"/>
      <c r="C64" s="85"/>
      <c r="D64" s="85"/>
      <c r="E64"/>
      <c r="F64" s="85"/>
      <c r="G64" s="85"/>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row>
    <row r="65" spans="1:79" x14ac:dyDescent="0.25">
      <c r="A65"/>
      <c r="B65"/>
      <c r="C65" s="85"/>
      <c r="D65" s="85"/>
      <c r="E65"/>
      <c r="F65" s="85"/>
      <c r="G65" s="8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row>
    <row r="66" spans="1:79" x14ac:dyDescent="0.25">
      <c r="A66"/>
      <c r="B66"/>
      <c r="C66" s="85"/>
      <c r="D66" s="85"/>
      <c r="E66"/>
      <c r="F66" s="85"/>
      <c r="G66" s="85"/>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row>
    <row r="67" spans="1:79" x14ac:dyDescent="0.25">
      <c r="A67"/>
      <c r="B67"/>
      <c r="C67" s="85"/>
      <c r="D67" s="85"/>
      <c r="E67"/>
      <c r="F67" s="85"/>
      <c r="G67" s="85"/>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row>
    <row r="68" spans="1:79" x14ac:dyDescent="0.25">
      <c r="A68"/>
      <c r="B68"/>
      <c r="C68" s="85"/>
      <c r="D68" s="85"/>
      <c r="E68"/>
      <c r="F68" s="85"/>
      <c r="G68" s="85"/>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row>
    <row r="69" spans="1:79" x14ac:dyDescent="0.25">
      <c r="A69"/>
      <c r="B69"/>
      <c r="C69" s="85"/>
      <c r="D69" s="85"/>
      <c r="E69"/>
      <c r="F69" s="85"/>
      <c r="G69" s="85"/>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row>
    <row r="70" spans="1:79" x14ac:dyDescent="0.25">
      <c r="A70"/>
      <c r="B70"/>
      <c r="C70" s="85"/>
      <c r="D70" s="85"/>
      <c r="E70"/>
      <c r="F70" s="85"/>
      <c r="G70" s="85"/>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row>
    <row r="71" spans="1:79" x14ac:dyDescent="0.25">
      <c r="A71"/>
      <c r="B71"/>
      <c r="C71" s="85"/>
      <c r="D71" s="85"/>
      <c r="E71"/>
      <c r="F71" s="85"/>
      <c r="G71" s="85"/>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row>
    <row r="72" spans="1:79" x14ac:dyDescent="0.25">
      <c r="A72"/>
      <c r="B72"/>
      <c r="C72" s="85"/>
      <c r="D72" s="85"/>
      <c r="E72"/>
      <c r="F72" s="85"/>
      <c r="G72" s="85"/>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row>
    <row r="73" spans="1:79" x14ac:dyDescent="0.25">
      <c r="A73"/>
      <c r="B73"/>
      <c r="C73" s="85"/>
      <c r="D73" s="85"/>
      <c r="E73"/>
      <c r="F73" s="85"/>
      <c r="G73" s="85"/>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row>
    <row r="74" spans="1:79" x14ac:dyDescent="0.25">
      <c r="A74"/>
      <c r="B74"/>
      <c r="C74" s="85"/>
      <c r="D74" s="85"/>
      <c r="E74"/>
      <c r="F74" s="85"/>
      <c r="G74" s="85"/>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row>
    <row r="75" spans="1:79" x14ac:dyDescent="0.25">
      <c r="A75"/>
      <c r="B75"/>
      <c r="C75" s="85"/>
      <c r="D75" s="85"/>
      <c r="E75"/>
      <c r="F75" s="85"/>
      <c r="G75" s="8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row>
    <row r="76" spans="1:79" x14ac:dyDescent="0.25">
      <c r="A76"/>
      <c r="B76"/>
      <c r="C76" s="85"/>
      <c r="D76" s="85"/>
      <c r="E76"/>
      <c r="F76" s="85"/>
      <c r="G76" s="85"/>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row>
    <row r="77" spans="1:79" x14ac:dyDescent="0.25">
      <c r="A77"/>
      <c r="B77"/>
      <c r="C77" s="85"/>
      <c r="D77" s="85"/>
      <c r="E77"/>
      <c r="F77" s="85"/>
      <c r="G77" s="85"/>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row>
    <row r="78" spans="1:79" x14ac:dyDescent="0.25">
      <c r="A78"/>
      <c r="B78"/>
      <c r="C78" s="85"/>
      <c r="D78" s="85"/>
      <c r="E78"/>
      <c r="F78" s="85"/>
      <c r="G78" s="85"/>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row>
    <row r="79" spans="1:79" x14ac:dyDescent="0.25">
      <c r="A79"/>
      <c r="B79"/>
      <c r="C79" s="85"/>
      <c r="D79" s="85"/>
      <c r="E79"/>
      <c r="F79" s="85"/>
      <c r="G79" s="85"/>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row>
    <row r="80" spans="1:79" x14ac:dyDescent="0.25">
      <c r="A80"/>
      <c r="B80"/>
      <c r="C80" s="85"/>
      <c r="D80" s="85"/>
      <c r="E80"/>
      <c r="F80" s="85"/>
      <c r="G80" s="85"/>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row>
    <row r="81" spans="1:79" x14ac:dyDescent="0.25">
      <c r="A81"/>
      <c r="B81"/>
      <c r="C81" s="85"/>
      <c r="D81" s="85"/>
      <c r="E81"/>
      <c r="F81" s="85"/>
      <c r="G81" s="85"/>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row>
    <row r="82" spans="1:79" x14ac:dyDescent="0.25">
      <c r="A82"/>
      <c r="B82"/>
      <c r="C82" s="85"/>
      <c r="D82" s="85"/>
      <c r="E82"/>
      <c r="F82" s="85"/>
      <c r="G82" s="85"/>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row>
    <row r="83" spans="1:79" x14ac:dyDescent="0.25">
      <c r="A83"/>
      <c r="B83"/>
      <c r="C83" s="85"/>
      <c r="D83" s="85"/>
      <c r="E83"/>
      <c r="F83" s="85"/>
      <c r="G83" s="85"/>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row>
    <row r="84" spans="1:79" x14ac:dyDescent="0.25">
      <c r="A84"/>
      <c r="B84"/>
      <c r="C84" s="85"/>
      <c r="D84" s="85"/>
      <c r="E84"/>
      <c r="F84" s="85"/>
      <c r="G84" s="85"/>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row>
    <row r="85" spans="1:79" x14ac:dyDescent="0.25">
      <c r="A85"/>
      <c r="B85"/>
      <c r="C85" s="85"/>
      <c r="D85" s="85"/>
      <c r="E85"/>
      <c r="F85" s="85"/>
      <c r="G85" s="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row>
    <row r="86" spans="1:79" x14ac:dyDescent="0.25">
      <c r="A86"/>
      <c r="B86"/>
      <c r="C86" s="85"/>
      <c r="D86" s="85"/>
      <c r="E86"/>
      <c r="F86" s="85"/>
      <c r="G86" s="85"/>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row>
    <row r="87" spans="1:79" x14ac:dyDescent="0.25">
      <c r="A87"/>
      <c r="B87"/>
      <c r="C87" s="85"/>
      <c r="D87" s="85"/>
      <c r="E87"/>
      <c r="F87" s="85"/>
      <c r="G87" s="85"/>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row>
    <row r="88" spans="1:79" x14ac:dyDescent="0.25">
      <c r="A88"/>
      <c r="B88"/>
      <c r="C88" s="85"/>
      <c r="D88" s="85"/>
      <c r="E88"/>
      <c r="F88" s="85"/>
      <c r="G88" s="85"/>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row>
    <row r="89" spans="1:79" x14ac:dyDescent="0.25">
      <c r="A89"/>
      <c r="B89"/>
      <c r="C89" s="85"/>
      <c r="D89" s="85"/>
      <c r="E89"/>
      <c r="F89" s="85"/>
      <c r="G89" s="85"/>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row>
    <row r="90" spans="1:79" x14ac:dyDescent="0.25">
      <c r="A90"/>
      <c r="B90"/>
      <c r="C90" s="85"/>
      <c r="D90" s="85"/>
      <c r="E90"/>
      <c r="F90" s="85"/>
      <c r="G90" s="85"/>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row>
    <row r="91" spans="1:79" x14ac:dyDescent="0.25">
      <c r="A91"/>
      <c r="B91"/>
      <c r="C91" s="85"/>
      <c r="D91" s="85"/>
      <c r="E91"/>
      <c r="F91" s="85"/>
      <c r="G91" s="85"/>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row>
    <row r="92" spans="1:79" x14ac:dyDescent="0.25">
      <c r="A92"/>
      <c r="B92"/>
      <c r="C92" s="85"/>
      <c r="D92" s="85"/>
      <c r="E92"/>
      <c r="F92" s="85"/>
      <c r="G92" s="85"/>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row>
    <row r="93" spans="1:79" x14ac:dyDescent="0.25">
      <c r="A93"/>
      <c r="B93"/>
      <c r="C93" s="85"/>
      <c r="D93" s="85"/>
      <c r="E93"/>
      <c r="F93" s="85"/>
      <c r="G93" s="85"/>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row>
    <row r="94" spans="1:79" x14ac:dyDescent="0.25">
      <c r="A94"/>
      <c r="B94"/>
      <c r="C94" s="85"/>
      <c r="D94" s="85"/>
      <c r="E94" t="s">
        <v>5</v>
      </c>
      <c r="F94" s="85"/>
      <c r="G94" s="85"/>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row>
    <row r="95" spans="1:79" x14ac:dyDescent="0.25">
      <c r="A95"/>
      <c r="B95"/>
      <c r="C95" s="85"/>
      <c r="D95" s="85"/>
      <c r="E95"/>
      <c r="F95" s="85"/>
      <c r="G95" s="8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row>
    <row r="96" spans="1:79" x14ac:dyDescent="0.25">
      <c r="A96"/>
      <c r="B96"/>
      <c r="C96" s="85"/>
      <c r="D96" s="85"/>
      <c r="E96"/>
      <c r="F96" s="85"/>
      <c r="G96" s="85"/>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row>
    <row r="97" spans="1:79" x14ac:dyDescent="0.25">
      <c r="A97"/>
      <c r="B97"/>
      <c r="C97" s="85"/>
      <c r="D97" s="85"/>
      <c r="E97"/>
      <c r="F97" s="85"/>
      <c r="G97" s="85"/>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row>
    <row r="98" spans="1:79" x14ac:dyDescent="0.25">
      <c r="A98"/>
      <c r="B98"/>
      <c r="C98" s="85"/>
      <c r="D98" s="85"/>
      <c r="E98"/>
      <c r="F98" s="85"/>
      <c r="G98" s="85"/>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row>
    <row r="99" spans="1:79" x14ac:dyDescent="0.25">
      <c r="A99"/>
      <c r="B99"/>
      <c r="C99" s="85"/>
      <c r="D99" s="85"/>
      <c r="E99"/>
      <c r="F99" s="85"/>
      <c r="G99" s="85"/>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row>
    <row r="100" spans="1:79" x14ac:dyDescent="0.25">
      <c r="A100"/>
      <c r="B100"/>
      <c r="C100" s="85"/>
      <c r="D100" s="85"/>
      <c r="E100"/>
      <c r="F100" s="85"/>
      <c r="G100" s="85"/>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row>
    <row r="101" spans="1:79" x14ac:dyDescent="0.25">
      <c r="A101"/>
      <c r="B101"/>
      <c r="C101" s="85"/>
      <c r="D101" s="85"/>
      <c r="E101"/>
      <c r="F101" s="85"/>
      <c r="G101" s="85"/>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row>
    <row r="102" spans="1:79" x14ac:dyDescent="0.25">
      <c r="A102"/>
      <c r="B102"/>
      <c r="C102" s="85"/>
      <c r="D102" s="85"/>
      <c r="E102"/>
      <c r="F102" s="85"/>
      <c r="G102" s="85"/>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row>
    <row r="103" spans="1:79" x14ac:dyDescent="0.25">
      <c r="A103"/>
      <c r="B103"/>
      <c r="C103" s="85"/>
      <c r="D103" s="85"/>
      <c r="E103"/>
      <c r="F103" s="85"/>
      <c r="G103" s="85"/>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row>
    <row r="104" spans="1:79" x14ac:dyDescent="0.25">
      <c r="A104"/>
      <c r="B104"/>
      <c r="C104" s="85"/>
      <c r="D104" s="85"/>
      <c r="E104"/>
      <c r="F104" s="85"/>
      <c r="G104" s="85"/>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row>
    <row r="105" spans="1:79" x14ac:dyDescent="0.25">
      <c r="A105"/>
      <c r="B105"/>
      <c r="C105" s="85"/>
      <c r="D105" s="85"/>
      <c r="E105"/>
      <c r="F105" s="85"/>
      <c r="G105" s="8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row>
    <row r="106" spans="1:79" x14ac:dyDescent="0.25">
      <c r="A106"/>
      <c r="B106"/>
      <c r="C106" s="85"/>
      <c r="D106" s="85"/>
      <c r="E106"/>
      <c r="F106" s="85"/>
      <c r="G106" s="85"/>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row>
    <row r="107" spans="1:79" x14ac:dyDescent="0.25">
      <c r="A107"/>
      <c r="B107"/>
      <c r="C107" s="85"/>
      <c r="D107" s="85"/>
      <c r="E107"/>
      <c r="F107" s="85"/>
      <c r="G107" s="85"/>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row>
    <row r="108" spans="1:79" x14ac:dyDescent="0.25">
      <c r="A108"/>
      <c r="B108"/>
      <c r="C108" s="85"/>
      <c r="D108" s="85"/>
      <c r="E108"/>
      <c r="F108" s="85"/>
      <c r="G108" s="85"/>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row>
    <row r="109" spans="1:79" x14ac:dyDescent="0.25">
      <c r="A109"/>
      <c r="B109"/>
      <c r="C109" s="85"/>
      <c r="D109" s="85"/>
      <c r="E109"/>
      <c r="F109" s="85"/>
      <c r="G109" s="85"/>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row>
    <row r="110" spans="1:79" x14ac:dyDescent="0.25">
      <c r="A110"/>
      <c r="B110"/>
      <c r="C110" s="85"/>
      <c r="D110" s="85"/>
      <c r="E110"/>
      <c r="F110" s="85"/>
      <c r="G110" s="85"/>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row>
    <row r="111" spans="1:79" x14ac:dyDescent="0.25">
      <c r="A111"/>
      <c r="B111"/>
      <c r="C111" s="85"/>
      <c r="D111" s="85"/>
      <c r="E111"/>
      <c r="F111" s="85"/>
      <c r="G111" s="85"/>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row>
    <row r="112" spans="1:79" x14ac:dyDescent="0.25">
      <c r="A112"/>
      <c r="B112"/>
      <c r="C112" s="85"/>
      <c r="D112" s="85"/>
      <c r="E112"/>
      <c r="F112" s="85"/>
      <c r="G112" s="85"/>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row>
    <row r="113" spans="1:79" x14ac:dyDescent="0.25">
      <c r="A113"/>
      <c r="B113"/>
      <c r="C113" s="85"/>
      <c r="D113" s="85"/>
      <c r="E113"/>
      <c r="F113" s="85"/>
      <c r="G113" s="85"/>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row>
    <row r="114" spans="1:79" x14ac:dyDescent="0.25">
      <c r="A114"/>
      <c r="B114"/>
      <c r="C114" s="85"/>
      <c r="D114" s="85"/>
      <c r="E114"/>
      <c r="F114" s="85"/>
      <c r="G114" s="85"/>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row>
    <row r="115" spans="1:79" x14ac:dyDescent="0.25">
      <c r="A115"/>
      <c r="B115"/>
      <c r="C115" s="85"/>
      <c r="D115" s="85"/>
      <c r="E115"/>
      <c r="F115" s="85"/>
      <c r="G115" s="8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row>
    <row r="116" spans="1:79" x14ac:dyDescent="0.25">
      <c r="A116"/>
      <c r="B116"/>
      <c r="C116" s="85"/>
      <c r="D116" s="85"/>
      <c r="E116"/>
      <c r="F116" s="85"/>
      <c r="G116" s="85"/>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row>
    <row r="117" spans="1:79" x14ac:dyDescent="0.25">
      <c r="A117"/>
      <c r="B117"/>
      <c r="C117" s="85"/>
      <c r="D117" s="85"/>
      <c r="E117"/>
      <c r="F117" s="85"/>
      <c r="G117" s="85"/>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row>
    <row r="118" spans="1:79" x14ac:dyDescent="0.25">
      <c r="A118"/>
      <c r="B118"/>
      <c r="C118" s="85"/>
      <c r="D118" s="85"/>
      <c r="E118"/>
      <c r="F118" s="85"/>
      <c r="G118" s="85"/>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row>
    <row r="119" spans="1:79" x14ac:dyDescent="0.25">
      <c r="A119"/>
      <c r="B119"/>
      <c r="C119" s="85"/>
      <c r="D119" s="85"/>
      <c r="E119"/>
      <c r="F119" s="85"/>
      <c r="G119" s="85"/>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row>
    <row r="120" spans="1:79" x14ac:dyDescent="0.25">
      <c r="A120"/>
      <c r="B120"/>
      <c r="C120" s="85"/>
      <c r="D120" s="85"/>
      <c r="E120"/>
      <c r="F120" s="85"/>
      <c r="G120" s="85"/>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row>
    <row r="121" spans="1:79" x14ac:dyDescent="0.25">
      <c r="A121"/>
      <c r="B121"/>
      <c r="C121" s="85"/>
      <c r="D121" s="85"/>
      <c r="E121"/>
      <c r="F121" s="85"/>
      <c r="G121" s="85"/>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row>
    <row r="122" spans="1:79" x14ac:dyDescent="0.25">
      <c r="A122"/>
      <c r="B122"/>
      <c r="C122" s="85"/>
      <c r="D122" s="85"/>
      <c r="E122"/>
      <c r="F122" s="85"/>
      <c r="G122" s="85"/>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row>
    <row r="123" spans="1:79" x14ac:dyDescent="0.25">
      <c r="A123"/>
      <c r="B123"/>
      <c r="C123" s="85"/>
      <c r="D123" s="85"/>
      <c r="E123"/>
      <c r="F123" s="85"/>
      <c r="G123" s="85"/>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row>
    <row r="124" spans="1:79" x14ac:dyDescent="0.25">
      <c r="A124"/>
      <c r="B124"/>
      <c r="C124" s="85"/>
      <c r="D124" s="85"/>
      <c r="E124"/>
      <c r="F124" s="85"/>
      <c r="G124" s="85"/>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row>
    <row r="125" spans="1:79" x14ac:dyDescent="0.25">
      <c r="A125"/>
      <c r="B125"/>
      <c r="C125" s="85"/>
      <c r="D125" s="85"/>
      <c r="E125"/>
      <c r="F125" s="85"/>
      <c r="G125" s="8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row>
    <row r="126" spans="1:79" x14ac:dyDescent="0.25">
      <c r="A126"/>
      <c r="B126"/>
      <c r="C126" s="85"/>
      <c r="D126" s="85"/>
      <c r="E126"/>
      <c r="F126" s="85"/>
      <c r="G126" s="85"/>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row>
    <row r="127" spans="1:79" x14ac:dyDescent="0.25">
      <c r="A127"/>
      <c r="B127"/>
      <c r="C127" s="85"/>
      <c r="D127" s="85"/>
      <c r="E127"/>
      <c r="F127" s="85"/>
      <c r="G127" s="85"/>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row>
    <row r="128" spans="1:79" x14ac:dyDescent="0.25">
      <c r="A128"/>
      <c r="B128"/>
      <c r="C128" s="85"/>
      <c r="D128" s="85"/>
      <c r="E128"/>
      <c r="F128" s="85"/>
      <c r="G128" s="85"/>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row>
    <row r="129" spans="1:79" x14ac:dyDescent="0.25">
      <c r="A129"/>
      <c r="B129"/>
      <c r="C129" s="85"/>
      <c r="D129" s="85"/>
      <c r="E129"/>
      <c r="F129" s="85"/>
      <c r="G129" s="85"/>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row>
    <row r="130" spans="1:79" x14ac:dyDescent="0.25">
      <c r="A130"/>
      <c r="B130"/>
      <c r="C130" s="85"/>
      <c r="D130" s="85"/>
      <c r="E130"/>
      <c r="F130" s="85"/>
      <c r="G130" s="85"/>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row>
    <row r="131" spans="1:79" x14ac:dyDescent="0.25">
      <c r="A131"/>
      <c r="B131"/>
      <c r="C131" s="85"/>
      <c r="D131" s="85"/>
      <c r="E131"/>
      <c r="F131" s="85"/>
      <c r="G131" s="85"/>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row>
    <row r="132" spans="1:79" x14ac:dyDescent="0.25">
      <c r="A132"/>
      <c r="B132"/>
      <c r="C132" s="85"/>
      <c r="D132" s="85"/>
      <c r="E132"/>
      <c r="F132" s="85"/>
      <c r="G132" s="85"/>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row>
    <row r="133" spans="1:79" x14ac:dyDescent="0.25">
      <c r="A133"/>
      <c r="B133"/>
      <c r="C133" s="85"/>
      <c r="D133" s="85"/>
      <c r="E133"/>
      <c r="F133" s="85"/>
      <c r="G133" s="85"/>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row>
    <row r="134" spans="1:79" x14ac:dyDescent="0.25">
      <c r="A134"/>
      <c r="B134"/>
      <c r="C134" s="85"/>
      <c r="D134" s="85"/>
      <c r="E134"/>
      <c r="F134" s="85"/>
      <c r="G134" s="85"/>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row>
    <row r="135" spans="1:79" x14ac:dyDescent="0.25">
      <c r="A135"/>
      <c r="B135"/>
      <c r="C135" s="85"/>
      <c r="D135" s="85"/>
      <c r="E135"/>
      <c r="F135" s="85"/>
      <c r="G135" s="8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row>
  </sheetData>
  <sheetProtection selectLockedCells="1" selectUnlockedCells="1"/>
  <mergeCells count="2">
    <mergeCell ref="C2:F3"/>
    <mergeCell ref="C4:F4"/>
  </mergeCells>
  <phoneticPr fontId="3" type="noConversion"/>
  <dataValidations count="4">
    <dataValidation type="textLength" operator="lessThanOrEqual" showInputMessage="1" showErrorMessage="1" error="Enter &quot;x&quot; Only" sqref="D13 D21:D26 G29:G32 G34 D37 D31:D35 D29 G21:G24" xr:uid="{00000000-0002-0000-0100-000000000000}">
      <formula1>1</formula1>
    </dataValidation>
    <dataValidation type="whole" operator="greaterThanOrEqual" showInputMessage="1" showErrorMessage="1" error="ENTER NUMBER AS FOLLOWS:_x000a__x000a_6131234567" sqref="G7:G8" xr:uid="{00000000-0002-0000-0100-000001000000}">
      <formula1>1</formula1>
    </dataValidation>
    <dataValidation type="decimal" operator="greaterThanOrEqual" allowBlank="1" showErrorMessage="1" error="Enter numbers only (decimal point allowed)." sqref="D17:D18" xr:uid="{00000000-0002-0000-0100-000002000000}">
      <formula1>0</formula1>
    </dataValidation>
    <dataValidation operator="greaterThanOrEqual" allowBlank="1" showErrorMessage="1" sqref="D14" xr:uid="{00000000-0002-0000-0100-000003000000}"/>
  </dataValidations>
  <pageMargins left="0" right="0" top="0" bottom="0" header="0" footer="0"/>
  <pageSetup scale="80" orientation="landscape"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7088-9CA4-4859-8592-3040D41BCBFA}">
  <dimension ref="A1:A70"/>
  <sheetViews>
    <sheetView topLeftCell="A11" workbookViewId="0">
      <selection activeCell="I25" sqref="H25:I25"/>
    </sheetView>
  </sheetViews>
  <sheetFormatPr defaultRowHeight="13.2" x14ac:dyDescent="0.25"/>
  <cols>
    <col min="1" max="1" width="82.109375" customWidth="1"/>
  </cols>
  <sheetData>
    <row r="1" spans="1:1" ht="22.8" x14ac:dyDescent="0.25">
      <c r="A1" s="114" t="s">
        <v>110</v>
      </c>
    </row>
    <row r="3" spans="1:1" ht="15.6" x14ac:dyDescent="0.3">
      <c r="A3" s="89" t="s">
        <v>148</v>
      </c>
    </row>
    <row r="4" spans="1:1" ht="15" x14ac:dyDescent="0.25">
      <c r="A4" s="89"/>
    </row>
    <row r="5" spans="1:1" ht="15.6" x14ac:dyDescent="0.3">
      <c r="A5" s="89" t="s">
        <v>111</v>
      </c>
    </row>
    <row r="6" spans="1:1" ht="15" x14ac:dyDescent="0.25">
      <c r="A6" s="89"/>
    </row>
    <row r="7" spans="1:1" ht="60.6" x14ac:dyDescent="0.25">
      <c r="A7" s="115" t="s">
        <v>140</v>
      </c>
    </row>
    <row r="8" spans="1:1" ht="15" x14ac:dyDescent="0.25">
      <c r="A8" s="115"/>
    </row>
    <row r="9" spans="1:1" ht="30.6" x14ac:dyDescent="0.25">
      <c r="A9" s="115" t="s">
        <v>112</v>
      </c>
    </row>
    <row r="10" spans="1:1" ht="15" x14ac:dyDescent="0.25">
      <c r="A10" s="89"/>
    </row>
    <row r="11" spans="1:1" ht="30.6" x14ac:dyDescent="0.25">
      <c r="A11" s="125" t="s">
        <v>118</v>
      </c>
    </row>
    <row r="12" spans="1:1" ht="15.6" x14ac:dyDescent="0.3">
      <c r="A12" s="125"/>
    </row>
    <row r="13" spans="1:1" ht="15.6" x14ac:dyDescent="0.3">
      <c r="A13" s="125" t="s">
        <v>137</v>
      </c>
    </row>
    <row r="14" spans="1:1" ht="15" x14ac:dyDescent="0.25">
      <c r="A14" s="115" t="s">
        <v>136</v>
      </c>
    </row>
    <row r="15" spans="1:1" ht="15.6" x14ac:dyDescent="0.3">
      <c r="A15" s="125"/>
    </row>
    <row r="16" spans="1:1" ht="21.75" customHeight="1" x14ac:dyDescent="0.3">
      <c r="A16" s="125" t="s">
        <v>128</v>
      </c>
    </row>
    <row r="17" spans="1:1" ht="15.75" customHeight="1" x14ac:dyDescent="0.3">
      <c r="A17" s="125"/>
    </row>
    <row r="18" spans="1:1" ht="17.25" customHeight="1" x14ac:dyDescent="0.3">
      <c r="A18" s="129" t="s">
        <v>132</v>
      </c>
    </row>
    <row r="19" spans="1:1" ht="17.25" customHeight="1" x14ac:dyDescent="0.25">
      <c r="A19" s="89" t="s">
        <v>131</v>
      </c>
    </row>
    <row r="20" spans="1:1" ht="17.25" customHeight="1" x14ac:dyDescent="0.25">
      <c r="A20" s="89" t="s">
        <v>149</v>
      </c>
    </row>
    <row r="21" spans="1:1" ht="15" x14ac:dyDescent="0.25">
      <c r="A21" s="89" t="s">
        <v>139</v>
      </c>
    </row>
    <row r="22" spans="1:1" ht="15" x14ac:dyDescent="0.25">
      <c r="A22" s="89"/>
    </row>
    <row r="23" spans="1:1" ht="75.599999999999994" x14ac:dyDescent="0.25">
      <c r="A23" s="125" t="s">
        <v>130</v>
      </c>
    </row>
    <row r="24" spans="1:1" ht="15" x14ac:dyDescent="0.25">
      <c r="A24" s="89"/>
    </row>
    <row r="25" spans="1:1" ht="90.6" x14ac:dyDescent="0.25">
      <c r="A25" s="125" t="s">
        <v>138</v>
      </c>
    </row>
    <row r="26" spans="1:1" ht="15" x14ac:dyDescent="0.25">
      <c r="A26" s="89"/>
    </row>
    <row r="29" spans="1:1" ht="15" x14ac:dyDescent="0.25">
      <c r="A29" s="89"/>
    </row>
    <row r="30" spans="1:1" ht="15" x14ac:dyDescent="0.25">
      <c r="A30" s="89"/>
    </row>
    <row r="31" spans="1:1" ht="15" x14ac:dyDescent="0.25">
      <c r="A31" s="89"/>
    </row>
    <row r="32" spans="1:1" ht="15" x14ac:dyDescent="0.25">
      <c r="A32" s="89"/>
    </row>
    <row r="33" spans="1:1" ht="15" x14ac:dyDescent="0.25">
      <c r="A33" s="89"/>
    </row>
    <row r="34" spans="1:1" ht="15" x14ac:dyDescent="0.25">
      <c r="A34" s="89"/>
    </row>
    <row r="35" spans="1:1" ht="15" x14ac:dyDescent="0.25">
      <c r="A35" s="89"/>
    </row>
    <row r="36" spans="1:1" ht="15" x14ac:dyDescent="0.25">
      <c r="A36" s="89"/>
    </row>
    <row r="37" spans="1:1" ht="15" x14ac:dyDescent="0.25">
      <c r="A37" s="89"/>
    </row>
    <row r="38" spans="1:1" ht="15" x14ac:dyDescent="0.25">
      <c r="A38" s="89"/>
    </row>
    <row r="39" spans="1:1" ht="15" x14ac:dyDescent="0.25">
      <c r="A39" s="89"/>
    </row>
    <row r="40" spans="1:1" ht="15" x14ac:dyDescent="0.25">
      <c r="A40" s="89"/>
    </row>
    <row r="41" spans="1:1" ht="15" x14ac:dyDescent="0.25">
      <c r="A41" s="89"/>
    </row>
    <row r="42" spans="1:1" ht="15" x14ac:dyDescent="0.25">
      <c r="A42" s="89"/>
    </row>
    <row r="43" spans="1:1" ht="15" x14ac:dyDescent="0.25">
      <c r="A43" s="89"/>
    </row>
    <row r="44" spans="1:1" ht="15" x14ac:dyDescent="0.25">
      <c r="A44" s="89"/>
    </row>
    <row r="45" spans="1:1" ht="15" x14ac:dyDescent="0.25">
      <c r="A45" s="89"/>
    </row>
    <row r="46" spans="1:1" ht="15" x14ac:dyDescent="0.25">
      <c r="A46" s="89"/>
    </row>
    <row r="47" spans="1:1" ht="15" x14ac:dyDescent="0.25">
      <c r="A47" s="89"/>
    </row>
    <row r="48" spans="1:1" ht="15" x14ac:dyDescent="0.25">
      <c r="A48" s="89"/>
    </row>
    <row r="49" spans="1:1" ht="15" x14ac:dyDescent="0.25">
      <c r="A49" s="89"/>
    </row>
    <row r="50" spans="1:1" ht="15" x14ac:dyDescent="0.25">
      <c r="A50" s="89"/>
    </row>
    <row r="51" spans="1:1" ht="15" x14ac:dyDescent="0.25">
      <c r="A51" s="89"/>
    </row>
    <row r="52" spans="1:1" ht="15" x14ac:dyDescent="0.25">
      <c r="A52" s="89"/>
    </row>
    <row r="53" spans="1:1" ht="15" x14ac:dyDescent="0.25">
      <c r="A53" s="89"/>
    </row>
    <row r="54" spans="1:1" ht="15" x14ac:dyDescent="0.25">
      <c r="A54" s="89"/>
    </row>
    <row r="55" spans="1:1" ht="15" x14ac:dyDescent="0.25">
      <c r="A55" s="89"/>
    </row>
    <row r="56" spans="1:1" ht="15" x14ac:dyDescent="0.25">
      <c r="A56" s="89"/>
    </row>
    <row r="57" spans="1:1" ht="15" x14ac:dyDescent="0.25">
      <c r="A57" s="89"/>
    </row>
    <row r="58" spans="1:1" ht="15" x14ac:dyDescent="0.25">
      <c r="A58" s="89"/>
    </row>
    <row r="59" spans="1:1" ht="15" x14ac:dyDescent="0.25">
      <c r="A59" s="89"/>
    </row>
    <row r="60" spans="1:1" ht="15" x14ac:dyDescent="0.25">
      <c r="A60" s="89"/>
    </row>
    <row r="61" spans="1:1" ht="15" x14ac:dyDescent="0.25">
      <c r="A61" s="89"/>
    </row>
    <row r="62" spans="1:1" ht="15" x14ac:dyDescent="0.25">
      <c r="A62" s="89"/>
    </row>
    <row r="63" spans="1:1" ht="15" x14ac:dyDescent="0.25">
      <c r="A63" s="89"/>
    </row>
    <row r="64" spans="1:1" ht="15" x14ac:dyDescent="0.25">
      <c r="A64" s="89"/>
    </row>
    <row r="65" spans="1:1" ht="15" x14ac:dyDescent="0.25">
      <c r="A65" s="89"/>
    </row>
    <row r="66" spans="1:1" ht="15" x14ac:dyDescent="0.25">
      <c r="A66" s="89"/>
    </row>
    <row r="67" spans="1:1" ht="15" x14ac:dyDescent="0.25">
      <c r="A67" s="89"/>
    </row>
    <row r="68" spans="1:1" ht="15" x14ac:dyDescent="0.25">
      <c r="A68" s="89"/>
    </row>
    <row r="69" spans="1:1" ht="15" x14ac:dyDescent="0.25">
      <c r="A69" s="89"/>
    </row>
    <row r="70" spans="1:1" ht="15" x14ac:dyDescent="0.25">
      <c r="A70" s="89"/>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AF470-8962-43A9-81AE-62DE6DA66BEA}">
  <sheetPr>
    <tabColor rgb="FFFF0000"/>
    <pageSetUpPr fitToPage="1"/>
  </sheetPr>
  <dimension ref="A1:E23"/>
  <sheetViews>
    <sheetView tabSelected="1" zoomScaleNormal="100" workbookViewId="0">
      <selection activeCell="A2" sqref="A2:B2"/>
    </sheetView>
  </sheetViews>
  <sheetFormatPr defaultColWidth="10.109375" defaultRowHeight="13.2" x14ac:dyDescent="0.25"/>
  <cols>
    <col min="1" max="1" width="88.88671875" style="77" customWidth="1"/>
    <col min="2" max="16384" width="10.109375" style="77"/>
  </cols>
  <sheetData>
    <row r="1" spans="1:5" s="78" customFormat="1" ht="86.25" customHeight="1" x14ac:dyDescent="0.3">
      <c r="A1" s="165" t="s">
        <v>158</v>
      </c>
      <c r="B1" s="165"/>
      <c r="E1" s="113"/>
    </row>
    <row r="2" spans="1:5" ht="37.5" customHeight="1" x14ac:dyDescent="0.25">
      <c r="A2" s="168" t="s">
        <v>103</v>
      </c>
      <c r="B2" s="168"/>
    </row>
    <row r="3" spans="1:5" ht="25.5" customHeight="1" thickBot="1" x14ac:dyDescent="0.3">
      <c r="A3" s="169" t="s">
        <v>97</v>
      </c>
      <c r="B3" s="169"/>
    </row>
    <row r="4" spans="1:5" ht="15.75" customHeight="1" x14ac:dyDescent="0.25">
      <c r="A4" s="110" t="s">
        <v>82</v>
      </c>
      <c r="B4" s="166"/>
    </row>
    <row r="5" spans="1:5" ht="33.75" customHeight="1" thickBot="1" x14ac:dyDescent="0.3">
      <c r="A5" s="109" t="s">
        <v>81</v>
      </c>
      <c r="B5" s="167"/>
    </row>
    <row r="6" spans="1:5" ht="19.5" customHeight="1" x14ac:dyDescent="0.25">
      <c r="A6" s="108" t="s">
        <v>80</v>
      </c>
      <c r="B6" s="166"/>
    </row>
    <row r="7" spans="1:5" ht="42" customHeight="1" thickBot="1" x14ac:dyDescent="0.3">
      <c r="A7" s="109" t="s">
        <v>83</v>
      </c>
      <c r="B7" s="167"/>
    </row>
    <row r="8" spans="1:5" ht="20.25" customHeight="1" x14ac:dyDescent="0.25">
      <c r="A8" s="108" t="s">
        <v>79</v>
      </c>
      <c r="B8" s="166"/>
    </row>
    <row r="9" spans="1:5" ht="36.75" customHeight="1" thickBot="1" x14ac:dyDescent="0.3">
      <c r="A9" s="111" t="s">
        <v>70</v>
      </c>
      <c r="B9" s="167"/>
    </row>
    <row r="10" spans="1:5" ht="24.75" customHeight="1" thickBot="1" x14ac:dyDescent="0.3">
      <c r="A10" s="169" t="s">
        <v>98</v>
      </c>
      <c r="B10" s="169"/>
    </row>
    <row r="11" spans="1:5" x14ac:dyDescent="0.25">
      <c r="A11" s="110" t="s">
        <v>69</v>
      </c>
      <c r="B11" s="170"/>
    </row>
    <row r="12" spans="1:5" ht="17.25" customHeight="1" x14ac:dyDescent="0.25">
      <c r="A12" s="111" t="s">
        <v>101</v>
      </c>
      <c r="B12" s="171"/>
    </row>
    <row r="13" spans="1:5" ht="32.25" customHeight="1" thickBot="1" x14ac:dyDescent="0.3">
      <c r="A13" s="78" t="s">
        <v>99</v>
      </c>
      <c r="B13" s="172"/>
    </row>
    <row r="14" spans="1:5" ht="21.75" customHeight="1" x14ac:dyDescent="0.25">
      <c r="A14" s="110" t="s">
        <v>78</v>
      </c>
      <c r="B14" s="166"/>
    </row>
    <row r="15" spans="1:5" ht="51" customHeight="1" thickBot="1" x14ac:dyDescent="0.3">
      <c r="A15" s="109" t="s">
        <v>102</v>
      </c>
      <c r="B15" s="167"/>
    </row>
    <row r="16" spans="1:5" ht="18.75" customHeight="1" x14ac:dyDescent="0.25">
      <c r="A16" s="108" t="s">
        <v>38</v>
      </c>
      <c r="B16" s="166"/>
      <c r="D16" s="78"/>
    </row>
    <row r="17" spans="1:4" ht="40.5" customHeight="1" thickBot="1" x14ac:dyDescent="0.3">
      <c r="A17" s="109" t="s">
        <v>77</v>
      </c>
      <c r="B17" s="167"/>
      <c r="D17" s="78"/>
    </row>
    <row r="18" spans="1:4" ht="21" customHeight="1" x14ac:dyDescent="0.25">
      <c r="A18" s="173" t="s">
        <v>100</v>
      </c>
      <c r="B18" s="174"/>
      <c r="D18" s="78"/>
    </row>
    <row r="19" spans="1:4" ht="25.5" customHeight="1" x14ac:dyDescent="0.25">
      <c r="A19" s="108" t="s">
        <v>76</v>
      </c>
      <c r="B19" s="161"/>
    </row>
    <row r="20" spans="1:4" ht="33" customHeight="1" thickBot="1" x14ac:dyDescent="0.3">
      <c r="A20" s="112" t="s">
        <v>104</v>
      </c>
      <c r="B20" s="162"/>
    </row>
    <row r="21" spans="1:4" ht="57.75" customHeight="1" thickBot="1" x14ac:dyDescent="0.3">
      <c r="A21" s="163" t="s">
        <v>84</v>
      </c>
      <c r="B21" s="164"/>
    </row>
    <row r="22" spans="1:4" ht="63.75" customHeight="1" thickBot="1" x14ac:dyDescent="0.3">
      <c r="A22" s="106" t="s">
        <v>85</v>
      </c>
      <c r="B22" s="107"/>
    </row>
    <row r="23" spans="1:4" ht="76.5" customHeight="1" x14ac:dyDescent="0.25"/>
  </sheetData>
  <sheetProtection selectLockedCells="1"/>
  <mergeCells count="13">
    <mergeCell ref="B19:B20"/>
    <mergeCell ref="A21:B21"/>
    <mergeCell ref="A1:B1"/>
    <mergeCell ref="B4:B5"/>
    <mergeCell ref="B6:B7"/>
    <mergeCell ref="A2:B2"/>
    <mergeCell ref="A3:B3"/>
    <mergeCell ref="A10:B10"/>
    <mergeCell ref="B8:B9"/>
    <mergeCell ref="B11:B13"/>
    <mergeCell ref="B14:B15"/>
    <mergeCell ref="B16:B17"/>
    <mergeCell ref="A18:B18"/>
  </mergeCells>
  <pageMargins left="0.23622047244094491" right="0.23622047244094491" top="0" bottom="0" header="0.31496062992125984" footer="0.31496062992125984"/>
  <pageSetup orientation="portrait" r:id="rId1"/>
  <rowBreaks count="1" manualBreakCount="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pageSetUpPr fitToPage="1"/>
  </sheetPr>
  <dimension ref="A1:S33"/>
  <sheetViews>
    <sheetView showGridLines="0" showRowColHeaders="0" topLeftCell="A19" zoomScale="70" zoomScaleNormal="70" workbookViewId="0">
      <selection activeCell="H4" sqref="H4"/>
    </sheetView>
  </sheetViews>
  <sheetFormatPr defaultColWidth="9.109375" defaultRowHeight="13.2" x14ac:dyDescent="0.25"/>
  <cols>
    <col min="1" max="1" width="4.5546875" style="1" customWidth="1"/>
    <col min="2" max="2" width="19.44140625" style="1" customWidth="1"/>
    <col min="3" max="5" width="9.109375" style="1"/>
    <col min="6" max="6" width="11.6640625" style="1" customWidth="1"/>
    <col min="7" max="7" width="16.88671875" style="1" customWidth="1"/>
    <col min="8" max="8" width="9.109375" style="1"/>
    <col min="9" max="9" width="17.33203125" style="1" customWidth="1"/>
    <col min="10" max="13" width="9.109375" style="1"/>
    <col min="14" max="14" width="30.6640625" style="1" customWidth="1"/>
    <col min="15" max="15" width="9.33203125" style="1" customWidth="1"/>
    <col min="16" max="16384" width="9.109375" style="1"/>
  </cols>
  <sheetData>
    <row r="1" spans="1:14" ht="25.2" thickTop="1" x14ac:dyDescent="0.4">
      <c r="A1" s="2"/>
      <c r="B1" s="3"/>
      <c r="C1" s="3"/>
      <c r="D1" s="3"/>
      <c r="E1" s="3"/>
      <c r="F1" s="116"/>
      <c r="G1" s="116"/>
      <c r="H1" s="8" t="s">
        <v>6</v>
      </c>
      <c r="I1" s="116"/>
      <c r="J1" s="116"/>
      <c r="K1" s="116"/>
      <c r="L1" s="3"/>
      <c r="M1" s="3"/>
      <c r="N1" s="4"/>
    </row>
    <row r="2" spans="1:14" ht="24.6" x14ac:dyDescent="0.4">
      <c r="A2" s="16"/>
      <c r="B2" s="5"/>
      <c r="C2" s="5"/>
      <c r="D2" s="5"/>
      <c r="E2" s="5"/>
      <c r="F2" s="117"/>
      <c r="G2" s="117"/>
      <c r="H2" s="9" t="s">
        <v>31</v>
      </c>
      <c r="I2" s="117"/>
      <c r="J2" s="117"/>
      <c r="K2" s="117"/>
      <c r="L2" s="5"/>
      <c r="M2" s="5"/>
      <c r="N2" s="18"/>
    </row>
    <row r="3" spans="1:14" ht="24.6" x14ac:dyDescent="0.4">
      <c r="A3" s="16"/>
      <c r="B3" s="5"/>
      <c r="C3" s="5"/>
      <c r="D3" s="5"/>
      <c r="E3" s="5"/>
      <c r="F3" s="117"/>
      <c r="G3" s="118"/>
      <c r="H3" s="119" t="s">
        <v>157</v>
      </c>
      <c r="I3" s="117"/>
      <c r="J3" s="117"/>
      <c r="K3" s="117"/>
      <c r="L3" s="5"/>
      <c r="M3" s="5"/>
      <c r="N3" s="18"/>
    </row>
    <row r="4" spans="1:14" ht="15.6" x14ac:dyDescent="0.3">
      <c r="A4" s="16"/>
      <c r="B4" s="5"/>
      <c r="C4" s="5"/>
      <c r="D4" s="5"/>
      <c r="E4" s="5"/>
      <c r="F4" s="5"/>
      <c r="G4" s="5"/>
      <c r="H4" s="10" t="s">
        <v>25</v>
      </c>
      <c r="I4" s="5"/>
      <c r="J4" s="5"/>
      <c r="K4" s="5"/>
      <c r="L4" s="5"/>
      <c r="M4" s="5"/>
      <c r="N4" s="18"/>
    </row>
    <row r="5" spans="1:14" ht="15.6" x14ac:dyDescent="0.3">
      <c r="A5" s="16"/>
      <c r="B5" s="5"/>
      <c r="C5" s="5"/>
      <c r="D5" s="5"/>
      <c r="E5" s="5"/>
      <c r="F5" s="5"/>
      <c r="G5" s="5"/>
      <c r="H5" s="10"/>
      <c r="I5" s="5"/>
      <c r="J5" s="5"/>
      <c r="K5" s="5"/>
      <c r="L5" s="5"/>
      <c r="M5" s="5"/>
      <c r="N5" s="18"/>
    </row>
    <row r="6" spans="1:14" s="7" customFormat="1" ht="21.6" thickBot="1" x14ac:dyDescent="0.45">
      <c r="A6" s="70"/>
      <c r="B6" s="72"/>
      <c r="C6" s="73"/>
      <c r="D6" s="73"/>
      <c r="E6" s="69"/>
      <c r="F6" s="74"/>
      <c r="G6" s="73" t="s">
        <v>27</v>
      </c>
      <c r="H6" s="73"/>
      <c r="I6" s="73" t="s">
        <v>28</v>
      </c>
      <c r="J6" s="69"/>
      <c r="K6" s="69"/>
      <c r="L6" s="69"/>
      <c r="M6" s="69"/>
      <c r="N6" s="71"/>
    </row>
    <row r="7" spans="1:14" s="7" customFormat="1" ht="20.399999999999999" x14ac:dyDescent="0.35">
      <c r="A7" s="11"/>
      <c r="B7" s="120" t="s">
        <v>21</v>
      </c>
      <c r="C7" s="120"/>
      <c r="D7" s="120"/>
      <c r="E7" s="120"/>
      <c r="F7" s="120"/>
      <c r="G7" s="120"/>
      <c r="H7" s="120"/>
      <c r="I7" s="120"/>
      <c r="J7" s="120"/>
      <c r="K7" s="120"/>
      <c r="L7" s="120"/>
      <c r="M7" s="120"/>
      <c r="N7" s="120"/>
    </row>
    <row r="8" spans="1:14" s="7" customFormat="1" ht="20.399999999999999" x14ac:dyDescent="0.35">
      <c r="A8" s="11"/>
      <c r="B8" s="120"/>
      <c r="C8" s="120" t="s">
        <v>22</v>
      </c>
      <c r="D8" s="120"/>
      <c r="E8" s="120"/>
      <c r="F8" s="120"/>
      <c r="G8" s="121">
        <v>110</v>
      </c>
      <c r="H8" s="120"/>
      <c r="I8" s="120" t="s">
        <v>61</v>
      </c>
      <c r="J8" s="120"/>
      <c r="K8" s="120"/>
      <c r="L8" s="120"/>
      <c r="M8" s="120"/>
      <c r="N8" s="120"/>
    </row>
    <row r="9" spans="1:14" s="7" customFormat="1" ht="20.399999999999999" x14ac:dyDescent="0.35">
      <c r="A9" s="11"/>
      <c r="B9" s="120"/>
      <c r="C9" s="120" t="s">
        <v>23</v>
      </c>
      <c r="D9" s="120"/>
      <c r="E9" s="120"/>
      <c r="F9" s="120"/>
      <c r="G9" s="121">
        <v>135</v>
      </c>
      <c r="H9" s="120"/>
      <c r="I9" s="120" t="s">
        <v>29</v>
      </c>
      <c r="J9" s="120"/>
      <c r="K9" s="120"/>
      <c r="L9" s="120"/>
      <c r="M9" s="120"/>
      <c r="N9" s="120"/>
    </row>
    <row r="10" spans="1:14" s="7" customFormat="1" ht="20.399999999999999" x14ac:dyDescent="0.35">
      <c r="A10" s="11"/>
      <c r="B10" s="120"/>
      <c r="C10" s="120" t="s">
        <v>24</v>
      </c>
      <c r="D10" s="120"/>
      <c r="E10" s="120"/>
      <c r="F10" s="120"/>
      <c r="G10" s="121">
        <v>160</v>
      </c>
      <c r="H10" s="120"/>
      <c r="I10" s="120"/>
      <c r="J10" s="120"/>
      <c r="K10" s="120"/>
      <c r="L10" s="120"/>
      <c r="M10" s="120"/>
      <c r="N10" s="120"/>
    </row>
    <row r="11" spans="1:14" s="7" customFormat="1" ht="20.399999999999999" x14ac:dyDescent="0.35">
      <c r="A11" s="11"/>
      <c r="B11" s="120"/>
      <c r="C11" s="120" t="s">
        <v>34</v>
      </c>
      <c r="D11" s="120"/>
      <c r="E11" s="120"/>
      <c r="F11" s="120"/>
      <c r="G11" s="121">
        <v>0</v>
      </c>
      <c r="H11" s="120"/>
      <c r="I11" s="120"/>
      <c r="J11" s="120"/>
      <c r="K11" s="120"/>
      <c r="L11" s="120"/>
      <c r="M11" s="120"/>
      <c r="N11" s="120"/>
    </row>
    <row r="12" spans="1:14" s="7" customFormat="1" ht="50.1" customHeight="1" x14ac:dyDescent="0.35">
      <c r="A12" s="11"/>
      <c r="B12" s="120"/>
      <c r="C12" s="120"/>
      <c r="D12" s="122"/>
      <c r="E12" s="120"/>
      <c r="F12" s="120"/>
      <c r="G12" s="120"/>
      <c r="H12" s="120"/>
      <c r="I12" s="120"/>
      <c r="J12" s="120"/>
      <c r="K12" s="120"/>
      <c r="L12" s="120"/>
      <c r="M12" s="120"/>
      <c r="N12" s="120"/>
    </row>
    <row r="13" spans="1:14" s="7" customFormat="1" ht="30" customHeight="1" x14ac:dyDescent="0.35">
      <c r="A13" s="130"/>
      <c r="B13" s="120" t="s">
        <v>146</v>
      </c>
      <c r="C13" s="120"/>
      <c r="D13" s="120"/>
      <c r="E13" s="120"/>
      <c r="F13" s="120"/>
      <c r="G13" s="133" t="s">
        <v>151</v>
      </c>
      <c r="H13" s="120"/>
      <c r="I13" s="120" t="s">
        <v>35</v>
      </c>
      <c r="J13" s="120"/>
      <c r="K13" s="120"/>
      <c r="L13" s="120"/>
      <c r="M13" s="120"/>
      <c r="N13" s="120"/>
    </row>
    <row r="14" spans="1:14" s="7" customFormat="1" ht="24.9" customHeight="1" x14ac:dyDescent="0.35">
      <c r="A14" s="130"/>
      <c r="B14" s="120" t="s">
        <v>113</v>
      </c>
      <c r="C14" s="120"/>
      <c r="D14" s="120"/>
      <c r="E14" s="134"/>
      <c r="F14" s="120"/>
      <c r="G14" s="120" t="s">
        <v>143</v>
      </c>
      <c r="H14" s="120"/>
      <c r="I14" s="120" t="s">
        <v>142</v>
      </c>
      <c r="J14" s="120"/>
      <c r="K14" s="120"/>
      <c r="L14" s="120"/>
      <c r="M14" s="120"/>
      <c r="N14" s="120"/>
    </row>
    <row r="15" spans="1:14" s="7" customFormat="1" ht="24.9" customHeight="1" x14ac:dyDescent="0.35">
      <c r="A15" s="130"/>
      <c r="B15" s="120" t="s">
        <v>114</v>
      </c>
      <c r="C15" s="120"/>
      <c r="D15" s="120"/>
      <c r="E15" s="120"/>
      <c r="F15" s="120"/>
      <c r="G15" s="120"/>
      <c r="H15" s="131"/>
      <c r="I15" s="132" t="s">
        <v>141</v>
      </c>
      <c r="J15" s="132"/>
      <c r="K15" s="132"/>
      <c r="L15" s="132"/>
      <c r="M15" s="120"/>
      <c r="N15" s="120"/>
    </row>
    <row r="16" spans="1:14" s="7" customFormat="1" ht="30" customHeight="1" x14ac:dyDescent="0.35">
      <c r="A16" s="11"/>
      <c r="B16" s="120" t="s">
        <v>26</v>
      </c>
      <c r="C16" s="120"/>
      <c r="D16" s="120"/>
      <c r="E16" s="120"/>
      <c r="F16" s="120"/>
      <c r="G16" s="152">
        <v>52.5</v>
      </c>
      <c r="H16" s="120"/>
      <c r="I16" s="132"/>
      <c r="J16" s="132"/>
      <c r="K16" s="132"/>
      <c r="L16" s="132"/>
      <c r="M16" s="132"/>
      <c r="N16" s="120"/>
    </row>
    <row r="17" spans="1:19" s="7" customFormat="1" ht="58.5" customHeight="1" x14ac:dyDescent="0.35">
      <c r="A17" s="130"/>
      <c r="B17" s="143" t="s">
        <v>42</v>
      </c>
      <c r="C17" s="143"/>
      <c r="D17" s="143"/>
      <c r="E17" s="143"/>
      <c r="F17" s="143"/>
      <c r="G17" s="144">
        <v>100</v>
      </c>
      <c r="H17" s="120"/>
      <c r="I17" s="176" t="s">
        <v>115</v>
      </c>
      <c r="J17" s="176"/>
      <c r="K17" s="176"/>
      <c r="L17" s="176"/>
      <c r="M17" s="176"/>
      <c r="N17" s="176"/>
    </row>
    <row r="18" spans="1:19" s="7" customFormat="1" ht="24.9" customHeight="1" x14ac:dyDescent="0.35">
      <c r="A18" s="130"/>
      <c r="B18" s="120" t="s">
        <v>144</v>
      </c>
      <c r="C18" s="120"/>
      <c r="D18" s="120"/>
      <c r="E18" s="120"/>
      <c r="F18" s="120"/>
      <c r="G18" s="145">
        <v>52.5</v>
      </c>
      <c r="H18" s="120"/>
      <c r="I18" s="120"/>
      <c r="J18" s="120"/>
      <c r="K18" s="120"/>
      <c r="L18" s="120"/>
      <c r="M18" s="120"/>
      <c r="N18" s="120"/>
      <c r="O18" s="149"/>
      <c r="P18" s="149"/>
    </row>
    <row r="19" spans="1:19" s="7" customFormat="1" ht="24.9" customHeight="1" x14ac:dyDescent="0.35">
      <c r="A19" s="11"/>
      <c r="B19" s="120" t="s">
        <v>44</v>
      </c>
      <c r="C19" s="120"/>
      <c r="D19" s="120"/>
      <c r="E19" s="120"/>
      <c r="F19" s="120"/>
      <c r="G19" s="145">
        <v>100</v>
      </c>
      <c r="H19" s="120"/>
      <c r="I19" s="120"/>
      <c r="J19" s="120"/>
      <c r="K19" s="120"/>
      <c r="L19" s="120"/>
      <c r="M19" s="120"/>
      <c r="N19" s="120"/>
      <c r="O19" s="149"/>
      <c r="P19" s="149"/>
    </row>
    <row r="20" spans="1:19" s="7" customFormat="1" ht="24.9" customHeight="1" x14ac:dyDescent="0.35">
      <c r="A20" s="11"/>
      <c r="B20" s="122" t="s">
        <v>75</v>
      </c>
      <c r="C20" s="122"/>
      <c r="D20" s="122"/>
      <c r="E20" s="122"/>
      <c r="F20" s="122"/>
      <c r="G20" s="146">
        <v>50</v>
      </c>
      <c r="H20" s="122"/>
      <c r="I20" s="122"/>
      <c r="J20" s="122"/>
      <c r="K20" s="122"/>
      <c r="L20" s="122"/>
      <c r="M20" s="122"/>
      <c r="N20" s="122"/>
      <c r="O20" s="149"/>
      <c r="P20" s="149"/>
    </row>
    <row r="21" spans="1:19" s="7" customFormat="1" ht="20.100000000000001" customHeight="1" x14ac:dyDescent="0.35">
      <c r="A21" s="11"/>
      <c r="B21" s="137" t="s">
        <v>145</v>
      </c>
      <c r="C21" s="122"/>
      <c r="D21" s="122"/>
      <c r="E21" s="122"/>
      <c r="F21" s="138"/>
      <c r="G21" s="147" t="s">
        <v>152</v>
      </c>
      <c r="H21" s="122"/>
      <c r="I21" s="136"/>
      <c r="J21" s="141"/>
      <c r="K21" s="136"/>
      <c r="L21" s="136"/>
      <c r="M21" s="136"/>
      <c r="N21" s="122"/>
      <c r="O21" s="149"/>
      <c r="P21" s="149"/>
    </row>
    <row r="22" spans="1:19" s="7" customFormat="1" ht="20.100000000000001" customHeight="1" x14ac:dyDescent="0.35">
      <c r="A22" s="11"/>
      <c r="B22" s="137"/>
      <c r="C22" s="122"/>
      <c r="D22" s="122"/>
      <c r="E22" s="122"/>
      <c r="F22" s="138"/>
      <c r="G22" s="147"/>
      <c r="H22" s="122"/>
      <c r="I22" s="137"/>
      <c r="J22" s="137"/>
      <c r="K22" s="137"/>
      <c r="L22" s="137"/>
      <c r="M22" s="137"/>
      <c r="N22" s="122"/>
      <c r="O22" s="149"/>
      <c r="P22" s="149"/>
    </row>
    <row r="23" spans="1:19" s="7" customFormat="1" ht="20.100000000000001" customHeight="1" x14ac:dyDescent="0.4">
      <c r="B23" s="139" t="s">
        <v>133</v>
      </c>
      <c r="C23" s="122"/>
      <c r="D23" s="122"/>
      <c r="E23" s="122"/>
      <c r="F23" s="122"/>
      <c r="G23" s="147" t="s">
        <v>134</v>
      </c>
      <c r="H23" s="136"/>
      <c r="I23" s="89"/>
      <c r="J23" s="140" t="s">
        <v>135</v>
      </c>
      <c r="K23" s="122"/>
      <c r="L23" s="122"/>
      <c r="M23" s="122"/>
      <c r="N23" s="122"/>
      <c r="O23" s="150"/>
      <c r="P23" s="149"/>
      <c r="R23" s="149"/>
      <c r="S23" s="149"/>
    </row>
    <row r="24" spans="1:19" s="7" customFormat="1" ht="20.399999999999999" x14ac:dyDescent="0.35">
      <c r="A24" s="130"/>
      <c r="B24" s="122"/>
      <c r="C24" s="122"/>
      <c r="D24" s="122"/>
      <c r="E24" s="122"/>
      <c r="F24" s="122"/>
      <c r="G24" s="147"/>
      <c r="H24" s="122"/>
      <c r="I24" s="122"/>
      <c r="J24" s="122"/>
      <c r="K24" s="122"/>
      <c r="L24" s="122"/>
      <c r="M24" s="122"/>
      <c r="N24" s="122"/>
      <c r="O24" s="149"/>
      <c r="P24" s="149"/>
      <c r="R24" s="149"/>
      <c r="S24" s="149"/>
    </row>
    <row r="25" spans="1:19" s="7" customFormat="1" ht="20.399999999999999" x14ac:dyDescent="0.35">
      <c r="A25" s="11"/>
      <c r="B25" s="122" t="s">
        <v>30</v>
      </c>
      <c r="C25" s="122"/>
      <c r="D25" s="122"/>
      <c r="E25" s="122"/>
      <c r="F25" s="122"/>
      <c r="G25" s="147"/>
      <c r="H25" s="122"/>
      <c r="I25" s="122"/>
      <c r="J25" s="122"/>
      <c r="K25" s="122"/>
      <c r="L25" s="122"/>
      <c r="M25" s="122"/>
      <c r="N25" s="122"/>
      <c r="O25" s="149"/>
      <c r="P25" s="149"/>
    </row>
    <row r="26" spans="1:19" s="7" customFormat="1" ht="21" x14ac:dyDescent="0.4">
      <c r="A26" s="11"/>
      <c r="B26" s="122"/>
      <c r="C26" s="122" t="s">
        <v>40</v>
      </c>
      <c r="D26" s="122"/>
      <c r="E26" s="122"/>
      <c r="F26" s="122"/>
      <c r="G26" s="147" t="s">
        <v>154</v>
      </c>
      <c r="H26" s="122"/>
      <c r="I26" s="139" t="s">
        <v>153</v>
      </c>
      <c r="J26" s="139"/>
      <c r="K26" s="139"/>
      <c r="L26" s="139"/>
      <c r="M26" s="139"/>
      <c r="N26" s="139"/>
      <c r="O26" s="149"/>
      <c r="P26" s="149"/>
    </row>
    <row r="27" spans="1:19" s="7" customFormat="1" ht="21" x14ac:dyDescent="0.4">
      <c r="A27" s="11"/>
      <c r="B27" s="122"/>
      <c r="C27" s="122" t="s">
        <v>41</v>
      </c>
      <c r="D27" s="122"/>
      <c r="E27" s="122"/>
      <c r="F27" s="122"/>
      <c r="G27" s="147" t="s">
        <v>155</v>
      </c>
      <c r="H27" s="122"/>
      <c r="I27" s="139" t="s">
        <v>117</v>
      </c>
      <c r="J27" s="139"/>
      <c r="K27" s="139"/>
      <c r="L27" s="139"/>
      <c r="M27" s="139"/>
      <c r="N27" s="139"/>
      <c r="O27" s="149"/>
      <c r="P27" s="149"/>
    </row>
    <row r="28" spans="1:19" s="7" customFormat="1" ht="21" x14ac:dyDescent="0.4">
      <c r="A28" s="11"/>
      <c r="B28" s="120"/>
      <c r="C28" s="120" t="s">
        <v>86</v>
      </c>
      <c r="D28" s="120"/>
      <c r="E28" s="120"/>
      <c r="F28" s="120"/>
      <c r="G28" s="148" t="s">
        <v>156</v>
      </c>
      <c r="H28" s="120"/>
      <c r="I28" s="135" t="s">
        <v>43</v>
      </c>
      <c r="J28" s="135"/>
      <c r="K28" s="135"/>
      <c r="L28" s="135"/>
      <c r="M28" s="135"/>
      <c r="N28" s="135"/>
      <c r="O28" s="149"/>
      <c r="P28" s="149"/>
    </row>
    <row r="29" spans="1:19" s="7" customFormat="1" ht="78.75" customHeight="1" x14ac:dyDescent="0.35">
      <c r="A29" s="11"/>
      <c r="B29" s="120"/>
      <c r="C29" s="120"/>
      <c r="D29" s="120"/>
      <c r="E29" s="120"/>
      <c r="F29" s="120"/>
      <c r="G29" s="123"/>
      <c r="H29" s="120"/>
      <c r="I29" s="175" t="s">
        <v>116</v>
      </c>
      <c r="J29" s="175"/>
      <c r="K29" s="175"/>
      <c r="L29" s="175"/>
      <c r="M29" s="175"/>
      <c r="N29" s="175"/>
      <c r="O29" s="149"/>
      <c r="P29" s="149"/>
    </row>
    <row r="30" spans="1:19" s="7" customFormat="1" ht="20.399999999999999" x14ac:dyDescent="0.35">
      <c r="A30" s="11"/>
      <c r="B30" s="120"/>
      <c r="C30" s="120"/>
      <c r="D30" s="120"/>
      <c r="E30" s="120"/>
      <c r="F30" s="120"/>
      <c r="G30" s="124"/>
      <c r="H30" s="120"/>
      <c r="I30" s="142"/>
      <c r="J30" s="120"/>
      <c r="K30" s="120"/>
      <c r="L30" s="120"/>
      <c r="M30" s="120"/>
      <c r="N30" s="120"/>
    </row>
    <row r="31" spans="1:19" s="7" customFormat="1" ht="20.399999999999999" x14ac:dyDescent="0.35">
      <c r="A31" s="11"/>
      <c r="B31" s="120"/>
      <c r="C31" s="120"/>
      <c r="D31" s="120"/>
      <c r="E31" s="120"/>
      <c r="F31" s="120"/>
      <c r="G31" s="120"/>
      <c r="H31" s="120"/>
      <c r="I31" s="120"/>
      <c r="J31" s="120"/>
      <c r="K31" s="120"/>
      <c r="L31" s="120"/>
      <c r="M31" s="120"/>
      <c r="N31" s="120"/>
    </row>
    <row r="32" spans="1:19" s="7" customFormat="1" ht="20.399999999999999" x14ac:dyDescent="0.35">
      <c r="A32" s="11"/>
      <c r="B32" s="120"/>
      <c r="C32" s="120"/>
      <c r="D32" s="120"/>
      <c r="E32" s="120"/>
      <c r="F32" s="120"/>
      <c r="G32" s="120"/>
      <c r="H32" s="120"/>
      <c r="I32" s="120"/>
      <c r="J32" s="120"/>
      <c r="K32" s="120"/>
      <c r="L32" s="120"/>
      <c r="M32" s="120"/>
      <c r="N32" s="120"/>
    </row>
    <row r="33" spans="1:14" ht="20.399999999999999" x14ac:dyDescent="0.35">
      <c r="A33" s="5"/>
      <c r="B33" s="120"/>
      <c r="C33" s="120"/>
      <c r="D33" s="120"/>
      <c r="E33" s="120"/>
      <c r="F33" s="120"/>
      <c r="G33" s="120"/>
      <c r="H33" s="120"/>
      <c r="I33" s="120"/>
      <c r="J33" s="120"/>
      <c r="K33" s="120"/>
      <c r="L33" s="120"/>
      <c r="M33" s="120"/>
      <c r="N33" s="120"/>
    </row>
  </sheetData>
  <sheetProtection selectLockedCells="1" selectUnlockedCells="1"/>
  <mergeCells count="2">
    <mergeCell ref="I29:N29"/>
    <mergeCell ref="I17:N17"/>
  </mergeCells>
  <phoneticPr fontId="3" type="noConversion"/>
  <pageMargins left="0.25" right="0.25" top="0.75" bottom="0.75" header="0.3" footer="0.3"/>
  <pageSetup scale="5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499984740745262"/>
    <pageSetUpPr fitToPage="1"/>
  </sheetPr>
  <dimension ref="A1:CG141"/>
  <sheetViews>
    <sheetView topLeftCell="C13" workbookViewId="0">
      <selection activeCell="J27" sqref="J27"/>
    </sheetView>
  </sheetViews>
  <sheetFormatPr defaultColWidth="9.109375" defaultRowHeight="13.2" x14ac:dyDescent="0.25"/>
  <cols>
    <col min="1" max="1" width="5.6640625" style="1" customWidth="1"/>
    <col min="2" max="2" width="9.33203125" style="1" customWidth="1"/>
    <col min="3" max="3" width="1.44140625" style="1" customWidth="1"/>
    <col min="4" max="4" width="22.109375" style="1" bestFit="1" customWidth="1"/>
    <col min="5" max="5" width="12" style="1" bestFit="1" customWidth="1"/>
    <col min="6" max="6" width="19" style="1" customWidth="1"/>
    <col min="7" max="7" width="2.109375" style="1" customWidth="1"/>
    <col min="8" max="8" width="8.88671875" style="1" customWidth="1"/>
    <col min="9" max="9" width="5.5546875" style="1" customWidth="1"/>
    <col min="10" max="10" width="16.6640625" style="1" customWidth="1"/>
    <col min="11" max="11" width="2" style="1" customWidth="1"/>
    <col min="12" max="12" width="11.44140625" style="1" bestFit="1" customWidth="1"/>
    <col min="13" max="13" width="2.6640625" style="1" customWidth="1"/>
    <col min="14" max="26" width="9.109375" style="51"/>
    <col min="27" max="32" width="23.33203125" style="51" customWidth="1"/>
    <col min="33" max="33" width="9.109375" style="51"/>
    <col min="34" max="34" width="12.109375" style="51" bestFit="1" customWidth="1"/>
    <col min="35" max="36" width="3" style="51" bestFit="1" customWidth="1"/>
    <col min="37" max="45" width="9.109375" style="51"/>
    <col min="46" max="46" width="9.109375" style="60"/>
    <col min="47" max="81" width="9.109375" style="51"/>
    <col min="82" max="82" width="9.6640625" style="51" bestFit="1" customWidth="1"/>
    <col min="83" max="83" width="9.109375" style="51"/>
    <col min="84" max="84" width="9.6640625" style="51" bestFit="1" customWidth="1"/>
    <col min="85" max="16384" width="9.109375" style="51"/>
  </cols>
  <sheetData>
    <row r="1" spans="2:85" ht="13.8" thickBot="1" x14ac:dyDescent="0.3">
      <c r="AA1" s="55" t="s">
        <v>59</v>
      </c>
      <c r="AB1" s="55" t="s">
        <v>58</v>
      </c>
      <c r="AC1" s="64" t="s">
        <v>62</v>
      </c>
      <c r="AD1" s="51" t="s">
        <v>46</v>
      </c>
      <c r="AE1" s="51" t="s">
        <v>57</v>
      </c>
      <c r="AF1" s="51" t="s">
        <v>63</v>
      </c>
      <c r="AG1" s="51" t="s">
        <v>67</v>
      </c>
      <c r="AH1" s="51">
        <v>6135833107</v>
      </c>
      <c r="AJ1" s="51" t="s">
        <v>64</v>
      </c>
      <c r="AK1" s="51" t="s">
        <v>47</v>
      </c>
      <c r="AL1" s="51">
        <v>11</v>
      </c>
      <c r="AM1" s="51" t="s">
        <v>65</v>
      </c>
      <c r="AN1" s="51">
        <v>22000</v>
      </c>
      <c r="AO1" s="51">
        <v>35</v>
      </c>
      <c r="AP1" s="51" t="s">
        <v>60</v>
      </c>
      <c r="AQ1" s="51" t="s">
        <v>68</v>
      </c>
      <c r="AS1" s="51" t="s">
        <v>66</v>
      </c>
      <c r="AV1" s="51" t="s">
        <v>47</v>
      </c>
      <c r="AZ1" s="51" t="s">
        <v>47</v>
      </c>
      <c r="BB1" s="51" t="s">
        <v>47</v>
      </c>
      <c r="BG1" s="51" t="s">
        <v>47</v>
      </c>
      <c r="BI1" s="51" t="s">
        <v>47</v>
      </c>
      <c r="BM1" s="51" t="s">
        <v>47</v>
      </c>
      <c r="BP1" s="51" t="s">
        <v>47</v>
      </c>
      <c r="BQ1" s="52">
        <v>822.5</v>
      </c>
      <c r="BR1" s="52">
        <v>75</v>
      </c>
      <c r="BS1" s="52"/>
      <c r="BT1" s="52">
        <v>100</v>
      </c>
      <c r="BU1" s="52">
        <v>50</v>
      </c>
      <c r="BV1" s="52"/>
      <c r="BW1" s="52">
        <v>0</v>
      </c>
      <c r="BX1" s="52"/>
      <c r="BY1" s="52"/>
      <c r="BZ1" s="52" t="e">
        <v>#REF!</v>
      </c>
      <c r="CA1" s="52" t="e">
        <v>#REF!</v>
      </c>
      <c r="CB1" s="52" t="e">
        <v>#REF!</v>
      </c>
      <c r="CC1" s="52" t="e">
        <v>#REF!</v>
      </c>
      <c r="CD1" s="62">
        <v>1414.31</v>
      </c>
      <c r="CE1" s="52"/>
      <c r="CF1" s="52"/>
      <c r="CG1" s="54"/>
    </row>
    <row r="2" spans="2:85" ht="25.2" thickTop="1" x14ac:dyDescent="0.4">
      <c r="B2" s="2"/>
      <c r="C2" s="3"/>
      <c r="D2" s="3"/>
      <c r="E2" s="3"/>
      <c r="F2" s="30"/>
      <c r="G2" s="30"/>
      <c r="H2" s="8" t="s">
        <v>6</v>
      </c>
      <c r="I2" s="30"/>
      <c r="J2" s="30"/>
      <c r="K2" s="3"/>
      <c r="L2" s="3"/>
      <c r="M2" s="4"/>
      <c r="CD2" s="54"/>
    </row>
    <row r="3" spans="2:85" ht="24.6" x14ac:dyDescent="0.4">
      <c r="B3" s="16"/>
      <c r="C3" s="5"/>
      <c r="D3" s="5"/>
      <c r="E3" s="5"/>
      <c r="F3" s="31"/>
      <c r="G3" s="31"/>
      <c r="H3" s="9" t="s">
        <v>7</v>
      </c>
      <c r="I3" s="5"/>
      <c r="J3" s="31"/>
      <c r="K3" s="5"/>
      <c r="L3" s="5"/>
      <c r="M3" s="18"/>
      <c r="AA3" s="51" t="s">
        <v>59</v>
      </c>
      <c r="AB3" s="51" t="s">
        <v>58</v>
      </c>
      <c r="AC3" s="51">
        <v>6135833107</v>
      </c>
      <c r="AE3" s="51" t="s">
        <v>60</v>
      </c>
      <c r="AF3" s="51" t="s">
        <v>66</v>
      </c>
      <c r="AG3" s="51">
        <v>11</v>
      </c>
      <c r="AH3" s="51" t="s">
        <v>65</v>
      </c>
      <c r="AI3" s="51">
        <v>22000</v>
      </c>
      <c r="AJ3" s="51">
        <v>35</v>
      </c>
      <c r="AL3" s="51" t="s">
        <v>47</v>
      </c>
      <c r="AN3" s="51" t="s">
        <v>47</v>
      </c>
      <c r="AR3" s="51" t="s">
        <v>47</v>
      </c>
      <c r="AU3" s="51" t="s">
        <v>47</v>
      </c>
    </row>
    <row r="4" spans="2:85" ht="24.6" x14ac:dyDescent="0.4">
      <c r="B4" s="16"/>
      <c r="C4" s="5"/>
      <c r="D4" s="5"/>
      <c r="E4" s="5"/>
      <c r="F4" s="5"/>
      <c r="G4" s="5"/>
      <c r="H4" s="75" t="e">
        <f>+Application!#REF!</f>
        <v>#REF!</v>
      </c>
      <c r="I4" s="5"/>
      <c r="J4" s="5"/>
      <c r="K4" s="5"/>
      <c r="L4" s="5"/>
      <c r="M4" s="18"/>
    </row>
    <row r="5" spans="2:85" ht="15" x14ac:dyDescent="0.25">
      <c r="B5" s="16"/>
      <c r="C5" s="5"/>
      <c r="D5" s="5"/>
      <c r="E5" s="5"/>
      <c r="F5" s="20"/>
      <c r="G5" s="20"/>
      <c r="H5" s="20"/>
      <c r="I5" s="20"/>
      <c r="J5" s="20"/>
      <c r="K5" s="20"/>
      <c r="L5" s="20"/>
      <c r="M5" s="22"/>
      <c r="N5" s="53"/>
      <c r="AA5" s="51" t="s">
        <v>59</v>
      </c>
      <c r="AB5" s="51" t="s">
        <v>58</v>
      </c>
      <c r="AC5" s="51">
        <v>6135833107</v>
      </c>
      <c r="AD5" s="51" t="s">
        <v>64</v>
      </c>
      <c r="AE5" s="54">
        <v>822.5</v>
      </c>
      <c r="AF5" s="54">
        <v>75</v>
      </c>
      <c r="AH5" s="54">
        <v>100</v>
      </c>
      <c r="AI5" s="54">
        <v>50</v>
      </c>
      <c r="AK5" s="54">
        <v>0</v>
      </c>
      <c r="AN5" s="51" t="e">
        <v>#REF!</v>
      </c>
      <c r="AO5" s="54" t="e">
        <v>#REF!</v>
      </c>
      <c r="AP5" s="54" t="e">
        <v>#REF!</v>
      </c>
      <c r="AQ5" s="54" t="e">
        <v>#REF!</v>
      </c>
      <c r="AR5" s="54">
        <v>1414.31</v>
      </c>
    </row>
    <row r="6" spans="2:85" ht="15.6" x14ac:dyDescent="0.3">
      <c r="B6" s="32" t="s">
        <v>16</v>
      </c>
      <c r="C6" s="5"/>
      <c r="D6" s="33" t="str">
        <f>Application!D6&amp;" "&amp;Application!D7</f>
        <v xml:space="preserve"> </v>
      </c>
      <c r="E6" s="34"/>
      <c r="F6" s="20"/>
      <c r="G6" s="35"/>
      <c r="H6" s="35"/>
      <c r="I6" s="36" t="s">
        <v>14</v>
      </c>
      <c r="J6" s="20" t="s">
        <v>6</v>
      </c>
      <c r="K6" s="20"/>
      <c r="L6" s="20"/>
      <c r="M6" s="22"/>
      <c r="N6" s="53"/>
    </row>
    <row r="7" spans="2:85" ht="14.25" customHeight="1" x14ac:dyDescent="0.3">
      <c r="B7" s="37"/>
      <c r="C7" s="5"/>
      <c r="D7" s="33">
        <f>Application!D8</f>
        <v>0</v>
      </c>
      <c r="E7" s="38"/>
      <c r="F7" s="20"/>
      <c r="G7" s="20"/>
      <c r="H7" s="20"/>
      <c r="I7" s="25"/>
      <c r="J7" s="20" t="s">
        <v>19</v>
      </c>
      <c r="K7" s="20"/>
      <c r="L7" s="20"/>
      <c r="M7" s="22"/>
      <c r="N7" s="53"/>
    </row>
    <row r="8" spans="2:85" ht="15.6" x14ac:dyDescent="0.3">
      <c r="B8" s="37"/>
      <c r="C8" s="5"/>
      <c r="D8" s="33" t="str">
        <f>Application!D9&amp;", "&amp;Application!D10</f>
        <v xml:space="preserve">, </v>
      </c>
      <c r="E8" s="39"/>
      <c r="F8" s="20"/>
      <c r="G8" s="20"/>
      <c r="H8" s="20"/>
      <c r="I8" s="20"/>
      <c r="J8" s="20" t="s">
        <v>15</v>
      </c>
      <c r="K8" s="20"/>
      <c r="L8" s="5"/>
      <c r="M8" s="22"/>
      <c r="N8" s="53"/>
    </row>
    <row r="9" spans="2:85" ht="15.6" x14ac:dyDescent="0.3">
      <c r="B9" s="37"/>
      <c r="C9" s="5"/>
      <c r="D9" s="33">
        <f>Application!D11</f>
        <v>0</v>
      </c>
      <c r="E9" s="39"/>
      <c r="F9" s="20"/>
      <c r="G9" s="20"/>
      <c r="H9" s="20"/>
      <c r="I9" s="20"/>
      <c r="J9" s="20" t="s">
        <v>20</v>
      </c>
      <c r="K9" s="20"/>
      <c r="L9" s="20"/>
      <c r="M9" s="22"/>
      <c r="N9" s="53"/>
    </row>
    <row r="10" spans="2:85" ht="15.6" x14ac:dyDescent="0.3">
      <c r="B10" s="37"/>
      <c r="C10" s="5"/>
      <c r="D10" s="39"/>
      <c r="E10" s="20"/>
      <c r="F10" s="20"/>
      <c r="G10" s="20"/>
      <c r="H10" s="20"/>
      <c r="I10" s="20"/>
      <c r="J10" s="20"/>
      <c r="K10" s="20"/>
      <c r="L10" s="20"/>
      <c r="M10" s="22"/>
      <c r="N10" s="53"/>
    </row>
    <row r="11" spans="2:85" ht="15.6" x14ac:dyDescent="0.3">
      <c r="B11" s="37"/>
      <c r="C11" s="20"/>
      <c r="D11" s="20"/>
      <c r="E11" s="20"/>
      <c r="F11" s="20"/>
      <c r="G11" s="20"/>
      <c r="H11" s="20"/>
      <c r="I11" s="20"/>
      <c r="J11" s="20"/>
      <c r="K11" s="20"/>
      <c r="L11" s="40" t="s">
        <v>12</v>
      </c>
      <c r="M11" s="22"/>
      <c r="N11" s="53"/>
    </row>
    <row r="12" spans="2:85" ht="15.6" x14ac:dyDescent="0.3">
      <c r="B12" s="41"/>
      <c r="C12" s="20"/>
      <c r="D12" s="5"/>
      <c r="E12" s="5"/>
      <c r="F12" s="36" t="s">
        <v>8</v>
      </c>
      <c r="G12" s="20"/>
      <c r="H12" s="39" t="str">
        <f>IF(Application!D21="x","Active Member",IF(Application!D22="x","Retired Member",IF(Application!D23="x","Ordinary Member",IF(Application!D24="x","Associate Member",IF(Application!D25="x","Honorary Member","")))))</f>
        <v/>
      </c>
      <c r="I12" s="20"/>
      <c r="J12" s="20"/>
      <c r="K12" s="20"/>
      <c r="L12" s="42" t="str">
        <f>IF(Application!D21="x",110,IF(Application!D22="X",110,IF(Application!D23="x",135,IF(Application!D24="x",160,IF(Application!D25="x",0,"")))))</f>
        <v/>
      </c>
      <c r="M12" s="22"/>
      <c r="N12" s="53"/>
    </row>
    <row r="13" spans="2:85" ht="15.6" x14ac:dyDescent="0.3">
      <c r="B13" s="37"/>
      <c r="C13" s="20"/>
      <c r="D13" s="20"/>
      <c r="E13" s="20"/>
      <c r="F13" s="20"/>
      <c r="G13" s="20"/>
      <c r="H13" s="20"/>
      <c r="I13" s="20"/>
      <c r="J13" s="20"/>
      <c r="K13" s="20"/>
      <c r="L13" s="42"/>
      <c r="M13" s="22"/>
      <c r="N13" s="53"/>
    </row>
    <row r="14" spans="2:85" ht="15.6" x14ac:dyDescent="0.3">
      <c r="B14" s="16"/>
      <c r="C14" s="5"/>
      <c r="D14" s="20"/>
      <c r="E14" s="36" t="s">
        <v>9</v>
      </c>
      <c r="F14" s="39" t="str">
        <f>IF(AND(Application!D13="",Application!G13=""),"",IF(Application!G13="","Name",Application!G13))</f>
        <v/>
      </c>
      <c r="G14" s="36" t="s">
        <v>13</v>
      </c>
      <c r="H14" s="39" t="str">
        <f>IF(Application!D13="","",Application!D17)</f>
        <v/>
      </c>
      <c r="I14" s="35" t="s">
        <v>17</v>
      </c>
      <c r="J14" s="39" t="str">
        <f>IF(Application!D13="","",IF(Application!G21="",IF(Application!G22="",IF(Application!G23="",IF(Application!G24="","APPLICATION REJECTED",Application!F24),Application!F23),Application!F22),Application!F21))</f>
        <v/>
      </c>
      <c r="K14" s="20"/>
      <c r="L14" s="42"/>
      <c r="M14" s="22"/>
      <c r="N14" s="53"/>
    </row>
    <row r="15" spans="2:85" ht="15.6" x14ac:dyDescent="0.3">
      <c r="B15" s="19"/>
      <c r="C15" s="20"/>
      <c r="D15" s="20"/>
      <c r="E15" s="20"/>
      <c r="F15" s="20"/>
      <c r="G15" s="20"/>
      <c r="H15" s="20"/>
      <c r="I15" s="20"/>
      <c r="J15" s="5"/>
      <c r="K15" s="20"/>
      <c r="L15" s="42"/>
      <c r="M15" s="22"/>
      <c r="N15" s="53"/>
    </row>
    <row r="16" spans="2:85" ht="15.6" x14ac:dyDescent="0.3">
      <c r="B16" s="19"/>
      <c r="C16" s="20"/>
      <c r="D16" s="20"/>
      <c r="E16" s="5"/>
      <c r="F16" s="20"/>
      <c r="G16" s="20"/>
      <c r="H16" s="20"/>
      <c r="I16" s="20"/>
      <c r="J16" s="36" t="str">
        <f>IF(OR(AND(Application!D13&lt;&gt;"",OR(Application!G13="",Application!D17="",)),Application!D17&gt;40), "Which I will keep elsewhere during the boating season","The Club Services Requested by me include:")</f>
        <v>The Club Services Requested by me include:</v>
      </c>
      <c r="K16" s="25"/>
      <c r="L16" s="42" t="str">
        <f>IF(Application!D13="","",IF(Application!G30="",IF(J21="","",IF(Application!G22&lt;&gt;150,"",IF(Application!D18&lt;30,100,125))),50))</f>
        <v/>
      </c>
      <c r="M16" s="22"/>
      <c r="N16" s="53"/>
    </row>
    <row r="17" spans="2:23" ht="15.6" x14ac:dyDescent="0.3">
      <c r="B17" s="19"/>
      <c r="C17" s="20"/>
      <c r="D17" s="20"/>
      <c r="E17" s="20"/>
      <c r="F17" s="20"/>
      <c r="G17" s="20"/>
      <c r="H17" s="20"/>
      <c r="I17" s="20"/>
      <c r="J17" s="43" t="str">
        <f>IF(Application!D13="","",IF(Application!D33="","",Application!C33))</f>
        <v/>
      </c>
      <c r="K17" s="20"/>
      <c r="L17" s="42" t="str">
        <f>IF(Application!D33="","",40)</f>
        <v/>
      </c>
      <c r="M17" s="22"/>
      <c r="N17" s="53"/>
    </row>
    <row r="18" spans="2:23" ht="15.6" x14ac:dyDescent="0.3">
      <c r="B18" s="19"/>
      <c r="C18" s="20"/>
      <c r="D18" s="20"/>
      <c r="E18" s="20"/>
      <c r="F18" s="20"/>
      <c r="G18" s="20"/>
      <c r="H18" s="20"/>
      <c r="I18" s="20"/>
      <c r="J18" s="43" t="str">
        <f>IF(Application!D13="","",IF(Application!D29="",IF(Application!D31="","APPLICATION REJECTED",Application!#REF!),Application!C29))</f>
        <v/>
      </c>
      <c r="K18" s="25"/>
      <c r="L18" s="42" t="str">
        <f>IF(Application!D13="","",IF(Application!D29="",IF(Application!D31&lt;&gt;"",10*H14),24*H14))</f>
        <v/>
      </c>
      <c r="M18" s="22"/>
      <c r="N18" s="53"/>
      <c r="W18" s="61"/>
    </row>
    <row r="19" spans="2:23" ht="15.6" x14ac:dyDescent="0.3">
      <c r="B19" s="19"/>
      <c r="C19" s="20"/>
      <c r="D19" s="20"/>
      <c r="E19" s="20"/>
      <c r="F19" s="20"/>
      <c r="G19" s="20"/>
      <c r="H19" s="20"/>
      <c r="I19" s="20"/>
      <c r="J19" s="43" t="str">
        <f>IF(Application!D13="","",IF(Application!D32="","",Application!C32))</f>
        <v/>
      </c>
      <c r="K19" s="20"/>
      <c r="L19" s="42" t="str">
        <f>IF(Application!D13="","",IF(J19="","",75))</f>
        <v/>
      </c>
      <c r="M19" s="22"/>
      <c r="N19" s="53"/>
    </row>
    <row r="20" spans="2:23" ht="15.6" x14ac:dyDescent="0.3">
      <c r="B20" s="19"/>
      <c r="C20" s="20"/>
      <c r="D20" s="20"/>
      <c r="E20" s="20"/>
      <c r="F20" s="20"/>
      <c r="G20" s="20"/>
      <c r="H20" s="20"/>
      <c r="I20" s="20"/>
      <c r="J20" s="43" t="str">
        <f>IF(Application!D13="","",IF(Application!D34="","",Application!#REF!))</f>
        <v/>
      </c>
      <c r="K20" s="20"/>
      <c r="L20" s="42" t="str">
        <f>IF(Application!D13="","",IF(J20="","",50))</f>
        <v/>
      </c>
      <c r="M20" s="22"/>
      <c r="N20" s="53"/>
    </row>
    <row r="21" spans="2:23" ht="15.6" x14ac:dyDescent="0.3">
      <c r="B21" s="19"/>
      <c r="C21" s="20"/>
      <c r="D21" s="65"/>
      <c r="E21" s="20"/>
      <c r="F21" s="20"/>
      <c r="G21" s="20"/>
      <c r="H21" s="20"/>
      <c r="I21" s="20"/>
      <c r="J21" s="43" t="str">
        <f>IF(Application!D13="","",IF(Application!#REF!="","",Application!C35))</f>
        <v/>
      </c>
      <c r="K21" s="20"/>
      <c r="L21" s="42" t="e">
        <f>IF(Application!#REF!="","",IF(J21="","",IF(OR(Application!G22&lt;&gt;"",Application!G24&lt;&gt;""),150,IF(Application!D18&lt;30,100,125))))</f>
        <v>#REF!</v>
      </c>
      <c r="M21" s="22"/>
      <c r="N21" s="53"/>
    </row>
    <row r="22" spans="2:23" ht="15.6" x14ac:dyDescent="0.3">
      <c r="B22" s="19"/>
      <c r="C22" s="20"/>
      <c r="D22" s="20"/>
      <c r="E22" s="20"/>
      <c r="F22" s="20"/>
      <c r="G22" s="20"/>
      <c r="H22" s="20"/>
      <c r="I22" s="20"/>
      <c r="J22" s="43" t="str">
        <f>IF(Application!D35="","","I require Summer storage of my blocks/stands/cradles/trailer")</f>
        <v/>
      </c>
      <c r="K22" s="20"/>
      <c r="L22" s="42" t="str">
        <f>IF(J22&lt;&gt;"",50,"")</f>
        <v/>
      </c>
      <c r="M22" s="22"/>
      <c r="N22" s="53"/>
    </row>
    <row r="23" spans="2:23" ht="15.6" x14ac:dyDescent="0.3">
      <c r="B23" s="19"/>
      <c r="C23" s="20"/>
      <c r="D23" s="20"/>
      <c r="E23" s="20"/>
      <c r="F23" s="20"/>
      <c r="G23" s="20"/>
      <c r="H23" s="20"/>
      <c r="I23" s="20"/>
      <c r="J23" s="43" t="e">
        <f>IF(Application!#REF!="","","I store my dinghy/tender at the club during the winter")</f>
        <v>#REF!</v>
      </c>
      <c r="K23" s="20"/>
      <c r="L23" s="42" t="e">
        <f>IF(J23&lt;&gt;"",25,"")</f>
        <v>#REF!</v>
      </c>
      <c r="M23" s="22"/>
      <c r="N23" s="53"/>
    </row>
    <row r="24" spans="2:23" ht="15.6" x14ac:dyDescent="0.3">
      <c r="B24" s="19"/>
      <c r="C24" s="20"/>
      <c r="D24" s="20"/>
      <c r="E24" s="20"/>
      <c r="F24" s="20"/>
      <c r="G24" s="20"/>
      <c r="H24" s="20"/>
      <c r="I24" s="20"/>
      <c r="J24" s="43" t="str">
        <f>IF(Application!D36="","",CONCATENATE("I would like ",Application!D36," door cards"))</f>
        <v/>
      </c>
      <c r="K24" s="20"/>
      <c r="L24" s="42">
        <f>Application!D36*5</f>
        <v>0</v>
      </c>
      <c r="M24" s="22"/>
      <c r="N24" s="53"/>
    </row>
    <row r="25" spans="2:23" ht="15.6" x14ac:dyDescent="0.3">
      <c r="B25" s="19"/>
      <c r="C25" s="20"/>
      <c r="D25" s="20"/>
      <c r="E25" s="20"/>
      <c r="F25" s="20"/>
      <c r="G25" s="20"/>
      <c r="H25" s="20"/>
      <c r="I25" s="20"/>
      <c r="J25" s="43" t="str">
        <f>IF(Application!D37="","","I wish to daysail my dinghy from the beach")</f>
        <v/>
      </c>
      <c r="K25" s="20"/>
      <c r="L25" s="42" t="str">
        <f>IF(J25="","",IF(L12="","",IF(Application!D13&lt;&gt;"",50,100)))</f>
        <v/>
      </c>
      <c r="M25" s="22"/>
      <c r="N25" s="53"/>
    </row>
    <row r="26" spans="2:23" ht="15.6" x14ac:dyDescent="0.3">
      <c r="B26" s="19"/>
      <c r="C26" s="20"/>
      <c r="D26" s="20"/>
      <c r="E26" s="20"/>
      <c r="F26" s="20"/>
      <c r="G26" s="20"/>
      <c r="H26" s="20"/>
      <c r="I26" s="20"/>
      <c r="J26" s="43" t="str">
        <f>IF(Application!D12="","",IF(Application!C36="","",))</f>
        <v/>
      </c>
      <c r="K26" s="20"/>
      <c r="L26" s="42" t="str">
        <f>IF(Application!G33="","",39.82)</f>
        <v/>
      </c>
      <c r="M26" s="22"/>
      <c r="N26" s="53"/>
    </row>
    <row r="27" spans="2:23" ht="15.6" x14ac:dyDescent="0.3">
      <c r="B27" s="19"/>
      <c r="C27" s="20"/>
      <c r="D27" s="20"/>
      <c r="E27" s="20"/>
      <c r="F27" s="20"/>
      <c r="G27" s="20"/>
      <c r="H27" s="20"/>
      <c r="I27" s="20"/>
      <c r="J27" s="43" t="str">
        <f>IF(Application!D13="","",IF(Application!#REF!="","",Application!C31))</f>
        <v/>
      </c>
      <c r="K27" s="20"/>
      <c r="L27" s="42" t="e">
        <f>IF(Application!#REF!="","",20)</f>
        <v>#REF!</v>
      </c>
      <c r="M27" s="22"/>
      <c r="N27" s="53"/>
    </row>
    <row r="28" spans="2:23" ht="15.6" thickBot="1" x14ac:dyDescent="0.3">
      <c r="B28" s="19"/>
      <c r="C28" s="20"/>
      <c r="D28" s="20"/>
      <c r="E28" s="20"/>
      <c r="F28" s="20"/>
      <c r="G28" s="20"/>
      <c r="H28" s="20"/>
      <c r="I28" s="20"/>
      <c r="J28" s="5"/>
      <c r="K28" s="20"/>
      <c r="L28" s="44"/>
      <c r="M28" s="22"/>
      <c r="N28" s="53"/>
    </row>
    <row r="29" spans="2:23" ht="16.2" thickTop="1" x14ac:dyDescent="0.3">
      <c r="B29" s="19"/>
      <c r="C29" s="45" t="str">
        <f>IF(Application!G34="","",IF(AND(#REF!=TRUE,#REF!=TRUE,#REF!=TRUE,#REF!=TRUE,#REF!=TRUE,#REF!=TRUE,#REF!=TRUE,#REF!=TRUE,#REF!=TRUE,#REF!=TRUE,#REF!=TRUE,#REF!=TRUE,#REF!=TRUE,#REF!=TRUE,#REF!=TRUE,#REF!=TRUE,#REF!=TRUE,#REF!=TRUE,#REF!=TRUE,#REF!=TRUE),"",IF(OR(Application!G9="",AND(Application!G8="",Application!G7="")),"Complete Contact Info",IF(AND(Application!D13&lt;&gt;"",OR(Application!D14="",Application!D15="",Application!D16="")),"Complete Vessel Spedifications",IF(AND(Application!D13&lt;&gt;"",OR(Application!G14="",Application!G15="")),"Complete Insurance Information",IF(AND(Application!D13&lt;&gt;"",OR(Application!G16="",Application!G17="")),"Complete Make/Model Registration Info",""))))))</f>
        <v/>
      </c>
      <c r="D29" s="20"/>
      <c r="E29" s="5"/>
      <c r="F29" s="20"/>
      <c r="G29" s="20"/>
      <c r="H29" s="20"/>
      <c r="I29" s="20"/>
      <c r="J29" s="36" t="s">
        <v>10</v>
      </c>
      <c r="K29" s="35"/>
      <c r="L29" s="58" t="e">
        <f>SUM(L12:L27)</f>
        <v>#REF!</v>
      </c>
      <c r="M29" s="22"/>
      <c r="N29" s="53"/>
    </row>
    <row r="30" spans="2:23" ht="15.6" x14ac:dyDescent="0.3">
      <c r="B30" s="19"/>
      <c r="C30" s="49"/>
      <c r="D30" s="20"/>
      <c r="E30" s="20"/>
      <c r="F30" s="177" t="s">
        <v>45</v>
      </c>
      <c r="G30" s="177"/>
      <c r="H30" s="177"/>
      <c r="I30" s="20"/>
      <c r="J30" s="36" t="s">
        <v>11</v>
      </c>
      <c r="K30" s="35"/>
      <c r="L30" s="46" t="e">
        <f>L29*0.13</f>
        <v>#REF!</v>
      </c>
      <c r="M30" s="22"/>
      <c r="N30" s="53"/>
    </row>
    <row r="31" spans="2:23" ht="15.6" x14ac:dyDescent="0.3">
      <c r="B31" s="19"/>
      <c r="C31" s="20"/>
      <c r="D31" s="20"/>
      <c r="E31" s="20"/>
      <c r="F31" s="20"/>
      <c r="G31" s="20"/>
      <c r="H31" s="20"/>
      <c r="I31" s="20"/>
      <c r="J31" s="36" t="s">
        <v>18</v>
      </c>
      <c r="K31" s="35"/>
      <c r="L31" s="46" t="e">
        <f>L29+L30</f>
        <v>#REF!</v>
      </c>
      <c r="M31" s="22"/>
      <c r="N31" s="53"/>
    </row>
    <row r="32" spans="2:23" ht="15.6" thickBot="1" x14ac:dyDescent="0.3">
      <c r="B32" s="27"/>
      <c r="C32" s="28"/>
      <c r="D32" s="28"/>
      <c r="E32" s="28"/>
      <c r="F32" s="28"/>
      <c r="G32" s="28"/>
      <c r="H32" s="28"/>
      <c r="I32" s="28"/>
      <c r="J32" s="28"/>
      <c r="K32" s="28"/>
      <c r="L32" s="47"/>
      <c r="M32" s="29"/>
      <c r="N32" s="53"/>
    </row>
    <row r="33" spans="2:14" ht="15.6" thickTop="1" x14ac:dyDescent="0.25">
      <c r="B33" s="23"/>
      <c r="C33" s="23"/>
      <c r="D33" s="23"/>
      <c r="E33" s="23"/>
      <c r="F33" s="23"/>
      <c r="G33" s="23"/>
      <c r="H33" s="23"/>
      <c r="I33" s="23"/>
      <c r="J33" s="23"/>
      <c r="K33" s="23"/>
      <c r="L33" s="48"/>
      <c r="M33" s="23"/>
      <c r="N33" s="53"/>
    </row>
    <row r="34" spans="2:14" ht="15" x14ac:dyDescent="0.25">
      <c r="B34" s="23"/>
      <c r="C34" s="23"/>
      <c r="D34" s="23"/>
      <c r="E34" s="23"/>
      <c r="F34" s="23"/>
      <c r="G34" s="23"/>
      <c r="H34" s="23"/>
      <c r="I34" s="23"/>
      <c r="J34" s="23"/>
      <c r="K34" s="23"/>
      <c r="L34" s="48"/>
      <c r="M34" s="23"/>
      <c r="N34" s="53"/>
    </row>
    <row r="35" spans="2:14" ht="15" x14ac:dyDescent="0.25">
      <c r="B35" s="23"/>
      <c r="C35" s="23"/>
      <c r="D35" s="23"/>
      <c r="E35" s="23"/>
      <c r="F35" s="23"/>
      <c r="G35" s="23"/>
      <c r="H35" s="23"/>
      <c r="I35" s="23"/>
      <c r="J35" s="23"/>
      <c r="K35" s="23"/>
      <c r="L35" s="48"/>
      <c r="M35" s="23"/>
      <c r="N35" s="53"/>
    </row>
    <row r="36" spans="2:14" ht="15" x14ac:dyDescent="0.25">
      <c r="B36" s="23"/>
      <c r="C36" s="23"/>
      <c r="D36" s="23"/>
      <c r="E36" s="23"/>
      <c r="F36" s="23"/>
      <c r="G36" s="23"/>
      <c r="H36" s="23"/>
      <c r="I36" s="23"/>
      <c r="J36" s="23"/>
      <c r="K36" s="23"/>
      <c r="L36" s="48"/>
      <c r="M36" s="23"/>
      <c r="N36" s="53"/>
    </row>
    <row r="37" spans="2:14" ht="15" x14ac:dyDescent="0.25">
      <c r="B37" s="23"/>
      <c r="C37" s="23"/>
      <c r="D37" s="23"/>
      <c r="E37" s="23"/>
      <c r="F37" s="23"/>
      <c r="G37" s="23"/>
      <c r="H37" s="23"/>
      <c r="I37" s="23"/>
      <c r="J37" s="23"/>
      <c r="K37" s="23"/>
      <c r="L37" s="48"/>
      <c r="M37" s="23"/>
      <c r="N37" s="53"/>
    </row>
    <row r="38" spans="2:14" ht="15" x14ac:dyDescent="0.25">
      <c r="B38" s="23"/>
      <c r="C38" s="23"/>
      <c r="D38" s="23"/>
      <c r="E38" s="23"/>
      <c r="F38" s="23"/>
      <c r="G38" s="23"/>
      <c r="H38" s="23"/>
      <c r="I38" s="23"/>
      <c r="J38" s="23"/>
      <c r="K38" s="23"/>
      <c r="L38" s="48"/>
      <c r="M38" s="23"/>
      <c r="N38" s="53"/>
    </row>
    <row r="39" spans="2:14" ht="15" x14ac:dyDescent="0.25">
      <c r="B39" s="23"/>
      <c r="C39" s="23"/>
      <c r="D39" s="23"/>
      <c r="E39" s="23"/>
      <c r="F39" s="23"/>
      <c r="G39" s="23"/>
      <c r="H39" s="23"/>
      <c r="I39" s="23"/>
      <c r="J39" s="23"/>
      <c r="K39" s="23"/>
      <c r="L39" s="48"/>
      <c r="M39" s="23"/>
      <c r="N39" s="53"/>
    </row>
    <row r="40" spans="2:14" ht="15" x14ac:dyDescent="0.25">
      <c r="B40" s="23"/>
      <c r="C40" s="23"/>
      <c r="D40" s="23"/>
      <c r="E40" s="23"/>
      <c r="F40" s="23"/>
      <c r="G40" s="23"/>
      <c r="H40" s="23"/>
      <c r="I40" s="23"/>
      <c r="J40" s="23"/>
      <c r="K40" s="23"/>
      <c r="L40" s="48"/>
      <c r="M40" s="23"/>
      <c r="N40" s="53"/>
    </row>
    <row r="41" spans="2:14" ht="15" x14ac:dyDescent="0.25">
      <c r="B41" s="23"/>
      <c r="C41" s="23"/>
      <c r="D41" s="23"/>
      <c r="E41" s="23"/>
      <c r="F41" s="23"/>
      <c r="G41" s="23"/>
      <c r="H41" s="23"/>
      <c r="I41" s="23"/>
      <c r="J41" s="23"/>
      <c r="K41" s="23"/>
      <c r="L41" s="48"/>
      <c r="M41" s="23"/>
      <c r="N41" s="53"/>
    </row>
    <row r="42" spans="2:14" ht="15" x14ac:dyDescent="0.25">
      <c r="B42" s="23"/>
      <c r="C42" s="23"/>
      <c r="D42" s="23"/>
      <c r="E42" s="23"/>
      <c r="F42" s="23"/>
      <c r="G42" s="23"/>
      <c r="H42" s="23"/>
      <c r="I42" s="23"/>
      <c r="J42" s="23"/>
      <c r="K42" s="23"/>
      <c r="L42" s="48"/>
      <c r="M42" s="23"/>
      <c r="N42" s="53"/>
    </row>
    <row r="43" spans="2:14" ht="15" x14ac:dyDescent="0.25">
      <c r="B43" s="23"/>
      <c r="C43" s="23"/>
      <c r="D43" s="23"/>
      <c r="E43" s="23"/>
      <c r="F43" s="23"/>
      <c r="G43" s="23"/>
      <c r="H43" s="23"/>
      <c r="I43" s="23"/>
      <c r="J43" s="23"/>
      <c r="K43" s="23"/>
      <c r="L43" s="48"/>
      <c r="M43" s="23"/>
      <c r="N43" s="53"/>
    </row>
    <row r="44" spans="2:14" ht="15" x14ac:dyDescent="0.25">
      <c r="B44" s="23"/>
      <c r="C44" s="23"/>
      <c r="D44" s="23"/>
      <c r="E44" s="23"/>
      <c r="F44" s="23"/>
      <c r="G44" s="23"/>
      <c r="H44" s="23"/>
      <c r="I44" s="23"/>
      <c r="J44" s="23"/>
      <c r="K44" s="23"/>
      <c r="L44" s="48"/>
      <c r="M44" s="23"/>
      <c r="N44" s="53"/>
    </row>
    <row r="45" spans="2:14" ht="15" x14ac:dyDescent="0.25">
      <c r="B45" s="23"/>
      <c r="C45" s="23"/>
      <c r="D45" s="23"/>
      <c r="E45" s="23"/>
      <c r="F45" s="23"/>
      <c r="G45" s="23"/>
      <c r="H45" s="23"/>
      <c r="I45" s="23"/>
      <c r="J45" s="23"/>
      <c r="K45" s="23"/>
      <c r="L45" s="48"/>
      <c r="M45" s="23"/>
      <c r="N45" s="53"/>
    </row>
    <row r="46" spans="2:14" ht="15" x14ac:dyDescent="0.25">
      <c r="B46" s="23"/>
      <c r="C46" s="23"/>
      <c r="D46" s="23"/>
      <c r="E46" s="23"/>
      <c r="F46" s="23"/>
      <c r="G46" s="23"/>
      <c r="H46" s="23"/>
      <c r="I46" s="23"/>
      <c r="J46" s="23"/>
      <c r="K46" s="23"/>
      <c r="L46" s="48"/>
      <c r="M46" s="23"/>
      <c r="N46" s="53"/>
    </row>
    <row r="47" spans="2:14" ht="15" x14ac:dyDescent="0.25">
      <c r="B47" s="23"/>
      <c r="C47" s="23"/>
      <c r="D47" s="23"/>
      <c r="E47" s="23"/>
      <c r="F47" s="23"/>
      <c r="G47" s="23"/>
      <c r="H47" s="23"/>
      <c r="I47" s="23"/>
      <c r="J47" s="23"/>
      <c r="K47" s="23"/>
      <c r="L47" s="48"/>
      <c r="M47" s="23"/>
      <c r="N47" s="53"/>
    </row>
    <row r="48" spans="2:14" ht="15" x14ac:dyDescent="0.25">
      <c r="B48" s="23"/>
      <c r="C48" s="23"/>
      <c r="D48" s="23"/>
      <c r="E48" s="23"/>
      <c r="F48" s="23"/>
      <c r="G48" s="23"/>
      <c r="H48" s="23"/>
      <c r="I48" s="23"/>
      <c r="J48" s="23"/>
      <c r="K48" s="23"/>
      <c r="L48" s="48"/>
      <c r="M48" s="23"/>
      <c r="N48" s="53"/>
    </row>
    <row r="49" spans="2:14" ht="15" x14ac:dyDescent="0.25">
      <c r="B49" s="23"/>
      <c r="C49" s="23"/>
      <c r="D49" s="23"/>
      <c r="E49" s="23"/>
      <c r="F49" s="23"/>
      <c r="G49" s="23"/>
      <c r="H49" s="23"/>
      <c r="I49" s="23"/>
      <c r="J49" s="23"/>
      <c r="K49" s="23"/>
      <c r="L49" s="48"/>
      <c r="M49" s="23"/>
      <c r="N49" s="53"/>
    </row>
    <row r="50" spans="2:14" ht="15" x14ac:dyDescent="0.25">
      <c r="B50" s="23"/>
      <c r="C50" s="23"/>
      <c r="D50" s="23"/>
      <c r="E50" s="23"/>
      <c r="F50" s="23"/>
      <c r="G50" s="23"/>
      <c r="H50" s="23"/>
      <c r="I50" s="23"/>
      <c r="J50" s="23"/>
      <c r="K50" s="23"/>
      <c r="L50" s="48"/>
      <c r="M50" s="23"/>
      <c r="N50" s="53"/>
    </row>
    <row r="51" spans="2:14" ht="15" x14ac:dyDescent="0.25">
      <c r="B51" s="23"/>
      <c r="C51" s="23"/>
      <c r="D51" s="23"/>
      <c r="E51" s="23"/>
      <c r="F51" s="23"/>
      <c r="G51" s="23"/>
      <c r="H51" s="23"/>
      <c r="I51" s="23"/>
      <c r="J51" s="23"/>
      <c r="K51" s="23"/>
      <c r="L51" s="48"/>
      <c r="M51" s="23"/>
      <c r="N51" s="53"/>
    </row>
    <row r="52" spans="2:14" ht="15" x14ac:dyDescent="0.25">
      <c r="B52" s="23"/>
      <c r="C52" s="23"/>
      <c r="D52" s="23"/>
      <c r="E52" s="23"/>
      <c r="F52" s="23"/>
      <c r="G52" s="23"/>
      <c r="H52" s="23"/>
      <c r="I52" s="23"/>
      <c r="J52" s="23"/>
      <c r="K52" s="23"/>
      <c r="L52" s="48"/>
      <c r="M52" s="23"/>
      <c r="N52" s="53"/>
    </row>
    <row r="53" spans="2:14" ht="15" x14ac:dyDescent="0.25">
      <c r="B53" s="23"/>
      <c r="C53" s="23"/>
      <c r="D53" s="23"/>
      <c r="E53" s="23"/>
      <c r="F53" s="23"/>
      <c r="G53" s="23"/>
      <c r="H53" s="23"/>
      <c r="I53" s="23"/>
      <c r="J53" s="23"/>
      <c r="K53" s="23"/>
      <c r="L53" s="48"/>
      <c r="M53" s="23"/>
      <c r="N53" s="53"/>
    </row>
    <row r="54" spans="2:14" ht="15" x14ac:dyDescent="0.25">
      <c r="B54" s="23"/>
      <c r="C54" s="23"/>
      <c r="D54" s="23"/>
      <c r="E54" s="23"/>
      <c r="F54" s="23"/>
      <c r="G54" s="23"/>
      <c r="H54" s="23"/>
      <c r="I54" s="23"/>
      <c r="J54" s="23"/>
      <c r="K54" s="23"/>
      <c r="L54" s="48"/>
      <c r="M54" s="23"/>
      <c r="N54" s="53"/>
    </row>
    <row r="55" spans="2:14" ht="15" x14ac:dyDescent="0.25">
      <c r="B55" s="23"/>
      <c r="C55" s="23"/>
      <c r="D55" s="23"/>
      <c r="E55" s="23"/>
      <c r="F55" s="23"/>
      <c r="G55" s="23"/>
      <c r="H55" s="23"/>
      <c r="I55" s="23"/>
      <c r="J55" s="23"/>
      <c r="K55" s="23"/>
      <c r="L55" s="48"/>
      <c r="M55" s="23"/>
      <c r="N55" s="53"/>
    </row>
    <row r="56" spans="2:14" ht="15" x14ac:dyDescent="0.25">
      <c r="B56" s="23"/>
      <c r="C56" s="23"/>
      <c r="D56" s="23"/>
      <c r="E56" s="23"/>
      <c r="F56" s="23"/>
      <c r="G56" s="23"/>
      <c r="H56" s="23"/>
      <c r="I56" s="23"/>
      <c r="J56" s="23"/>
      <c r="K56" s="23"/>
      <c r="L56" s="48"/>
      <c r="M56" s="23"/>
      <c r="N56" s="53"/>
    </row>
    <row r="57" spans="2:14" ht="15" x14ac:dyDescent="0.25">
      <c r="B57" s="23"/>
      <c r="C57" s="23"/>
      <c r="D57" s="23"/>
      <c r="E57" s="23"/>
      <c r="F57" s="23"/>
      <c r="G57" s="23"/>
      <c r="H57" s="23"/>
      <c r="I57" s="23"/>
      <c r="J57" s="23"/>
      <c r="K57" s="23"/>
      <c r="L57" s="48"/>
      <c r="M57" s="23"/>
      <c r="N57" s="53"/>
    </row>
    <row r="58" spans="2:14" ht="15" x14ac:dyDescent="0.25">
      <c r="B58" s="23"/>
      <c r="C58" s="23"/>
      <c r="D58" s="23"/>
      <c r="E58" s="23"/>
      <c r="F58" s="23"/>
      <c r="G58" s="23"/>
      <c r="H58" s="23"/>
      <c r="I58" s="23"/>
      <c r="J58" s="23"/>
      <c r="K58" s="23"/>
      <c r="L58" s="48"/>
      <c r="M58" s="23"/>
      <c r="N58" s="53"/>
    </row>
    <row r="59" spans="2:14" ht="15" x14ac:dyDescent="0.25">
      <c r="B59" s="23"/>
      <c r="C59" s="23"/>
      <c r="D59" s="23"/>
      <c r="E59" s="23"/>
      <c r="F59" s="23"/>
      <c r="G59" s="23"/>
      <c r="H59" s="23"/>
      <c r="I59" s="23"/>
      <c r="J59" s="23"/>
      <c r="K59" s="23"/>
      <c r="L59" s="48"/>
      <c r="M59" s="23"/>
      <c r="N59" s="53"/>
    </row>
    <row r="60" spans="2:14" ht="15" x14ac:dyDescent="0.25">
      <c r="B60" s="23"/>
      <c r="C60" s="23"/>
      <c r="D60" s="23"/>
      <c r="E60" s="23"/>
      <c r="F60" s="23"/>
      <c r="G60" s="23"/>
      <c r="H60" s="23"/>
      <c r="I60" s="23"/>
      <c r="J60" s="23"/>
      <c r="K60" s="23"/>
      <c r="L60" s="48"/>
      <c r="M60" s="23"/>
      <c r="N60" s="53"/>
    </row>
    <row r="61" spans="2:14" ht="15" x14ac:dyDescent="0.25">
      <c r="B61" s="23"/>
      <c r="C61" s="23"/>
      <c r="D61" s="23"/>
      <c r="E61" s="23"/>
      <c r="F61" s="23"/>
      <c r="G61" s="23"/>
      <c r="H61" s="23"/>
      <c r="I61" s="23"/>
      <c r="J61" s="23"/>
      <c r="K61" s="23"/>
      <c r="L61" s="23"/>
      <c r="M61" s="23"/>
      <c r="N61" s="53"/>
    </row>
    <row r="62" spans="2:14" ht="15" x14ac:dyDescent="0.25">
      <c r="B62" s="23"/>
      <c r="C62" s="23"/>
      <c r="D62" s="23"/>
      <c r="E62" s="23"/>
      <c r="F62" s="23"/>
      <c r="G62" s="23"/>
      <c r="H62" s="23"/>
      <c r="I62" s="23"/>
      <c r="J62" s="23"/>
      <c r="K62" s="23"/>
      <c r="L62" s="23"/>
      <c r="M62" s="23"/>
      <c r="N62" s="53"/>
    </row>
    <row r="63" spans="2:14" ht="15" x14ac:dyDescent="0.25">
      <c r="B63" s="23"/>
      <c r="C63" s="23"/>
      <c r="D63" s="23"/>
      <c r="E63" s="23"/>
      <c r="F63" s="23"/>
      <c r="G63" s="23"/>
      <c r="H63" s="23"/>
      <c r="I63" s="23"/>
      <c r="J63" s="23"/>
      <c r="K63" s="23"/>
      <c r="L63" s="23"/>
      <c r="M63" s="23"/>
      <c r="N63" s="53"/>
    </row>
    <row r="64" spans="2:14" ht="15" x14ac:dyDescent="0.25">
      <c r="B64" s="23"/>
      <c r="C64" s="23"/>
      <c r="D64" s="23"/>
      <c r="E64" s="23"/>
      <c r="F64" s="23"/>
      <c r="G64" s="23"/>
      <c r="H64" s="23"/>
      <c r="I64" s="23"/>
      <c r="J64" s="23"/>
      <c r="K64" s="23"/>
      <c r="L64" s="23"/>
      <c r="M64" s="23"/>
      <c r="N64" s="53"/>
    </row>
    <row r="65" spans="2:14" ht="15" x14ac:dyDescent="0.25">
      <c r="B65" s="23"/>
      <c r="C65" s="23"/>
      <c r="D65" s="23"/>
      <c r="E65" s="23"/>
      <c r="F65" s="23"/>
      <c r="G65" s="23"/>
      <c r="H65" s="23"/>
      <c r="I65" s="23"/>
      <c r="J65" s="23"/>
      <c r="K65" s="23"/>
      <c r="L65" s="23"/>
      <c r="M65" s="23"/>
      <c r="N65" s="53"/>
    </row>
    <row r="66" spans="2:14" ht="15" x14ac:dyDescent="0.25">
      <c r="B66" s="23"/>
      <c r="C66" s="23"/>
      <c r="D66" s="23"/>
      <c r="E66" s="23"/>
      <c r="F66" s="23"/>
      <c r="G66" s="23"/>
      <c r="H66" s="23"/>
      <c r="I66" s="23"/>
      <c r="J66" s="23"/>
      <c r="K66" s="23"/>
      <c r="L66" s="23"/>
      <c r="M66" s="23"/>
      <c r="N66" s="53"/>
    </row>
    <row r="67" spans="2:14" ht="15" x14ac:dyDescent="0.25">
      <c r="B67" s="23"/>
      <c r="C67" s="23"/>
      <c r="D67" s="23"/>
      <c r="E67" s="23"/>
      <c r="F67" s="23"/>
      <c r="G67" s="23"/>
      <c r="H67" s="23"/>
      <c r="I67" s="23"/>
      <c r="J67" s="23"/>
      <c r="K67" s="23"/>
      <c r="L67" s="23"/>
      <c r="M67" s="23"/>
      <c r="N67" s="53"/>
    </row>
    <row r="68" spans="2:14" ht="15" x14ac:dyDescent="0.25">
      <c r="B68" s="23"/>
      <c r="C68" s="23"/>
      <c r="D68" s="23"/>
      <c r="E68" s="23"/>
      <c r="F68" s="23"/>
      <c r="G68" s="23"/>
      <c r="H68" s="23"/>
      <c r="I68" s="23"/>
      <c r="J68" s="23"/>
      <c r="K68" s="23"/>
      <c r="L68" s="23"/>
      <c r="M68" s="23"/>
      <c r="N68" s="53"/>
    </row>
    <row r="69" spans="2:14" ht="15" x14ac:dyDescent="0.25">
      <c r="B69" s="23"/>
      <c r="C69" s="23"/>
      <c r="D69" s="23"/>
      <c r="E69" s="23"/>
      <c r="F69" s="23"/>
      <c r="G69" s="23"/>
      <c r="H69" s="23"/>
      <c r="I69" s="23"/>
      <c r="J69" s="23"/>
      <c r="K69" s="23"/>
      <c r="L69" s="23"/>
      <c r="M69" s="23"/>
      <c r="N69" s="53"/>
    </row>
    <row r="70" spans="2:14" ht="15" x14ac:dyDescent="0.25">
      <c r="B70" s="23"/>
      <c r="C70" s="23"/>
      <c r="D70" s="23"/>
      <c r="E70" s="23"/>
      <c r="F70" s="23"/>
      <c r="G70" s="23"/>
      <c r="H70" s="23"/>
      <c r="I70" s="23"/>
      <c r="J70" s="23"/>
      <c r="K70" s="23"/>
      <c r="L70" s="23"/>
      <c r="M70" s="23"/>
      <c r="N70" s="53"/>
    </row>
    <row r="71" spans="2:14" ht="15" x14ac:dyDescent="0.25">
      <c r="B71" s="23"/>
      <c r="C71" s="23"/>
      <c r="D71" s="23"/>
      <c r="E71" s="23"/>
      <c r="F71" s="23"/>
      <c r="G71" s="23"/>
      <c r="H71" s="23"/>
      <c r="I71" s="23"/>
      <c r="J71" s="23"/>
      <c r="K71" s="23"/>
      <c r="L71" s="23"/>
      <c r="M71" s="23"/>
      <c r="N71" s="53"/>
    </row>
    <row r="72" spans="2:14" ht="15" x14ac:dyDescent="0.25">
      <c r="B72" s="23"/>
      <c r="C72" s="23"/>
      <c r="D72" s="23"/>
      <c r="E72" s="23"/>
      <c r="F72" s="23"/>
      <c r="G72" s="23"/>
      <c r="H72" s="23"/>
      <c r="I72" s="23"/>
      <c r="J72" s="23"/>
      <c r="K72" s="23"/>
      <c r="L72" s="23"/>
      <c r="M72" s="23"/>
      <c r="N72" s="53"/>
    </row>
    <row r="73" spans="2:14" ht="15" x14ac:dyDescent="0.25">
      <c r="B73" s="23"/>
      <c r="C73" s="23"/>
      <c r="D73" s="23"/>
      <c r="E73" s="23"/>
      <c r="F73" s="23"/>
      <c r="G73" s="23"/>
      <c r="H73" s="23"/>
      <c r="I73" s="23"/>
      <c r="J73" s="23"/>
      <c r="K73" s="23"/>
      <c r="L73" s="23"/>
      <c r="M73" s="23"/>
      <c r="N73" s="53"/>
    </row>
    <row r="74" spans="2:14" ht="15" x14ac:dyDescent="0.25">
      <c r="B74" s="23"/>
      <c r="C74" s="23"/>
      <c r="D74" s="23"/>
      <c r="E74" s="23"/>
      <c r="F74" s="23"/>
      <c r="G74" s="23"/>
      <c r="H74" s="23"/>
      <c r="I74" s="23"/>
      <c r="J74" s="23"/>
      <c r="K74" s="23"/>
      <c r="L74" s="23"/>
      <c r="M74" s="23"/>
      <c r="N74" s="53"/>
    </row>
    <row r="75" spans="2:14" ht="15" x14ac:dyDescent="0.25">
      <c r="B75" s="23"/>
      <c r="C75" s="23"/>
      <c r="D75" s="23"/>
      <c r="E75" s="23"/>
      <c r="F75" s="23"/>
      <c r="G75" s="23"/>
      <c r="H75" s="23"/>
      <c r="I75" s="23"/>
      <c r="J75" s="23"/>
      <c r="K75" s="23"/>
      <c r="L75" s="23"/>
      <c r="M75" s="23"/>
      <c r="N75" s="53"/>
    </row>
    <row r="76" spans="2:14" ht="15" x14ac:dyDescent="0.25">
      <c r="B76" s="23"/>
      <c r="C76" s="23"/>
      <c r="D76" s="23"/>
      <c r="E76" s="23"/>
      <c r="F76" s="23"/>
      <c r="G76" s="23"/>
      <c r="H76" s="23"/>
      <c r="I76" s="23"/>
      <c r="J76" s="23"/>
      <c r="K76" s="23"/>
      <c r="L76" s="23"/>
      <c r="M76" s="23"/>
      <c r="N76" s="53"/>
    </row>
    <row r="77" spans="2:14" ht="15" x14ac:dyDescent="0.25">
      <c r="B77" s="23"/>
      <c r="C77" s="23"/>
      <c r="D77" s="23"/>
      <c r="E77" s="23"/>
      <c r="F77" s="23"/>
      <c r="G77" s="23"/>
      <c r="H77" s="23"/>
      <c r="I77" s="23"/>
      <c r="J77" s="23"/>
      <c r="K77" s="23"/>
      <c r="L77" s="23"/>
      <c r="M77" s="23"/>
      <c r="N77" s="53"/>
    </row>
    <row r="78" spans="2:14" ht="15" x14ac:dyDescent="0.25">
      <c r="B78" s="23"/>
      <c r="C78" s="23"/>
      <c r="D78" s="23"/>
      <c r="E78" s="23"/>
      <c r="F78" s="23"/>
      <c r="G78" s="23"/>
      <c r="H78" s="23"/>
      <c r="I78" s="23"/>
      <c r="J78" s="23"/>
      <c r="K78" s="23"/>
      <c r="L78" s="23"/>
      <c r="M78" s="23"/>
      <c r="N78" s="53"/>
    </row>
    <row r="79" spans="2:14" ht="15" x14ac:dyDescent="0.25">
      <c r="B79" s="23"/>
      <c r="C79" s="23"/>
      <c r="D79" s="23"/>
      <c r="E79" s="23"/>
      <c r="F79" s="23"/>
      <c r="G79" s="23"/>
      <c r="H79" s="23"/>
      <c r="I79" s="23"/>
      <c r="J79" s="23"/>
      <c r="K79" s="23"/>
      <c r="L79" s="23"/>
      <c r="M79" s="23"/>
      <c r="N79" s="53"/>
    </row>
    <row r="80" spans="2:14" ht="15" x14ac:dyDescent="0.25">
      <c r="B80" s="23"/>
      <c r="C80" s="23"/>
      <c r="D80" s="23"/>
      <c r="E80" s="23"/>
      <c r="F80" s="23"/>
      <c r="G80" s="23"/>
      <c r="H80" s="23"/>
      <c r="I80" s="23"/>
      <c r="J80" s="23"/>
      <c r="K80" s="23"/>
      <c r="L80" s="23"/>
      <c r="M80" s="23"/>
      <c r="N80" s="53"/>
    </row>
    <row r="81" spans="2:14" ht="15" x14ac:dyDescent="0.25">
      <c r="B81" s="23"/>
      <c r="C81" s="23"/>
      <c r="D81" s="23"/>
      <c r="E81" s="23"/>
      <c r="F81" s="23"/>
      <c r="G81" s="23"/>
      <c r="H81" s="23"/>
      <c r="I81" s="23"/>
      <c r="J81" s="23"/>
      <c r="K81" s="23"/>
      <c r="L81" s="23"/>
      <c r="M81" s="23"/>
      <c r="N81" s="53"/>
    </row>
    <row r="82" spans="2:14" ht="15" x14ac:dyDescent="0.25">
      <c r="B82" s="23"/>
      <c r="C82" s="23"/>
      <c r="D82" s="23"/>
      <c r="E82" s="23"/>
      <c r="F82" s="23"/>
      <c r="G82" s="23"/>
      <c r="H82" s="23"/>
      <c r="I82" s="23"/>
      <c r="J82" s="23"/>
      <c r="K82" s="23"/>
      <c r="L82" s="23"/>
      <c r="M82" s="23"/>
      <c r="N82" s="53"/>
    </row>
    <row r="83" spans="2:14" ht="15" x14ac:dyDescent="0.25">
      <c r="B83" s="23"/>
      <c r="C83" s="23"/>
      <c r="D83" s="23"/>
      <c r="E83" s="23"/>
      <c r="F83" s="23"/>
      <c r="G83" s="23"/>
      <c r="H83" s="23"/>
      <c r="I83" s="23"/>
      <c r="J83" s="23"/>
      <c r="K83" s="23"/>
      <c r="L83" s="23"/>
      <c r="M83" s="23"/>
      <c r="N83" s="53"/>
    </row>
    <row r="84" spans="2:14" ht="15" x14ac:dyDescent="0.25">
      <c r="B84" s="23"/>
      <c r="C84" s="23"/>
      <c r="D84" s="23"/>
      <c r="E84" s="23"/>
      <c r="F84" s="23"/>
      <c r="G84" s="23"/>
      <c r="H84" s="23"/>
      <c r="I84" s="23"/>
      <c r="J84" s="23"/>
      <c r="K84" s="23"/>
      <c r="L84" s="23"/>
      <c r="M84" s="23"/>
      <c r="N84" s="53"/>
    </row>
    <row r="85" spans="2:14" ht="15" x14ac:dyDescent="0.25">
      <c r="B85" s="23"/>
      <c r="C85" s="23"/>
      <c r="D85" s="23"/>
      <c r="E85" s="23"/>
      <c r="F85" s="23"/>
      <c r="G85" s="23"/>
      <c r="H85" s="23"/>
      <c r="I85" s="23"/>
      <c r="J85" s="23"/>
      <c r="K85" s="23"/>
      <c r="L85" s="23"/>
      <c r="M85" s="23"/>
      <c r="N85" s="53"/>
    </row>
    <row r="86" spans="2:14" ht="15" x14ac:dyDescent="0.25">
      <c r="B86" s="23"/>
      <c r="C86" s="23"/>
      <c r="D86" s="23"/>
      <c r="E86" s="23"/>
      <c r="F86" s="23"/>
      <c r="G86" s="23"/>
      <c r="H86" s="23"/>
      <c r="I86" s="23"/>
      <c r="J86" s="23"/>
      <c r="K86" s="23"/>
      <c r="L86" s="23"/>
      <c r="M86" s="23"/>
      <c r="N86" s="53"/>
    </row>
    <row r="87" spans="2:14" ht="15" x14ac:dyDescent="0.25">
      <c r="B87" s="23"/>
      <c r="C87" s="23"/>
      <c r="D87" s="23"/>
      <c r="E87" s="23"/>
      <c r="F87" s="23"/>
      <c r="G87" s="23"/>
      <c r="H87" s="23"/>
      <c r="I87" s="23"/>
      <c r="J87" s="23"/>
      <c r="K87" s="23"/>
      <c r="L87" s="23"/>
      <c r="M87" s="23"/>
      <c r="N87" s="53"/>
    </row>
    <row r="88" spans="2:14" ht="15" x14ac:dyDescent="0.25">
      <c r="B88" s="23"/>
      <c r="C88" s="23"/>
      <c r="D88" s="23"/>
      <c r="E88" s="23"/>
      <c r="F88" s="23"/>
      <c r="G88" s="23"/>
      <c r="H88" s="23"/>
      <c r="I88" s="23"/>
      <c r="J88" s="23"/>
      <c r="K88" s="23"/>
      <c r="L88" s="23"/>
      <c r="M88" s="23"/>
      <c r="N88" s="53"/>
    </row>
    <row r="89" spans="2:14" ht="15" x14ac:dyDescent="0.25">
      <c r="B89" s="23"/>
      <c r="C89" s="23"/>
      <c r="D89" s="23"/>
      <c r="E89" s="23"/>
      <c r="F89" s="23"/>
      <c r="G89" s="23"/>
      <c r="H89" s="23"/>
      <c r="I89" s="23"/>
      <c r="J89" s="23"/>
      <c r="K89" s="23"/>
      <c r="L89" s="23"/>
      <c r="M89" s="23"/>
      <c r="N89" s="53"/>
    </row>
    <row r="90" spans="2:14" ht="15" x14ac:dyDescent="0.25">
      <c r="B90" s="23"/>
      <c r="C90" s="23"/>
      <c r="D90" s="23"/>
      <c r="E90" s="23"/>
      <c r="F90" s="23"/>
      <c r="G90" s="23"/>
      <c r="H90" s="23"/>
      <c r="I90" s="23"/>
      <c r="J90" s="23"/>
      <c r="K90" s="23"/>
      <c r="L90" s="23"/>
      <c r="M90" s="23"/>
      <c r="N90" s="53"/>
    </row>
    <row r="91" spans="2:14" ht="15" x14ac:dyDescent="0.25">
      <c r="B91" s="23"/>
      <c r="C91" s="23"/>
      <c r="D91" s="23"/>
      <c r="E91" s="23"/>
      <c r="F91" s="23"/>
      <c r="G91" s="23"/>
      <c r="H91" s="23"/>
      <c r="I91" s="23"/>
      <c r="J91" s="23"/>
      <c r="K91" s="23"/>
      <c r="L91" s="23"/>
      <c r="M91" s="23"/>
      <c r="N91" s="53"/>
    </row>
    <row r="92" spans="2:14" ht="15" x14ac:dyDescent="0.25">
      <c r="B92" s="23"/>
      <c r="C92" s="23"/>
      <c r="D92" s="23"/>
      <c r="E92" s="23"/>
      <c r="F92" s="23"/>
      <c r="G92" s="23"/>
      <c r="H92" s="23"/>
      <c r="I92" s="23"/>
      <c r="J92" s="23"/>
      <c r="K92" s="23"/>
      <c r="L92" s="23"/>
      <c r="M92" s="23"/>
      <c r="N92" s="53"/>
    </row>
    <row r="93" spans="2:14" ht="15" x14ac:dyDescent="0.25">
      <c r="B93" s="23"/>
      <c r="C93" s="23"/>
      <c r="D93" s="23"/>
      <c r="E93" s="23"/>
      <c r="F93" s="23"/>
      <c r="G93" s="23"/>
      <c r="H93" s="23"/>
      <c r="I93" s="23"/>
      <c r="J93" s="23"/>
      <c r="K93" s="23"/>
      <c r="L93" s="23"/>
      <c r="M93" s="23"/>
      <c r="N93" s="53"/>
    </row>
    <row r="94" spans="2:14" ht="15" x14ac:dyDescent="0.25">
      <c r="B94" s="23"/>
      <c r="C94" s="23"/>
      <c r="D94" s="23"/>
      <c r="E94" s="23"/>
      <c r="F94" s="23"/>
      <c r="G94" s="23"/>
      <c r="H94" s="23"/>
      <c r="I94" s="23"/>
      <c r="J94" s="23"/>
      <c r="K94" s="23"/>
      <c r="L94" s="23"/>
      <c r="M94" s="23"/>
      <c r="N94" s="53"/>
    </row>
    <row r="95" spans="2:14" ht="15" x14ac:dyDescent="0.25">
      <c r="B95" s="23"/>
      <c r="C95" s="23"/>
      <c r="D95" s="23"/>
      <c r="E95" s="23"/>
      <c r="F95" s="23"/>
      <c r="G95" s="23"/>
      <c r="H95" s="23"/>
      <c r="I95" s="23"/>
      <c r="J95" s="23"/>
      <c r="K95" s="23"/>
      <c r="L95" s="23"/>
      <c r="M95" s="23"/>
      <c r="N95" s="53"/>
    </row>
    <row r="96" spans="2:14" ht="15" x14ac:dyDescent="0.25">
      <c r="B96" s="23"/>
      <c r="C96" s="23"/>
      <c r="D96" s="23"/>
      <c r="E96" s="23"/>
      <c r="F96" s="23"/>
      <c r="G96" s="23"/>
      <c r="H96" s="23"/>
      <c r="I96" s="23"/>
      <c r="J96" s="23"/>
      <c r="K96" s="23"/>
      <c r="L96" s="23"/>
      <c r="M96" s="23"/>
      <c r="N96" s="53"/>
    </row>
    <row r="97" spans="2:14" ht="15" x14ac:dyDescent="0.25">
      <c r="B97" s="23"/>
      <c r="C97" s="23"/>
      <c r="D97" s="23"/>
      <c r="E97" s="23"/>
      <c r="F97" s="23"/>
      <c r="G97" s="23"/>
      <c r="H97" s="23"/>
      <c r="I97" s="23"/>
      <c r="J97" s="23"/>
      <c r="K97" s="23"/>
      <c r="L97" s="23"/>
      <c r="M97" s="23"/>
      <c r="N97" s="53"/>
    </row>
    <row r="98" spans="2:14" ht="15" x14ac:dyDescent="0.25">
      <c r="B98" s="23"/>
      <c r="C98" s="23"/>
      <c r="D98" s="23"/>
      <c r="E98" s="23"/>
      <c r="F98" s="23"/>
      <c r="G98" s="23"/>
      <c r="H98" s="23"/>
      <c r="I98" s="23"/>
      <c r="J98" s="23"/>
      <c r="K98" s="23"/>
      <c r="L98" s="23"/>
      <c r="M98" s="23"/>
      <c r="N98" s="53"/>
    </row>
    <row r="99" spans="2:14" ht="15" x14ac:dyDescent="0.25">
      <c r="B99" s="23"/>
      <c r="C99" s="23"/>
      <c r="D99" s="23"/>
      <c r="E99" s="23"/>
      <c r="F99" s="23"/>
      <c r="G99" s="23"/>
      <c r="H99" s="23"/>
      <c r="I99" s="23"/>
      <c r="J99" s="23"/>
      <c r="K99" s="23"/>
      <c r="L99" s="23"/>
      <c r="M99" s="23"/>
      <c r="N99" s="53"/>
    </row>
    <row r="100" spans="2:14" ht="15" x14ac:dyDescent="0.25">
      <c r="B100" s="23"/>
      <c r="C100" s="23"/>
      <c r="D100" s="23"/>
      <c r="E100" s="23"/>
      <c r="F100" s="23"/>
      <c r="G100" s="23"/>
      <c r="H100" s="23"/>
      <c r="I100" s="23"/>
      <c r="J100" s="23"/>
      <c r="K100" s="23"/>
      <c r="L100" s="23"/>
      <c r="M100" s="23"/>
      <c r="N100" s="53"/>
    </row>
    <row r="101" spans="2:14" ht="15" x14ac:dyDescent="0.25">
      <c r="B101" s="23"/>
      <c r="C101" s="23"/>
      <c r="D101" s="23"/>
      <c r="E101" s="23"/>
      <c r="F101" s="23"/>
      <c r="G101" s="23"/>
      <c r="H101" s="23"/>
      <c r="I101" s="23"/>
      <c r="J101" s="23"/>
      <c r="K101" s="23"/>
      <c r="L101" s="23"/>
      <c r="M101" s="23"/>
      <c r="N101" s="53"/>
    </row>
    <row r="102" spans="2:14" ht="15" x14ac:dyDescent="0.25">
      <c r="B102" s="23"/>
      <c r="C102" s="23"/>
      <c r="D102" s="23"/>
      <c r="E102" s="23"/>
      <c r="F102" s="23"/>
      <c r="G102" s="23"/>
      <c r="H102" s="23"/>
      <c r="I102" s="23"/>
      <c r="J102" s="23"/>
      <c r="K102" s="23"/>
      <c r="L102" s="23"/>
      <c r="M102" s="23"/>
      <c r="N102" s="53"/>
    </row>
    <row r="103" spans="2:14" ht="15" x14ac:dyDescent="0.25">
      <c r="B103" s="23"/>
      <c r="C103" s="23"/>
      <c r="D103" s="23"/>
      <c r="E103" s="23"/>
      <c r="F103" s="23"/>
      <c r="G103" s="23"/>
      <c r="H103" s="23"/>
      <c r="I103" s="23"/>
      <c r="J103" s="23"/>
      <c r="K103" s="23"/>
      <c r="L103" s="23"/>
      <c r="M103" s="23"/>
      <c r="N103" s="53"/>
    </row>
    <row r="104" spans="2:14" ht="15" x14ac:dyDescent="0.25">
      <c r="B104" s="23"/>
      <c r="C104" s="23"/>
      <c r="D104" s="23"/>
      <c r="E104" s="23"/>
      <c r="F104" s="23"/>
      <c r="G104" s="23"/>
      <c r="H104" s="23"/>
      <c r="I104" s="23"/>
      <c r="J104" s="23"/>
      <c r="K104" s="23"/>
      <c r="L104" s="23"/>
      <c r="M104" s="23"/>
      <c r="N104" s="53"/>
    </row>
    <row r="105" spans="2:14" ht="15" x14ac:dyDescent="0.25">
      <c r="B105" s="23"/>
      <c r="C105" s="23"/>
      <c r="D105" s="23"/>
      <c r="E105" s="23"/>
      <c r="F105" s="23"/>
      <c r="G105" s="23"/>
      <c r="H105" s="23"/>
      <c r="I105" s="23"/>
      <c r="J105" s="23"/>
      <c r="K105" s="23"/>
      <c r="L105" s="23"/>
      <c r="M105" s="23"/>
      <c r="N105" s="53"/>
    </row>
    <row r="106" spans="2:14" ht="15" x14ac:dyDescent="0.25">
      <c r="B106" s="23"/>
      <c r="C106" s="23"/>
      <c r="D106" s="23"/>
      <c r="E106" s="23"/>
      <c r="F106" s="23"/>
      <c r="G106" s="23"/>
      <c r="H106" s="23"/>
      <c r="I106" s="23"/>
      <c r="J106" s="23"/>
      <c r="K106" s="23"/>
      <c r="L106" s="23"/>
      <c r="M106" s="23"/>
      <c r="N106" s="53"/>
    </row>
    <row r="107" spans="2:14" ht="15" x14ac:dyDescent="0.25">
      <c r="B107" s="23"/>
      <c r="C107" s="23"/>
      <c r="D107" s="23"/>
      <c r="E107" s="23"/>
      <c r="F107" s="23"/>
      <c r="G107" s="23"/>
      <c r="H107" s="23"/>
      <c r="I107" s="23"/>
      <c r="J107" s="23"/>
      <c r="K107" s="23"/>
      <c r="L107" s="23"/>
      <c r="M107" s="23"/>
      <c r="N107" s="53"/>
    </row>
    <row r="108" spans="2:14" ht="15" x14ac:dyDescent="0.25">
      <c r="B108" s="23"/>
      <c r="C108" s="23"/>
      <c r="D108" s="23"/>
      <c r="E108" s="23"/>
      <c r="F108" s="23"/>
      <c r="G108" s="23"/>
      <c r="H108" s="23"/>
      <c r="I108" s="23"/>
      <c r="J108" s="23"/>
      <c r="K108" s="23"/>
      <c r="L108" s="23"/>
      <c r="M108" s="23"/>
      <c r="N108" s="53"/>
    </row>
    <row r="109" spans="2:14" ht="15" x14ac:dyDescent="0.25">
      <c r="B109" s="23"/>
      <c r="C109" s="23"/>
      <c r="D109" s="23"/>
      <c r="E109" s="23"/>
      <c r="F109" s="23"/>
      <c r="G109" s="23"/>
      <c r="H109" s="23"/>
      <c r="I109" s="23"/>
      <c r="J109" s="23"/>
      <c r="K109" s="23"/>
      <c r="L109" s="23"/>
      <c r="M109" s="23"/>
      <c r="N109" s="53"/>
    </row>
    <row r="110" spans="2:14" ht="15" x14ac:dyDescent="0.25">
      <c r="B110" s="23"/>
      <c r="C110" s="23"/>
      <c r="D110" s="23"/>
      <c r="E110" s="23"/>
      <c r="F110" s="23"/>
      <c r="G110" s="23"/>
      <c r="H110" s="23"/>
      <c r="I110" s="23"/>
      <c r="J110" s="23"/>
      <c r="K110" s="23"/>
      <c r="L110" s="23"/>
      <c r="M110" s="23"/>
      <c r="N110" s="53"/>
    </row>
    <row r="111" spans="2:14" ht="15" x14ac:dyDescent="0.25">
      <c r="B111" s="23"/>
      <c r="C111" s="23"/>
      <c r="D111" s="23"/>
      <c r="E111" s="23"/>
      <c r="F111" s="23"/>
      <c r="G111" s="23"/>
      <c r="H111" s="23"/>
      <c r="I111" s="23"/>
      <c r="J111" s="23"/>
      <c r="K111" s="23"/>
      <c r="L111" s="23"/>
      <c r="M111" s="23"/>
      <c r="N111" s="53"/>
    </row>
    <row r="112" spans="2:14" ht="15" x14ac:dyDescent="0.25">
      <c r="B112" s="23"/>
      <c r="C112" s="23"/>
      <c r="D112" s="23"/>
      <c r="E112" s="23"/>
      <c r="F112" s="23"/>
      <c r="G112" s="23"/>
      <c r="H112" s="23"/>
      <c r="I112" s="23"/>
      <c r="J112" s="23"/>
      <c r="K112" s="23"/>
      <c r="L112" s="23"/>
      <c r="M112" s="23"/>
      <c r="N112" s="53"/>
    </row>
    <row r="113" spans="2:14" ht="15" x14ac:dyDescent="0.25">
      <c r="B113" s="23"/>
      <c r="C113" s="23"/>
      <c r="D113" s="23"/>
      <c r="E113" s="23"/>
      <c r="F113" s="23"/>
      <c r="G113" s="23"/>
      <c r="H113" s="23"/>
      <c r="I113" s="23"/>
      <c r="J113" s="23"/>
      <c r="K113" s="23"/>
      <c r="L113" s="23"/>
      <c r="M113" s="23"/>
      <c r="N113" s="53"/>
    </row>
    <row r="114" spans="2:14" ht="15" x14ac:dyDescent="0.25">
      <c r="B114" s="23"/>
      <c r="C114" s="23"/>
      <c r="D114" s="23"/>
      <c r="E114" s="23"/>
      <c r="F114" s="23"/>
      <c r="G114" s="23"/>
      <c r="H114" s="23"/>
      <c r="I114" s="23"/>
      <c r="J114" s="23"/>
      <c r="K114" s="23"/>
      <c r="L114" s="23"/>
      <c r="M114" s="23"/>
      <c r="N114" s="53"/>
    </row>
    <row r="115" spans="2:14" ht="15" x14ac:dyDescent="0.25">
      <c r="B115" s="23"/>
      <c r="C115" s="23"/>
      <c r="D115" s="23"/>
      <c r="E115" s="23"/>
      <c r="F115" s="23"/>
      <c r="G115" s="23"/>
      <c r="H115" s="23"/>
      <c r="I115" s="23"/>
      <c r="J115" s="23"/>
      <c r="K115" s="23"/>
      <c r="L115" s="23"/>
      <c r="M115" s="23"/>
      <c r="N115" s="53"/>
    </row>
    <row r="116" spans="2:14" ht="15" x14ac:dyDescent="0.25">
      <c r="B116" s="23"/>
      <c r="C116" s="23"/>
      <c r="D116" s="23"/>
      <c r="E116" s="23"/>
      <c r="F116" s="23"/>
      <c r="G116" s="23"/>
      <c r="H116" s="23"/>
      <c r="I116" s="23"/>
      <c r="J116" s="23"/>
      <c r="K116" s="23"/>
      <c r="L116" s="23"/>
      <c r="M116" s="23"/>
      <c r="N116" s="53"/>
    </row>
    <row r="117" spans="2:14" ht="15" x14ac:dyDescent="0.25">
      <c r="B117" s="23"/>
      <c r="C117" s="23"/>
      <c r="D117" s="23"/>
      <c r="E117" s="23"/>
      <c r="F117" s="23"/>
      <c r="G117" s="23"/>
      <c r="H117" s="23"/>
      <c r="I117" s="23"/>
      <c r="J117" s="23"/>
      <c r="K117" s="23"/>
      <c r="L117" s="23"/>
      <c r="M117" s="23"/>
      <c r="N117" s="53"/>
    </row>
    <row r="118" spans="2:14" ht="15" x14ac:dyDescent="0.25">
      <c r="B118" s="23"/>
      <c r="C118" s="23"/>
      <c r="D118" s="23"/>
      <c r="E118" s="23"/>
      <c r="F118" s="23"/>
      <c r="G118" s="23"/>
      <c r="H118" s="23"/>
      <c r="I118" s="23"/>
      <c r="J118" s="23"/>
      <c r="K118" s="23"/>
      <c r="L118" s="23"/>
      <c r="M118" s="23"/>
      <c r="N118" s="53"/>
    </row>
    <row r="119" spans="2:14" ht="15" x14ac:dyDescent="0.25">
      <c r="B119" s="23"/>
      <c r="C119" s="23"/>
      <c r="D119" s="23"/>
      <c r="E119" s="23"/>
      <c r="F119" s="23"/>
      <c r="G119" s="23"/>
      <c r="H119" s="23"/>
      <c r="I119" s="23"/>
      <c r="J119" s="23"/>
      <c r="K119" s="23"/>
      <c r="L119" s="23"/>
      <c r="M119" s="23"/>
      <c r="N119" s="53"/>
    </row>
    <row r="120" spans="2:14" ht="15" x14ac:dyDescent="0.25">
      <c r="B120" s="23"/>
      <c r="C120" s="23"/>
      <c r="D120" s="23"/>
      <c r="E120" s="23"/>
      <c r="F120" s="23"/>
      <c r="G120" s="23"/>
      <c r="H120" s="23"/>
      <c r="I120" s="23"/>
      <c r="J120" s="23"/>
      <c r="K120" s="23"/>
      <c r="L120" s="23"/>
      <c r="M120" s="23"/>
      <c r="N120" s="53"/>
    </row>
    <row r="121" spans="2:14" ht="15" x14ac:dyDescent="0.25">
      <c r="B121" s="23"/>
      <c r="C121" s="23"/>
      <c r="D121" s="23"/>
      <c r="E121" s="23"/>
      <c r="F121" s="23"/>
      <c r="G121" s="23"/>
      <c r="H121" s="23"/>
      <c r="I121" s="23"/>
      <c r="J121" s="23"/>
      <c r="K121" s="23"/>
      <c r="L121" s="23"/>
      <c r="M121" s="23"/>
      <c r="N121" s="53"/>
    </row>
    <row r="122" spans="2:14" ht="15" x14ac:dyDescent="0.25">
      <c r="B122" s="23"/>
      <c r="C122" s="23"/>
      <c r="D122" s="23"/>
      <c r="E122" s="23"/>
      <c r="F122" s="23"/>
      <c r="G122" s="23"/>
      <c r="H122" s="23"/>
      <c r="I122" s="23"/>
      <c r="J122" s="23"/>
      <c r="K122" s="23"/>
      <c r="L122" s="23"/>
      <c r="M122" s="23"/>
      <c r="N122" s="53"/>
    </row>
    <row r="123" spans="2:14" ht="15" x14ac:dyDescent="0.25">
      <c r="B123" s="23"/>
      <c r="C123" s="23"/>
      <c r="D123" s="23"/>
      <c r="E123" s="23"/>
      <c r="F123" s="23"/>
      <c r="G123" s="23"/>
      <c r="H123" s="23"/>
      <c r="I123" s="23"/>
      <c r="J123" s="23"/>
      <c r="K123" s="23"/>
      <c r="L123" s="23"/>
      <c r="M123" s="23"/>
      <c r="N123" s="53"/>
    </row>
    <row r="124" spans="2:14" ht="15" x14ac:dyDescent="0.25">
      <c r="B124" s="23"/>
      <c r="C124" s="23"/>
      <c r="D124" s="23"/>
      <c r="E124" s="23"/>
      <c r="F124" s="23"/>
      <c r="G124" s="23"/>
      <c r="H124" s="23"/>
      <c r="I124" s="23"/>
      <c r="J124" s="23"/>
      <c r="K124" s="23"/>
      <c r="L124" s="23"/>
      <c r="M124" s="23"/>
      <c r="N124" s="53"/>
    </row>
    <row r="125" spans="2:14" ht="15" x14ac:dyDescent="0.25">
      <c r="B125" s="23"/>
      <c r="C125" s="23"/>
      <c r="D125" s="23"/>
      <c r="E125" s="23"/>
      <c r="F125" s="23"/>
      <c r="G125" s="23"/>
      <c r="H125" s="23"/>
      <c r="I125" s="23"/>
      <c r="J125" s="23"/>
      <c r="K125" s="23"/>
      <c r="L125" s="23"/>
      <c r="M125" s="23"/>
      <c r="N125" s="53"/>
    </row>
    <row r="126" spans="2:14" ht="15" x14ac:dyDescent="0.25">
      <c r="B126" s="23"/>
      <c r="C126" s="23"/>
      <c r="D126" s="23"/>
      <c r="E126" s="23"/>
      <c r="F126" s="23"/>
      <c r="G126" s="23"/>
      <c r="H126" s="23"/>
      <c r="I126" s="23"/>
      <c r="J126" s="23"/>
      <c r="K126" s="23"/>
      <c r="L126" s="23"/>
      <c r="M126" s="23"/>
      <c r="N126" s="53"/>
    </row>
    <row r="127" spans="2:14" ht="15" x14ac:dyDescent="0.25">
      <c r="B127" s="23"/>
      <c r="C127" s="23"/>
      <c r="D127" s="23"/>
      <c r="E127" s="23"/>
      <c r="F127" s="23"/>
      <c r="G127" s="23"/>
      <c r="H127" s="23"/>
      <c r="I127" s="23"/>
      <c r="J127" s="23"/>
      <c r="K127" s="23"/>
      <c r="L127" s="23"/>
      <c r="M127" s="23"/>
      <c r="N127" s="53"/>
    </row>
    <row r="128" spans="2:14" ht="15" x14ac:dyDescent="0.25">
      <c r="B128" s="23"/>
      <c r="C128" s="23"/>
      <c r="D128" s="23"/>
      <c r="E128" s="23"/>
      <c r="F128" s="23"/>
      <c r="G128" s="23"/>
      <c r="H128" s="23"/>
      <c r="I128" s="23"/>
      <c r="J128" s="23"/>
      <c r="K128" s="23"/>
      <c r="L128" s="23"/>
      <c r="M128" s="23"/>
      <c r="N128" s="53"/>
    </row>
    <row r="129" spans="2:14" ht="15" x14ac:dyDescent="0.25">
      <c r="B129" s="23"/>
      <c r="C129" s="23"/>
      <c r="D129" s="23"/>
      <c r="E129" s="23"/>
      <c r="F129" s="23"/>
      <c r="G129" s="23"/>
      <c r="H129" s="23"/>
      <c r="I129" s="23"/>
      <c r="J129" s="23"/>
      <c r="K129" s="23"/>
      <c r="L129" s="23"/>
      <c r="M129" s="23"/>
      <c r="N129" s="53"/>
    </row>
    <row r="130" spans="2:14" ht="15" x14ac:dyDescent="0.25">
      <c r="B130" s="23"/>
      <c r="C130" s="23"/>
      <c r="D130" s="23"/>
      <c r="E130" s="23"/>
      <c r="F130" s="23"/>
      <c r="G130" s="23"/>
      <c r="H130" s="23"/>
      <c r="I130" s="23"/>
      <c r="J130" s="23"/>
      <c r="K130" s="23"/>
      <c r="L130" s="23"/>
      <c r="M130" s="23"/>
      <c r="N130" s="53"/>
    </row>
    <row r="131" spans="2:14" ht="15" x14ac:dyDescent="0.25">
      <c r="B131" s="23"/>
      <c r="C131" s="23"/>
      <c r="D131" s="23"/>
      <c r="E131" s="23"/>
      <c r="F131" s="23"/>
      <c r="G131" s="23"/>
      <c r="H131" s="23"/>
      <c r="I131" s="23"/>
      <c r="J131" s="23"/>
      <c r="K131" s="23"/>
      <c r="L131" s="23"/>
      <c r="M131" s="23"/>
      <c r="N131" s="53"/>
    </row>
    <row r="132" spans="2:14" ht="15" x14ac:dyDescent="0.25">
      <c r="B132" s="23"/>
      <c r="C132" s="23"/>
      <c r="D132" s="23"/>
      <c r="E132" s="23"/>
      <c r="F132" s="23"/>
      <c r="G132" s="23"/>
      <c r="H132" s="23"/>
      <c r="I132" s="23"/>
      <c r="J132" s="23"/>
      <c r="K132" s="23"/>
      <c r="L132" s="23"/>
      <c r="M132" s="23"/>
      <c r="N132" s="53"/>
    </row>
    <row r="133" spans="2:14" ht="15" x14ac:dyDescent="0.25">
      <c r="B133" s="23"/>
      <c r="C133" s="23"/>
      <c r="D133" s="23"/>
      <c r="E133" s="23"/>
      <c r="F133" s="23"/>
      <c r="G133" s="23"/>
      <c r="H133" s="23"/>
      <c r="I133" s="23"/>
      <c r="J133" s="23"/>
      <c r="K133" s="23"/>
      <c r="L133" s="23"/>
      <c r="M133" s="23"/>
      <c r="N133" s="53"/>
    </row>
    <row r="134" spans="2:14" ht="15" x14ac:dyDescent="0.25">
      <c r="B134" s="23"/>
      <c r="C134" s="23"/>
      <c r="D134" s="23"/>
      <c r="E134" s="23"/>
      <c r="F134" s="23"/>
      <c r="G134" s="23"/>
      <c r="H134" s="23"/>
      <c r="I134" s="23"/>
      <c r="J134" s="23"/>
      <c r="K134" s="23"/>
      <c r="L134" s="23"/>
      <c r="M134" s="23"/>
      <c r="N134" s="53"/>
    </row>
    <row r="135" spans="2:14" ht="15" x14ac:dyDescent="0.25">
      <c r="B135" s="23"/>
      <c r="C135" s="23"/>
      <c r="D135" s="23"/>
      <c r="E135" s="23"/>
      <c r="F135" s="23"/>
      <c r="G135" s="23"/>
      <c r="H135" s="23"/>
      <c r="I135" s="23"/>
      <c r="J135" s="23"/>
      <c r="K135" s="23"/>
      <c r="L135" s="23"/>
      <c r="M135" s="23"/>
      <c r="N135" s="53"/>
    </row>
    <row r="136" spans="2:14" ht="15" x14ac:dyDescent="0.25">
      <c r="B136" s="23"/>
      <c r="C136" s="23"/>
      <c r="D136" s="23"/>
      <c r="E136" s="23"/>
      <c r="F136" s="23"/>
      <c r="G136" s="23"/>
      <c r="H136" s="23"/>
      <c r="I136" s="23"/>
      <c r="J136" s="23"/>
      <c r="K136" s="23"/>
      <c r="L136" s="23"/>
      <c r="M136" s="23"/>
      <c r="N136" s="53"/>
    </row>
    <row r="137" spans="2:14" ht="15" x14ac:dyDescent="0.25">
      <c r="B137" s="23"/>
      <c r="C137" s="23"/>
      <c r="D137" s="23"/>
      <c r="E137" s="23"/>
      <c r="F137" s="23"/>
      <c r="G137" s="23"/>
      <c r="H137" s="23"/>
      <c r="I137" s="23"/>
      <c r="J137" s="23"/>
      <c r="K137" s="23"/>
      <c r="L137" s="23"/>
      <c r="M137" s="23"/>
      <c r="N137" s="53"/>
    </row>
    <row r="138" spans="2:14" ht="15" x14ac:dyDescent="0.25">
      <c r="B138" s="23"/>
      <c r="C138" s="23"/>
      <c r="D138" s="23"/>
      <c r="E138" s="23"/>
      <c r="F138" s="23"/>
      <c r="G138" s="23"/>
      <c r="H138" s="23"/>
      <c r="I138" s="23"/>
      <c r="J138" s="23"/>
      <c r="K138" s="23"/>
      <c r="L138" s="23"/>
      <c r="M138" s="23"/>
      <c r="N138" s="53"/>
    </row>
    <row r="139" spans="2:14" ht="15" x14ac:dyDescent="0.25">
      <c r="B139" s="23"/>
      <c r="C139" s="23"/>
      <c r="D139" s="23"/>
      <c r="E139" s="23"/>
      <c r="F139" s="23"/>
      <c r="G139" s="23"/>
      <c r="H139" s="23"/>
      <c r="I139" s="23"/>
      <c r="J139" s="23"/>
      <c r="K139" s="23"/>
      <c r="L139" s="23"/>
      <c r="M139" s="23"/>
      <c r="N139" s="53"/>
    </row>
    <row r="140" spans="2:14" ht="15" x14ac:dyDescent="0.25">
      <c r="B140" s="23"/>
      <c r="C140" s="23"/>
      <c r="D140" s="23"/>
      <c r="E140" s="23"/>
      <c r="F140" s="23"/>
      <c r="G140" s="23"/>
      <c r="H140" s="23"/>
      <c r="I140" s="23"/>
      <c r="J140" s="23"/>
      <c r="K140" s="23"/>
      <c r="L140" s="23"/>
      <c r="M140" s="23"/>
      <c r="N140" s="53"/>
    </row>
    <row r="141" spans="2:14" ht="15" x14ac:dyDescent="0.25">
      <c r="B141" s="23"/>
      <c r="C141" s="23"/>
      <c r="D141" s="23"/>
      <c r="E141" s="23"/>
      <c r="F141" s="23"/>
      <c r="G141" s="23"/>
      <c r="H141" s="23"/>
      <c r="I141" s="23"/>
      <c r="J141" s="23"/>
      <c r="K141" s="23"/>
      <c r="L141" s="23"/>
      <c r="M141" s="23"/>
      <c r="N141" s="53"/>
    </row>
  </sheetData>
  <sheetProtection selectLockedCells="1" selectUnlockedCells="1"/>
  <mergeCells count="1">
    <mergeCell ref="F30:H30"/>
  </mergeCells>
  <phoneticPr fontId="3" type="noConversion"/>
  <conditionalFormatting sqref="D7">
    <cfRule type="cellIs" dxfId="4" priority="5" stopIfTrue="1" operator="equal">
      <formula>"Insert Full Address"</formula>
    </cfRule>
  </conditionalFormatting>
  <conditionalFormatting sqref="D6:E6">
    <cfRule type="cellIs" dxfId="3" priority="4" stopIfTrue="1" operator="equal">
      <formula>"Insert Name"</formula>
    </cfRule>
  </conditionalFormatting>
  <conditionalFormatting sqref="F14">
    <cfRule type="cellIs" dxfId="2" priority="2" stopIfTrue="1" operator="equal">
      <formula>"Name"</formula>
    </cfRule>
  </conditionalFormatting>
  <conditionalFormatting sqref="H12 L12 J14 J18 L18">
    <cfRule type="cellIs" dxfId="1" priority="1" stopIfTrue="1" operator="equal">
      <formula>"APPLICATION REJECTED"</formula>
    </cfRule>
  </conditionalFormatting>
  <conditionalFormatting sqref="J16">
    <cfRule type="cellIs" dxfId="0" priority="3" stopIfTrue="1" operator="equal">
      <formula>"Which I will keep elsewhere during the boating season"</formula>
    </cfRule>
  </conditionalFormatting>
  <pageMargins left="0.45" right="0.45" top="0.5" bottom="0.5" header="0.3" footer="0.3"/>
  <pageSetup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39997558519241921"/>
  </sheetPr>
  <dimension ref="F3:J21"/>
  <sheetViews>
    <sheetView topLeftCell="C1" workbookViewId="0">
      <selection activeCell="G33" sqref="G33"/>
    </sheetView>
  </sheetViews>
  <sheetFormatPr defaultColWidth="9.109375" defaultRowHeight="13.2" x14ac:dyDescent="0.25"/>
  <cols>
    <col min="8" max="8" width="23.33203125" customWidth="1"/>
  </cols>
  <sheetData>
    <row r="3" spans="6:10" ht="12.75" customHeight="1" x14ac:dyDescent="0.25">
      <c r="F3" s="178" t="s">
        <v>39</v>
      </c>
      <c r="G3" s="178"/>
      <c r="H3" s="178"/>
      <c r="I3" s="178"/>
      <c r="J3" s="178"/>
    </row>
    <row r="4" spans="6:10" ht="12.75" customHeight="1" thickBot="1" x14ac:dyDescent="0.3">
      <c r="F4" s="178"/>
      <c r="G4" s="178"/>
      <c r="H4" s="178"/>
      <c r="I4" s="178"/>
      <c r="J4" s="178"/>
    </row>
    <row r="5" spans="6:10" ht="27.75" customHeight="1" thickBot="1" x14ac:dyDescent="0.3">
      <c r="G5" s="57"/>
      <c r="H5" s="56">
        <v>1414.31</v>
      </c>
      <c r="I5" s="57"/>
    </row>
    <row r="6" spans="6:10" ht="13.5" customHeight="1" x14ac:dyDescent="0.25">
      <c r="G6" s="57"/>
      <c r="H6" s="57"/>
      <c r="I6" s="57"/>
    </row>
    <row r="21" ht="18" customHeight="1" x14ac:dyDescent="0.25"/>
  </sheetData>
  <sheetProtection selectLockedCells="1"/>
  <mergeCells count="1">
    <mergeCell ref="F3:J4"/>
  </mergeCells>
  <phoneticPr fontId="22"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Macro4">
                <anchor moveWithCells="1" sizeWithCells="1">
                  <from>
                    <xdr:col>19</xdr:col>
                    <xdr:colOff>160020</xdr:colOff>
                    <xdr:row>19</xdr:row>
                    <xdr:rowOff>22860</xdr:rowOff>
                  </from>
                  <to>
                    <xdr:col>24</xdr:col>
                    <xdr:colOff>304800</xdr:colOff>
                    <xdr:row>24</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Application</vt:lpstr>
      <vt:lpstr>Definitions</vt:lpstr>
      <vt:lpstr>Volunteer Participation Form</vt:lpstr>
      <vt:lpstr>Fees</vt:lpstr>
      <vt:lpstr>Invoice</vt:lpstr>
      <vt:lpstr>ADMIN ONLY</vt:lpstr>
      <vt:lpstr>Application!Print_Area</vt:lpstr>
      <vt:lpstr>Fees!Print_Area</vt:lpstr>
      <vt:lpstr>Invoice!Print_Area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rwbyers@sympatico.ca</dc:creator>
  <cp:lastModifiedBy>Patrick Sheridan</cp:lastModifiedBy>
  <cp:lastPrinted>2025-02-25T16:18:25Z</cp:lastPrinted>
  <dcterms:created xsi:type="dcterms:W3CDTF">2015-10-11T22:25:14Z</dcterms:created>
  <dcterms:modified xsi:type="dcterms:W3CDTF">2025-03-08T14:57:33Z</dcterms:modified>
</cp:coreProperties>
</file>