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0"/>
  <workbookPr autoCompressPictures="0"/>
  <xr:revisionPtr revIDLastSave="0" documentId="11_B37D3F8C8C6D9C54E64F19FA79759720FE2ED017" xr6:coauthVersionLast="47" xr6:coauthVersionMax="47" xr10:uidLastSave="{00000000-0000-0000-0000-000000000000}"/>
  <bookViews>
    <workbookView xWindow="0" yWindow="0" windowWidth="28800" windowHeight="17480" tabRatio="539" xr2:uid="{00000000-000D-0000-FFFF-FFFF00000000}"/>
  </bookViews>
  <sheets>
    <sheet name="Match Summary" sheetId="1" r:id="rId1"/>
    <sheet name="Batting" sheetId="2" r:id="rId2"/>
    <sheet name="Bowling" sheetId="3" r:id="rId3"/>
    <sheet name="Fielding" sheetId="4" r:id="rId4"/>
    <sheet name="Duck Cup" sheetId="5" r:id="rId5"/>
    <sheet name="Fantasy Cricket" sheetId="6" r:id="rId6"/>
    <sheet name="Team Sheet" sheetId="7" r:id="rId7"/>
  </sheets>
  <definedNames>
    <definedName name="_xlnm._FilterDatabase" localSheetId="1" hidden="1">Batting!$A$2:$O$36</definedName>
    <definedName name="_xlnm._FilterDatabase" localSheetId="2" hidden="1">Bowling!$A$3:$R$27</definedName>
    <definedName name="_xlnm._FilterDatabase" localSheetId="4" hidden="1">'Duck Cup'!$A$2:$E$17</definedName>
    <definedName name="_xlnm._FilterDatabase" localSheetId="5" hidden="1">'Fantasy Cricket'!$A$3:$S$3</definedName>
    <definedName name="_xlnm._FilterDatabase" localSheetId="3" hidden="1">Fielding!$A$2:$H$24</definedName>
    <definedName name="_xlnm.Print_Area" localSheetId="0">'Match Summary'!$A$1:$V$35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1" i="1" l="1"/>
  <c r="K32" i="1"/>
  <c r="K33" i="1"/>
  <c r="K34" i="1"/>
  <c r="K35" i="1"/>
  <c r="K36" i="1"/>
  <c r="K37" i="1"/>
  <c r="S30" i="1"/>
  <c r="R30" i="1"/>
  <c r="P30" i="1"/>
  <c r="O30" i="1"/>
  <c r="M30" i="1"/>
  <c r="L30" i="1"/>
  <c r="D23" i="1"/>
  <c r="D9" i="1"/>
  <c r="D4" i="1"/>
  <c r="D5" i="1"/>
  <c r="D6" i="1"/>
  <c r="D10" i="1"/>
  <c r="D13" i="1"/>
  <c r="D14" i="1"/>
  <c r="D15" i="1"/>
  <c r="D16" i="1"/>
  <c r="D17" i="1"/>
  <c r="D19" i="1"/>
  <c r="D20" i="1"/>
  <c r="D24" i="1"/>
  <c r="D25" i="1"/>
  <c r="D26" i="1"/>
  <c r="D27" i="1"/>
  <c r="D28" i="1"/>
  <c r="D29" i="1"/>
  <c r="D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Stuart Gilbert</author>
  </authors>
  <commentList>
    <comment ref="B9" authorId="0" shapeId="0" xr:uid="{00000000-0006-0000-0000-000001000000}">
      <text>
        <r>
          <rPr>
            <b/>
            <sz val="9"/>
            <color indexed="81"/>
            <rFont val="Arial"/>
          </rPr>
          <t>Stuart Gilbert:</t>
        </r>
        <r>
          <rPr>
            <sz val="9"/>
            <color indexed="81"/>
            <rFont val="Arial"/>
          </rPr>
          <t xml:space="preserve">
Elsenham Away cancelled - no players.</t>
        </r>
      </text>
    </comment>
    <comment ref="B25" authorId="0" shapeId="0" xr:uid="{00000000-0006-0000-0000-000002000000}">
      <text>
        <r>
          <rPr>
            <b/>
            <sz val="9"/>
            <color indexed="81"/>
            <rFont val="Arial"/>
          </rPr>
          <t>Stuart Gilbert:</t>
        </r>
        <r>
          <rPr>
            <sz val="9"/>
            <color indexed="81"/>
            <rFont val="Arial"/>
          </rPr>
          <t xml:space="preserve">
Canfield Away cancelled - no players</t>
        </r>
      </text>
    </comment>
    <comment ref="B26" authorId="0" shapeId="0" xr:uid="{00000000-0006-0000-0000-000003000000}">
      <text>
        <r>
          <rPr>
            <b/>
            <sz val="9"/>
            <color indexed="81"/>
            <rFont val="Arial"/>
          </rPr>
          <t>Stuart Gilbert:</t>
        </r>
        <r>
          <rPr>
            <sz val="9"/>
            <color indexed="81"/>
            <rFont val="Arial"/>
          </rPr>
          <t xml:space="preserve">
Sheering cancelled</t>
        </r>
      </text>
    </comment>
    <comment ref="B27" authorId="0" shapeId="0" xr:uid="{00000000-0006-0000-0000-000004000000}">
      <text>
        <r>
          <rPr>
            <b/>
            <sz val="9"/>
            <color indexed="81"/>
            <rFont val="Arial"/>
          </rPr>
          <t>Stuart Gilbert:</t>
        </r>
        <r>
          <rPr>
            <sz val="9"/>
            <color indexed="81"/>
            <rFont val="Arial"/>
          </rPr>
          <t xml:space="preserve">
Babraham cancelled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Stuart Gilbert</author>
  </authors>
  <commentList>
    <comment ref="K37" authorId="0" shapeId="0" xr:uid="{00000000-0006-0000-0600-000001000000}">
      <text>
        <r>
          <rPr>
            <b/>
            <sz val="9"/>
            <color indexed="81"/>
            <rFont val="Arial"/>
          </rPr>
          <t>Stuart Gilbert:</t>
        </r>
        <r>
          <rPr>
            <sz val="9"/>
            <color indexed="81"/>
            <rFont val="Arial"/>
          </rPr>
          <t xml:space="preserve">
Retired hurt - twisted ankle - replaced by Taylor P</t>
        </r>
      </text>
    </comment>
  </commentList>
</comments>
</file>

<file path=xl/sharedStrings.xml><?xml version="1.0" encoding="utf-8"?>
<sst xmlns="http://schemas.openxmlformats.org/spreadsheetml/2006/main" count="977" uniqueCount="291">
  <si>
    <t>Match Date</t>
  </si>
  <si>
    <t>Opposition</t>
  </si>
  <si>
    <t>Venue</t>
  </si>
  <si>
    <t>Home</t>
  </si>
  <si>
    <t>Away</t>
  </si>
  <si>
    <t>Match Type</t>
  </si>
  <si>
    <t>Start time</t>
  </si>
  <si>
    <t>Finish time</t>
  </si>
  <si>
    <t>Result</t>
  </si>
  <si>
    <t>Total Won</t>
  </si>
  <si>
    <t>Total Lost</t>
  </si>
  <si>
    <t>Total Drawn</t>
  </si>
  <si>
    <t>Total Tied</t>
  </si>
  <si>
    <t>Total Cancelled</t>
  </si>
  <si>
    <t>Wickets</t>
  </si>
  <si>
    <t xml:space="preserve"> Eastons Runs</t>
  </si>
  <si>
    <t xml:space="preserve"> Eastons Wickets</t>
  </si>
  <si>
    <t>decl</t>
  </si>
  <si>
    <t>Oppo Runs</t>
  </si>
  <si>
    <t xml:space="preserve">Oppo Wickets </t>
  </si>
  <si>
    <t>Oppo Overs</t>
  </si>
  <si>
    <t>Eastons Overs</t>
  </si>
  <si>
    <t>Best Batting</t>
  </si>
  <si>
    <t>Match Notes</t>
  </si>
  <si>
    <t>Name</t>
  </si>
  <si>
    <t>Nick</t>
  </si>
  <si>
    <t>Ben</t>
  </si>
  <si>
    <t>Sandy</t>
  </si>
  <si>
    <t>Peter</t>
  </si>
  <si>
    <t>Tony</t>
  </si>
  <si>
    <t>Chris</t>
  </si>
  <si>
    <t>Colin</t>
  </si>
  <si>
    <t>Toby</t>
  </si>
  <si>
    <t>Andy</t>
  </si>
  <si>
    <t>Dave</t>
  </si>
  <si>
    <t>Stuart</t>
  </si>
  <si>
    <t>Paul</t>
  </si>
  <si>
    <t>Tim</t>
  </si>
  <si>
    <t>Jan</t>
  </si>
  <si>
    <t>Gary</t>
  </si>
  <si>
    <t>Dawson N</t>
  </si>
  <si>
    <t>Gallant B</t>
  </si>
  <si>
    <t>Barr S</t>
  </si>
  <si>
    <t>Sutcliffe</t>
  </si>
  <si>
    <t>Carsberg</t>
  </si>
  <si>
    <t>Mimmack</t>
  </si>
  <si>
    <t>Wood</t>
  </si>
  <si>
    <t>Bowler</t>
  </si>
  <si>
    <t>Barnard</t>
  </si>
  <si>
    <t>Ahearne</t>
  </si>
  <si>
    <t>Gilbert S</t>
  </si>
  <si>
    <t>Taylor P</t>
  </si>
  <si>
    <t>Russell</t>
  </si>
  <si>
    <t>Gilbert J</t>
  </si>
  <si>
    <t>Matches Played</t>
  </si>
  <si>
    <t>Innings</t>
  </si>
  <si>
    <t>Total Runs</t>
  </si>
  <si>
    <t>Not Outs</t>
  </si>
  <si>
    <t>Ducks</t>
  </si>
  <si>
    <t>Balls Faced</t>
  </si>
  <si>
    <t>Minutes In</t>
  </si>
  <si>
    <t>Highest Score</t>
  </si>
  <si>
    <t>100s</t>
  </si>
  <si>
    <t>50s</t>
  </si>
  <si>
    <t>Batting Average</t>
  </si>
  <si>
    <t>Strike Rate</t>
  </si>
  <si>
    <t>Overs Bowled</t>
  </si>
  <si>
    <t>Maidens</t>
  </si>
  <si>
    <t>Wides</t>
  </si>
  <si>
    <t>No Balls</t>
  </si>
  <si>
    <t>Bowling Runs</t>
  </si>
  <si>
    <t>Bowled</t>
  </si>
  <si>
    <t>Caught</t>
  </si>
  <si>
    <t>LBW</t>
  </si>
  <si>
    <t>Hit Wkt</t>
  </si>
  <si>
    <t>Stumped</t>
  </si>
  <si>
    <t>Total Wickets</t>
  </si>
  <si>
    <t>5 Wickets</t>
  </si>
  <si>
    <t>Economy Rate</t>
  </si>
  <si>
    <t>Bowling Average</t>
  </si>
  <si>
    <t>Wicket Keeping :</t>
  </si>
  <si>
    <t>Catches</t>
  </si>
  <si>
    <t>W Keeper Catches</t>
  </si>
  <si>
    <t>Run Outs</t>
  </si>
  <si>
    <t>W Keeper Stumping</t>
  </si>
  <si>
    <t>Total Fielding</t>
  </si>
  <si>
    <t>Total W Keeper</t>
  </si>
  <si>
    <t>Also Played :</t>
  </si>
  <si>
    <t>4s</t>
  </si>
  <si>
    <t>6s</t>
  </si>
  <si>
    <t>Overs</t>
  </si>
  <si>
    <t>5 Wkts</t>
  </si>
  <si>
    <t>Catch</t>
  </si>
  <si>
    <t>Run Out</t>
  </si>
  <si>
    <t>Wk Catch</t>
  </si>
  <si>
    <t>Stump</t>
  </si>
  <si>
    <t>Fantasy Points</t>
  </si>
  <si>
    <t>Average</t>
  </si>
  <si>
    <t xml:space="preserve">6s </t>
  </si>
  <si>
    <t>TOUR Alderney</t>
  </si>
  <si>
    <t>Total Abandoned</t>
  </si>
  <si>
    <t>George</t>
  </si>
  <si>
    <t>Gallant G</t>
  </si>
  <si>
    <t>Stevens P</t>
  </si>
  <si>
    <t>Scholes P</t>
  </si>
  <si>
    <t xml:space="preserve">Angus </t>
  </si>
  <si>
    <t>Dreaver</t>
  </si>
  <si>
    <t>(balls/wkt)</t>
  </si>
  <si>
    <t>Sort Criteria : Ducks, Innings, Matches</t>
  </si>
  <si>
    <t>Byes</t>
  </si>
  <si>
    <t>Sort criteria: total, matches</t>
  </si>
  <si>
    <t>Sort criteria: average</t>
  </si>
  <si>
    <t>Sort criteria:</t>
  </si>
  <si>
    <t>Scholes S</t>
  </si>
  <si>
    <t>by</t>
  </si>
  <si>
    <t>Sean</t>
  </si>
  <si>
    <t>Sort criteria: Average</t>
  </si>
  <si>
    <t>Anders M</t>
  </si>
  <si>
    <t>Hawkins C</t>
  </si>
  <si>
    <t>Chester</t>
  </si>
  <si>
    <t>Hutchings M</t>
  </si>
  <si>
    <t>Marchant H</t>
  </si>
  <si>
    <t>Marchant J</t>
  </si>
  <si>
    <t>Scholes O</t>
  </si>
  <si>
    <t>Hutchings G</t>
  </si>
  <si>
    <t>Oscar</t>
  </si>
  <si>
    <t>Collins M</t>
  </si>
  <si>
    <t xml:space="preserve"> Match Summaries -  Season </t>
  </si>
  <si>
    <t xml:space="preserve"> Batting Averages -  Season </t>
  </si>
  <si>
    <t xml:space="preserve"> Bowling Averages -  Season</t>
  </si>
  <si>
    <t xml:space="preserve"> Fielding -  Season</t>
  </si>
  <si>
    <t xml:space="preserve"> Duck Cup -  Season</t>
  </si>
  <si>
    <t xml:space="preserve"> Fantasy Cricket -  Season</t>
  </si>
  <si>
    <t>Springfield 2</t>
  </si>
  <si>
    <t>1:30pm</t>
  </si>
  <si>
    <t>Lt Hallingbury</t>
  </si>
  <si>
    <t>2:00pm</t>
  </si>
  <si>
    <t>Canfield</t>
  </si>
  <si>
    <t>Fen Ditton</t>
  </si>
  <si>
    <t>11:00am</t>
  </si>
  <si>
    <t>Molehill Green</t>
  </si>
  <si>
    <t>2:30pm</t>
  </si>
  <si>
    <t>Hatfield Heath</t>
  </si>
  <si>
    <t>11:30am</t>
  </si>
  <si>
    <t>Judd St Tigers</t>
  </si>
  <si>
    <t>Rosaneri</t>
  </si>
  <si>
    <t>Sewards End</t>
  </si>
  <si>
    <t>Lindsell</t>
  </si>
  <si>
    <t>Abridge</t>
  </si>
  <si>
    <t>Cranston</t>
  </si>
  <si>
    <t>Test Match Day 1</t>
  </si>
  <si>
    <t>Test Match Day 2</t>
  </si>
  <si>
    <t>Babraham</t>
  </si>
  <si>
    <t>Burntmill &amp; Netteswell</t>
  </si>
  <si>
    <t>1:00pm</t>
  </si>
  <si>
    <t>P</t>
  </si>
  <si>
    <t>B</t>
  </si>
  <si>
    <t>Wkts</t>
  </si>
  <si>
    <t>Dawson 63 ret</t>
  </si>
  <si>
    <t>Mimmack 3 for 19</t>
  </si>
  <si>
    <t>Dawson dropped 2 catches, 1 for eastons, 1 oppo</t>
  </si>
  <si>
    <t>Sampfords</t>
  </si>
  <si>
    <t>Gallant B 100 NO</t>
  </si>
  <si>
    <t>Scott 2 for 22</t>
  </si>
  <si>
    <t>Won</t>
  </si>
  <si>
    <t>Lost</t>
  </si>
  <si>
    <t>Drawn</t>
  </si>
  <si>
    <t>Runs</t>
  </si>
  <si>
    <t>Yes</t>
  </si>
  <si>
    <t>Lost with 5 balls left</t>
  </si>
  <si>
    <t>Gallant B 117 NO</t>
  </si>
  <si>
    <t>Dawson N 114</t>
  </si>
  <si>
    <t>Gallant B 108 NO</t>
  </si>
  <si>
    <t>Taylor P 5 for 36</t>
  </si>
  <si>
    <t>Wood C 2 for 22</t>
  </si>
  <si>
    <t>Russell T 3 for 55</t>
  </si>
  <si>
    <t>Canfield 9 players + 1 ret hurt; Barr S Golden Duck</t>
  </si>
  <si>
    <t>Wet and cold!</t>
  </si>
  <si>
    <t>40 Overs</t>
  </si>
  <si>
    <t>Time</t>
  </si>
  <si>
    <t>Dawson N 48</t>
  </si>
  <si>
    <t>GA 3 for 11</t>
  </si>
  <si>
    <t>Ducks PT &amp; TB; 3 stumped GA, CM, SG</t>
  </si>
  <si>
    <t>GA 22 NO</t>
  </si>
  <si>
    <t>Best Bowling</t>
  </si>
  <si>
    <t>Barnard 3 for 31</t>
  </si>
  <si>
    <t>Dawson N 52</t>
  </si>
  <si>
    <t>Elsenham cried off; GG struck spectator with 6 in the pavilion - namely Karen Scott</t>
  </si>
  <si>
    <t>Mimmack 4 for 30</t>
  </si>
  <si>
    <t>Ducks CH &amp; 'GA'; 3 catches 'GA' &amp; SG</t>
  </si>
  <si>
    <t>Booth R</t>
  </si>
  <si>
    <t>Robbie</t>
  </si>
  <si>
    <t>Maurice</t>
  </si>
  <si>
    <t>Pannell</t>
  </si>
  <si>
    <t>2:15pm</t>
  </si>
  <si>
    <t>Dawson N 89</t>
  </si>
  <si>
    <t>Barnard 4 for 37</t>
  </si>
  <si>
    <t>Barnard A 57</t>
  </si>
  <si>
    <t>Barr S 4 for 28</t>
  </si>
  <si>
    <t>12 per side. The Pub a Duck.</t>
  </si>
  <si>
    <t>12 per side; Floater injured in second over - Badger to the rescue; Sandra Golden a Duck &amp; 4 wkts.</t>
  </si>
  <si>
    <t>Thorley</t>
  </si>
  <si>
    <t>GA 45</t>
  </si>
  <si>
    <t>Mimmack 5 for 16</t>
  </si>
  <si>
    <t>AD a Duck; TR 5 for 18 - (first double '5 for' in available records)</t>
  </si>
  <si>
    <t>pts</t>
  </si>
  <si>
    <t>Scott 36</t>
  </si>
  <si>
    <t>Barnard 3 for 44</t>
  </si>
  <si>
    <t>45 mins lost to rain after tea; Ducks GH &amp;TB; Big Six off Big Mac bowling cleared club house</t>
  </si>
  <si>
    <t>Gallant B 102 NO</t>
  </si>
  <si>
    <t>Barnard 3 for 22</t>
  </si>
  <si>
    <t>Hot day! Pitch good even though roller OOA.</t>
  </si>
  <si>
    <t>Scott D</t>
  </si>
  <si>
    <t>E</t>
  </si>
  <si>
    <t>Scott E</t>
  </si>
  <si>
    <t>Kelly P</t>
  </si>
  <si>
    <t>Scott D 73</t>
  </si>
  <si>
    <t>Dawson N 3 for 39</t>
  </si>
  <si>
    <t>Dawson N 65</t>
  </si>
  <si>
    <t>Dawson N 1 for 31</t>
  </si>
  <si>
    <t>SG 'fingered' by The Pub</t>
  </si>
  <si>
    <t>Gallant B 101</t>
  </si>
  <si>
    <t>Mimmack C 2 for 25</t>
  </si>
  <si>
    <t>Barnard A 62</t>
  </si>
  <si>
    <t>Mimmack C 3 for 10</t>
  </si>
  <si>
    <t>AD playing for CVCC batted twice</t>
  </si>
  <si>
    <t>Matt</t>
  </si>
  <si>
    <t>Jim</t>
  </si>
  <si>
    <t>Barry</t>
  </si>
  <si>
    <t>Smith B</t>
  </si>
  <si>
    <t>Alex</t>
  </si>
  <si>
    <t>Yeldham Al</t>
  </si>
  <si>
    <t>Yeldham An</t>
  </si>
  <si>
    <t>Bainbridge M</t>
  </si>
  <si>
    <t>McClagan</t>
  </si>
  <si>
    <t>Terling</t>
  </si>
  <si>
    <t>Test Match Day 1; Eastons batted 23 overs on day 1</t>
  </si>
  <si>
    <t>Test match Day 2;Eastons 1st inn batted 41.3 overs;Sp'field declared after 20 overs; Eastons won with 5 overs to spare.</t>
  </si>
  <si>
    <t>London Marshes Select</t>
  </si>
  <si>
    <t>Writtle</t>
  </si>
  <si>
    <t>Pitch Used</t>
  </si>
  <si>
    <t>Gilbert J 59 NO</t>
  </si>
  <si>
    <t>Russell T 4 for 17</t>
  </si>
  <si>
    <t>JG maiden 50 for ECC</t>
  </si>
  <si>
    <t>Dawson N 67 NO</t>
  </si>
  <si>
    <t>Bowler T 1 for 29</t>
  </si>
  <si>
    <r>
      <t>ND carried bat)</t>
    </r>
    <r>
      <rPr>
        <sz val="12"/>
        <rFont val="Arial"/>
      </rPr>
      <t xml:space="preserve">; </t>
    </r>
    <r>
      <rPr>
        <sz val="12"/>
        <rFont val="Arial"/>
      </rPr>
      <t>CM golden duck;</t>
    </r>
    <r>
      <rPr>
        <sz val="12"/>
        <rFont val="Arial"/>
      </rPr>
      <t xml:space="preserve"> v. short boundary - lot of time spent in corn fields</t>
    </r>
  </si>
  <si>
    <t>Barnard A 47</t>
  </si>
  <si>
    <t>Wood C 3 for 28</t>
  </si>
  <si>
    <t>SG duck</t>
  </si>
  <si>
    <t>Smith B 32</t>
  </si>
  <si>
    <t>Mimmack 2 for 37</t>
  </si>
  <si>
    <t>Gallant B 55</t>
  </si>
  <si>
    <t>Barnard 2 for 77</t>
  </si>
  <si>
    <t>Cancelled</t>
  </si>
  <si>
    <t>Canfield cancelled the Sat 31/08/13 match. Conference game organised v Terling.</t>
  </si>
  <si>
    <t>Babraham cancelled - Conference game v Writtle</t>
  </si>
  <si>
    <t>Match Cancelled by Sampfords - no players.</t>
  </si>
  <si>
    <t>Carsberg T 103</t>
  </si>
  <si>
    <t>Wood 4 for 23</t>
  </si>
  <si>
    <t>Sheering Cancelled - Conference game v London Marshes; AB 76 (81 balls)</t>
  </si>
  <si>
    <t>Mimmack 2 for 28</t>
  </si>
  <si>
    <t>Gallant B 76 (64b)</t>
  </si>
  <si>
    <t>Gallant B 62 (NO)</t>
  </si>
  <si>
    <t>Mimmack 2 for 21</t>
  </si>
  <si>
    <t>Barnard A 138</t>
  </si>
  <si>
    <t>Mimmack 3 for 9</t>
  </si>
  <si>
    <t>N &amp; B only 10 players; 1st game for Tom ' Bomber jnr' Pearson; AB highest score for club</t>
  </si>
  <si>
    <t>Tom 'Bomber'</t>
  </si>
  <si>
    <t>Pearson T</t>
  </si>
  <si>
    <t>Also Batted:</t>
  </si>
  <si>
    <t>Criteria: &gt; 4 innings</t>
  </si>
  <si>
    <t>Also Bowled:</t>
  </si>
  <si>
    <t xml:space="preserve">Criteria: &gt; 20 overs </t>
  </si>
  <si>
    <t>Criteria: &gt; 5 matches</t>
  </si>
  <si>
    <t>5 for 18</t>
  </si>
  <si>
    <t>5 for 16</t>
  </si>
  <si>
    <t>3 for 28</t>
  </si>
  <si>
    <t>2 for 21</t>
  </si>
  <si>
    <t>3 for 11</t>
  </si>
  <si>
    <t>5 for 36</t>
  </si>
  <si>
    <t>4 for 27</t>
  </si>
  <si>
    <t>2 for 8</t>
  </si>
  <si>
    <t>3 for 39</t>
  </si>
  <si>
    <t>1 for 3</t>
  </si>
  <si>
    <t>4 for 28</t>
  </si>
  <si>
    <t>2 for 12</t>
  </si>
  <si>
    <t>2 for 22</t>
  </si>
  <si>
    <t>1 for 22</t>
  </si>
  <si>
    <t>--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</si>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</sst>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\ AM/PM"/>
    <numFmt numFmtId="165" formatCode="[$-F400]h:mm:ss\ AM/PM"/>
    <numFmt numFmtId="166" formatCode="0.0"/>
  </numFmts>
  <fonts count="11" x14ac:knownFonts="1">
    <font>
      <sz val="12"/>
      <name val="Arial"/>
    </font>
    <font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theme="10"/>
      <name val="Arial"/>
    </font>
    <font>
      <u/>
      <sz val="12"/>
      <color theme="11"/>
      <name val="Arial"/>
    </font>
    <font>
      <sz val="10"/>
      <name val="Arial"/>
      <family val="2"/>
    </font>
    <font>
      <sz val="8"/>
      <name val="Arial"/>
    </font>
    <font>
      <sz val="9"/>
      <color indexed="81"/>
      <name val="Arial"/>
    </font>
    <font>
      <b/>
      <sz val="9"/>
      <color indexed="8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0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Continuous" vertical="center" wrapText="1"/>
    </xf>
    <xf numFmtId="0" fontId="4" fillId="0" borderId="0" xfId="0" applyNumberFormat="1" applyFont="1" applyAlignment="1">
      <alignment horizontal="center" vertical="center" textRotation="90" wrapText="1"/>
    </xf>
    <xf numFmtId="0" fontId="3" fillId="0" borderId="0" xfId="0" applyNumberFormat="1" applyFont="1" applyAlignment="1">
      <alignment vertical="center" textRotation="90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centerContinuous" wrapText="1"/>
    </xf>
    <xf numFmtId="2" fontId="1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Continuous" vertical="center"/>
    </xf>
    <xf numFmtId="0" fontId="1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Continuous" vertical="center" wrapText="1"/>
    </xf>
    <xf numFmtId="0" fontId="3" fillId="0" borderId="0" xfId="0" applyNumberFormat="1" applyFont="1" applyAlignment="1">
      <alignment horizontal="center" wrapText="1"/>
    </xf>
    <xf numFmtId="2" fontId="1" fillId="0" borderId="0" xfId="0" applyNumberFormat="1" applyFont="1" applyAlignment="1"/>
    <xf numFmtId="0" fontId="0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0" fillId="0" borderId="0" xfId="0" applyAlignment="1">
      <alignment textRotation="45"/>
    </xf>
    <xf numFmtId="0" fontId="4" fillId="0" borderId="0" xfId="0" applyFont="1" applyAlignment="1">
      <alignment textRotation="45"/>
    </xf>
    <xf numFmtId="0" fontId="0" fillId="0" borderId="0" xfId="0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7" fillId="0" borderId="0" xfId="0" applyFont="1"/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 vertical="center" textRotation="90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 wrapText="1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NumberFormat="1" applyFont="1" applyFill="1" applyAlignment="1"/>
    <xf numFmtId="0" fontId="0" fillId="0" borderId="0" xfId="0" applyNumberFormat="1" applyFont="1" applyAlignment="1">
      <alignment horizontal="left" vertical="top" wrapText="1"/>
    </xf>
    <xf numFmtId="0" fontId="0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14" fontId="0" fillId="0" borderId="0" xfId="0" applyNumberForma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wrapText="1"/>
    </xf>
    <xf numFmtId="0" fontId="0" fillId="3" borderId="0" xfId="0" applyNumberFormat="1" applyFont="1" applyFill="1" applyAlignment="1">
      <alignment horizontal="left" wrapText="1"/>
    </xf>
    <xf numFmtId="0" fontId="0" fillId="3" borderId="0" xfId="0" applyFill="1"/>
    <xf numFmtId="0" fontId="0" fillId="0" borderId="0" xfId="0" applyAlignment="1">
      <alignment horizontal="left" textRotation="45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6" fontId="1" fillId="0" borderId="0" xfId="0" applyNumberFormat="1" applyFont="1" applyAlignment="1"/>
    <xf numFmtId="18" fontId="1" fillId="0" borderId="0" xfId="0" applyNumberFormat="1" applyFont="1" applyAlignment="1"/>
    <xf numFmtId="18" fontId="1" fillId="0" borderId="0" xfId="0" applyNumberFormat="1" applyFont="1" applyAlignment="1">
      <alignment horizontal="right"/>
    </xf>
    <xf numFmtId="0" fontId="0" fillId="4" borderId="0" xfId="0" applyNumberFormat="1" applyFont="1" applyFill="1" applyAlignment="1">
      <alignment horizontal="center" wrapText="1"/>
    </xf>
    <xf numFmtId="2" fontId="0" fillId="0" borderId="0" xfId="0" applyNumberFormat="1" applyFont="1" applyAlignment="1"/>
    <xf numFmtId="2" fontId="0" fillId="0" borderId="0" xfId="0" quotePrefix="1" applyNumberFormat="1" applyFont="1" applyAlignment="1">
      <alignment horizontal="center"/>
    </xf>
  </cellXfs>
  <cellStyles count="401">
    <cellStyle name="Followed Hyperlink" xfId="68" builtinId="9" hidden="1"/>
    <cellStyle name="Followed Hyperlink" xfId="72" builtinId="9" hidden="1"/>
    <cellStyle name="Followed Hyperlink" xfId="76" builtinId="9" hidden="1"/>
    <cellStyle name="Followed Hyperlink" xfId="80" builtinId="9" hidden="1"/>
    <cellStyle name="Followed Hyperlink" xfId="84" builtinId="9" hidden="1"/>
    <cellStyle name="Followed Hyperlink" xfId="88" builtinId="9" hidden="1"/>
    <cellStyle name="Followed Hyperlink" xfId="92" builtinId="9" hidden="1"/>
    <cellStyle name="Followed Hyperlink" xfId="96" builtinId="9" hidden="1"/>
    <cellStyle name="Followed Hyperlink" xfId="100" builtinId="9" hidden="1"/>
    <cellStyle name="Followed Hyperlink" xfId="104" builtinId="9" hidden="1"/>
    <cellStyle name="Followed Hyperlink" xfId="108" builtinId="9" hidden="1"/>
    <cellStyle name="Followed Hyperlink" xfId="112" builtinId="9" hidden="1"/>
    <cellStyle name="Followed Hyperlink" xfId="116" builtinId="9" hidden="1"/>
    <cellStyle name="Followed Hyperlink" xfId="120" builtinId="9" hidden="1"/>
    <cellStyle name="Followed Hyperlink" xfId="124" builtinId="9" hidden="1"/>
    <cellStyle name="Followed Hyperlink" xfId="128" builtinId="9" hidden="1"/>
    <cellStyle name="Followed Hyperlink" xfId="132" builtinId="9" hidden="1"/>
    <cellStyle name="Followed Hyperlink" xfId="136" builtinId="9" hidden="1"/>
    <cellStyle name="Followed Hyperlink" xfId="140" builtinId="9" hidden="1"/>
    <cellStyle name="Followed Hyperlink" xfId="144" builtinId="9" hidden="1"/>
    <cellStyle name="Followed Hyperlink" xfId="148" builtinId="9" hidden="1"/>
    <cellStyle name="Followed Hyperlink" xfId="152" builtinId="9" hidden="1"/>
    <cellStyle name="Followed Hyperlink" xfId="156" builtinId="9" hidden="1"/>
    <cellStyle name="Followed Hyperlink" xfId="160" builtinId="9" hidden="1"/>
    <cellStyle name="Followed Hyperlink" xfId="164" builtinId="9" hidden="1"/>
    <cellStyle name="Followed Hyperlink" xfId="168" builtinId="9" hidden="1"/>
    <cellStyle name="Followed Hyperlink" xfId="172" builtinId="9" hidden="1"/>
    <cellStyle name="Followed Hyperlink" xfId="176" builtinId="9" hidden="1"/>
    <cellStyle name="Followed Hyperlink" xfId="180" builtinId="9" hidden="1"/>
    <cellStyle name="Followed Hyperlink" xfId="184" builtinId="9" hidden="1"/>
    <cellStyle name="Followed Hyperlink" xfId="188" builtinId="9" hidden="1"/>
    <cellStyle name="Followed Hyperlink" xfId="192" builtinId="9" hidden="1"/>
    <cellStyle name="Followed Hyperlink" xfId="196" builtinId="9" hidden="1"/>
    <cellStyle name="Followed Hyperlink" xfId="200" builtinId="9" hidden="1"/>
    <cellStyle name="Followed Hyperlink" xfId="204" builtinId="9" hidden="1"/>
    <cellStyle name="Followed Hyperlink" xfId="208" builtinId="9" hidden="1"/>
    <cellStyle name="Followed Hyperlink" xfId="212" builtinId="9" hidden="1"/>
    <cellStyle name="Followed Hyperlink" xfId="216" builtinId="9" hidden="1"/>
    <cellStyle name="Followed Hyperlink" xfId="220" builtinId="9" hidden="1"/>
    <cellStyle name="Followed Hyperlink" xfId="224" builtinId="9" hidden="1"/>
    <cellStyle name="Followed Hyperlink" xfId="228" builtinId="9" hidden="1"/>
    <cellStyle name="Followed Hyperlink" xfId="232" builtinId="9" hidden="1"/>
    <cellStyle name="Followed Hyperlink" xfId="236" builtinId="9" hidden="1"/>
    <cellStyle name="Followed Hyperlink" xfId="240" builtinId="9" hidden="1"/>
    <cellStyle name="Followed Hyperlink" xfId="244" builtinId="9" hidden="1"/>
    <cellStyle name="Followed Hyperlink" xfId="248" builtinId="9" hidden="1"/>
    <cellStyle name="Followed Hyperlink" xfId="252" builtinId="9" hidden="1"/>
    <cellStyle name="Followed Hyperlink" xfId="256" builtinId="9" hidden="1"/>
    <cellStyle name="Followed Hyperlink" xfId="260" builtinId="9" hidden="1"/>
    <cellStyle name="Followed Hyperlink" xfId="264" builtinId="9" hidden="1"/>
    <cellStyle name="Followed Hyperlink" xfId="268" builtinId="9" hidden="1"/>
    <cellStyle name="Followed Hyperlink" xfId="272" builtinId="9" hidden="1"/>
    <cellStyle name="Followed Hyperlink" xfId="276" builtinId="9" hidden="1"/>
    <cellStyle name="Followed Hyperlink" xfId="280" builtinId="9" hidden="1"/>
    <cellStyle name="Followed Hyperlink" xfId="284" builtinId="9" hidden="1"/>
    <cellStyle name="Followed Hyperlink" xfId="288" builtinId="9" hidden="1"/>
    <cellStyle name="Followed Hyperlink" xfId="292" builtinId="9" hidden="1"/>
    <cellStyle name="Followed Hyperlink" xfId="296" builtinId="9" hidden="1"/>
    <cellStyle name="Followed Hyperlink" xfId="300" builtinId="9" hidden="1"/>
    <cellStyle name="Followed Hyperlink" xfId="304" builtinId="9" hidden="1"/>
    <cellStyle name="Followed Hyperlink" xfId="308" builtinId="9" hidden="1"/>
    <cellStyle name="Followed Hyperlink" xfId="312" builtinId="9" hidden="1"/>
    <cellStyle name="Followed Hyperlink" xfId="316" builtinId="9" hidden="1"/>
    <cellStyle name="Followed Hyperlink" xfId="320" builtinId="9" hidden="1"/>
    <cellStyle name="Followed Hyperlink" xfId="324" builtinId="9" hidden="1"/>
    <cellStyle name="Followed Hyperlink" xfId="328" builtinId="9" hidden="1"/>
    <cellStyle name="Followed Hyperlink" xfId="332" builtinId="9" hidden="1"/>
    <cellStyle name="Followed Hyperlink" xfId="336" builtinId="9" hidden="1"/>
    <cellStyle name="Followed Hyperlink" xfId="340" builtinId="9" hidden="1"/>
    <cellStyle name="Followed Hyperlink" xfId="344" builtinId="9" hidden="1"/>
    <cellStyle name="Followed Hyperlink" xfId="348" builtinId="9" hidden="1"/>
    <cellStyle name="Followed Hyperlink" xfId="352" builtinId="9" hidden="1"/>
    <cellStyle name="Followed Hyperlink" xfId="356" builtinId="9" hidden="1"/>
    <cellStyle name="Followed Hyperlink" xfId="360" builtinId="9" hidden="1"/>
    <cellStyle name="Followed Hyperlink" xfId="364" builtinId="9" hidden="1"/>
    <cellStyle name="Followed Hyperlink" xfId="368" builtinId="9" hidden="1"/>
    <cellStyle name="Followed Hyperlink" xfId="372" builtinId="9" hidden="1"/>
    <cellStyle name="Followed Hyperlink" xfId="376" builtinId="9" hidden="1"/>
    <cellStyle name="Followed Hyperlink" xfId="380" builtinId="9" hidden="1"/>
    <cellStyle name="Followed Hyperlink" xfId="384" builtinId="9" hidden="1"/>
    <cellStyle name="Followed Hyperlink" xfId="388" builtinId="9" hidden="1"/>
    <cellStyle name="Followed Hyperlink" xfId="392" builtinId="9" hidden="1"/>
    <cellStyle name="Followed Hyperlink" xfId="396" builtinId="9" hidden="1"/>
    <cellStyle name="Followed Hyperlink" xfId="400" builtinId="9" hidden="1"/>
    <cellStyle name="Followed Hyperlink" xfId="398" builtinId="9" hidden="1"/>
    <cellStyle name="Followed Hyperlink" xfId="394" builtinId="9" hidden="1"/>
    <cellStyle name="Followed Hyperlink" xfId="390" builtinId="9" hidden="1"/>
    <cellStyle name="Followed Hyperlink" xfId="386" builtinId="9" hidden="1"/>
    <cellStyle name="Followed Hyperlink" xfId="382" builtinId="9" hidden="1"/>
    <cellStyle name="Followed Hyperlink" xfId="378" builtinId="9" hidden="1"/>
    <cellStyle name="Followed Hyperlink" xfId="374" builtinId="9" hidden="1"/>
    <cellStyle name="Followed Hyperlink" xfId="370" builtinId="9" hidden="1"/>
    <cellStyle name="Followed Hyperlink" xfId="366" builtinId="9" hidden="1"/>
    <cellStyle name="Followed Hyperlink" xfId="362" builtinId="9" hidden="1"/>
    <cellStyle name="Followed Hyperlink" xfId="358" builtinId="9" hidden="1"/>
    <cellStyle name="Followed Hyperlink" xfId="354" builtinId="9" hidden="1"/>
    <cellStyle name="Followed Hyperlink" xfId="350" builtinId="9" hidden="1"/>
    <cellStyle name="Followed Hyperlink" xfId="346" builtinId="9" hidden="1"/>
    <cellStyle name="Followed Hyperlink" xfId="342" builtinId="9" hidden="1"/>
    <cellStyle name="Followed Hyperlink" xfId="338" builtinId="9" hidden="1"/>
    <cellStyle name="Followed Hyperlink" xfId="334" builtinId="9" hidden="1"/>
    <cellStyle name="Followed Hyperlink" xfId="330" builtinId="9" hidden="1"/>
    <cellStyle name="Followed Hyperlink" xfId="326" builtinId="9" hidden="1"/>
    <cellStyle name="Followed Hyperlink" xfId="322" builtinId="9" hidden="1"/>
    <cellStyle name="Followed Hyperlink" xfId="318" builtinId="9" hidden="1"/>
    <cellStyle name="Followed Hyperlink" xfId="314" builtinId="9" hidden="1"/>
    <cellStyle name="Followed Hyperlink" xfId="310" builtinId="9" hidden="1"/>
    <cellStyle name="Followed Hyperlink" xfId="306" builtinId="9" hidden="1"/>
    <cellStyle name="Followed Hyperlink" xfId="302" builtinId="9" hidden="1"/>
    <cellStyle name="Followed Hyperlink" xfId="298" builtinId="9" hidden="1"/>
    <cellStyle name="Followed Hyperlink" xfId="294" builtinId="9" hidden="1"/>
    <cellStyle name="Followed Hyperlink" xfId="290" builtinId="9" hidden="1"/>
    <cellStyle name="Followed Hyperlink" xfId="286" builtinId="9" hidden="1"/>
    <cellStyle name="Followed Hyperlink" xfId="282" builtinId="9" hidden="1"/>
    <cellStyle name="Followed Hyperlink" xfId="278" builtinId="9" hidden="1"/>
    <cellStyle name="Followed Hyperlink" xfId="274" builtinId="9" hidden="1"/>
    <cellStyle name="Followed Hyperlink" xfId="270" builtinId="9" hidden="1"/>
    <cellStyle name="Followed Hyperlink" xfId="266" builtinId="9" hidden="1"/>
    <cellStyle name="Followed Hyperlink" xfId="262" builtinId="9" hidden="1"/>
    <cellStyle name="Followed Hyperlink" xfId="258" builtinId="9" hidden="1"/>
    <cellStyle name="Followed Hyperlink" xfId="254" builtinId="9" hidden="1"/>
    <cellStyle name="Followed Hyperlink" xfId="250" builtinId="9" hidden="1"/>
    <cellStyle name="Followed Hyperlink" xfId="246" builtinId="9" hidden="1"/>
    <cellStyle name="Followed Hyperlink" xfId="242" builtinId="9" hidden="1"/>
    <cellStyle name="Followed Hyperlink" xfId="238" builtinId="9" hidden="1"/>
    <cellStyle name="Followed Hyperlink" xfId="234" builtinId="9" hidden="1"/>
    <cellStyle name="Followed Hyperlink" xfId="230" builtinId="9" hidden="1"/>
    <cellStyle name="Followed Hyperlink" xfId="226" builtinId="9" hidden="1"/>
    <cellStyle name="Followed Hyperlink" xfId="222" builtinId="9" hidden="1"/>
    <cellStyle name="Followed Hyperlink" xfId="218" builtinId="9" hidden="1"/>
    <cellStyle name="Followed Hyperlink" xfId="214" builtinId="9" hidden="1"/>
    <cellStyle name="Followed Hyperlink" xfId="210" builtinId="9" hidden="1"/>
    <cellStyle name="Followed Hyperlink" xfId="206" builtinId="9" hidden="1"/>
    <cellStyle name="Followed Hyperlink" xfId="202" builtinId="9" hidden="1"/>
    <cellStyle name="Followed Hyperlink" xfId="198" builtinId="9" hidden="1"/>
    <cellStyle name="Followed Hyperlink" xfId="194" builtinId="9" hidden="1"/>
    <cellStyle name="Followed Hyperlink" xfId="190" builtinId="9" hidden="1"/>
    <cellStyle name="Followed Hyperlink" xfId="186" builtinId="9" hidden="1"/>
    <cellStyle name="Followed Hyperlink" xfId="182" builtinId="9" hidden="1"/>
    <cellStyle name="Followed Hyperlink" xfId="178" builtinId="9" hidden="1"/>
    <cellStyle name="Followed Hyperlink" xfId="174" builtinId="9" hidden="1"/>
    <cellStyle name="Followed Hyperlink" xfId="170" builtinId="9" hidden="1"/>
    <cellStyle name="Followed Hyperlink" xfId="166" builtinId="9" hidden="1"/>
    <cellStyle name="Followed Hyperlink" xfId="162" builtinId="9" hidden="1"/>
    <cellStyle name="Followed Hyperlink" xfId="158" builtinId="9" hidden="1"/>
    <cellStyle name="Followed Hyperlink" xfId="154" builtinId="9" hidden="1"/>
    <cellStyle name="Followed Hyperlink" xfId="150" builtinId="9" hidden="1"/>
    <cellStyle name="Followed Hyperlink" xfId="146" builtinId="9" hidden="1"/>
    <cellStyle name="Followed Hyperlink" xfId="142" builtinId="9" hidden="1"/>
    <cellStyle name="Followed Hyperlink" xfId="138" builtinId="9" hidden="1"/>
    <cellStyle name="Followed Hyperlink" xfId="134" builtinId="9" hidden="1"/>
    <cellStyle name="Followed Hyperlink" xfId="130" builtinId="9" hidden="1"/>
    <cellStyle name="Followed Hyperlink" xfId="126" builtinId="9" hidden="1"/>
    <cellStyle name="Followed Hyperlink" xfId="122" builtinId="9" hidden="1"/>
    <cellStyle name="Followed Hyperlink" xfId="118" builtinId="9" hidden="1"/>
    <cellStyle name="Followed Hyperlink" xfId="114" builtinId="9" hidden="1"/>
    <cellStyle name="Followed Hyperlink" xfId="110" builtinId="9" hidden="1"/>
    <cellStyle name="Followed Hyperlink" xfId="106" builtinId="9" hidden="1"/>
    <cellStyle name="Followed Hyperlink" xfId="102" builtinId="9" hidden="1"/>
    <cellStyle name="Followed Hyperlink" xfId="98" builtinId="9" hidden="1"/>
    <cellStyle name="Followed Hyperlink" xfId="94" builtinId="9" hidden="1"/>
    <cellStyle name="Followed Hyperlink" xfId="90" builtinId="9" hidden="1"/>
    <cellStyle name="Followed Hyperlink" xfId="86" builtinId="9" hidden="1"/>
    <cellStyle name="Followed Hyperlink" xfId="82" builtinId="9" hidden="1"/>
    <cellStyle name="Followed Hyperlink" xfId="78" builtinId="9" hidden="1"/>
    <cellStyle name="Followed Hyperlink" xfId="74" builtinId="9" hidden="1"/>
    <cellStyle name="Followed Hyperlink" xfId="70" builtinId="9" hidden="1"/>
    <cellStyle name="Followed Hyperlink" xfId="66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2" builtinId="9" hidden="1"/>
    <cellStyle name="Followed Hyperlink" xfId="54" builtinId="9" hidden="1"/>
    <cellStyle name="Followed Hyperlink" xfId="4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159" builtinId="8" hidden="1"/>
    <cellStyle name="Hyperlink" xfId="161" builtinId="8" hidden="1"/>
    <cellStyle name="Hyperlink" xfId="165" builtinId="8" hidden="1"/>
    <cellStyle name="Hyperlink" xfId="167" builtinId="8" hidden="1"/>
    <cellStyle name="Hyperlink" xfId="169" builtinId="8" hidden="1"/>
    <cellStyle name="Hyperlink" xfId="173" builtinId="8" hidden="1"/>
    <cellStyle name="Hyperlink" xfId="175" builtinId="8" hidden="1"/>
    <cellStyle name="Hyperlink" xfId="177" builtinId="8" hidden="1"/>
    <cellStyle name="Hyperlink" xfId="181" builtinId="8" hidden="1"/>
    <cellStyle name="Hyperlink" xfId="183" builtinId="8" hidden="1"/>
    <cellStyle name="Hyperlink" xfId="185" builtinId="8" hidden="1"/>
    <cellStyle name="Hyperlink" xfId="189" builtinId="8" hidden="1"/>
    <cellStyle name="Hyperlink" xfId="191" builtinId="8" hidden="1"/>
    <cellStyle name="Hyperlink" xfId="193" builtinId="8" hidden="1"/>
    <cellStyle name="Hyperlink" xfId="197" builtinId="8" hidden="1"/>
    <cellStyle name="Hyperlink" xfId="199" builtinId="8" hidden="1"/>
    <cellStyle name="Hyperlink" xfId="201" builtinId="8" hidden="1"/>
    <cellStyle name="Hyperlink" xfId="205" builtinId="8" hidden="1"/>
    <cellStyle name="Hyperlink" xfId="207" builtinId="8" hidden="1"/>
    <cellStyle name="Hyperlink" xfId="209" builtinId="8" hidden="1"/>
    <cellStyle name="Hyperlink" xfId="213" builtinId="8" hidden="1"/>
    <cellStyle name="Hyperlink" xfId="215" builtinId="8" hidden="1"/>
    <cellStyle name="Hyperlink" xfId="217" builtinId="8" hidden="1"/>
    <cellStyle name="Hyperlink" xfId="221" builtinId="8" hidden="1"/>
    <cellStyle name="Hyperlink" xfId="223" builtinId="8" hidden="1"/>
    <cellStyle name="Hyperlink" xfId="225" builtinId="8" hidden="1"/>
    <cellStyle name="Hyperlink" xfId="229" builtinId="8" hidden="1"/>
    <cellStyle name="Hyperlink" xfId="231" builtinId="8" hidden="1"/>
    <cellStyle name="Hyperlink" xfId="233" builtinId="8" hidden="1"/>
    <cellStyle name="Hyperlink" xfId="237" builtinId="8" hidden="1"/>
    <cellStyle name="Hyperlink" xfId="239" builtinId="8" hidden="1"/>
    <cellStyle name="Hyperlink" xfId="241" builtinId="8" hidden="1"/>
    <cellStyle name="Hyperlink" xfId="245" builtinId="8" hidden="1"/>
    <cellStyle name="Hyperlink" xfId="247" builtinId="8" hidden="1"/>
    <cellStyle name="Hyperlink" xfId="249" builtinId="8" hidden="1"/>
    <cellStyle name="Hyperlink" xfId="253" builtinId="8" hidden="1"/>
    <cellStyle name="Hyperlink" xfId="255" builtinId="8" hidden="1"/>
    <cellStyle name="Hyperlink" xfId="257" builtinId="8" hidden="1"/>
    <cellStyle name="Hyperlink" xfId="261" builtinId="8" hidden="1"/>
    <cellStyle name="Hyperlink" xfId="263" builtinId="8" hidden="1"/>
    <cellStyle name="Hyperlink" xfId="265" builtinId="8" hidden="1"/>
    <cellStyle name="Hyperlink" xfId="269" builtinId="8" hidden="1"/>
    <cellStyle name="Hyperlink" xfId="271" builtinId="8" hidden="1"/>
    <cellStyle name="Hyperlink" xfId="273" builtinId="8" hidden="1"/>
    <cellStyle name="Hyperlink" xfId="277" builtinId="8" hidden="1"/>
    <cellStyle name="Hyperlink" xfId="279" builtinId="8" hidden="1"/>
    <cellStyle name="Hyperlink" xfId="281" builtinId="8" hidden="1"/>
    <cellStyle name="Hyperlink" xfId="285" builtinId="8" hidden="1"/>
    <cellStyle name="Hyperlink" xfId="287" builtinId="8" hidden="1"/>
    <cellStyle name="Hyperlink" xfId="289" builtinId="8" hidden="1"/>
    <cellStyle name="Hyperlink" xfId="293" builtinId="8" hidden="1"/>
    <cellStyle name="Hyperlink" xfId="295" builtinId="8" hidden="1"/>
    <cellStyle name="Hyperlink" xfId="297" builtinId="8" hidden="1"/>
    <cellStyle name="Hyperlink" xfId="301" builtinId="8" hidden="1"/>
    <cellStyle name="Hyperlink" xfId="303" builtinId="8" hidden="1"/>
    <cellStyle name="Hyperlink" xfId="305" builtinId="8" hidden="1"/>
    <cellStyle name="Hyperlink" xfId="309" builtinId="8" hidden="1"/>
    <cellStyle name="Hyperlink" xfId="311" builtinId="8" hidden="1"/>
    <cellStyle name="Hyperlink" xfId="313" builtinId="8" hidden="1"/>
    <cellStyle name="Hyperlink" xfId="317" builtinId="8" hidden="1"/>
    <cellStyle name="Hyperlink" xfId="319" builtinId="8" hidden="1"/>
    <cellStyle name="Hyperlink" xfId="321" builtinId="8" hidden="1"/>
    <cellStyle name="Hyperlink" xfId="325" builtinId="8" hidden="1"/>
    <cellStyle name="Hyperlink" xfId="327" builtinId="8" hidden="1"/>
    <cellStyle name="Hyperlink" xfId="329" builtinId="8" hidden="1"/>
    <cellStyle name="Hyperlink" xfId="333" builtinId="8" hidden="1"/>
    <cellStyle name="Hyperlink" xfId="335" builtinId="8" hidden="1"/>
    <cellStyle name="Hyperlink" xfId="337" builtinId="8" hidden="1"/>
    <cellStyle name="Hyperlink" xfId="341" builtinId="8" hidden="1"/>
    <cellStyle name="Hyperlink" xfId="343" builtinId="8" hidden="1"/>
    <cellStyle name="Hyperlink" xfId="345" builtinId="8" hidden="1"/>
    <cellStyle name="Hyperlink" xfId="349" builtinId="8" hidden="1"/>
    <cellStyle name="Hyperlink" xfId="351" builtinId="8" hidden="1"/>
    <cellStyle name="Hyperlink" xfId="353" builtinId="8" hidden="1"/>
    <cellStyle name="Hyperlink" xfId="357" builtinId="8" hidden="1"/>
    <cellStyle name="Hyperlink" xfId="359" builtinId="8" hidden="1"/>
    <cellStyle name="Hyperlink" xfId="361" builtinId="8" hidden="1"/>
    <cellStyle name="Hyperlink" xfId="365" builtinId="8" hidden="1"/>
    <cellStyle name="Hyperlink" xfId="367" builtinId="8" hidden="1"/>
    <cellStyle name="Hyperlink" xfId="369" builtinId="8" hidden="1"/>
    <cellStyle name="Hyperlink" xfId="373" builtinId="8" hidden="1"/>
    <cellStyle name="Hyperlink" xfId="375" builtinId="8" hidden="1"/>
    <cellStyle name="Hyperlink" xfId="377" builtinId="8" hidden="1"/>
    <cellStyle name="Hyperlink" xfId="381" builtinId="8" hidden="1"/>
    <cellStyle name="Hyperlink" xfId="383" builtinId="8" hidden="1"/>
    <cellStyle name="Hyperlink" xfId="385" builtinId="8" hidden="1"/>
    <cellStyle name="Hyperlink" xfId="389" builtinId="8" hidden="1"/>
    <cellStyle name="Hyperlink" xfId="391" builtinId="8" hidden="1"/>
    <cellStyle name="Hyperlink" xfId="393" builtinId="8" hidden="1"/>
    <cellStyle name="Hyperlink" xfId="397" builtinId="8" hidden="1"/>
    <cellStyle name="Hyperlink" xfId="399" builtinId="8" hidden="1"/>
    <cellStyle name="Hyperlink" xfId="395" builtinId="8" hidden="1"/>
    <cellStyle name="Hyperlink" xfId="387" builtinId="8" hidden="1"/>
    <cellStyle name="Hyperlink" xfId="379" builtinId="8" hidden="1"/>
    <cellStyle name="Hyperlink" xfId="371" builtinId="8" hidden="1"/>
    <cellStyle name="Hyperlink" xfId="363" builtinId="8" hidden="1"/>
    <cellStyle name="Hyperlink" xfId="355" builtinId="8" hidden="1"/>
    <cellStyle name="Hyperlink" xfId="347" builtinId="8" hidden="1"/>
    <cellStyle name="Hyperlink" xfId="339" builtinId="8" hidden="1"/>
    <cellStyle name="Hyperlink" xfId="331" builtinId="8" hidden="1"/>
    <cellStyle name="Hyperlink" xfId="323" builtinId="8" hidden="1"/>
    <cellStyle name="Hyperlink" xfId="315" builtinId="8" hidden="1"/>
    <cellStyle name="Hyperlink" xfId="307" builtinId="8" hidden="1"/>
    <cellStyle name="Hyperlink" xfId="299" builtinId="8" hidden="1"/>
    <cellStyle name="Hyperlink" xfId="291" builtinId="8" hidden="1"/>
    <cellStyle name="Hyperlink" xfId="283" builtinId="8" hidden="1"/>
    <cellStyle name="Hyperlink" xfId="275" builtinId="8" hidden="1"/>
    <cellStyle name="Hyperlink" xfId="267" builtinId="8" hidden="1"/>
    <cellStyle name="Hyperlink" xfId="259" builtinId="8" hidden="1"/>
    <cellStyle name="Hyperlink" xfId="251" builtinId="8" hidden="1"/>
    <cellStyle name="Hyperlink" xfId="243" builtinId="8" hidden="1"/>
    <cellStyle name="Hyperlink" xfId="235" builtinId="8" hidden="1"/>
    <cellStyle name="Hyperlink" xfId="227" builtinId="8" hidden="1"/>
    <cellStyle name="Hyperlink" xfId="219" builtinId="8" hidden="1"/>
    <cellStyle name="Hyperlink" xfId="211" builtinId="8" hidden="1"/>
    <cellStyle name="Hyperlink" xfId="203" builtinId="8" hidden="1"/>
    <cellStyle name="Hyperlink" xfId="195" builtinId="8" hidden="1"/>
    <cellStyle name="Hyperlink" xfId="187" builtinId="8" hidden="1"/>
    <cellStyle name="Hyperlink" xfId="179" builtinId="8" hidden="1"/>
    <cellStyle name="Hyperlink" xfId="171" builtinId="8" hidden="1"/>
    <cellStyle name="Hyperlink" xfId="163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47" builtinId="8" hidden="1"/>
    <cellStyle name="Hyperlink" xfId="131" builtinId="8" hidden="1"/>
    <cellStyle name="Hyperlink" xfId="115" builtinId="8" hidden="1"/>
    <cellStyle name="Hyperlink" xfId="99" builtinId="8" hidden="1"/>
    <cellStyle name="Hyperlink" xfId="83" builtinId="8" hidden="1"/>
    <cellStyle name="Hyperlink" xfId="67" builtinId="8" hidden="1"/>
    <cellStyle name="Hyperlink" xfId="31" builtinId="8" hidden="1"/>
    <cellStyle name="Hyperlink" xfId="33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35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3" builtinId="8" hidden="1"/>
    <cellStyle name="Hyperlink" xfId="5" builtinId="8" hidden="1"/>
    <cellStyle name="Hyperlink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7"/>
  <sheetViews>
    <sheetView tabSelected="1" topLeftCell="V1" workbookViewId="0"/>
  </sheetViews>
  <sheetFormatPr defaultColWidth="9.6640625" defaultRowHeight="14.25" x14ac:dyDescent="0.15"/>
  <cols>
    <col min="1" max="1" width="9.6640625" style="1" customWidth="1"/>
    <col min="2" max="2" width="18.98828125" style="1" bestFit="1" customWidth="1"/>
    <col min="3" max="3" width="6.7421875" style="3" customWidth="1"/>
    <col min="4" max="4" width="8.76171875" style="1" customWidth="1"/>
    <col min="5" max="5" width="5.28125" style="1" bestFit="1" customWidth="1"/>
    <col min="6" max="6" width="9.6640625" style="22" customWidth="1"/>
    <col min="7" max="7" width="9.6640625" style="1" customWidth="1"/>
    <col min="8" max="8" width="8.76171875" style="1" customWidth="1"/>
    <col min="9" max="9" width="2.6953125" style="1" customWidth="1"/>
    <col min="10" max="10" width="4.71875" style="1" customWidth="1"/>
    <col min="11" max="11" width="7.75390625" style="1" customWidth="1"/>
    <col min="12" max="13" width="8.76171875" style="47" customWidth="1"/>
    <col min="14" max="14" width="3.70703125" style="3" customWidth="1"/>
    <col min="15" max="16" width="8.76171875" style="47" customWidth="1"/>
    <col min="17" max="17" width="3.70703125" style="1" customWidth="1"/>
    <col min="18" max="19" width="8.76171875" style="47" customWidth="1"/>
    <col min="20" max="20" width="15.39453125" style="1" bestFit="1" customWidth="1"/>
    <col min="21" max="21" width="15.73046875" style="1" bestFit="1" customWidth="1"/>
    <col min="22" max="22" width="77.42578125" style="1" bestFit="1" customWidth="1"/>
    <col min="23" max="256" width="9.6640625" style="1" customWidth="1"/>
  </cols>
  <sheetData>
    <row r="1" spans="1:244" ht="23.1" customHeight="1" x14ac:dyDescent="0.2">
      <c r="A1" s="2" t="s">
        <v>127</v>
      </c>
      <c r="C1" s="35">
        <v>2013</v>
      </c>
    </row>
    <row r="2" spans="1:244" ht="33.75" customHeight="1" x14ac:dyDescent="0.15">
      <c r="A2" s="4" t="s">
        <v>0</v>
      </c>
      <c r="B2" s="4" t="s">
        <v>1</v>
      </c>
      <c r="C2" s="4" t="s">
        <v>2</v>
      </c>
      <c r="D2" s="4" t="s">
        <v>5</v>
      </c>
      <c r="E2" s="4" t="s">
        <v>240</v>
      </c>
      <c r="F2" s="4" t="s">
        <v>6</v>
      </c>
      <c r="G2" s="4" t="s">
        <v>7</v>
      </c>
      <c r="H2" s="5" t="s">
        <v>8</v>
      </c>
      <c r="I2" s="5"/>
      <c r="J2" s="5"/>
      <c r="K2" s="5"/>
      <c r="L2" s="14" t="s">
        <v>15</v>
      </c>
      <c r="M2" s="14" t="s">
        <v>16</v>
      </c>
      <c r="N2" s="6" t="s">
        <v>17</v>
      </c>
      <c r="O2" s="14" t="s">
        <v>18</v>
      </c>
      <c r="P2" s="14" t="s">
        <v>19</v>
      </c>
      <c r="Q2" s="6" t="s">
        <v>17</v>
      </c>
      <c r="R2" s="14" t="s">
        <v>20</v>
      </c>
      <c r="S2" s="14" t="s">
        <v>21</v>
      </c>
      <c r="T2" s="4" t="s">
        <v>22</v>
      </c>
      <c r="U2" s="4" t="s">
        <v>184</v>
      </c>
      <c r="V2" s="4" t="s">
        <v>23</v>
      </c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</row>
    <row r="3" spans="1:244" ht="15" customHeight="1" x14ac:dyDescent="0.15">
      <c r="A3" s="44">
        <v>41385</v>
      </c>
      <c r="B3" s="34" t="s">
        <v>133</v>
      </c>
      <c r="C3" t="s">
        <v>3</v>
      </c>
      <c r="D3" s="30" t="str">
        <f>IF(C3="home","Time","")</f>
        <v>Time</v>
      </c>
      <c r="E3" s="30">
        <v>1</v>
      </c>
      <c r="F3" s="36" t="s">
        <v>134</v>
      </c>
      <c r="G3" s="58">
        <v>0.72499999999999998</v>
      </c>
      <c r="H3" s="18" t="s">
        <v>164</v>
      </c>
      <c r="I3" s="18" t="s">
        <v>114</v>
      </c>
      <c r="J3" s="1">
        <v>8</v>
      </c>
      <c r="K3" s="18" t="s">
        <v>157</v>
      </c>
      <c r="L3" s="46">
        <v>115</v>
      </c>
      <c r="M3" s="46">
        <v>2</v>
      </c>
      <c r="N3" s="31"/>
      <c r="O3" s="46">
        <v>112</v>
      </c>
      <c r="P3" s="46">
        <v>9</v>
      </c>
      <c r="Q3" s="31"/>
      <c r="R3" s="46">
        <v>23</v>
      </c>
      <c r="S3" s="46">
        <v>34.4</v>
      </c>
      <c r="T3" s="34" t="s">
        <v>158</v>
      </c>
      <c r="U3" s="51" t="s">
        <v>159</v>
      </c>
      <c r="V3" s="40" t="s">
        <v>160</v>
      </c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</row>
    <row r="4" spans="1:244" x14ac:dyDescent="0.15">
      <c r="A4" s="44">
        <v>41392</v>
      </c>
      <c r="B4" s="34" t="s">
        <v>135</v>
      </c>
      <c r="C4" t="s">
        <v>3</v>
      </c>
      <c r="D4" s="30" t="str">
        <f t="shared" ref="D4:D29" si="0">IF(C4="home","Time","")</f>
        <v>Time</v>
      </c>
      <c r="E4" s="30">
        <v>1</v>
      </c>
      <c r="F4" s="37" t="s">
        <v>136</v>
      </c>
      <c r="G4" s="58">
        <v>0.80208333333333337</v>
      </c>
      <c r="H4" s="18" t="s">
        <v>166</v>
      </c>
      <c r="I4" s="18"/>
      <c r="L4" s="47">
        <v>257</v>
      </c>
      <c r="M4" s="47">
        <v>1</v>
      </c>
      <c r="O4" s="47">
        <v>144</v>
      </c>
      <c r="P4" s="45">
        <v>6</v>
      </c>
      <c r="Q4" s="7"/>
      <c r="R4" s="47">
        <v>42</v>
      </c>
      <c r="S4" s="47">
        <v>43</v>
      </c>
      <c r="T4" s="50" t="s">
        <v>162</v>
      </c>
      <c r="U4" s="18" t="s">
        <v>163</v>
      </c>
      <c r="V4" s="41"/>
    </row>
    <row r="5" spans="1:244" x14ac:dyDescent="0.15">
      <c r="A5" s="44">
        <v>41399</v>
      </c>
      <c r="B5" s="34" t="s">
        <v>137</v>
      </c>
      <c r="C5" t="s">
        <v>3</v>
      </c>
      <c r="D5" s="30" t="str">
        <f t="shared" si="0"/>
        <v>Time</v>
      </c>
      <c r="E5" s="30">
        <v>3</v>
      </c>
      <c r="F5" s="37" t="s">
        <v>136</v>
      </c>
      <c r="G5" s="58">
        <v>0.80208333333333337</v>
      </c>
      <c r="H5" s="18" t="s">
        <v>164</v>
      </c>
      <c r="I5" s="18" t="s">
        <v>114</v>
      </c>
      <c r="J5" s="1">
        <v>61</v>
      </c>
      <c r="K5" s="1" t="s">
        <v>167</v>
      </c>
      <c r="L5" s="47">
        <v>230</v>
      </c>
      <c r="M5" s="47">
        <v>3</v>
      </c>
      <c r="N5" s="1" t="s">
        <v>168</v>
      </c>
      <c r="O5" s="49">
        <v>169</v>
      </c>
      <c r="P5" s="47">
        <v>8</v>
      </c>
      <c r="R5" s="47">
        <v>39</v>
      </c>
      <c r="S5" s="47">
        <v>39</v>
      </c>
      <c r="T5" s="18" t="s">
        <v>170</v>
      </c>
      <c r="U5" s="18" t="s">
        <v>173</v>
      </c>
      <c r="V5" s="41" t="s">
        <v>176</v>
      </c>
    </row>
    <row r="6" spans="1:244" x14ac:dyDescent="0.15">
      <c r="A6" s="44">
        <v>41400</v>
      </c>
      <c r="B6" s="34" t="s">
        <v>138</v>
      </c>
      <c r="C6" t="s">
        <v>3</v>
      </c>
      <c r="D6" s="30" t="str">
        <f t="shared" si="0"/>
        <v>Time</v>
      </c>
      <c r="E6" s="30">
        <v>3</v>
      </c>
      <c r="F6" s="37" t="s">
        <v>143</v>
      </c>
      <c r="H6" s="18" t="s">
        <v>165</v>
      </c>
      <c r="I6" s="18" t="s">
        <v>114</v>
      </c>
      <c r="J6" s="1">
        <v>4</v>
      </c>
      <c r="K6" s="1" t="s">
        <v>14</v>
      </c>
      <c r="L6" s="47">
        <v>245</v>
      </c>
      <c r="M6" s="47">
        <v>8</v>
      </c>
      <c r="O6" s="47">
        <v>247</v>
      </c>
      <c r="P6" s="45">
        <v>6</v>
      </c>
      <c r="R6" s="45">
        <v>43</v>
      </c>
      <c r="S6" s="45">
        <v>34</v>
      </c>
      <c r="T6" s="18" t="s">
        <v>171</v>
      </c>
      <c r="U6" s="18" t="s">
        <v>174</v>
      </c>
      <c r="V6" s="41" t="s">
        <v>169</v>
      </c>
    </row>
    <row r="7" spans="1:244" x14ac:dyDescent="0.15">
      <c r="A7" s="44">
        <v>41406</v>
      </c>
      <c r="B7" s="34" t="s">
        <v>140</v>
      </c>
      <c r="C7" t="s">
        <v>4</v>
      </c>
      <c r="D7" s="30" t="s">
        <v>179</v>
      </c>
      <c r="E7" s="60"/>
      <c r="F7" s="37" t="s">
        <v>141</v>
      </c>
      <c r="G7" s="58">
        <v>0.8125</v>
      </c>
      <c r="H7" s="18" t="s">
        <v>166</v>
      </c>
      <c r="I7" s="18"/>
      <c r="K7" s="18"/>
      <c r="L7" s="47">
        <v>202</v>
      </c>
      <c r="M7" s="47">
        <v>8</v>
      </c>
      <c r="O7" s="45">
        <v>247</v>
      </c>
      <c r="P7" s="45">
        <v>5</v>
      </c>
      <c r="Q7" s="1" t="s">
        <v>168</v>
      </c>
      <c r="R7" s="45">
        <v>41</v>
      </c>
      <c r="S7" s="45">
        <v>36</v>
      </c>
      <c r="T7" s="18" t="s">
        <v>172</v>
      </c>
      <c r="U7" s="18" t="s">
        <v>175</v>
      </c>
      <c r="V7" s="41" t="s">
        <v>177</v>
      </c>
    </row>
    <row r="8" spans="1:244" x14ac:dyDescent="0.15">
      <c r="A8" s="44">
        <v>41413</v>
      </c>
      <c r="B8" s="34" t="s">
        <v>142</v>
      </c>
      <c r="C8" t="s">
        <v>4</v>
      </c>
      <c r="D8" s="30" t="s">
        <v>178</v>
      </c>
      <c r="E8" s="60"/>
      <c r="F8" s="37" t="s">
        <v>136</v>
      </c>
      <c r="G8" s="58">
        <v>0.82291666666666663</v>
      </c>
      <c r="H8" s="18" t="s">
        <v>165</v>
      </c>
      <c r="I8" s="18" t="s">
        <v>114</v>
      </c>
      <c r="J8" s="18">
        <v>24</v>
      </c>
      <c r="K8" s="18" t="s">
        <v>167</v>
      </c>
      <c r="L8" s="47">
        <v>152</v>
      </c>
      <c r="M8" s="47">
        <v>8</v>
      </c>
      <c r="O8" s="47">
        <v>176</v>
      </c>
      <c r="P8" s="47">
        <v>10</v>
      </c>
      <c r="R8" s="47">
        <v>40</v>
      </c>
      <c r="S8" s="47">
        <v>40</v>
      </c>
      <c r="T8" s="18" t="s">
        <v>180</v>
      </c>
      <c r="U8" s="18" t="s">
        <v>181</v>
      </c>
      <c r="V8" s="41" t="s">
        <v>182</v>
      </c>
    </row>
    <row r="9" spans="1:244" x14ac:dyDescent="0.15">
      <c r="A9" s="44">
        <v>41420</v>
      </c>
      <c r="B9" s="52" t="s">
        <v>152</v>
      </c>
      <c r="C9" s="53" t="s">
        <v>3</v>
      </c>
      <c r="D9" s="30" t="str">
        <f t="shared" si="0"/>
        <v>Time</v>
      </c>
      <c r="E9" s="30">
        <v>3</v>
      </c>
      <c r="F9" s="37" t="s">
        <v>141</v>
      </c>
      <c r="G9" s="58">
        <v>0.76388888888888884</v>
      </c>
      <c r="H9" s="18" t="s">
        <v>164</v>
      </c>
      <c r="I9" s="18" t="s">
        <v>114</v>
      </c>
      <c r="J9" s="18">
        <v>6</v>
      </c>
      <c r="K9" s="18" t="s">
        <v>14</v>
      </c>
      <c r="L9" s="47">
        <v>100</v>
      </c>
      <c r="M9" s="47">
        <v>4</v>
      </c>
      <c r="O9" s="47">
        <v>99</v>
      </c>
      <c r="P9" s="47">
        <v>9</v>
      </c>
      <c r="R9" s="47">
        <v>22.4</v>
      </c>
      <c r="S9" s="47">
        <v>34.5</v>
      </c>
      <c r="T9" s="18" t="s">
        <v>183</v>
      </c>
      <c r="U9" s="18" t="s">
        <v>185</v>
      </c>
      <c r="V9" s="41" t="s">
        <v>187</v>
      </c>
    </row>
    <row r="10" spans="1:244" x14ac:dyDescent="0.15">
      <c r="A10" s="44">
        <v>41427</v>
      </c>
      <c r="B10" s="34" t="s">
        <v>144</v>
      </c>
      <c r="C10" t="s">
        <v>3</v>
      </c>
      <c r="D10" s="30" t="str">
        <f t="shared" si="0"/>
        <v>Time</v>
      </c>
      <c r="E10" s="30">
        <v>5</v>
      </c>
      <c r="F10" s="37" t="s">
        <v>141</v>
      </c>
      <c r="G10" s="58">
        <v>0.78819444444444453</v>
      </c>
      <c r="H10" s="18" t="s">
        <v>164</v>
      </c>
      <c r="I10" s="18" t="s">
        <v>114</v>
      </c>
      <c r="J10" s="18">
        <v>4</v>
      </c>
      <c r="K10" s="18" t="s">
        <v>14</v>
      </c>
      <c r="L10" s="47">
        <v>127</v>
      </c>
      <c r="M10" s="47">
        <v>6</v>
      </c>
      <c r="N10" s="26"/>
      <c r="O10" s="47">
        <v>125</v>
      </c>
      <c r="P10" s="47">
        <v>10</v>
      </c>
      <c r="R10" s="45">
        <v>31.1</v>
      </c>
      <c r="S10" s="45">
        <v>33.4</v>
      </c>
      <c r="T10" s="18" t="s">
        <v>186</v>
      </c>
      <c r="U10" s="18" t="s">
        <v>188</v>
      </c>
      <c r="V10" s="41" t="s">
        <v>189</v>
      </c>
    </row>
    <row r="11" spans="1:244" x14ac:dyDescent="0.15">
      <c r="A11" s="44">
        <v>41433</v>
      </c>
      <c r="B11" t="s">
        <v>99</v>
      </c>
      <c r="C11" t="s">
        <v>4</v>
      </c>
      <c r="D11" s="30" t="s">
        <v>178</v>
      </c>
      <c r="E11" s="60"/>
      <c r="F11" s="37" t="s">
        <v>141</v>
      </c>
      <c r="G11" s="58">
        <v>0.81458333333333333</v>
      </c>
      <c r="H11" s="18" t="s">
        <v>165</v>
      </c>
      <c r="I11" s="18" t="s">
        <v>114</v>
      </c>
      <c r="J11" s="18">
        <v>6</v>
      </c>
      <c r="K11" s="18" t="s">
        <v>167</v>
      </c>
      <c r="L11" s="45">
        <v>187</v>
      </c>
      <c r="M11" s="45">
        <v>6</v>
      </c>
      <c r="O11" s="45">
        <v>193</v>
      </c>
      <c r="P11" s="45">
        <v>9</v>
      </c>
      <c r="R11" s="45">
        <v>40</v>
      </c>
      <c r="S11" s="45">
        <v>40</v>
      </c>
      <c r="T11" s="18" t="s">
        <v>195</v>
      </c>
      <c r="U11" s="18" t="s">
        <v>196</v>
      </c>
      <c r="V11" s="41" t="s">
        <v>199</v>
      </c>
    </row>
    <row r="12" spans="1:244" x14ac:dyDescent="0.15">
      <c r="A12" s="44">
        <v>41434</v>
      </c>
      <c r="B12" t="s">
        <v>99</v>
      </c>
      <c r="C12" t="s">
        <v>4</v>
      </c>
      <c r="D12" s="30" t="s">
        <v>179</v>
      </c>
      <c r="E12" s="60"/>
      <c r="F12" s="37" t="s">
        <v>194</v>
      </c>
      <c r="G12" s="58">
        <v>0.8125</v>
      </c>
      <c r="H12" s="18" t="s">
        <v>166</v>
      </c>
      <c r="I12" s="18"/>
      <c r="J12" s="18"/>
      <c r="K12" s="18"/>
      <c r="L12" s="45">
        <v>203</v>
      </c>
      <c r="M12" s="45">
        <v>11</v>
      </c>
      <c r="O12" s="45">
        <v>191</v>
      </c>
      <c r="P12" s="45">
        <v>8</v>
      </c>
      <c r="R12" s="47">
        <v>52</v>
      </c>
      <c r="S12" s="47">
        <v>39</v>
      </c>
      <c r="T12" s="18" t="s">
        <v>197</v>
      </c>
      <c r="U12" s="18" t="s">
        <v>198</v>
      </c>
      <c r="V12" s="41" t="s">
        <v>200</v>
      </c>
    </row>
    <row r="13" spans="1:244" x14ac:dyDescent="0.15">
      <c r="A13" s="44">
        <v>41441</v>
      </c>
      <c r="B13" s="34" t="s">
        <v>201</v>
      </c>
      <c r="C13" t="s">
        <v>3</v>
      </c>
      <c r="D13" s="30" t="str">
        <f t="shared" si="0"/>
        <v>Time</v>
      </c>
      <c r="E13" s="30">
        <v>5</v>
      </c>
      <c r="F13" s="37" t="s">
        <v>141</v>
      </c>
      <c r="G13" s="58">
        <v>0.77083333333333337</v>
      </c>
      <c r="H13" s="18" t="s">
        <v>164</v>
      </c>
      <c r="I13" s="18" t="s">
        <v>114</v>
      </c>
      <c r="J13" s="18">
        <v>128</v>
      </c>
      <c r="K13" s="18" t="s">
        <v>167</v>
      </c>
      <c r="L13" s="26">
        <v>206</v>
      </c>
      <c r="M13" s="45">
        <v>6</v>
      </c>
      <c r="N13" s="45"/>
      <c r="O13" s="3">
        <v>78</v>
      </c>
      <c r="P13" s="45">
        <v>10</v>
      </c>
      <c r="Q13" s="45"/>
      <c r="R13" s="22">
        <v>41</v>
      </c>
      <c r="S13" s="45">
        <v>15</v>
      </c>
      <c r="T13" s="18" t="s">
        <v>202</v>
      </c>
      <c r="U13" s="18" t="s">
        <v>203</v>
      </c>
      <c r="V13" s="41" t="s">
        <v>204</v>
      </c>
    </row>
    <row r="14" spans="1:244" x14ac:dyDescent="0.15">
      <c r="A14" s="44">
        <v>41448</v>
      </c>
      <c r="B14" s="34" t="s">
        <v>145</v>
      </c>
      <c r="C14" t="s">
        <v>3</v>
      </c>
      <c r="D14" s="30" t="str">
        <f t="shared" si="0"/>
        <v>Time</v>
      </c>
      <c r="E14" s="30">
        <v>2</v>
      </c>
      <c r="F14" s="38" t="s">
        <v>141</v>
      </c>
      <c r="G14" s="58">
        <v>0.82777777777777783</v>
      </c>
      <c r="H14" s="18" t="s">
        <v>166</v>
      </c>
      <c r="I14" s="18"/>
      <c r="J14" s="18"/>
      <c r="K14" s="18"/>
      <c r="L14" s="45">
        <v>121</v>
      </c>
      <c r="M14" s="45">
        <v>8</v>
      </c>
      <c r="O14" s="45">
        <v>185</v>
      </c>
      <c r="P14" s="45">
        <v>8</v>
      </c>
      <c r="R14" s="45">
        <v>27</v>
      </c>
      <c r="S14" s="45">
        <v>39</v>
      </c>
      <c r="T14" s="18" t="s">
        <v>206</v>
      </c>
      <c r="U14" s="18" t="s">
        <v>207</v>
      </c>
      <c r="V14" s="41" t="s">
        <v>208</v>
      </c>
    </row>
    <row r="15" spans="1:244" x14ac:dyDescent="0.15">
      <c r="A15" s="44">
        <v>41455</v>
      </c>
      <c r="B15" s="34" t="s">
        <v>146</v>
      </c>
      <c r="C15" t="s">
        <v>3</v>
      </c>
      <c r="D15" s="30" t="str">
        <f t="shared" si="0"/>
        <v>Time</v>
      </c>
      <c r="E15" s="30">
        <v>7</v>
      </c>
      <c r="F15" s="38" t="s">
        <v>141</v>
      </c>
      <c r="G15" s="58">
        <v>0.80902777777777779</v>
      </c>
      <c r="H15" s="18" t="s">
        <v>164</v>
      </c>
      <c r="I15" s="18" t="s">
        <v>114</v>
      </c>
      <c r="J15" s="18">
        <v>135</v>
      </c>
      <c r="K15" s="18" t="s">
        <v>167</v>
      </c>
      <c r="L15" s="45">
        <v>224</v>
      </c>
      <c r="M15" s="45">
        <v>4</v>
      </c>
      <c r="N15" s="26" t="s">
        <v>168</v>
      </c>
      <c r="O15" s="45">
        <v>89</v>
      </c>
      <c r="P15" s="45">
        <v>10</v>
      </c>
      <c r="R15" s="45">
        <v>40.1</v>
      </c>
      <c r="S15" s="45">
        <v>36.4</v>
      </c>
      <c r="T15" s="18" t="s">
        <v>209</v>
      </c>
      <c r="U15" s="18" t="s">
        <v>210</v>
      </c>
      <c r="V15" s="41" t="s">
        <v>211</v>
      </c>
    </row>
    <row r="16" spans="1:244" x14ac:dyDescent="0.15">
      <c r="A16" s="44">
        <v>41462</v>
      </c>
      <c r="B16" s="34" t="s">
        <v>147</v>
      </c>
      <c r="C16" t="s">
        <v>3</v>
      </c>
      <c r="D16" s="30" t="str">
        <f t="shared" si="0"/>
        <v>Time</v>
      </c>
      <c r="E16" s="30">
        <v>7</v>
      </c>
      <c r="F16" s="38" t="s">
        <v>136</v>
      </c>
      <c r="G16" s="58">
        <v>0.80694444444444446</v>
      </c>
      <c r="H16" s="18" t="s">
        <v>164</v>
      </c>
      <c r="I16" s="18" t="s">
        <v>114</v>
      </c>
      <c r="J16" s="1">
        <v>6</v>
      </c>
      <c r="K16" s="1" t="s">
        <v>14</v>
      </c>
      <c r="L16" s="47">
        <v>205</v>
      </c>
      <c r="M16" s="47">
        <v>4</v>
      </c>
      <c r="O16" s="47">
        <v>204</v>
      </c>
      <c r="P16" s="47">
        <v>7</v>
      </c>
      <c r="R16" s="47">
        <v>38.4</v>
      </c>
      <c r="S16" s="47">
        <v>40</v>
      </c>
      <c r="T16" s="18" t="s">
        <v>216</v>
      </c>
      <c r="U16" s="18" t="s">
        <v>217</v>
      </c>
      <c r="V16" s="41"/>
    </row>
    <row r="17" spans="1:22" x14ac:dyDescent="0.15">
      <c r="A17" s="44">
        <v>41469</v>
      </c>
      <c r="B17" s="34" t="s">
        <v>148</v>
      </c>
      <c r="C17" t="s">
        <v>3</v>
      </c>
      <c r="D17" s="30" t="str">
        <f t="shared" si="0"/>
        <v>Time</v>
      </c>
      <c r="E17" s="30">
        <v>2</v>
      </c>
      <c r="F17" s="38" t="s">
        <v>141</v>
      </c>
      <c r="G17" s="58">
        <v>0.8305555555555556</v>
      </c>
      <c r="H17" s="18" t="s">
        <v>166</v>
      </c>
      <c r="I17" s="18"/>
      <c r="L17" s="47">
        <v>234</v>
      </c>
      <c r="M17" s="47">
        <v>9</v>
      </c>
      <c r="O17" s="47">
        <v>248</v>
      </c>
      <c r="P17" s="47">
        <v>3</v>
      </c>
      <c r="R17" s="47">
        <v>39</v>
      </c>
      <c r="S17" s="47">
        <v>38</v>
      </c>
      <c r="T17" s="18" t="s">
        <v>218</v>
      </c>
      <c r="U17" s="18" t="s">
        <v>219</v>
      </c>
      <c r="V17" s="41" t="s">
        <v>220</v>
      </c>
    </row>
    <row r="18" spans="1:22" x14ac:dyDescent="0.15">
      <c r="A18" s="44">
        <v>41476</v>
      </c>
      <c r="B18" s="34" t="s">
        <v>161</v>
      </c>
      <c r="C18" t="s">
        <v>4</v>
      </c>
      <c r="D18" s="30" t="s">
        <v>178</v>
      </c>
      <c r="E18" s="60"/>
      <c r="F18" s="37" t="s">
        <v>136</v>
      </c>
      <c r="G18" s="58">
        <v>0.82986111111111116</v>
      </c>
      <c r="H18" s="18" t="s">
        <v>165</v>
      </c>
      <c r="I18" s="18" t="s">
        <v>114</v>
      </c>
      <c r="J18" s="1">
        <v>7</v>
      </c>
      <c r="K18" s="18" t="s">
        <v>14</v>
      </c>
      <c r="L18" s="47">
        <v>171</v>
      </c>
      <c r="M18" s="47">
        <v>10</v>
      </c>
      <c r="O18" s="47">
        <v>172</v>
      </c>
      <c r="P18" s="45">
        <v>3</v>
      </c>
      <c r="R18" s="47">
        <v>38.1</v>
      </c>
      <c r="S18" s="45">
        <v>24.2</v>
      </c>
      <c r="T18" s="18" t="s">
        <v>221</v>
      </c>
      <c r="U18" s="18" t="s">
        <v>222</v>
      </c>
      <c r="V18" s="41"/>
    </row>
    <row r="19" spans="1:22" x14ac:dyDescent="0.15">
      <c r="A19" s="44">
        <v>41483</v>
      </c>
      <c r="B19" s="34" t="s">
        <v>149</v>
      </c>
      <c r="C19" t="s">
        <v>3</v>
      </c>
      <c r="D19" s="30" t="str">
        <f t="shared" si="0"/>
        <v>Time</v>
      </c>
      <c r="E19" s="30">
        <v>7</v>
      </c>
      <c r="F19" s="37" t="s">
        <v>141</v>
      </c>
      <c r="G19" s="58">
        <v>0.77777777777777779</v>
      </c>
      <c r="H19" s="18" t="s">
        <v>164</v>
      </c>
      <c r="I19" s="18" t="s">
        <v>114</v>
      </c>
      <c r="J19" s="18">
        <v>116</v>
      </c>
      <c r="K19" s="18" t="s">
        <v>167</v>
      </c>
      <c r="L19" s="45">
        <v>184</v>
      </c>
      <c r="M19" s="45">
        <v>5</v>
      </c>
      <c r="O19" s="45">
        <v>68</v>
      </c>
      <c r="P19" s="45">
        <v>10</v>
      </c>
      <c r="R19" s="45">
        <v>37</v>
      </c>
      <c r="S19" s="45">
        <v>20.100000000000001</v>
      </c>
      <c r="T19" s="18" t="s">
        <v>223</v>
      </c>
      <c r="U19" s="18" t="s">
        <v>224</v>
      </c>
      <c r="V19" s="41" t="s">
        <v>225</v>
      </c>
    </row>
    <row r="20" spans="1:22" x14ac:dyDescent="0.15">
      <c r="A20" s="44">
        <v>41490</v>
      </c>
      <c r="B20" s="34" t="s">
        <v>142</v>
      </c>
      <c r="C20" t="s">
        <v>3</v>
      </c>
      <c r="D20" s="30" t="str">
        <f t="shared" si="0"/>
        <v>Time</v>
      </c>
      <c r="E20" s="30">
        <v>7</v>
      </c>
      <c r="F20" s="37" t="s">
        <v>141</v>
      </c>
      <c r="G20" s="58">
        <v>0.82013888888888886</v>
      </c>
      <c r="H20" s="18" t="s">
        <v>166</v>
      </c>
      <c r="I20" s="18" t="s">
        <v>114</v>
      </c>
      <c r="L20" s="47">
        <v>158</v>
      </c>
      <c r="M20" s="47">
        <v>6</v>
      </c>
      <c r="O20" s="47">
        <v>186</v>
      </c>
      <c r="P20" s="47">
        <v>10</v>
      </c>
      <c r="R20" s="47">
        <v>40</v>
      </c>
      <c r="S20" s="47">
        <v>41.3</v>
      </c>
      <c r="T20" s="18" t="s">
        <v>241</v>
      </c>
      <c r="U20" s="18" t="s">
        <v>242</v>
      </c>
      <c r="V20" s="41" t="s">
        <v>243</v>
      </c>
    </row>
    <row r="21" spans="1:22" x14ac:dyDescent="0.15">
      <c r="A21" s="44">
        <v>41497</v>
      </c>
      <c r="B21" s="34" t="s">
        <v>135</v>
      </c>
      <c r="C21" t="s">
        <v>4</v>
      </c>
      <c r="D21" s="30" t="s">
        <v>179</v>
      </c>
      <c r="E21" s="60"/>
      <c r="F21" s="37" t="s">
        <v>141</v>
      </c>
      <c r="G21" s="58">
        <v>0.80555555555555547</v>
      </c>
      <c r="H21" s="18" t="s">
        <v>165</v>
      </c>
      <c r="I21" s="18" t="s">
        <v>114</v>
      </c>
      <c r="J21" s="1">
        <v>126</v>
      </c>
      <c r="K21" s="18" t="s">
        <v>167</v>
      </c>
      <c r="L21" s="47">
        <v>146</v>
      </c>
      <c r="M21" s="47">
        <v>10</v>
      </c>
      <c r="O21" s="45">
        <v>272</v>
      </c>
      <c r="P21" s="45">
        <v>3</v>
      </c>
      <c r="R21" s="45">
        <v>29</v>
      </c>
      <c r="S21" s="45">
        <v>36</v>
      </c>
      <c r="T21" s="18" t="s">
        <v>244</v>
      </c>
      <c r="U21" s="18" t="s">
        <v>245</v>
      </c>
      <c r="V21" s="41" t="s">
        <v>246</v>
      </c>
    </row>
    <row r="22" spans="1:22" x14ac:dyDescent="0.15">
      <c r="A22" s="44">
        <v>41503</v>
      </c>
      <c r="B22" s="34" t="s">
        <v>147</v>
      </c>
      <c r="C22" t="s">
        <v>4</v>
      </c>
      <c r="D22" s="30" t="s">
        <v>178</v>
      </c>
      <c r="E22" s="60"/>
      <c r="F22" s="37" t="s">
        <v>136</v>
      </c>
      <c r="G22" s="58"/>
      <c r="H22" s="18" t="s">
        <v>164</v>
      </c>
      <c r="I22" s="18" t="s">
        <v>114</v>
      </c>
      <c r="J22" s="18">
        <v>28</v>
      </c>
      <c r="K22" s="18" t="s">
        <v>167</v>
      </c>
      <c r="L22" s="45">
        <v>150</v>
      </c>
      <c r="M22" s="45">
        <v>9</v>
      </c>
      <c r="O22" s="45">
        <v>122</v>
      </c>
      <c r="P22" s="45">
        <v>8</v>
      </c>
      <c r="R22" s="45">
        <v>36</v>
      </c>
      <c r="S22" s="45">
        <v>39.4</v>
      </c>
      <c r="T22" s="18" t="s">
        <v>247</v>
      </c>
      <c r="U22" s="18" t="s">
        <v>248</v>
      </c>
      <c r="V22" s="41" t="s">
        <v>249</v>
      </c>
    </row>
    <row r="23" spans="1:22" x14ac:dyDescent="0.15">
      <c r="A23" s="44">
        <v>41511</v>
      </c>
      <c r="B23" s="34" t="s">
        <v>150</v>
      </c>
      <c r="C23" t="s">
        <v>3</v>
      </c>
      <c r="D23" s="30" t="str">
        <f t="shared" si="0"/>
        <v>Time</v>
      </c>
      <c r="E23" s="30">
        <v>4</v>
      </c>
      <c r="F23" s="37" t="s">
        <v>139</v>
      </c>
      <c r="G23" s="58">
        <v>0.77083333333333337</v>
      </c>
      <c r="H23" s="39"/>
      <c r="I23" s="39"/>
      <c r="J23" s="39"/>
      <c r="K23" s="39"/>
      <c r="L23" s="45">
        <v>146</v>
      </c>
      <c r="M23" s="45">
        <v>10</v>
      </c>
      <c r="O23" s="45">
        <v>194</v>
      </c>
      <c r="P23" s="45">
        <v>7</v>
      </c>
      <c r="Q23" s="1" t="s">
        <v>168</v>
      </c>
      <c r="R23" s="45">
        <v>64.3</v>
      </c>
      <c r="S23" s="45">
        <v>58</v>
      </c>
      <c r="T23" s="18" t="s">
        <v>250</v>
      </c>
      <c r="U23" s="18" t="s">
        <v>251</v>
      </c>
      <c r="V23" s="42" t="s">
        <v>236</v>
      </c>
    </row>
    <row r="24" spans="1:22" x14ac:dyDescent="0.15">
      <c r="A24" s="44">
        <v>41512</v>
      </c>
      <c r="B24" s="34" t="s">
        <v>151</v>
      </c>
      <c r="C24" t="s">
        <v>3</v>
      </c>
      <c r="D24" s="30" t="str">
        <f t="shared" si="0"/>
        <v>Time</v>
      </c>
      <c r="E24" s="30">
        <v>4</v>
      </c>
      <c r="F24" s="37" t="s">
        <v>139</v>
      </c>
      <c r="G24" s="58">
        <v>0.76041666666666663</v>
      </c>
      <c r="H24" s="18" t="s">
        <v>164</v>
      </c>
      <c r="I24" s="18" t="s">
        <v>114</v>
      </c>
      <c r="J24" s="1">
        <v>4</v>
      </c>
      <c r="K24" s="1" t="s">
        <v>14</v>
      </c>
      <c r="L24" s="47">
        <v>194</v>
      </c>
      <c r="M24" s="47">
        <v>6</v>
      </c>
      <c r="O24" s="47">
        <v>144</v>
      </c>
      <c r="P24" s="47">
        <v>3</v>
      </c>
      <c r="Q24" s="1" t="s">
        <v>168</v>
      </c>
      <c r="R24" s="47">
        <v>50</v>
      </c>
      <c r="S24" s="47">
        <v>20</v>
      </c>
      <c r="T24" s="18" t="s">
        <v>252</v>
      </c>
      <c r="U24" s="18" t="s">
        <v>253</v>
      </c>
      <c r="V24" s="41" t="s">
        <v>237</v>
      </c>
    </row>
    <row r="25" spans="1:22" x14ac:dyDescent="0.15">
      <c r="A25" s="44">
        <v>41518</v>
      </c>
      <c r="B25" s="52" t="s">
        <v>235</v>
      </c>
      <c r="C25" s="53" t="s">
        <v>3</v>
      </c>
      <c r="D25" s="30" t="str">
        <f t="shared" si="0"/>
        <v>Time</v>
      </c>
      <c r="E25" s="30">
        <v>4</v>
      </c>
      <c r="F25" s="37" t="s">
        <v>136</v>
      </c>
      <c r="G25" s="59">
        <v>0.78472222222222221</v>
      </c>
      <c r="H25" s="18" t="s">
        <v>164</v>
      </c>
      <c r="I25" s="18" t="s">
        <v>114</v>
      </c>
      <c r="J25" s="18">
        <v>86</v>
      </c>
      <c r="K25" s="18" t="s">
        <v>167</v>
      </c>
      <c r="L25" s="45">
        <v>224</v>
      </c>
      <c r="M25" s="45">
        <v>4</v>
      </c>
      <c r="N25" s="3" t="s">
        <v>168</v>
      </c>
      <c r="O25" s="45">
        <v>138</v>
      </c>
      <c r="P25" s="45">
        <v>10</v>
      </c>
      <c r="R25" s="45">
        <v>37</v>
      </c>
      <c r="S25" s="45">
        <v>36</v>
      </c>
      <c r="T25" s="18" t="s">
        <v>258</v>
      </c>
      <c r="U25" s="18" t="s">
        <v>259</v>
      </c>
      <c r="V25" s="43" t="s">
        <v>255</v>
      </c>
    </row>
    <row r="26" spans="1:22" ht="28.5" x14ac:dyDescent="0.15">
      <c r="A26" s="44">
        <v>41525</v>
      </c>
      <c r="B26" s="52" t="s">
        <v>238</v>
      </c>
      <c r="C26" s="53" t="s">
        <v>3</v>
      </c>
      <c r="D26" s="30" t="str">
        <f t="shared" si="0"/>
        <v>Time</v>
      </c>
      <c r="E26" s="30">
        <v>6</v>
      </c>
      <c r="F26" s="37" t="s">
        <v>136</v>
      </c>
      <c r="G26" s="59">
        <v>0.76388888888888884</v>
      </c>
      <c r="H26" s="18" t="s">
        <v>164</v>
      </c>
      <c r="I26" s="18" t="s">
        <v>114</v>
      </c>
      <c r="J26" s="18">
        <v>9</v>
      </c>
      <c r="K26" s="18" t="s">
        <v>14</v>
      </c>
      <c r="L26" s="45">
        <v>182</v>
      </c>
      <c r="M26" s="45">
        <v>1</v>
      </c>
      <c r="O26" s="45">
        <v>181</v>
      </c>
      <c r="P26" s="45">
        <v>8</v>
      </c>
      <c r="R26" s="45">
        <v>28</v>
      </c>
      <c r="S26" s="45">
        <v>40</v>
      </c>
      <c r="T26" s="18" t="s">
        <v>262</v>
      </c>
      <c r="U26" s="18" t="s">
        <v>261</v>
      </c>
      <c r="V26" s="41" t="s">
        <v>260</v>
      </c>
    </row>
    <row r="27" spans="1:22" x14ac:dyDescent="0.15">
      <c r="A27" s="44">
        <v>41532</v>
      </c>
      <c r="B27" s="52" t="s">
        <v>239</v>
      </c>
      <c r="C27" s="53" t="s">
        <v>3</v>
      </c>
      <c r="D27" s="30" t="str">
        <f t="shared" si="0"/>
        <v>Time</v>
      </c>
      <c r="E27" s="30">
        <v>6</v>
      </c>
      <c r="F27" s="37" t="s">
        <v>134</v>
      </c>
      <c r="G27" s="59">
        <v>0.75416666666666676</v>
      </c>
      <c r="H27" s="18" t="s">
        <v>164</v>
      </c>
      <c r="I27" s="18" t="s">
        <v>114</v>
      </c>
      <c r="J27" s="18">
        <v>7</v>
      </c>
      <c r="K27" s="18" t="s">
        <v>14</v>
      </c>
      <c r="L27" s="45">
        <v>149</v>
      </c>
      <c r="M27" s="45">
        <v>3</v>
      </c>
      <c r="O27" s="45">
        <v>145</v>
      </c>
      <c r="P27" s="45">
        <v>8</v>
      </c>
      <c r="Q27" s="26"/>
      <c r="R27" s="45">
        <v>25</v>
      </c>
      <c r="S27" s="45">
        <v>42</v>
      </c>
      <c r="T27" s="18" t="s">
        <v>263</v>
      </c>
      <c r="U27" s="18" t="s">
        <v>264</v>
      </c>
      <c r="V27" s="41" t="s">
        <v>256</v>
      </c>
    </row>
    <row r="28" spans="1:22" x14ac:dyDescent="0.15">
      <c r="A28" s="44">
        <v>41539</v>
      </c>
      <c r="B28" s="34" t="s">
        <v>161</v>
      </c>
      <c r="C28" t="s">
        <v>3</v>
      </c>
      <c r="D28" s="30" t="str">
        <f t="shared" si="0"/>
        <v>Time</v>
      </c>
      <c r="E28" s="60"/>
      <c r="F28" s="37" t="s">
        <v>134</v>
      </c>
      <c r="G28" s="58"/>
      <c r="H28" s="18" t="s">
        <v>254</v>
      </c>
      <c r="I28" s="18"/>
      <c r="V28" s="41" t="s">
        <v>257</v>
      </c>
    </row>
    <row r="29" spans="1:22" x14ac:dyDescent="0.15">
      <c r="A29" s="44">
        <v>41546</v>
      </c>
      <c r="B29" s="34" t="s">
        <v>153</v>
      </c>
      <c r="C29" t="s">
        <v>3</v>
      </c>
      <c r="D29" s="30" t="str">
        <f t="shared" si="0"/>
        <v>Time</v>
      </c>
      <c r="E29" s="30">
        <v>1</v>
      </c>
      <c r="F29" s="26" t="s">
        <v>154</v>
      </c>
      <c r="G29" s="59">
        <v>0.72916666666666663</v>
      </c>
      <c r="H29" s="18" t="s">
        <v>164</v>
      </c>
      <c r="I29" s="18" t="s">
        <v>114</v>
      </c>
      <c r="J29" s="18">
        <v>148</v>
      </c>
      <c r="K29" s="18" t="s">
        <v>167</v>
      </c>
      <c r="L29" s="47">
        <v>261</v>
      </c>
      <c r="M29" s="47">
        <v>4</v>
      </c>
      <c r="O29" s="47">
        <v>113</v>
      </c>
      <c r="P29" s="47">
        <v>9</v>
      </c>
      <c r="R29" s="47">
        <v>41</v>
      </c>
      <c r="S29" s="47">
        <v>36.4</v>
      </c>
      <c r="T29" s="18" t="s">
        <v>265</v>
      </c>
      <c r="U29" s="18" t="s">
        <v>266</v>
      </c>
      <c r="V29" s="41" t="s">
        <v>267</v>
      </c>
    </row>
    <row r="30" spans="1:22" x14ac:dyDescent="0.15">
      <c r="L30" s="48">
        <f>SUM(L3:L29)</f>
        <v>4773</v>
      </c>
      <c r="M30" s="48">
        <f>SUM(M3:M29)</f>
        <v>156</v>
      </c>
      <c r="N30" s="1"/>
      <c r="O30" s="48">
        <f>SUM(O3:O29)</f>
        <v>4242</v>
      </c>
      <c r="P30" s="48">
        <f>SUM(P3:P29)</f>
        <v>197</v>
      </c>
      <c r="R30" s="48">
        <f t="shared" ref="R30:S30" si="1">SUM(R3:R29)</f>
        <v>984.4</v>
      </c>
      <c r="S30" s="48">
        <f t="shared" si="1"/>
        <v>935.09999999999991</v>
      </c>
      <c r="T30" s="8" t="s">
        <v>265</v>
      </c>
      <c r="U30" s="8" t="s">
        <v>203</v>
      </c>
    </row>
    <row r="31" spans="1:22" x14ac:dyDescent="0.15">
      <c r="H31" s="8" t="s">
        <v>9</v>
      </c>
      <c r="I31" s="8"/>
      <c r="J31" s="8"/>
      <c r="K31" s="8">
        <f>COUNTIF($H$3:$H$28,"won")</f>
        <v>13</v>
      </c>
    </row>
    <row r="32" spans="1:22" x14ac:dyDescent="0.15">
      <c r="H32" s="8" t="s">
        <v>10</v>
      </c>
      <c r="I32" s="8"/>
      <c r="J32" s="8"/>
      <c r="K32" s="8">
        <f>COUNTIF($H$4:$H$28,"lost")</f>
        <v>5</v>
      </c>
    </row>
    <row r="33" spans="8:11" x14ac:dyDescent="0.15">
      <c r="H33" s="8" t="s">
        <v>11</v>
      </c>
      <c r="I33" s="8"/>
      <c r="J33" s="8"/>
      <c r="K33" s="8">
        <f>COUNTIF($H$3:$H$28,"draw*")</f>
        <v>6</v>
      </c>
    </row>
    <row r="34" spans="8:11" x14ac:dyDescent="0.15">
      <c r="H34" s="8" t="s">
        <v>12</v>
      </c>
      <c r="I34" s="8"/>
      <c r="J34" s="8"/>
      <c r="K34" s="8">
        <f>COUNTIF($H$4:$H$28,"tie")</f>
        <v>0</v>
      </c>
    </row>
    <row r="35" spans="8:11" x14ac:dyDescent="0.15">
      <c r="H35" s="8" t="s">
        <v>100</v>
      </c>
      <c r="I35" s="8"/>
      <c r="J35" s="8"/>
      <c r="K35" s="8">
        <f>COUNTIF($H$4:$H$28,"abandoned")</f>
        <v>0</v>
      </c>
    </row>
    <row r="36" spans="8:11" x14ac:dyDescent="0.15">
      <c r="H36" s="8" t="s">
        <v>13</v>
      </c>
      <c r="I36" s="8"/>
      <c r="J36" s="8"/>
      <c r="K36" s="8">
        <f>COUNTIF($H$4:$H$28,"cancelled")</f>
        <v>1</v>
      </c>
    </row>
    <row r="37" spans="8:11" x14ac:dyDescent="0.15">
      <c r="K37" s="8">
        <f>SUM(K31:K36)</f>
        <v>25</v>
      </c>
    </row>
  </sheetData>
  <pageMargins left="0.41" right="0.51181102362204722" top="0.51181102362204722" bottom="0.51181102362204722" header="0.16" footer="0"/>
  <pageSetup paperSize="9" scale="51" orientation="landscape" verticalDpi="0"/>
  <headerFooter alignWithMargins="0"/>
  <ignoredErrors>
    <ignoredError sqref="K33" emptyCellReference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S43"/>
  <sheetViews>
    <sheetView workbookViewId="0"/>
  </sheetViews>
  <sheetFormatPr defaultColWidth="9.6640625" defaultRowHeight="14.25" x14ac:dyDescent="0.15"/>
  <cols>
    <col min="1" max="1" width="9.6640625" style="1" customWidth="1"/>
    <col min="2" max="2" width="10.5625" style="1" bestFit="1" customWidth="1"/>
    <col min="3" max="4" width="8.08984375" style="1" customWidth="1"/>
    <col min="5" max="5" width="9.6640625" style="1" customWidth="1"/>
    <col min="6" max="7" width="6.7421875" style="1" customWidth="1"/>
    <col min="8" max="8" width="9.6640625" style="1" customWidth="1"/>
    <col min="9" max="9" width="7.75390625" style="1" customWidth="1"/>
    <col min="10" max="11" width="6.7421875" style="1" customWidth="1"/>
    <col min="12" max="13" width="8.76171875" style="1" customWidth="1"/>
    <col min="14" max="15" width="9.6640625" style="1"/>
    <col min="16" max="16" width="8.76171875" style="1" customWidth="1"/>
    <col min="17" max="16384" width="9.6640625" style="1"/>
  </cols>
  <sheetData>
    <row r="1" spans="1:253" ht="23.1" customHeight="1" x14ac:dyDescent="0.2">
      <c r="A1" s="2" t="s">
        <v>128</v>
      </c>
      <c r="D1" s="35">
        <v>2013</v>
      </c>
    </row>
    <row r="2" spans="1:253" ht="31.5" customHeight="1" x14ac:dyDescent="0.15">
      <c r="A2" s="9" t="s">
        <v>24</v>
      </c>
      <c r="B2" s="9"/>
      <c r="C2" s="4" t="s">
        <v>54</v>
      </c>
      <c r="D2" s="4" t="s">
        <v>55</v>
      </c>
      <c r="E2" s="4" t="s">
        <v>56</v>
      </c>
      <c r="F2" s="4" t="s">
        <v>57</v>
      </c>
      <c r="G2" s="4" t="s">
        <v>58</v>
      </c>
      <c r="H2" s="4" t="s">
        <v>59</v>
      </c>
      <c r="I2" s="4" t="s">
        <v>60</v>
      </c>
      <c r="J2" s="4" t="s">
        <v>62</v>
      </c>
      <c r="K2" s="4" t="s">
        <v>63</v>
      </c>
      <c r="L2" s="4" t="s">
        <v>88</v>
      </c>
      <c r="M2" s="4" t="s">
        <v>98</v>
      </c>
      <c r="N2" s="4" t="s">
        <v>64</v>
      </c>
      <c r="O2" s="4" t="s">
        <v>65</v>
      </c>
      <c r="P2" s="4" t="s">
        <v>61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spans="1:253" x14ac:dyDescent="0.15">
      <c r="A3" s="1" t="s">
        <v>26</v>
      </c>
      <c r="B3" s="1" t="s">
        <v>41</v>
      </c>
      <c r="C3" s="1">
        <v>16</v>
      </c>
      <c r="D3" s="1">
        <v>16</v>
      </c>
      <c r="E3" s="1">
        <v>935</v>
      </c>
      <c r="F3" s="1">
        <v>7</v>
      </c>
      <c r="G3" s="1">
        <v>0</v>
      </c>
      <c r="H3" s="1">
        <v>1187</v>
      </c>
      <c r="I3" s="18">
        <v>1377</v>
      </c>
      <c r="J3" s="1">
        <v>4</v>
      </c>
      <c r="K3" s="1">
        <v>11</v>
      </c>
      <c r="L3" s="1">
        <v>114</v>
      </c>
      <c r="M3" s="1">
        <v>12</v>
      </c>
      <c r="N3" s="19">
        <v>103.88888888888889</v>
      </c>
      <c r="O3" s="19">
        <v>78.770008424599837</v>
      </c>
      <c r="P3" s="1">
        <v>117</v>
      </c>
    </row>
    <row r="4" spans="1:253" x14ac:dyDescent="0.15">
      <c r="A4" s="1" t="s">
        <v>25</v>
      </c>
      <c r="B4" s="1" t="s">
        <v>40</v>
      </c>
      <c r="C4" s="1">
        <v>13</v>
      </c>
      <c r="D4" s="1">
        <v>14</v>
      </c>
      <c r="E4" s="1">
        <v>675</v>
      </c>
      <c r="F4" s="1">
        <v>2</v>
      </c>
      <c r="G4" s="1">
        <v>0</v>
      </c>
      <c r="H4" s="1">
        <v>781</v>
      </c>
      <c r="I4" s="1">
        <v>820</v>
      </c>
      <c r="J4" s="1">
        <v>1</v>
      </c>
      <c r="K4" s="1">
        <v>6</v>
      </c>
      <c r="L4" s="18">
        <v>88</v>
      </c>
      <c r="M4" s="1">
        <v>2</v>
      </c>
      <c r="N4" s="19">
        <v>56.25</v>
      </c>
      <c r="O4" s="19">
        <v>86.427656850192065</v>
      </c>
      <c r="P4" s="18">
        <v>114</v>
      </c>
    </row>
    <row r="5" spans="1:253" x14ac:dyDescent="0.15">
      <c r="A5" s="1" t="s">
        <v>33</v>
      </c>
      <c r="B5" s="1" t="s">
        <v>48</v>
      </c>
      <c r="C5" s="1">
        <v>25</v>
      </c>
      <c r="D5" s="1">
        <v>26</v>
      </c>
      <c r="E5" s="1">
        <v>850</v>
      </c>
      <c r="F5" s="1">
        <v>6</v>
      </c>
      <c r="G5" s="1">
        <v>2</v>
      </c>
      <c r="H5" s="1">
        <v>980</v>
      </c>
      <c r="I5" s="1">
        <v>1059</v>
      </c>
      <c r="J5" s="1">
        <v>1</v>
      </c>
      <c r="K5" s="1">
        <v>6</v>
      </c>
      <c r="L5" s="18">
        <v>115</v>
      </c>
      <c r="M5" s="1">
        <v>16</v>
      </c>
      <c r="N5" s="19">
        <v>42.5</v>
      </c>
      <c r="O5" s="19">
        <v>86.734693877551024</v>
      </c>
      <c r="P5" s="18">
        <v>138</v>
      </c>
    </row>
    <row r="6" spans="1:253" x14ac:dyDescent="0.15">
      <c r="A6" s="1" t="s">
        <v>30</v>
      </c>
      <c r="B6" s="1" t="s">
        <v>49</v>
      </c>
      <c r="C6" s="1">
        <v>14</v>
      </c>
      <c r="D6" s="1">
        <v>11</v>
      </c>
      <c r="E6" s="1">
        <v>266</v>
      </c>
      <c r="F6" s="1">
        <v>3</v>
      </c>
      <c r="G6" s="1">
        <v>1</v>
      </c>
      <c r="H6" s="1">
        <v>362</v>
      </c>
      <c r="I6" s="1">
        <v>448</v>
      </c>
      <c r="J6" s="1">
        <v>0</v>
      </c>
      <c r="K6" s="1">
        <v>1</v>
      </c>
      <c r="L6" s="1">
        <v>37</v>
      </c>
      <c r="M6" s="1">
        <v>0</v>
      </c>
      <c r="N6" s="19">
        <v>33.25</v>
      </c>
      <c r="O6" s="19">
        <v>73.480662983425418</v>
      </c>
      <c r="P6" s="1">
        <v>59</v>
      </c>
    </row>
    <row r="7" spans="1:253" x14ac:dyDescent="0.15">
      <c r="A7" s="1" t="s">
        <v>29</v>
      </c>
      <c r="B7" s="1" t="s">
        <v>44</v>
      </c>
      <c r="C7" s="1">
        <v>8</v>
      </c>
      <c r="D7" s="1">
        <v>7</v>
      </c>
      <c r="E7" s="1">
        <v>188</v>
      </c>
      <c r="F7" s="1">
        <v>1</v>
      </c>
      <c r="G7" s="1">
        <v>0</v>
      </c>
      <c r="H7" s="1">
        <v>240</v>
      </c>
      <c r="I7" s="1">
        <v>234</v>
      </c>
      <c r="J7" s="1">
        <v>1</v>
      </c>
      <c r="K7" s="1">
        <v>1</v>
      </c>
      <c r="L7" s="1">
        <v>31</v>
      </c>
      <c r="M7" s="1">
        <v>2</v>
      </c>
      <c r="N7" s="19">
        <v>31.333333333333332</v>
      </c>
      <c r="O7" s="19">
        <v>78.333333333333329</v>
      </c>
      <c r="P7" s="1">
        <v>103</v>
      </c>
    </row>
    <row r="8" spans="1:253" x14ac:dyDescent="0.15">
      <c r="A8" s="1" t="s">
        <v>34</v>
      </c>
      <c r="B8" s="18" t="s">
        <v>212</v>
      </c>
      <c r="C8" s="1">
        <v>21</v>
      </c>
      <c r="D8" s="1">
        <v>19</v>
      </c>
      <c r="E8" s="18">
        <v>411</v>
      </c>
      <c r="F8" s="1">
        <v>2</v>
      </c>
      <c r="G8" s="1">
        <v>1</v>
      </c>
      <c r="H8" s="1">
        <v>536</v>
      </c>
      <c r="I8" s="1">
        <v>698</v>
      </c>
      <c r="J8" s="1">
        <v>0</v>
      </c>
      <c r="K8" s="1">
        <v>2</v>
      </c>
      <c r="L8" s="1">
        <v>53</v>
      </c>
      <c r="M8" s="1">
        <v>5</v>
      </c>
      <c r="N8" s="19">
        <v>24.176470588235293</v>
      </c>
      <c r="O8" s="19">
        <v>76.679104477611943</v>
      </c>
      <c r="P8" s="1">
        <v>73</v>
      </c>
    </row>
    <row r="9" spans="1:253" x14ac:dyDescent="0.15">
      <c r="A9" s="1" t="s">
        <v>32</v>
      </c>
      <c r="B9" s="1" t="s">
        <v>47</v>
      </c>
      <c r="C9" s="1">
        <v>15</v>
      </c>
      <c r="D9" s="1">
        <v>10</v>
      </c>
      <c r="E9" s="1">
        <v>115</v>
      </c>
      <c r="F9" s="1">
        <v>4</v>
      </c>
      <c r="G9" s="1">
        <v>2</v>
      </c>
      <c r="H9" s="1">
        <v>122</v>
      </c>
      <c r="I9" s="1">
        <v>153</v>
      </c>
      <c r="J9" s="1">
        <v>0</v>
      </c>
      <c r="K9" s="1">
        <v>0</v>
      </c>
      <c r="L9" s="1">
        <v>13</v>
      </c>
      <c r="M9" s="1">
        <v>4</v>
      </c>
      <c r="N9" s="19">
        <v>19.166666666666668</v>
      </c>
      <c r="O9" s="19">
        <v>94.262295081967224</v>
      </c>
      <c r="P9" s="1">
        <v>30</v>
      </c>
    </row>
    <row r="10" spans="1:253" x14ac:dyDescent="0.15">
      <c r="A10" s="1" t="s">
        <v>28</v>
      </c>
      <c r="B10" s="1" t="s">
        <v>43</v>
      </c>
      <c r="C10" s="1">
        <v>6</v>
      </c>
      <c r="D10" s="1">
        <v>6</v>
      </c>
      <c r="E10" s="1">
        <v>100</v>
      </c>
      <c r="F10" s="1">
        <v>0</v>
      </c>
      <c r="G10" s="1">
        <v>0</v>
      </c>
      <c r="H10" s="1">
        <v>222</v>
      </c>
      <c r="I10" s="1">
        <v>291</v>
      </c>
      <c r="J10" s="1">
        <v>0</v>
      </c>
      <c r="K10" s="1">
        <v>0</v>
      </c>
      <c r="L10" s="1">
        <v>15</v>
      </c>
      <c r="M10" s="1">
        <v>0</v>
      </c>
      <c r="N10" s="19">
        <v>16.666666666666668</v>
      </c>
      <c r="O10" s="19">
        <v>45.045045045045043</v>
      </c>
      <c r="P10" s="1">
        <v>37</v>
      </c>
    </row>
    <row r="11" spans="1:253" x14ac:dyDescent="0.15">
      <c r="A11" s="1" t="s">
        <v>31</v>
      </c>
      <c r="B11" s="1" t="s">
        <v>46</v>
      </c>
      <c r="C11" s="1">
        <v>13</v>
      </c>
      <c r="D11" s="1">
        <v>5</v>
      </c>
      <c r="E11" s="1">
        <v>50</v>
      </c>
      <c r="F11" s="1">
        <v>2</v>
      </c>
      <c r="G11" s="1">
        <v>0</v>
      </c>
      <c r="H11" s="1">
        <v>79</v>
      </c>
      <c r="I11" s="1">
        <v>116</v>
      </c>
      <c r="J11" s="1">
        <v>0</v>
      </c>
      <c r="K11" s="1">
        <v>0</v>
      </c>
      <c r="L11" s="1">
        <v>5</v>
      </c>
      <c r="M11" s="1">
        <v>0</v>
      </c>
      <c r="N11" s="19">
        <v>16.666666666666668</v>
      </c>
      <c r="O11" s="19">
        <v>63.291139240506332</v>
      </c>
      <c r="P11" s="1">
        <v>19</v>
      </c>
    </row>
    <row r="12" spans="1:253" x14ac:dyDescent="0.15">
      <c r="A12" s="18" t="s">
        <v>228</v>
      </c>
      <c r="B12" s="18" t="s">
        <v>229</v>
      </c>
      <c r="C12" s="1">
        <v>6</v>
      </c>
      <c r="D12" s="1">
        <v>5</v>
      </c>
      <c r="E12" s="18">
        <v>68</v>
      </c>
      <c r="F12" s="1">
        <v>0</v>
      </c>
      <c r="G12" s="1">
        <v>0</v>
      </c>
      <c r="H12" s="1">
        <v>208</v>
      </c>
      <c r="I12" s="1">
        <v>251</v>
      </c>
      <c r="J12" s="1">
        <v>0</v>
      </c>
      <c r="K12" s="1">
        <v>0</v>
      </c>
      <c r="L12" s="1">
        <v>8</v>
      </c>
      <c r="M12" s="1">
        <v>0</v>
      </c>
      <c r="N12" s="19">
        <v>13.6</v>
      </c>
      <c r="O12" s="19">
        <v>32.692307692307693</v>
      </c>
      <c r="P12" s="18">
        <v>32</v>
      </c>
    </row>
    <row r="13" spans="1:253" x14ac:dyDescent="0.15">
      <c r="A13" s="1" t="s">
        <v>39</v>
      </c>
      <c r="B13" s="18" t="s">
        <v>124</v>
      </c>
      <c r="C13" s="1">
        <v>11</v>
      </c>
      <c r="D13" s="1">
        <v>7</v>
      </c>
      <c r="E13" s="18">
        <v>54</v>
      </c>
      <c r="F13" s="1">
        <v>3</v>
      </c>
      <c r="G13" s="1">
        <v>2</v>
      </c>
      <c r="H13" s="1">
        <v>125</v>
      </c>
      <c r="I13" s="1">
        <v>134</v>
      </c>
      <c r="J13" s="1">
        <v>0</v>
      </c>
      <c r="K13" s="1">
        <v>0</v>
      </c>
      <c r="L13" s="18">
        <v>4</v>
      </c>
      <c r="M13" s="1">
        <v>0</v>
      </c>
      <c r="N13" s="19">
        <v>13.5</v>
      </c>
      <c r="O13" s="19">
        <v>43.2</v>
      </c>
      <c r="P13" s="18">
        <v>15</v>
      </c>
    </row>
    <row r="14" spans="1:253" x14ac:dyDescent="0.15">
      <c r="A14" s="1" t="s">
        <v>28</v>
      </c>
      <c r="B14" s="1" t="s">
        <v>51</v>
      </c>
      <c r="C14" s="1">
        <v>16</v>
      </c>
      <c r="D14" s="1">
        <v>13</v>
      </c>
      <c r="E14" s="18">
        <v>101</v>
      </c>
      <c r="F14" s="1">
        <v>1</v>
      </c>
      <c r="G14" s="1">
        <v>3</v>
      </c>
      <c r="H14" s="1">
        <v>204</v>
      </c>
      <c r="I14" s="1">
        <v>218</v>
      </c>
      <c r="J14" s="1">
        <v>0</v>
      </c>
      <c r="K14" s="1">
        <v>0</v>
      </c>
      <c r="L14" s="1">
        <v>15</v>
      </c>
      <c r="M14" s="1">
        <v>0</v>
      </c>
      <c r="N14" s="19">
        <v>8.4166666666666661</v>
      </c>
      <c r="O14" s="19">
        <v>49.509803921568633</v>
      </c>
      <c r="P14" s="1">
        <v>18</v>
      </c>
    </row>
    <row r="15" spans="1:253" x14ac:dyDescent="0.15">
      <c r="A15" s="1" t="s">
        <v>37</v>
      </c>
      <c r="B15" s="1" t="s">
        <v>52</v>
      </c>
      <c r="C15" s="1">
        <v>16</v>
      </c>
      <c r="D15" s="1">
        <v>5</v>
      </c>
      <c r="E15" s="18">
        <v>8</v>
      </c>
      <c r="F15" s="1">
        <v>4</v>
      </c>
      <c r="G15" s="1">
        <v>1</v>
      </c>
      <c r="H15" s="1">
        <v>36</v>
      </c>
      <c r="I15" s="1">
        <v>42</v>
      </c>
      <c r="J15" s="1">
        <v>0</v>
      </c>
      <c r="K15" s="1">
        <v>0</v>
      </c>
      <c r="L15" s="1">
        <v>1</v>
      </c>
      <c r="M15" s="1">
        <v>0</v>
      </c>
      <c r="N15" s="19">
        <v>8</v>
      </c>
      <c r="O15" s="19">
        <v>22.222222222222221</v>
      </c>
      <c r="P15" s="18">
        <v>6</v>
      </c>
    </row>
    <row r="16" spans="1:253" x14ac:dyDescent="0.15">
      <c r="A16" s="1" t="s">
        <v>30</v>
      </c>
      <c r="B16" s="1" t="s">
        <v>45</v>
      </c>
      <c r="C16" s="1">
        <v>25</v>
      </c>
      <c r="D16" s="1">
        <v>10</v>
      </c>
      <c r="E16" s="18">
        <v>66</v>
      </c>
      <c r="F16" s="1">
        <v>1</v>
      </c>
      <c r="G16" s="1">
        <v>2</v>
      </c>
      <c r="H16" s="1">
        <v>151</v>
      </c>
      <c r="I16" s="1">
        <v>187</v>
      </c>
      <c r="J16" s="1">
        <v>0</v>
      </c>
      <c r="K16" s="1">
        <v>0</v>
      </c>
      <c r="L16" s="1">
        <v>12</v>
      </c>
      <c r="M16" s="1">
        <v>0</v>
      </c>
      <c r="N16" s="19">
        <v>7.333333333333333</v>
      </c>
      <c r="O16" s="19">
        <v>43.70860927152318</v>
      </c>
      <c r="P16" s="18">
        <v>27</v>
      </c>
    </row>
    <row r="17" spans="1:16" x14ac:dyDescent="0.15">
      <c r="A17" s="1" t="s">
        <v>35</v>
      </c>
      <c r="B17" s="1" t="s">
        <v>50</v>
      </c>
      <c r="C17" s="1">
        <v>22</v>
      </c>
      <c r="D17" s="1">
        <v>9</v>
      </c>
      <c r="E17" s="18">
        <v>35</v>
      </c>
      <c r="F17" s="1">
        <v>3</v>
      </c>
      <c r="G17" s="1">
        <v>2</v>
      </c>
      <c r="H17" s="1">
        <v>58</v>
      </c>
      <c r="I17" s="1">
        <v>74</v>
      </c>
      <c r="J17" s="1">
        <v>0</v>
      </c>
      <c r="K17" s="1">
        <v>0</v>
      </c>
      <c r="L17" s="1">
        <v>5</v>
      </c>
      <c r="M17" s="1">
        <v>0</v>
      </c>
      <c r="N17" s="19">
        <v>5.833333333333333</v>
      </c>
      <c r="O17" s="19">
        <v>60.344827586206897</v>
      </c>
      <c r="P17" s="1">
        <v>18</v>
      </c>
    </row>
    <row r="18" spans="1:16" x14ac:dyDescent="0.15">
      <c r="A18" s="1" t="s">
        <v>36</v>
      </c>
      <c r="B18" s="1" t="s">
        <v>104</v>
      </c>
      <c r="C18" s="1">
        <v>12</v>
      </c>
      <c r="D18" s="1">
        <v>10</v>
      </c>
      <c r="E18" s="18">
        <v>42</v>
      </c>
      <c r="F18" s="1">
        <v>0</v>
      </c>
      <c r="G18" s="1">
        <v>4</v>
      </c>
      <c r="H18" s="1">
        <v>71</v>
      </c>
      <c r="I18" s="1">
        <v>64</v>
      </c>
      <c r="J18" s="1">
        <v>0</v>
      </c>
      <c r="K18" s="1">
        <v>0</v>
      </c>
      <c r="L18" s="1">
        <v>4</v>
      </c>
      <c r="M18" s="1">
        <v>0</v>
      </c>
      <c r="N18" s="19">
        <v>4.2</v>
      </c>
      <c r="O18" s="19">
        <v>59.154929577464785</v>
      </c>
      <c r="P18" s="18">
        <v>12</v>
      </c>
    </row>
    <row r="19" spans="1:16" x14ac:dyDescent="0.15">
      <c r="A19" s="18" t="s">
        <v>105</v>
      </c>
      <c r="B19" s="18" t="s">
        <v>106</v>
      </c>
      <c r="C19" s="1">
        <v>9</v>
      </c>
      <c r="D19" s="1">
        <v>8</v>
      </c>
      <c r="E19" s="1">
        <v>15</v>
      </c>
      <c r="F19" s="1">
        <v>3</v>
      </c>
      <c r="G19" s="1">
        <v>2</v>
      </c>
      <c r="H19" s="1">
        <v>24</v>
      </c>
      <c r="I19" s="1">
        <v>49</v>
      </c>
      <c r="J19" s="1">
        <v>0</v>
      </c>
      <c r="K19" s="1">
        <v>0</v>
      </c>
      <c r="L19" s="1">
        <v>2</v>
      </c>
      <c r="M19" s="1">
        <v>0</v>
      </c>
      <c r="N19" s="19">
        <v>3</v>
      </c>
      <c r="O19" s="19">
        <v>62.5</v>
      </c>
      <c r="P19" s="1">
        <v>5</v>
      </c>
    </row>
    <row r="20" spans="1:16" x14ac:dyDescent="0.15">
      <c r="N20" s="19"/>
      <c r="O20" s="19"/>
    </row>
    <row r="21" spans="1:16" x14ac:dyDescent="0.15">
      <c r="A21" s="18" t="s">
        <v>271</v>
      </c>
      <c r="E21" s="18"/>
      <c r="N21" s="19"/>
      <c r="O21" s="19"/>
    </row>
    <row r="22" spans="1:16" x14ac:dyDescent="0.15">
      <c r="A22" s="1" t="s">
        <v>112</v>
      </c>
      <c r="B22" s="18" t="s">
        <v>97</v>
      </c>
      <c r="E22" s="18"/>
      <c r="N22" s="19"/>
      <c r="O22" s="19"/>
    </row>
    <row r="23" spans="1:16" x14ac:dyDescent="0.15">
      <c r="E23" s="18"/>
      <c r="N23" s="19"/>
      <c r="O23" s="19"/>
    </row>
    <row r="24" spans="1:16" x14ac:dyDescent="0.15">
      <c r="A24" s="18" t="s">
        <v>270</v>
      </c>
      <c r="L24" s="10"/>
      <c r="M24" s="10"/>
      <c r="O24" s="17"/>
    </row>
    <row r="25" spans="1:16" x14ac:dyDescent="0.15">
      <c r="A25" s="18" t="s">
        <v>119</v>
      </c>
      <c r="B25" s="18" t="s">
        <v>118</v>
      </c>
      <c r="C25" s="1">
        <v>3</v>
      </c>
      <c r="D25" s="1">
        <v>4</v>
      </c>
      <c r="E25" s="18">
        <v>34</v>
      </c>
      <c r="F25" s="1">
        <v>0</v>
      </c>
      <c r="G25" s="1">
        <v>1</v>
      </c>
      <c r="H25" s="1">
        <v>87</v>
      </c>
      <c r="I25" s="1">
        <v>84</v>
      </c>
      <c r="J25" s="1">
        <v>0</v>
      </c>
      <c r="K25" s="1">
        <v>0</v>
      </c>
      <c r="L25" s="1">
        <v>3</v>
      </c>
      <c r="M25" s="1">
        <v>0</v>
      </c>
      <c r="N25" s="19">
        <v>8.5</v>
      </c>
      <c r="O25" s="19">
        <v>39.080459770114942</v>
      </c>
      <c r="P25" s="1">
        <v>34</v>
      </c>
    </row>
    <row r="26" spans="1:16" x14ac:dyDescent="0.15">
      <c r="A26" s="1" t="s">
        <v>27</v>
      </c>
      <c r="B26" s="1" t="s">
        <v>42</v>
      </c>
      <c r="C26" s="1">
        <v>3</v>
      </c>
      <c r="D26" s="1">
        <v>3</v>
      </c>
      <c r="E26" s="1">
        <v>6</v>
      </c>
      <c r="F26" s="1">
        <v>0</v>
      </c>
      <c r="G26" s="1">
        <v>2</v>
      </c>
      <c r="H26" s="1">
        <v>5</v>
      </c>
      <c r="I26" s="1">
        <v>8</v>
      </c>
      <c r="J26" s="1">
        <v>0</v>
      </c>
      <c r="K26" s="1">
        <v>0</v>
      </c>
      <c r="L26" s="1">
        <v>1</v>
      </c>
      <c r="M26" s="1">
        <v>0</v>
      </c>
      <c r="N26" s="19">
        <v>2</v>
      </c>
      <c r="O26" s="19">
        <v>120</v>
      </c>
      <c r="P26" s="1">
        <v>6</v>
      </c>
    </row>
    <row r="27" spans="1:16" x14ac:dyDescent="0.15">
      <c r="A27" s="18" t="s">
        <v>191</v>
      </c>
      <c r="B27" s="18" t="s">
        <v>190</v>
      </c>
      <c r="C27" s="1">
        <v>4</v>
      </c>
      <c r="D27" s="1">
        <v>3</v>
      </c>
      <c r="E27" s="1">
        <v>49</v>
      </c>
      <c r="F27" s="1">
        <v>1</v>
      </c>
      <c r="G27" s="1">
        <v>0</v>
      </c>
      <c r="H27" s="1">
        <v>72</v>
      </c>
      <c r="I27" s="1">
        <v>91</v>
      </c>
      <c r="J27" s="1">
        <v>0</v>
      </c>
      <c r="K27" s="1">
        <v>0</v>
      </c>
      <c r="L27" s="1">
        <v>8</v>
      </c>
      <c r="M27" s="1">
        <v>0</v>
      </c>
      <c r="N27" s="19">
        <v>24.5</v>
      </c>
      <c r="O27" s="19">
        <v>68.055555555555557</v>
      </c>
      <c r="P27" s="1">
        <v>23</v>
      </c>
    </row>
    <row r="28" spans="1:16" x14ac:dyDescent="0.15">
      <c r="A28" s="1" t="s">
        <v>101</v>
      </c>
      <c r="B28" s="1" t="s">
        <v>102</v>
      </c>
      <c r="C28" s="1">
        <v>2</v>
      </c>
      <c r="D28" s="1">
        <v>2</v>
      </c>
      <c r="E28" s="1">
        <v>38</v>
      </c>
      <c r="F28" s="1">
        <v>2</v>
      </c>
      <c r="G28" s="1">
        <v>0</v>
      </c>
      <c r="H28" s="1">
        <v>34</v>
      </c>
      <c r="I28" s="1">
        <v>49</v>
      </c>
      <c r="J28" s="1">
        <v>0</v>
      </c>
      <c r="K28" s="1">
        <v>0</v>
      </c>
      <c r="L28" s="1">
        <v>2</v>
      </c>
      <c r="M28" s="1">
        <v>2</v>
      </c>
      <c r="N28" s="19" t="s">
        <v>289</v>
      </c>
      <c r="O28" s="19">
        <v>111.76470588235294</v>
      </c>
      <c r="P28" s="1">
        <v>17</v>
      </c>
    </row>
    <row r="29" spans="1:16" x14ac:dyDescent="0.15">
      <c r="A29" s="1" t="s">
        <v>38</v>
      </c>
      <c r="B29" s="1" t="s">
        <v>53</v>
      </c>
      <c r="C29" s="1">
        <v>3</v>
      </c>
      <c r="D29" s="1">
        <v>2</v>
      </c>
      <c r="E29" s="18">
        <v>76</v>
      </c>
      <c r="F29" s="1">
        <v>1</v>
      </c>
      <c r="G29" s="1">
        <v>0</v>
      </c>
      <c r="H29" s="1">
        <v>85</v>
      </c>
      <c r="I29" s="1">
        <v>102</v>
      </c>
      <c r="J29" s="1">
        <v>0</v>
      </c>
      <c r="K29" s="1">
        <v>1</v>
      </c>
      <c r="L29" s="1">
        <v>11</v>
      </c>
      <c r="M29" s="1">
        <v>2</v>
      </c>
      <c r="N29" s="19">
        <v>76</v>
      </c>
      <c r="O29" s="19">
        <v>89.411764705882362</v>
      </c>
      <c r="P29" s="18">
        <v>59</v>
      </c>
    </row>
    <row r="30" spans="1:16" x14ac:dyDescent="0.15">
      <c r="A30" s="18" t="s">
        <v>226</v>
      </c>
      <c r="B30" s="18" t="s">
        <v>233</v>
      </c>
      <c r="C30" s="1">
        <v>2</v>
      </c>
      <c r="D30" s="1">
        <v>1</v>
      </c>
      <c r="E30" s="1">
        <v>0</v>
      </c>
      <c r="F30" s="1">
        <v>0</v>
      </c>
      <c r="G30" s="1">
        <v>1</v>
      </c>
      <c r="H30" s="1">
        <v>2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9">
        <v>0</v>
      </c>
      <c r="O30" s="19">
        <v>0</v>
      </c>
      <c r="P30" s="1">
        <v>0</v>
      </c>
    </row>
    <row r="31" spans="1:16" x14ac:dyDescent="0.15">
      <c r="A31" s="18" t="s">
        <v>36</v>
      </c>
      <c r="B31" s="18" t="s">
        <v>215</v>
      </c>
      <c r="C31" s="1">
        <v>1</v>
      </c>
      <c r="D31" s="1">
        <v>1</v>
      </c>
      <c r="E31" s="18">
        <v>0</v>
      </c>
      <c r="F31" s="1">
        <v>0</v>
      </c>
      <c r="G31" s="1">
        <v>1</v>
      </c>
      <c r="H31" s="1">
        <v>1</v>
      </c>
      <c r="I31" s="1">
        <v>2</v>
      </c>
      <c r="J31" s="1">
        <v>0</v>
      </c>
      <c r="K31" s="1">
        <v>0</v>
      </c>
      <c r="L31" s="18">
        <v>0</v>
      </c>
      <c r="M31" s="1">
        <v>0</v>
      </c>
      <c r="N31" s="19">
        <v>0</v>
      </c>
      <c r="O31" s="19">
        <v>0</v>
      </c>
      <c r="P31" s="18">
        <v>0</v>
      </c>
    </row>
    <row r="32" spans="1:16" x14ac:dyDescent="0.15">
      <c r="A32" s="18" t="s">
        <v>227</v>
      </c>
      <c r="B32" s="18" t="s">
        <v>234</v>
      </c>
      <c r="C32" s="1">
        <v>1</v>
      </c>
      <c r="D32" s="1">
        <v>1</v>
      </c>
      <c r="E32" s="18">
        <v>15</v>
      </c>
      <c r="F32" s="1">
        <v>0</v>
      </c>
      <c r="G32" s="1">
        <v>0</v>
      </c>
      <c r="H32" s="1">
        <v>19</v>
      </c>
      <c r="I32" s="1">
        <v>21</v>
      </c>
      <c r="J32" s="1">
        <v>0</v>
      </c>
      <c r="K32" s="1">
        <v>0</v>
      </c>
      <c r="L32" s="18">
        <v>2</v>
      </c>
      <c r="M32" s="1">
        <v>0</v>
      </c>
      <c r="N32" s="19">
        <v>15</v>
      </c>
      <c r="O32" s="19">
        <v>78.94736842105263</v>
      </c>
      <c r="P32" s="18">
        <v>15</v>
      </c>
    </row>
    <row r="33" spans="1:16" x14ac:dyDescent="0.15">
      <c r="A33" s="18" t="s">
        <v>192</v>
      </c>
      <c r="B33" s="18" t="s">
        <v>193</v>
      </c>
      <c r="C33" s="1">
        <v>1</v>
      </c>
      <c r="D33" s="1">
        <v>1</v>
      </c>
      <c r="E33" s="18">
        <v>11</v>
      </c>
      <c r="F33" s="1">
        <v>0</v>
      </c>
      <c r="G33" s="1">
        <v>0</v>
      </c>
      <c r="H33" s="1">
        <v>38</v>
      </c>
      <c r="I33" s="1">
        <v>41</v>
      </c>
      <c r="J33" s="1">
        <v>0</v>
      </c>
      <c r="K33" s="1">
        <v>0</v>
      </c>
      <c r="L33" s="1">
        <v>1</v>
      </c>
      <c r="M33" s="1">
        <v>0</v>
      </c>
      <c r="N33" s="19">
        <v>11</v>
      </c>
      <c r="O33" s="19">
        <v>28.947368421052634</v>
      </c>
      <c r="P33" s="18">
        <v>11</v>
      </c>
    </row>
    <row r="34" spans="1:16" x14ac:dyDescent="0.15">
      <c r="A34" s="18" t="s">
        <v>115</v>
      </c>
      <c r="B34" s="18" t="s">
        <v>113</v>
      </c>
      <c r="C34" s="1">
        <v>3</v>
      </c>
      <c r="D34" s="1">
        <v>1</v>
      </c>
      <c r="E34" s="18">
        <v>2</v>
      </c>
      <c r="F34" s="1">
        <v>0</v>
      </c>
      <c r="G34" s="1">
        <v>0</v>
      </c>
      <c r="H34" s="1">
        <v>14</v>
      </c>
      <c r="I34" s="1">
        <v>23</v>
      </c>
      <c r="J34" s="1">
        <v>0</v>
      </c>
      <c r="K34" s="1">
        <v>0</v>
      </c>
      <c r="L34" s="1">
        <v>0</v>
      </c>
      <c r="M34" s="1">
        <v>0</v>
      </c>
      <c r="N34" s="19">
        <v>2</v>
      </c>
      <c r="O34" s="19">
        <v>14.285714285714285</v>
      </c>
      <c r="P34" s="1">
        <v>2</v>
      </c>
    </row>
    <row r="35" spans="1:16" x14ac:dyDescent="0.15">
      <c r="A35" s="18" t="s">
        <v>33</v>
      </c>
      <c r="B35" s="18" t="s">
        <v>232</v>
      </c>
      <c r="C35" s="1">
        <v>1</v>
      </c>
      <c r="D35" s="1">
        <v>1</v>
      </c>
      <c r="E35" s="1">
        <v>4</v>
      </c>
      <c r="F35" s="1">
        <v>0</v>
      </c>
      <c r="G35" s="1">
        <v>0</v>
      </c>
      <c r="H35" s="1">
        <v>9</v>
      </c>
      <c r="I35" s="1">
        <v>12</v>
      </c>
      <c r="J35" s="1">
        <v>0</v>
      </c>
      <c r="K35" s="1">
        <v>0</v>
      </c>
      <c r="L35" s="1">
        <v>1</v>
      </c>
      <c r="M35" s="1">
        <v>0</v>
      </c>
      <c r="N35" s="19">
        <v>4</v>
      </c>
      <c r="O35" s="19">
        <v>44.444444444444443</v>
      </c>
      <c r="P35" s="1">
        <v>4</v>
      </c>
    </row>
    <row r="36" spans="1:16" x14ac:dyDescent="0.15">
      <c r="A36" s="18" t="s">
        <v>230</v>
      </c>
      <c r="B36" s="18" t="s">
        <v>231</v>
      </c>
      <c r="C36" s="1">
        <v>1</v>
      </c>
      <c r="D36" s="1">
        <v>1</v>
      </c>
      <c r="E36" s="1">
        <v>16</v>
      </c>
      <c r="F36" s="1">
        <v>0</v>
      </c>
      <c r="G36" s="1">
        <v>0</v>
      </c>
      <c r="H36" s="1">
        <v>17</v>
      </c>
      <c r="I36" s="1">
        <v>20</v>
      </c>
      <c r="J36" s="1">
        <v>0</v>
      </c>
      <c r="K36" s="1">
        <v>0</v>
      </c>
      <c r="L36" s="1">
        <v>3</v>
      </c>
      <c r="M36" s="1">
        <v>0</v>
      </c>
      <c r="N36" s="19">
        <v>16</v>
      </c>
      <c r="O36" s="19">
        <v>94.117647058823522</v>
      </c>
      <c r="P36" s="1">
        <v>16</v>
      </c>
    </row>
    <row r="42" spans="1:16" x14ac:dyDescent="0.15">
      <c r="L42" s="10"/>
      <c r="M42" s="10"/>
      <c r="O42" s="17"/>
    </row>
    <row r="43" spans="1:16" x14ac:dyDescent="0.15">
      <c r="L43" s="11"/>
      <c r="M43" s="10"/>
      <c r="O43" s="17"/>
    </row>
  </sheetData>
  <sortState xmlns:xlrd2="http://schemas.microsoft.com/office/spreadsheetml/2017/richdata2" ref="A3:P19">
    <sortCondition descending="1" ref="N3:N19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U28"/>
  <sheetViews>
    <sheetView workbookViewId="0"/>
  </sheetViews>
  <sheetFormatPr defaultColWidth="8.76171875" defaultRowHeight="14.25" x14ac:dyDescent="0.15"/>
  <cols>
    <col min="1" max="1" width="8.76171875" style="1" customWidth="1"/>
    <col min="2" max="2" width="11.01171875" style="1" customWidth="1"/>
    <col min="3" max="13" width="8.76171875" style="1"/>
    <col min="14" max="14" width="7.75390625" style="1" customWidth="1"/>
    <col min="15" max="255" width="8.76171875" style="1"/>
  </cols>
  <sheetData>
    <row r="1" spans="1:255" ht="24.95" customHeight="1" x14ac:dyDescent="0.2">
      <c r="A1" s="2" t="s">
        <v>129</v>
      </c>
      <c r="D1" s="35">
        <v>2013</v>
      </c>
    </row>
    <row r="2" spans="1:255" ht="18" x14ac:dyDescent="0.15">
      <c r="I2" s="12" t="s">
        <v>14</v>
      </c>
      <c r="J2" s="13"/>
      <c r="K2" s="13"/>
      <c r="L2" s="13"/>
      <c r="M2" s="13"/>
      <c r="R2" s="21" t="s">
        <v>107</v>
      </c>
    </row>
    <row r="3" spans="1:255" ht="28.5" x14ac:dyDescent="0.15">
      <c r="A3" s="5" t="s">
        <v>24</v>
      </c>
      <c r="B3" s="5"/>
      <c r="C3" s="4" t="s">
        <v>54</v>
      </c>
      <c r="D3" s="4" t="s">
        <v>66</v>
      </c>
      <c r="E3" s="14" t="s">
        <v>67</v>
      </c>
      <c r="F3" s="14" t="s">
        <v>68</v>
      </c>
      <c r="G3" s="14" t="s">
        <v>69</v>
      </c>
      <c r="H3" s="4" t="s">
        <v>70</v>
      </c>
      <c r="I3" s="14" t="s">
        <v>71</v>
      </c>
      <c r="J3" s="14" t="s">
        <v>72</v>
      </c>
      <c r="K3" s="14" t="s">
        <v>73</v>
      </c>
      <c r="L3" s="14" t="s">
        <v>74</v>
      </c>
      <c r="M3" s="14" t="s">
        <v>75</v>
      </c>
      <c r="N3" s="14" t="s">
        <v>77</v>
      </c>
      <c r="O3" s="4" t="s">
        <v>76</v>
      </c>
      <c r="P3" s="4" t="s">
        <v>78</v>
      </c>
      <c r="Q3" s="4" t="s">
        <v>79</v>
      </c>
      <c r="R3" s="4" t="s">
        <v>65</v>
      </c>
      <c r="S3" s="4" t="s">
        <v>184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x14ac:dyDescent="0.15">
      <c r="A4" s="1" t="s">
        <v>37</v>
      </c>
      <c r="B4" s="1" t="s">
        <v>52</v>
      </c>
      <c r="C4" s="1">
        <v>16</v>
      </c>
      <c r="D4" s="1">
        <v>87</v>
      </c>
      <c r="E4" s="1">
        <v>12</v>
      </c>
      <c r="F4" s="1">
        <v>7</v>
      </c>
      <c r="G4" s="1">
        <v>1</v>
      </c>
      <c r="H4" s="1">
        <v>350</v>
      </c>
      <c r="I4" s="1">
        <v>6</v>
      </c>
      <c r="J4" s="1">
        <v>16</v>
      </c>
      <c r="K4" s="1">
        <v>2</v>
      </c>
      <c r="L4" s="1">
        <v>0</v>
      </c>
      <c r="M4" s="1">
        <v>2</v>
      </c>
      <c r="N4" s="1">
        <v>1</v>
      </c>
      <c r="O4" s="29">
        <v>26</v>
      </c>
      <c r="P4" s="19">
        <v>4.0229885057471266</v>
      </c>
      <c r="Q4" s="19">
        <v>13.461538461538462</v>
      </c>
      <c r="R4" s="20">
        <v>20.076923076923077</v>
      </c>
      <c r="S4" s="61" t="s">
        <v>275</v>
      </c>
    </row>
    <row r="5" spans="1:255" x14ac:dyDescent="0.15">
      <c r="A5" s="1" t="s">
        <v>30</v>
      </c>
      <c r="B5" s="1" t="s">
        <v>45</v>
      </c>
      <c r="C5" s="1">
        <v>25</v>
      </c>
      <c r="D5" s="1">
        <v>223.4</v>
      </c>
      <c r="E5" s="1">
        <v>49</v>
      </c>
      <c r="F5" s="1">
        <v>13</v>
      </c>
      <c r="G5" s="1">
        <v>1</v>
      </c>
      <c r="H5" s="1">
        <v>747</v>
      </c>
      <c r="I5" s="1">
        <v>17</v>
      </c>
      <c r="J5" s="1">
        <v>17</v>
      </c>
      <c r="K5" s="1">
        <v>7</v>
      </c>
      <c r="L5" s="1">
        <v>0</v>
      </c>
      <c r="M5" s="1">
        <v>0</v>
      </c>
      <c r="N5" s="1">
        <v>1</v>
      </c>
      <c r="O5" s="29">
        <v>41</v>
      </c>
      <c r="P5" s="19">
        <v>3.343777976723366</v>
      </c>
      <c r="Q5" s="19">
        <v>18.219512195121951</v>
      </c>
      <c r="R5" s="20">
        <v>32.692682926829271</v>
      </c>
      <c r="S5" s="61" t="s">
        <v>276</v>
      </c>
    </row>
    <row r="6" spans="1:255" x14ac:dyDescent="0.15">
      <c r="A6" s="1" t="s">
        <v>31</v>
      </c>
      <c r="B6" s="1" t="s">
        <v>46</v>
      </c>
      <c r="C6" s="1">
        <v>13</v>
      </c>
      <c r="D6" s="1">
        <v>85.4</v>
      </c>
      <c r="E6" s="1">
        <v>14</v>
      </c>
      <c r="F6" s="1">
        <v>3</v>
      </c>
      <c r="G6" s="1">
        <v>0</v>
      </c>
      <c r="H6" s="1">
        <v>327</v>
      </c>
      <c r="I6" s="1">
        <v>7</v>
      </c>
      <c r="J6" s="1">
        <v>9</v>
      </c>
      <c r="K6" s="1">
        <v>0</v>
      </c>
      <c r="L6" s="1">
        <v>0</v>
      </c>
      <c r="M6" s="1">
        <v>0</v>
      </c>
      <c r="N6" s="1">
        <v>0</v>
      </c>
      <c r="O6" s="29">
        <v>16</v>
      </c>
      <c r="P6" s="19">
        <v>3.8290398126463696</v>
      </c>
      <c r="Q6" s="19">
        <v>20.4375</v>
      </c>
      <c r="R6" s="20">
        <v>32.025000000000006</v>
      </c>
      <c r="S6" s="61" t="s">
        <v>277</v>
      </c>
    </row>
    <row r="7" spans="1:255" x14ac:dyDescent="0.15">
      <c r="A7" s="1" t="s">
        <v>32</v>
      </c>
      <c r="B7" s="1" t="s">
        <v>47</v>
      </c>
      <c r="C7" s="1">
        <v>15</v>
      </c>
      <c r="D7" s="1">
        <v>55</v>
      </c>
      <c r="E7" s="1">
        <v>8</v>
      </c>
      <c r="F7" s="1">
        <v>4</v>
      </c>
      <c r="G7" s="1">
        <v>2</v>
      </c>
      <c r="H7" s="1">
        <v>232</v>
      </c>
      <c r="I7" s="1">
        <v>2</v>
      </c>
      <c r="J7" s="1">
        <v>8</v>
      </c>
      <c r="K7" s="1">
        <v>0</v>
      </c>
      <c r="L7" s="1">
        <v>0</v>
      </c>
      <c r="M7" s="1">
        <v>0</v>
      </c>
      <c r="N7" s="1">
        <v>0</v>
      </c>
      <c r="O7" s="29">
        <v>10</v>
      </c>
      <c r="P7" s="19">
        <v>4.2181818181818178</v>
      </c>
      <c r="Q7" s="19">
        <v>23.2</v>
      </c>
      <c r="R7" s="20">
        <v>33</v>
      </c>
      <c r="S7" s="61" t="s">
        <v>278</v>
      </c>
    </row>
    <row r="8" spans="1:255" x14ac:dyDescent="0.15">
      <c r="A8" s="1" t="s">
        <v>30</v>
      </c>
      <c r="B8" s="1" t="s">
        <v>49</v>
      </c>
      <c r="C8" s="1">
        <v>14</v>
      </c>
      <c r="D8" s="1">
        <v>53.5</v>
      </c>
      <c r="E8" s="1">
        <v>8</v>
      </c>
      <c r="F8" s="1">
        <v>11</v>
      </c>
      <c r="G8" s="1">
        <v>1</v>
      </c>
      <c r="H8" s="1">
        <v>236</v>
      </c>
      <c r="I8" s="1">
        <v>2</v>
      </c>
      <c r="J8" s="1">
        <v>8</v>
      </c>
      <c r="K8" s="1">
        <v>0</v>
      </c>
      <c r="L8" s="1">
        <v>0</v>
      </c>
      <c r="M8" s="1">
        <v>0</v>
      </c>
      <c r="N8" s="1">
        <v>0</v>
      </c>
      <c r="O8" s="29">
        <v>10</v>
      </c>
      <c r="P8" s="19">
        <v>4.4112149532710276</v>
      </c>
      <c r="Q8" s="19">
        <v>23.6</v>
      </c>
      <c r="R8" s="20">
        <v>32.1</v>
      </c>
      <c r="S8" s="61" t="s">
        <v>279</v>
      </c>
    </row>
    <row r="9" spans="1:255" x14ac:dyDescent="0.15">
      <c r="A9" s="1" t="s">
        <v>28</v>
      </c>
      <c r="B9" s="1" t="s">
        <v>51</v>
      </c>
      <c r="C9" s="1">
        <v>16</v>
      </c>
      <c r="D9" s="1">
        <v>42.2</v>
      </c>
      <c r="E9" s="1">
        <v>2</v>
      </c>
      <c r="F9" s="1">
        <v>6</v>
      </c>
      <c r="G9" s="1">
        <v>1</v>
      </c>
      <c r="H9" s="1">
        <v>258</v>
      </c>
      <c r="I9" s="1">
        <v>3</v>
      </c>
      <c r="J9" s="1">
        <v>5</v>
      </c>
      <c r="K9" s="1">
        <v>0</v>
      </c>
      <c r="L9" s="1">
        <v>0</v>
      </c>
      <c r="M9" s="1">
        <v>2</v>
      </c>
      <c r="N9" s="1">
        <v>1</v>
      </c>
      <c r="O9" s="29">
        <v>10</v>
      </c>
      <c r="P9" s="19">
        <v>6.1137440758293833</v>
      </c>
      <c r="Q9" s="19">
        <v>25.8</v>
      </c>
      <c r="R9" s="20">
        <v>25.32</v>
      </c>
      <c r="S9" s="61" t="s">
        <v>280</v>
      </c>
    </row>
    <row r="10" spans="1:255" x14ac:dyDescent="0.15">
      <c r="A10" s="1" t="s">
        <v>33</v>
      </c>
      <c r="B10" s="1" t="s">
        <v>48</v>
      </c>
      <c r="C10" s="1">
        <v>25</v>
      </c>
      <c r="D10" s="1">
        <v>221.3</v>
      </c>
      <c r="E10" s="1">
        <v>32</v>
      </c>
      <c r="F10" s="1">
        <v>52</v>
      </c>
      <c r="G10" s="1">
        <v>13</v>
      </c>
      <c r="H10" s="1">
        <v>1006</v>
      </c>
      <c r="I10" s="1">
        <v>14</v>
      </c>
      <c r="J10" s="1">
        <v>22</v>
      </c>
      <c r="K10" s="1">
        <v>1</v>
      </c>
      <c r="L10" s="1">
        <v>0</v>
      </c>
      <c r="M10" s="1">
        <v>1</v>
      </c>
      <c r="N10" s="1">
        <v>0</v>
      </c>
      <c r="O10" s="29">
        <v>38</v>
      </c>
      <c r="P10" s="19">
        <v>4.5458653411658378</v>
      </c>
      <c r="Q10" s="19">
        <v>26.473684210526315</v>
      </c>
      <c r="R10" s="20">
        <v>34.942105263157899</v>
      </c>
      <c r="S10" s="61" t="s">
        <v>281</v>
      </c>
    </row>
    <row r="11" spans="1:255" x14ac:dyDescent="0.15">
      <c r="A11" s="1" t="s">
        <v>26</v>
      </c>
      <c r="B11" s="1" t="s">
        <v>41</v>
      </c>
      <c r="C11" s="1">
        <v>16</v>
      </c>
      <c r="D11" s="57">
        <v>56.4</v>
      </c>
      <c r="E11" s="1">
        <v>5</v>
      </c>
      <c r="F11" s="1">
        <v>12</v>
      </c>
      <c r="G11" s="1">
        <v>4</v>
      </c>
      <c r="H11" s="1">
        <v>314</v>
      </c>
      <c r="I11" s="1">
        <v>4</v>
      </c>
      <c r="J11" s="1">
        <v>5</v>
      </c>
      <c r="K11" s="1">
        <v>0</v>
      </c>
      <c r="L11" s="1">
        <v>0</v>
      </c>
      <c r="M11" s="1">
        <v>0</v>
      </c>
      <c r="N11" s="1">
        <v>0</v>
      </c>
      <c r="O11" s="29">
        <v>9</v>
      </c>
      <c r="P11" s="19">
        <v>5.5673758865248226</v>
      </c>
      <c r="Q11" s="19">
        <v>34.888888888888886</v>
      </c>
      <c r="R11" s="20">
        <v>37.599999999999994</v>
      </c>
      <c r="S11" s="61" t="s">
        <v>282</v>
      </c>
    </row>
    <row r="12" spans="1:255" x14ac:dyDescent="0.15">
      <c r="A12" s="1" t="s">
        <v>25</v>
      </c>
      <c r="B12" s="1" t="s">
        <v>40</v>
      </c>
      <c r="C12" s="1">
        <v>13</v>
      </c>
      <c r="D12" s="1">
        <v>33</v>
      </c>
      <c r="E12" s="1">
        <v>1</v>
      </c>
      <c r="F12" s="1">
        <v>10</v>
      </c>
      <c r="G12" s="1">
        <v>1</v>
      </c>
      <c r="H12" s="1">
        <v>192</v>
      </c>
      <c r="I12" s="1">
        <v>0</v>
      </c>
      <c r="J12" s="1">
        <v>4</v>
      </c>
      <c r="K12" s="1">
        <v>1</v>
      </c>
      <c r="L12" s="1">
        <v>0</v>
      </c>
      <c r="M12" s="1">
        <v>0</v>
      </c>
      <c r="N12" s="1">
        <v>0</v>
      </c>
      <c r="O12" s="29">
        <v>5</v>
      </c>
      <c r="P12" s="19">
        <v>5.8181818181818183</v>
      </c>
      <c r="Q12" s="19">
        <v>38.4</v>
      </c>
      <c r="R12" s="20">
        <v>39.6</v>
      </c>
      <c r="S12" s="61" t="s">
        <v>283</v>
      </c>
    </row>
    <row r="13" spans="1:255" x14ac:dyDescent="0.15">
      <c r="O13" s="29"/>
      <c r="P13" s="19"/>
      <c r="Q13" s="19"/>
      <c r="R13" s="20"/>
      <c r="S13" s="17"/>
    </row>
    <row r="14" spans="1:255" ht="15.95" customHeight="1" x14ac:dyDescent="0.15">
      <c r="A14" s="18" t="s">
        <v>273</v>
      </c>
    </row>
    <row r="15" spans="1:255" x14ac:dyDescent="0.15">
      <c r="A15" s="1" t="s">
        <v>111</v>
      </c>
    </row>
    <row r="17" spans="1:19" x14ac:dyDescent="0.15">
      <c r="A17" s="18" t="s">
        <v>272</v>
      </c>
    </row>
    <row r="18" spans="1:19" x14ac:dyDescent="0.15">
      <c r="A18" s="18" t="s">
        <v>191</v>
      </c>
      <c r="B18" s="18" t="s">
        <v>190</v>
      </c>
      <c r="C18" s="1">
        <v>4</v>
      </c>
      <c r="D18" s="1">
        <v>1</v>
      </c>
      <c r="E18" s="1">
        <v>0</v>
      </c>
      <c r="F18" s="1">
        <v>1</v>
      </c>
      <c r="G18" s="1">
        <v>0</v>
      </c>
      <c r="H18" s="1">
        <v>3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29">
        <v>1</v>
      </c>
      <c r="P18" s="19">
        <v>3</v>
      </c>
      <c r="Q18" s="19">
        <v>3</v>
      </c>
      <c r="R18" s="20">
        <v>6</v>
      </c>
      <c r="S18" s="61" t="s">
        <v>284</v>
      </c>
    </row>
    <row r="19" spans="1:19" x14ac:dyDescent="0.15">
      <c r="A19" s="1" t="s">
        <v>27</v>
      </c>
      <c r="B19" s="1" t="s">
        <v>42</v>
      </c>
      <c r="C19" s="1">
        <v>3</v>
      </c>
      <c r="D19" s="1">
        <v>15</v>
      </c>
      <c r="E19" s="1">
        <v>1</v>
      </c>
      <c r="F19" s="1">
        <v>0</v>
      </c>
      <c r="G19" s="1">
        <v>0</v>
      </c>
      <c r="H19" s="1">
        <v>73</v>
      </c>
      <c r="I19" s="1">
        <v>1</v>
      </c>
      <c r="J19" s="1">
        <v>4</v>
      </c>
      <c r="K19" s="1">
        <v>0</v>
      </c>
      <c r="L19" s="1">
        <v>0</v>
      </c>
      <c r="M19" s="1">
        <v>1</v>
      </c>
      <c r="N19" s="1">
        <v>0</v>
      </c>
      <c r="O19" s="29">
        <v>6</v>
      </c>
      <c r="P19" s="19">
        <v>4.8666666666666663</v>
      </c>
      <c r="Q19" s="19">
        <v>12.166666666666666</v>
      </c>
      <c r="R19" s="20">
        <v>15</v>
      </c>
      <c r="S19" s="61" t="s">
        <v>285</v>
      </c>
    </row>
    <row r="20" spans="1:19" x14ac:dyDescent="0.15">
      <c r="A20" s="1" t="s">
        <v>101</v>
      </c>
      <c r="B20" s="1" t="s">
        <v>102</v>
      </c>
      <c r="C20" s="1">
        <v>2</v>
      </c>
      <c r="D20" s="1">
        <v>18.5</v>
      </c>
      <c r="E20" s="1">
        <v>4</v>
      </c>
      <c r="F20" s="1">
        <v>3</v>
      </c>
      <c r="G20" s="1">
        <v>0</v>
      </c>
      <c r="H20" s="1">
        <v>64</v>
      </c>
      <c r="I20" s="1">
        <v>2</v>
      </c>
      <c r="J20" s="1">
        <v>3</v>
      </c>
      <c r="K20" s="1">
        <v>0</v>
      </c>
      <c r="L20" s="1">
        <v>0</v>
      </c>
      <c r="M20" s="1">
        <v>0</v>
      </c>
      <c r="N20" s="1">
        <v>0</v>
      </c>
      <c r="O20" s="29">
        <v>5</v>
      </c>
      <c r="P20" s="19">
        <v>3.4594594594594597</v>
      </c>
      <c r="Q20" s="19">
        <v>12.8</v>
      </c>
      <c r="R20" s="20">
        <v>22.2</v>
      </c>
      <c r="S20" s="61" t="s">
        <v>286</v>
      </c>
    </row>
    <row r="21" spans="1:19" x14ac:dyDescent="0.15">
      <c r="A21" s="1" t="s">
        <v>34</v>
      </c>
      <c r="B21" s="18" t="s">
        <v>212</v>
      </c>
      <c r="C21" s="1">
        <v>21</v>
      </c>
      <c r="D21" s="1">
        <v>11</v>
      </c>
      <c r="E21" s="1">
        <v>3</v>
      </c>
      <c r="F21" s="1">
        <v>1</v>
      </c>
      <c r="G21" s="1">
        <v>1</v>
      </c>
      <c r="H21" s="1">
        <v>44</v>
      </c>
      <c r="I21" s="1">
        <v>0</v>
      </c>
      <c r="J21" s="1">
        <v>2</v>
      </c>
      <c r="K21" s="1">
        <v>1</v>
      </c>
      <c r="L21" s="1">
        <v>0</v>
      </c>
      <c r="M21" s="1">
        <v>0</v>
      </c>
      <c r="N21" s="1">
        <v>0</v>
      </c>
      <c r="O21" s="29">
        <v>3</v>
      </c>
      <c r="P21" s="19">
        <v>4</v>
      </c>
      <c r="Q21" s="19">
        <v>14.666666666666666</v>
      </c>
      <c r="R21" s="20">
        <v>22</v>
      </c>
      <c r="S21" s="61" t="s">
        <v>287</v>
      </c>
    </row>
    <row r="22" spans="1:19" x14ac:dyDescent="0.15">
      <c r="A22" s="18" t="s">
        <v>33</v>
      </c>
      <c r="B22" s="18" t="s">
        <v>232</v>
      </c>
      <c r="C22" s="1">
        <v>1</v>
      </c>
      <c r="D22" s="1">
        <v>8</v>
      </c>
      <c r="E22" s="1">
        <v>2</v>
      </c>
      <c r="F22" s="1">
        <v>1</v>
      </c>
      <c r="G22" s="1">
        <v>0</v>
      </c>
      <c r="H22" s="1">
        <v>22</v>
      </c>
      <c r="I22" s="1">
        <v>0</v>
      </c>
      <c r="J22" s="1">
        <v>1</v>
      </c>
      <c r="K22" s="1">
        <v>0</v>
      </c>
      <c r="L22" s="1">
        <v>0</v>
      </c>
      <c r="M22" s="1">
        <v>0</v>
      </c>
      <c r="N22" s="1">
        <v>0</v>
      </c>
      <c r="O22" s="29">
        <v>1</v>
      </c>
      <c r="P22" s="19">
        <v>2.75</v>
      </c>
      <c r="Q22" s="19">
        <v>22</v>
      </c>
      <c r="R22" s="20">
        <v>48</v>
      </c>
      <c r="S22" s="61" t="s">
        <v>288</v>
      </c>
    </row>
    <row r="23" spans="1:19" x14ac:dyDescent="0.15">
      <c r="A23" s="1" t="s">
        <v>38</v>
      </c>
      <c r="B23" s="1" t="s">
        <v>53</v>
      </c>
      <c r="C23" s="1">
        <v>3</v>
      </c>
      <c r="D23" s="1">
        <v>9</v>
      </c>
      <c r="E23" s="1">
        <v>0</v>
      </c>
      <c r="F23" s="1">
        <v>2</v>
      </c>
      <c r="G23" s="1">
        <v>1</v>
      </c>
      <c r="H23" s="1">
        <v>60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29">
        <v>0</v>
      </c>
      <c r="P23" s="19">
        <v>6.666666666666667</v>
      </c>
      <c r="Q23" s="19" t="s">
        <v>289</v>
      </c>
      <c r="R23" s="20" t="s">
        <v>289</v>
      </c>
      <c r="S23" s="62" t="s">
        <v>289</v>
      </c>
    </row>
    <row r="24" spans="1:19" x14ac:dyDescent="0.15">
      <c r="A24" s="18" t="s">
        <v>230</v>
      </c>
      <c r="B24" s="18" t="s">
        <v>231</v>
      </c>
      <c r="C24" s="1">
        <v>1</v>
      </c>
      <c r="D24" s="1">
        <v>5</v>
      </c>
      <c r="E24" s="1">
        <v>2</v>
      </c>
      <c r="F24" s="1">
        <v>1</v>
      </c>
      <c r="G24" s="1">
        <v>0</v>
      </c>
      <c r="H24" s="1">
        <v>3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29">
        <v>0</v>
      </c>
      <c r="P24" s="19">
        <v>0.6</v>
      </c>
      <c r="Q24" s="19" t="s">
        <v>289</v>
      </c>
      <c r="R24" s="20" t="s">
        <v>289</v>
      </c>
      <c r="S24" s="62" t="s">
        <v>289</v>
      </c>
    </row>
    <row r="25" spans="1:19" x14ac:dyDescent="0.15">
      <c r="A25" s="18" t="s">
        <v>268</v>
      </c>
      <c r="B25" s="18" t="s">
        <v>269</v>
      </c>
      <c r="C25" s="1">
        <v>1</v>
      </c>
      <c r="D25" s="1">
        <v>4</v>
      </c>
      <c r="E25" s="1">
        <v>1</v>
      </c>
      <c r="F25" s="1">
        <v>2</v>
      </c>
      <c r="G25" s="1">
        <v>2</v>
      </c>
      <c r="H25" s="1">
        <v>28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29">
        <v>0</v>
      </c>
      <c r="P25" s="19">
        <v>7</v>
      </c>
      <c r="Q25" s="19" t="s">
        <v>289</v>
      </c>
      <c r="R25" s="20" t="s">
        <v>289</v>
      </c>
      <c r="S25" s="62" t="s">
        <v>289</v>
      </c>
    </row>
    <row r="26" spans="1:19" x14ac:dyDescent="0.15">
      <c r="A26" s="18" t="s">
        <v>213</v>
      </c>
      <c r="B26" s="18" t="s">
        <v>214</v>
      </c>
      <c r="C26" s="1">
        <v>1</v>
      </c>
      <c r="D26" s="1">
        <v>3</v>
      </c>
      <c r="E26" s="1">
        <v>0</v>
      </c>
      <c r="F26" s="1">
        <v>5</v>
      </c>
      <c r="G26" s="1">
        <v>0</v>
      </c>
      <c r="H26" s="1">
        <v>13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8">
        <v>0</v>
      </c>
      <c r="O26" s="29">
        <v>0</v>
      </c>
      <c r="P26" s="19">
        <v>4.333333333333333</v>
      </c>
      <c r="Q26" s="19" t="s">
        <v>289</v>
      </c>
      <c r="R26" s="20" t="s">
        <v>289</v>
      </c>
      <c r="S26" s="62" t="s">
        <v>289</v>
      </c>
    </row>
    <row r="27" spans="1:19" x14ac:dyDescent="0.15">
      <c r="A27" s="18" t="s">
        <v>226</v>
      </c>
      <c r="B27" s="18" t="s">
        <v>233</v>
      </c>
      <c r="C27" s="1">
        <v>2</v>
      </c>
      <c r="D27" s="1">
        <v>2</v>
      </c>
      <c r="E27" s="1">
        <v>0</v>
      </c>
      <c r="F27" s="1">
        <v>3</v>
      </c>
      <c r="G27" s="1">
        <v>0</v>
      </c>
      <c r="H27" s="18">
        <v>4</v>
      </c>
      <c r="I27" s="1">
        <v>0</v>
      </c>
      <c r="J27" s="18">
        <v>0</v>
      </c>
      <c r="K27" s="1">
        <v>0</v>
      </c>
      <c r="L27" s="1">
        <v>0</v>
      </c>
      <c r="M27" s="1">
        <v>0</v>
      </c>
      <c r="N27" s="1">
        <v>0</v>
      </c>
      <c r="O27" s="29">
        <v>0</v>
      </c>
      <c r="P27" s="19">
        <v>2</v>
      </c>
      <c r="Q27" s="19" t="s">
        <v>289</v>
      </c>
      <c r="R27" s="20" t="s">
        <v>289</v>
      </c>
      <c r="S27" s="62" t="s">
        <v>289</v>
      </c>
    </row>
    <row r="28" spans="1:19" x14ac:dyDescent="0.15">
      <c r="A28" s="18"/>
      <c r="B28" s="18"/>
      <c r="O28" s="29"/>
      <c r="P28" s="19"/>
      <c r="Q28" s="19"/>
      <c r="R28" s="20"/>
      <c r="S28" s="17"/>
    </row>
  </sheetData>
  <sortState xmlns:xlrd2="http://schemas.microsoft.com/office/spreadsheetml/2017/richdata2" ref="A18:R22">
    <sortCondition ref="Q18:Q22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32"/>
  <sheetViews>
    <sheetView workbookViewId="0"/>
  </sheetViews>
  <sheetFormatPr defaultColWidth="9.6640625" defaultRowHeight="14.25" x14ac:dyDescent="0.15"/>
  <cols>
    <col min="1" max="1" width="9.6640625" style="1" customWidth="1"/>
    <col min="2" max="2" width="10.5625" style="1" bestFit="1" customWidth="1"/>
    <col min="3" max="257" width="9.6640625" style="1" customWidth="1"/>
  </cols>
  <sheetData>
    <row r="1" spans="1:257" ht="29.1" customHeight="1" x14ac:dyDescent="0.2">
      <c r="A1" s="2" t="s">
        <v>130</v>
      </c>
      <c r="C1" s="35">
        <v>2013</v>
      </c>
    </row>
    <row r="2" spans="1:257" ht="28.5" x14ac:dyDescent="0.15">
      <c r="A2" s="5" t="s">
        <v>24</v>
      </c>
      <c r="B2" s="5"/>
      <c r="C2" s="4" t="s">
        <v>54</v>
      </c>
      <c r="D2" s="14" t="s">
        <v>81</v>
      </c>
      <c r="E2" s="14" t="s">
        <v>83</v>
      </c>
      <c r="F2" s="14" t="s">
        <v>82</v>
      </c>
      <c r="G2" s="14" t="s">
        <v>84</v>
      </c>
      <c r="H2" s="14" t="s">
        <v>85</v>
      </c>
      <c r="I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</row>
    <row r="3" spans="1:257" x14ac:dyDescent="0.15">
      <c r="A3" s="1" t="s">
        <v>35</v>
      </c>
      <c r="B3" s="1" t="s">
        <v>50</v>
      </c>
      <c r="C3" s="1">
        <v>22</v>
      </c>
      <c r="D3" s="1">
        <v>0</v>
      </c>
      <c r="E3" s="1">
        <v>0</v>
      </c>
      <c r="F3" s="1">
        <v>17</v>
      </c>
      <c r="G3" s="1">
        <v>6</v>
      </c>
      <c r="H3" s="22">
        <v>23</v>
      </c>
    </row>
    <row r="4" spans="1:257" x14ac:dyDescent="0.15">
      <c r="A4" s="1" t="s">
        <v>33</v>
      </c>
      <c r="B4" s="1" t="s">
        <v>48</v>
      </c>
      <c r="C4" s="1">
        <v>15</v>
      </c>
      <c r="D4" s="1">
        <v>17</v>
      </c>
      <c r="E4" s="1">
        <v>1</v>
      </c>
      <c r="F4" s="1">
        <v>0</v>
      </c>
      <c r="G4" s="1">
        <v>0</v>
      </c>
      <c r="H4" s="22">
        <v>18</v>
      </c>
    </row>
    <row r="5" spans="1:257" x14ac:dyDescent="0.15">
      <c r="A5" s="1" t="s">
        <v>25</v>
      </c>
      <c r="B5" s="1" t="s">
        <v>40</v>
      </c>
      <c r="C5" s="1">
        <v>13</v>
      </c>
      <c r="D5" s="1">
        <v>10</v>
      </c>
      <c r="E5" s="1">
        <v>3</v>
      </c>
      <c r="F5" s="1">
        <v>1</v>
      </c>
      <c r="G5" s="1">
        <v>0</v>
      </c>
      <c r="H5" s="22">
        <v>14</v>
      </c>
    </row>
    <row r="6" spans="1:257" x14ac:dyDescent="0.15">
      <c r="A6" s="1" t="s">
        <v>30</v>
      </c>
      <c r="B6" s="1" t="s">
        <v>49</v>
      </c>
      <c r="C6" s="1">
        <v>14</v>
      </c>
      <c r="D6" s="1">
        <v>9</v>
      </c>
      <c r="E6" s="1">
        <v>1</v>
      </c>
      <c r="F6" s="1">
        <v>0</v>
      </c>
      <c r="G6" s="1">
        <v>0</v>
      </c>
      <c r="H6" s="22">
        <v>10</v>
      </c>
    </row>
    <row r="7" spans="1:257" x14ac:dyDescent="0.15">
      <c r="A7" s="1" t="s">
        <v>34</v>
      </c>
      <c r="B7" s="18" t="s">
        <v>212</v>
      </c>
      <c r="C7" s="1">
        <v>21</v>
      </c>
      <c r="D7" s="1">
        <v>6</v>
      </c>
      <c r="E7" s="1">
        <v>3</v>
      </c>
      <c r="F7" s="1">
        <v>0</v>
      </c>
      <c r="G7" s="1">
        <v>0</v>
      </c>
      <c r="H7" s="22">
        <v>9</v>
      </c>
    </row>
    <row r="8" spans="1:257" x14ac:dyDescent="0.15">
      <c r="A8" s="1" t="s">
        <v>30</v>
      </c>
      <c r="B8" s="1" t="s">
        <v>45</v>
      </c>
      <c r="C8" s="1">
        <v>25</v>
      </c>
      <c r="D8" s="1">
        <v>8</v>
      </c>
      <c r="E8" s="1">
        <v>1</v>
      </c>
      <c r="F8" s="1">
        <v>0</v>
      </c>
      <c r="G8" s="1">
        <v>0</v>
      </c>
      <c r="H8" s="22">
        <v>9</v>
      </c>
    </row>
    <row r="9" spans="1:257" x14ac:dyDescent="0.15">
      <c r="A9" s="1" t="s">
        <v>26</v>
      </c>
      <c r="B9" s="1" t="s">
        <v>41</v>
      </c>
      <c r="C9" s="1">
        <v>16</v>
      </c>
      <c r="D9" s="1">
        <v>7</v>
      </c>
      <c r="E9" s="1">
        <v>1</v>
      </c>
      <c r="F9" s="1">
        <v>0</v>
      </c>
      <c r="G9" s="1">
        <v>0</v>
      </c>
      <c r="H9" s="22">
        <v>8</v>
      </c>
    </row>
    <row r="10" spans="1:257" x14ac:dyDescent="0.15">
      <c r="A10" s="18" t="s">
        <v>191</v>
      </c>
      <c r="B10" s="18" t="s">
        <v>190</v>
      </c>
      <c r="C10" s="1">
        <v>4</v>
      </c>
      <c r="D10" s="1">
        <v>4</v>
      </c>
      <c r="E10" s="1">
        <v>1</v>
      </c>
      <c r="F10" s="1">
        <v>0</v>
      </c>
      <c r="G10" s="1">
        <v>0</v>
      </c>
      <c r="H10" s="22">
        <v>5</v>
      </c>
    </row>
    <row r="11" spans="1:257" x14ac:dyDescent="0.15">
      <c r="A11" s="1" t="s">
        <v>29</v>
      </c>
      <c r="B11" s="1" t="s">
        <v>44</v>
      </c>
      <c r="C11" s="1">
        <v>8</v>
      </c>
      <c r="D11" s="1">
        <v>3</v>
      </c>
      <c r="E11" s="1">
        <v>2</v>
      </c>
      <c r="F11" s="1">
        <v>0</v>
      </c>
      <c r="G11" s="1">
        <v>0</v>
      </c>
      <c r="H11" s="22">
        <v>5</v>
      </c>
    </row>
    <row r="12" spans="1:257" x14ac:dyDescent="0.15">
      <c r="A12" s="1" t="s">
        <v>32</v>
      </c>
      <c r="B12" s="1" t="s">
        <v>47</v>
      </c>
      <c r="C12" s="1">
        <v>15</v>
      </c>
      <c r="D12" s="1">
        <v>3</v>
      </c>
      <c r="E12" s="1">
        <v>1</v>
      </c>
      <c r="F12" s="1">
        <v>0</v>
      </c>
      <c r="G12" s="1">
        <v>0</v>
      </c>
      <c r="H12" s="22">
        <v>4</v>
      </c>
    </row>
    <row r="13" spans="1:257" x14ac:dyDescent="0.15">
      <c r="A13" s="1" t="s">
        <v>39</v>
      </c>
      <c r="B13" s="18" t="s">
        <v>124</v>
      </c>
      <c r="C13" s="1">
        <v>11</v>
      </c>
      <c r="D13" s="1">
        <v>2</v>
      </c>
      <c r="E13" s="1">
        <v>1</v>
      </c>
      <c r="F13" s="1">
        <v>0</v>
      </c>
      <c r="G13" s="1">
        <v>0</v>
      </c>
      <c r="H13" s="22">
        <v>3</v>
      </c>
    </row>
    <row r="14" spans="1:257" x14ac:dyDescent="0.15">
      <c r="A14" s="1" t="s">
        <v>36</v>
      </c>
      <c r="B14" s="1" t="s">
        <v>104</v>
      </c>
      <c r="C14" s="1">
        <v>12</v>
      </c>
      <c r="D14" s="1">
        <v>2</v>
      </c>
      <c r="E14" s="1">
        <v>1</v>
      </c>
      <c r="F14" s="1">
        <v>0</v>
      </c>
      <c r="G14" s="1">
        <v>0</v>
      </c>
      <c r="H14" s="22">
        <v>3</v>
      </c>
    </row>
    <row r="15" spans="1:257" x14ac:dyDescent="0.15">
      <c r="A15" s="1" t="s">
        <v>37</v>
      </c>
      <c r="B15" s="1" t="s">
        <v>52</v>
      </c>
      <c r="C15" s="1">
        <v>16</v>
      </c>
      <c r="D15" s="1">
        <v>3</v>
      </c>
      <c r="E15" s="1">
        <v>0</v>
      </c>
      <c r="F15" s="1">
        <v>0</v>
      </c>
      <c r="G15" s="1">
        <v>0</v>
      </c>
      <c r="H15" s="22">
        <v>3</v>
      </c>
    </row>
    <row r="16" spans="1:257" x14ac:dyDescent="0.15">
      <c r="A16" s="18" t="s">
        <v>230</v>
      </c>
      <c r="B16" s="18" t="s">
        <v>231</v>
      </c>
      <c r="C16" s="1">
        <v>1</v>
      </c>
      <c r="D16" s="1">
        <v>1</v>
      </c>
      <c r="E16" s="1">
        <v>1</v>
      </c>
      <c r="F16" s="1">
        <v>0</v>
      </c>
      <c r="G16" s="1">
        <v>0</v>
      </c>
      <c r="H16" s="22">
        <v>2</v>
      </c>
    </row>
    <row r="17" spans="1:8" x14ac:dyDescent="0.15">
      <c r="A17" s="1" t="s">
        <v>101</v>
      </c>
      <c r="B17" s="1" t="s">
        <v>102</v>
      </c>
      <c r="C17" s="1">
        <v>2</v>
      </c>
      <c r="D17" s="1">
        <v>2</v>
      </c>
      <c r="E17" s="1">
        <v>0</v>
      </c>
      <c r="F17" s="1">
        <v>0</v>
      </c>
      <c r="G17" s="1">
        <v>0</v>
      </c>
      <c r="H17" s="22">
        <v>2</v>
      </c>
    </row>
    <row r="18" spans="1:8" x14ac:dyDescent="0.15">
      <c r="A18" s="18" t="s">
        <v>228</v>
      </c>
      <c r="B18" s="18" t="s">
        <v>229</v>
      </c>
      <c r="C18" s="1">
        <v>6</v>
      </c>
      <c r="D18" s="1">
        <v>2</v>
      </c>
      <c r="E18" s="1">
        <v>0</v>
      </c>
      <c r="F18" s="1">
        <v>0</v>
      </c>
      <c r="G18" s="1">
        <v>0</v>
      </c>
      <c r="H18" s="22">
        <v>2</v>
      </c>
    </row>
    <row r="19" spans="1:8" x14ac:dyDescent="0.15">
      <c r="A19" s="1" t="s">
        <v>31</v>
      </c>
      <c r="B19" s="1" t="s">
        <v>46</v>
      </c>
      <c r="C19" s="1">
        <v>13</v>
      </c>
      <c r="D19" s="1">
        <v>2</v>
      </c>
      <c r="E19" s="1">
        <v>0</v>
      </c>
      <c r="F19" s="1">
        <v>0</v>
      </c>
      <c r="G19" s="1">
        <v>0</v>
      </c>
      <c r="H19" s="22">
        <v>2</v>
      </c>
    </row>
    <row r="20" spans="1:8" x14ac:dyDescent="0.15">
      <c r="A20" s="1" t="s">
        <v>28</v>
      </c>
      <c r="B20" s="1" t="s">
        <v>51</v>
      </c>
      <c r="C20" s="1">
        <v>16</v>
      </c>
      <c r="D20" s="1">
        <v>2</v>
      </c>
      <c r="E20" s="1">
        <v>0</v>
      </c>
      <c r="F20" s="1">
        <v>0</v>
      </c>
      <c r="G20" s="1">
        <v>0</v>
      </c>
      <c r="H20" s="22">
        <v>2</v>
      </c>
    </row>
    <row r="21" spans="1:8" x14ac:dyDescent="0.15">
      <c r="A21" s="18" t="s">
        <v>268</v>
      </c>
      <c r="B21" s="18" t="s">
        <v>269</v>
      </c>
      <c r="C21" s="1">
        <v>1</v>
      </c>
      <c r="D21" s="1">
        <v>1</v>
      </c>
      <c r="E21" s="1">
        <v>0</v>
      </c>
      <c r="F21" s="1">
        <v>0</v>
      </c>
      <c r="G21" s="1">
        <v>0</v>
      </c>
      <c r="H21" s="22">
        <v>1</v>
      </c>
    </row>
    <row r="22" spans="1:8" x14ac:dyDescent="0.15">
      <c r="A22" s="18" t="s">
        <v>115</v>
      </c>
      <c r="B22" s="18" t="s">
        <v>113</v>
      </c>
      <c r="C22" s="1">
        <v>3</v>
      </c>
      <c r="D22" s="1">
        <v>1</v>
      </c>
      <c r="E22" s="1">
        <v>0</v>
      </c>
      <c r="F22" s="1">
        <v>0</v>
      </c>
      <c r="G22" s="1">
        <v>0</v>
      </c>
      <c r="H22" s="22">
        <v>1</v>
      </c>
    </row>
    <row r="23" spans="1:8" x14ac:dyDescent="0.15">
      <c r="A23" s="1" t="s">
        <v>28</v>
      </c>
      <c r="B23" s="1" t="s">
        <v>43</v>
      </c>
      <c r="C23" s="1">
        <v>6</v>
      </c>
      <c r="D23" s="1">
        <v>1</v>
      </c>
      <c r="E23" s="1">
        <v>0</v>
      </c>
      <c r="F23" s="1">
        <v>0</v>
      </c>
      <c r="G23" s="1">
        <v>0</v>
      </c>
      <c r="H23" s="22">
        <v>1</v>
      </c>
    </row>
    <row r="24" spans="1:8" x14ac:dyDescent="0.15">
      <c r="A24" s="18" t="s">
        <v>105</v>
      </c>
      <c r="B24" s="18" t="s">
        <v>106</v>
      </c>
      <c r="C24" s="1">
        <v>9</v>
      </c>
      <c r="D24" s="1">
        <v>1</v>
      </c>
      <c r="E24" s="1">
        <v>0</v>
      </c>
      <c r="F24" s="1">
        <v>0</v>
      </c>
      <c r="G24" s="1">
        <v>0</v>
      </c>
      <c r="H24" s="22">
        <v>1</v>
      </c>
    </row>
    <row r="25" spans="1:8" x14ac:dyDescent="0.15">
      <c r="H25" s="22"/>
    </row>
    <row r="26" spans="1:8" x14ac:dyDescent="0.15">
      <c r="A26" s="1" t="s">
        <v>110</v>
      </c>
    </row>
    <row r="28" spans="1:8" x14ac:dyDescent="0.15">
      <c r="A28" s="1" t="s">
        <v>80</v>
      </c>
    </row>
    <row r="29" spans="1:8" ht="28.5" x14ac:dyDescent="0.15">
      <c r="D29" s="14" t="s">
        <v>82</v>
      </c>
      <c r="E29" s="14" t="s">
        <v>84</v>
      </c>
      <c r="F29" s="4" t="s">
        <v>86</v>
      </c>
      <c r="G29" s="14" t="s">
        <v>109</v>
      </c>
    </row>
    <row r="30" spans="1:8" x14ac:dyDescent="0.15">
      <c r="A30" s="1" t="s">
        <v>35</v>
      </c>
      <c r="B30" s="1" t="s">
        <v>50</v>
      </c>
      <c r="C30" s="1">
        <v>22</v>
      </c>
      <c r="D30" s="1">
        <v>17</v>
      </c>
      <c r="E30" s="1">
        <v>6</v>
      </c>
      <c r="F30" s="22">
        <v>23</v>
      </c>
      <c r="G30" s="1">
        <v>105</v>
      </c>
    </row>
    <row r="31" spans="1:8" x14ac:dyDescent="0.15">
      <c r="A31" s="18" t="s">
        <v>25</v>
      </c>
      <c r="B31" s="1" t="s">
        <v>40</v>
      </c>
      <c r="C31" s="1">
        <v>1</v>
      </c>
      <c r="D31" s="1">
        <v>1</v>
      </c>
      <c r="E31" s="1">
        <v>0</v>
      </c>
      <c r="F31" s="22">
        <v>1</v>
      </c>
      <c r="G31" s="18">
        <v>9</v>
      </c>
    </row>
    <row r="32" spans="1:8" x14ac:dyDescent="0.15">
      <c r="A32" s="18" t="s">
        <v>36</v>
      </c>
      <c r="B32" s="18" t="s">
        <v>104</v>
      </c>
      <c r="C32" s="1">
        <v>2</v>
      </c>
      <c r="D32" s="1">
        <v>0</v>
      </c>
      <c r="E32" s="1">
        <v>0</v>
      </c>
      <c r="F32" s="22" t="s">
        <v>289</v>
      </c>
      <c r="G32" s="18">
        <v>30</v>
      </c>
    </row>
  </sheetData>
  <sortState xmlns:xlrd2="http://schemas.microsoft.com/office/spreadsheetml/2017/richdata2" ref="A3:H24">
    <sortCondition descending="1" ref="H3:H24"/>
    <sortCondition ref="C3:C24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9"/>
  <sheetViews>
    <sheetView workbookViewId="0"/>
  </sheetViews>
  <sheetFormatPr defaultColWidth="9.6640625" defaultRowHeight="14.25" x14ac:dyDescent="0.15"/>
  <cols>
    <col min="1" max="1" width="9.6640625" style="1"/>
    <col min="2" max="2" width="10.44921875" style="1" customWidth="1"/>
    <col min="3" max="16384" width="9.6640625" style="1"/>
  </cols>
  <sheetData>
    <row r="1" spans="1:5" ht="26.1" customHeight="1" x14ac:dyDescent="0.2">
      <c r="A1" s="2" t="s">
        <v>131</v>
      </c>
      <c r="C1" s="2">
        <v>2013</v>
      </c>
    </row>
    <row r="2" spans="1:5" ht="28.5" x14ac:dyDescent="0.15">
      <c r="A2" s="9" t="s">
        <v>24</v>
      </c>
      <c r="B2" s="9"/>
      <c r="C2" s="4" t="s">
        <v>54</v>
      </c>
      <c r="D2" s="4" t="s">
        <v>55</v>
      </c>
      <c r="E2" s="4" t="s">
        <v>58</v>
      </c>
    </row>
    <row r="3" spans="1:5" x14ac:dyDescent="0.15">
      <c r="A3" s="1" t="s">
        <v>36</v>
      </c>
      <c r="B3" s="1" t="s">
        <v>104</v>
      </c>
      <c r="C3" s="1">
        <v>12</v>
      </c>
      <c r="D3" s="1">
        <v>10</v>
      </c>
      <c r="E3" s="1">
        <v>4</v>
      </c>
    </row>
    <row r="4" spans="1:5" x14ac:dyDescent="0.15">
      <c r="A4" s="1" t="s">
        <v>28</v>
      </c>
      <c r="B4" s="1" t="s">
        <v>51</v>
      </c>
      <c r="C4" s="1">
        <v>16</v>
      </c>
      <c r="D4" s="1">
        <v>13</v>
      </c>
      <c r="E4" s="1">
        <v>3</v>
      </c>
    </row>
    <row r="5" spans="1:5" x14ac:dyDescent="0.15">
      <c r="A5" s="1" t="s">
        <v>27</v>
      </c>
      <c r="B5" s="1" t="s">
        <v>42</v>
      </c>
      <c r="C5" s="1">
        <v>3</v>
      </c>
      <c r="D5" s="1">
        <v>3</v>
      </c>
      <c r="E5" s="1">
        <v>2</v>
      </c>
    </row>
    <row r="6" spans="1:5" x14ac:dyDescent="0.15">
      <c r="A6" s="1" t="s">
        <v>39</v>
      </c>
      <c r="B6" s="18" t="s">
        <v>124</v>
      </c>
      <c r="C6" s="1">
        <v>11</v>
      </c>
      <c r="D6" s="1">
        <v>7</v>
      </c>
      <c r="E6" s="1">
        <v>2</v>
      </c>
    </row>
    <row r="7" spans="1:5" x14ac:dyDescent="0.15">
      <c r="A7" s="18" t="s">
        <v>105</v>
      </c>
      <c r="B7" s="18" t="s">
        <v>106</v>
      </c>
      <c r="C7" s="1">
        <v>9</v>
      </c>
      <c r="D7" s="1">
        <v>8</v>
      </c>
      <c r="E7" s="1">
        <v>2</v>
      </c>
    </row>
    <row r="8" spans="1:5" x14ac:dyDescent="0.15">
      <c r="A8" s="1" t="s">
        <v>35</v>
      </c>
      <c r="B8" s="1" t="s">
        <v>50</v>
      </c>
      <c r="C8" s="1">
        <v>22</v>
      </c>
      <c r="D8" s="1">
        <v>9</v>
      </c>
      <c r="E8" s="1">
        <v>2</v>
      </c>
    </row>
    <row r="9" spans="1:5" x14ac:dyDescent="0.15">
      <c r="A9" s="1" t="s">
        <v>32</v>
      </c>
      <c r="B9" s="1" t="s">
        <v>47</v>
      </c>
      <c r="C9" s="1">
        <v>15</v>
      </c>
      <c r="D9" s="1">
        <v>10</v>
      </c>
      <c r="E9" s="1">
        <v>2</v>
      </c>
    </row>
    <row r="10" spans="1:5" x14ac:dyDescent="0.15">
      <c r="A10" s="1" t="s">
        <v>30</v>
      </c>
      <c r="B10" s="1" t="s">
        <v>45</v>
      </c>
      <c r="C10" s="1">
        <v>25</v>
      </c>
      <c r="D10" s="1">
        <v>10</v>
      </c>
      <c r="E10" s="1">
        <v>2</v>
      </c>
    </row>
    <row r="11" spans="1:5" x14ac:dyDescent="0.15">
      <c r="A11" s="1" t="s">
        <v>33</v>
      </c>
      <c r="B11" s="1" t="s">
        <v>48</v>
      </c>
      <c r="C11" s="1">
        <v>25</v>
      </c>
      <c r="D11" s="1">
        <v>26</v>
      </c>
      <c r="E11" s="1">
        <v>2</v>
      </c>
    </row>
    <row r="12" spans="1:5" x14ac:dyDescent="0.15">
      <c r="A12" s="18" t="s">
        <v>36</v>
      </c>
      <c r="B12" s="18" t="s">
        <v>215</v>
      </c>
      <c r="C12" s="1">
        <v>1</v>
      </c>
      <c r="D12" s="1">
        <v>1</v>
      </c>
      <c r="E12" s="1">
        <v>1</v>
      </c>
    </row>
    <row r="13" spans="1:5" x14ac:dyDescent="0.15">
      <c r="A13" s="18" t="s">
        <v>226</v>
      </c>
      <c r="B13" s="18" t="s">
        <v>233</v>
      </c>
      <c r="C13" s="1">
        <v>2</v>
      </c>
      <c r="D13" s="1">
        <v>1</v>
      </c>
      <c r="E13" s="1">
        <v>1</v>
      </c>
    </row>
    <row r="14" spans="1:5" x14ac:dyDescent="0.15">
      <c r="A14" s="18" t="s">
        <v>119</v>
      </c>
      <c r="B14" s="18" t="s">
        <v>118</v>
      </c>
      <c r="C14" s="1">
        <v>3</v>
      </c>
      <c r="D14" s="1">
        <v>4</v>
      </c>
      <c r="E14" s="1">
        <v>1</v>
      </c>
    </row>
    <row r="15" spans="1:5" x14ac:dyDescent="0.15">
      <c r="A15" s="1" t="s">
        <v>37</v>
      </c>
      <c r="B15" s="1" t="s">
        <v>52</v>
      </c>
      <c r="C15" s="1">
        <v>16</v>
      </c>
      <c r="D15" s="1">
        <v>5</v>
      </c>
      <c r="E15" s="1">
        <v>1</v>
      </c>
    </row>
    <row r="16" spans="1:5" x14ac:dyDescent="0.15">
      <c r="A16" s="1" t="s">
        <v>30</v>
      </c>
      <c r="B16" s="1" t="s">
        <v>49</v>
      </c>
      <c r="C16" s="1">
        <v>14</v>
      </c>
      <c r="D16" s="1">
        <v>11</v>
      </c>
      <c r="E16" s="1">
        <v>1</v>
      </c>
    </row>
    <row r="17" spans="1:5" x14ac:dyDescent="0.15">
      <c r="A17" s="1" t="s">
        <v>34</v>
      </c>
      <c r="B17" s="18" t="s">
        <v>212</v>
      </c>
      <c r="C17" s="1">
        <v>21</v>
      </c>
      <c r="D17" s="1">
        <v>19</v>
      </c>
      <c r="E17" s="1">
        <v>1</v>
      </c>
    </row>
    <row r="19" spans="1:5" x14ac:dyDescent="0.15">
      <c r="A19" s="1" t="s">
        <v>108</v>
      </c>
    </row>
  </sheetData>
  <sortState xmlns:xlrd2="http://schemas.microsoft.com/office/spreadsheetml/2017/richdata2" ref="A3:E34">
    <sortCondition descending="1" ref="E3:E34"/>
    <sortCondition ref="D3:D34"/>
    <sortCondition ref="C3:C34"/>
  </sortState>
  <phoneticPr fontId="8" type="noConversion"/>
  <pageMargins left="0.51181102362204722" right="0.51181102362204722" top="0.51181102362204722" bottom="0.51181102362204722" header="0" footer="0"/>
  <pageSetup paperSize="9" scale="75" orientation="landscape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U48"/>
  <sheetViews>
    <sheetView workbookViewId="0"/>
  </sheetViews>
  <sheetFormatPr defaultColWidth="9.6640625" defaultRowHeight="14.25" x14ac:dyDescent="0.15"/>
  <cols>
    <col min="1" max="1" width="6.7421875" style="1" customWidth="1"/>
    <col min="2" max="3" width="9.6640625" style="1" customWidth="1"/>
    <col min="4" max="5" width="7.75390625" style="1" customWidth="1"/>
    <col min="6" max="11" width="6.7421875" style="1" customWidth="1"/>
    <col min="12" max="12" width="7.86328125" style="1" customWidth="1"/>
    <col min="13" max="14" width="7.75390625" style="1" customWidth="1"/>
    <col min="15" max="15" width="7.9765625" style="1" bestFit="1" customWidth="1"/>
    <col min="16" max="16" width="7.30078125" style="1" customWidth="1"/>
    <col min="17" max="17" width="6.515625" style="1" bestFit="1" customWidth="1"/>
    <col min="18" max="18" width="8.08984375" style="1" customWidth="1"/>
    <col min="19" max="255" width="9.6640625" style="1" customWidth="1"/>
  </cols>
  <sheetData>
    <row r="1" spans="1:254" ht="24.95" customHeight="1" x14ac:dyDescent="0.2">
      <c r="A1" s="2" t="s">
        <v>132</v>
      </c>
      <c r="D1" s="35">
        <v>2013</v>
      </c>
    </row>
    <row r="2" spans="1:254" x14ac:dyDescent="0.15">
      <c r="A2" s="18" t="s">
        <v>205</v>
      </c>
      <c r="E2" s="1">
        <v>1</v>
      </c>
      <c r="F2" s="1">
        <v>50</v>
      </c>
      <c r="G2" s="1">
        <v>50</v>
      </c>
      <c r="H2" s="1">
        <v>2</v>
      </c>
      <c r="I2" s="1">
        <v>5</v>
      </c>
      <c r="J2" s="1">
        <v>-5</v>
      </c>
      <c r="L2" s="1">
        <v>10</v>
      </c>
      <c r="M2" s="1">
        <v>50</v>
      </c>
      <c r="N2" s="1">
        <v>20</v>
      </c>
      <c r="O2" s="1">
        <v>20</v>
      </c>
      <c r="P2" s="1">
        <v>20</v>
      </c>
      <c r="Q2" s="1">
        <v>20</v>
      </c>
    </row>
    <row r="3" spans="1:254" ht="30.75" customHeight="1" x14ac:dyDescent="0.15">
      <c r="A3" s="5" t="s">
        <v>24</v>
      </c>
      <c r="B3" s="15"/>
      <c r="C3" s="4" t="s">
        <v>54</v>
      </c>
      <c r="D3" s="4" t="s">
        <v>55</v>
      </c>
      <c r="E3" s="4" t="s">
        <v>56</v>
      </c>
      <c r="F3" s="14" t="s">
        <v>62</v>
      </c>
      <c r="G3" s="14" t="s">
        <v>63</v>
      </c>
      <c r="H3" s="14" t="s">
        <v>88</v>
      </c>
      <c r="I3" s="14" t="s">
        <v>89</v>
      </c>
      <c r="J3" s="14" t="s">
        <v>58</v>
      </c>
      <c r="K3" s="14" t="s">
        <v>90</v>
      </c>
      <c r="L3" s="14" t="s">
        <v>14</v>
      </c>
      <c r="M3" s="14" t="s">
        <v>91</v>
      </c>
      <c r="N3" s="14" t="s">
        <v>92</v>
      </c>
      <c r="O3" s="14" t="s">
        <v>93</v>
      </c>
      <c r="P3" s="14" t="s">
        <v>94</v>
      </c>
      <c r="Q3" s="14" t="s">
        <v>95</v>
      </c>
      <c r="R3" s="4" t="s">
        <v>96</v>
      </c>
      <c r="S3" s="14" t="s">
        <v>97</v>
      </c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</row>
    <row r="4" spans="1:254" x14ac:dyDescent="0.15">
      <c r="A4" s="1" t="s">
        <v>26</v>
      </c>
      <c r="B4" s="1" t="s">
        <v>41</v>
      </c>
      <c r="C4" s="1">
        <v>16</v>
      </c>
      <c r="D4" s="1">
        <v>16</v>
      </c>
      <c r="E4" s="1">
        <v>935</v>
      </c>
      <c r="F4" s="1">
        <v>4</v>
      </c>
      <c r="G4" s="1">
        <v>11</v>
      </c>
      <c r="H4" s="1">
        <v>114</v>
      </c>
      <c r="I4" s="1">
        <v>12</v>
      </c>
      <c r="J4" s="1">
        <v>0</v>
      </c>
      <c r="K4" s="1">
        <v>56.4</v>
      </c>
      <c r="L4" s="1">
        <v>9</v>
      </c>
      <c r="M4" s="1">
        <v>0</v>
      </c>
      <c r="N4" s="1">
        <v>7</v>
      </c>
      <c r="O4" s="1">
        <v>1</v>
      </c>
      <c r="P4" s="1">
        <v>0</v>
      </c>
      <c r="Q4" s="1">
        <v>0</v>
      </c>
      <c r="R4" s="1">
        <v>2223</v>
      </c>
      <c r="S4" s="10">
        <v>138.9375</v>
      </c>
    </row>
    <row r="5" spans="1:254" x14ac:dyDescent="0.15">
      <c r="A5" s="1" t="s">
        <v>25</v>
      </c>
      <c r="B5" s="1" t="s">
        <v>40</v>
      </c>
      <c r="C5" s="1">
        <v>13</v>
      </c>
      <c r="D5" s="1">
        <v>14</v>
      </c>
      <c r="E5" s="1">
        <v>675</v>
      </c>
      <c r="F5" s="1">
        <v>1</v>
      </c>
      <c r="G5" s="1">
        <v>6</v>
      </c>
      <c r="H5" s="1">
        <v>88</v>
      </c>
      <c r="I5" s="1">
        <v>2</v>
      </c>
      <c r="J5" s="1">
        <v>0</v>
      </c>
      <c r="K5" s="1">
        <v>33</v>
      </c>
      <c r="L5" s="1">
        <v>5</v>
      </c>
      <c r="M5" s="1">
        <v>0</v>
      </c>
      <c r="N5" s="1">
        <v>10</v>
      </c>
      <c r="O5" s="1">
        <v>3</v>
      </c>
      <c r="P5" s="1">
        <v>1</v>
      </c>
      <c r="Q5" s="1">
        <v>0</v>
      </c>
      <c r="R5" s="1">
        <v>1541</v>
      </c>
      <c r="S5" s="10">
        <v>118.53846153846153</v>
      </c>
    </row>
    <row r="6" spans="1:254" x14ac:dyDescent="0.15">
      <c r="A6" s="1" t="s">
        <v>33</v>
      </c>
      <c r="B6" s="1" t="s">
        <v>48</v>
      </c>
      <c r="C6" s="1">
        <v>25</v>
      </c>
      <c r="D6" s="1">
        <v>26</v>
      </c>
      <c r="E6" s="1">
        <v>850</v>
      </c>
      <c r="F6" s="1">
        <v>1</v>
      </c>
      <c r="G6" s="1">
        <v>6</v>
      </c>
      <c r="H6" s="1">
        <v>115</v>
      </c>
      <c r="I6" s="1">
        <v>16</v>
      </c>
      <c r="J6" s="1">
        <v>2</v>
      </c>
      <c r="K6" s="1">
        <v>221.3</v>
      </c>
      <c r="L6" s="1">
        <v>38</v>
      </c>
      <c r="M6" s="1">
        <v>0</v>
      </c>
      <c r="N6" s="1">
        <v>17</v>
      </c>
      <c r="O6" s="1">
        <v>1</v>
      </c>
      <c r="P6" s="1">
        <v>0</v>
      </c>
      <c r="Q6" s="1">
        <v>0</v>
      </c>
      <c r="R6" s="1">
        <v>2240</v>
      </c>
      <c r="S6" s="10">
        <v>89.6</v>
      </c>
    </row>
    <row r="7" spans="1:254" x14ac:dyDescent="0.15">
      <c r="A7" s="1" t="s">
        <v>29</v>
      </c>
      <c r="B7" s="1" t="s">
        <v>44</v>
      </c>
      <c r="C7" s="1">
        <v>8</v>
      </c>
      <c r="D7" s="1">
        <v>7</v>
      </c>
      <c r="E7" s="1">
        <v>188</v>
      </c>
      <c r="F7" s="1">
        <v>1</v>
      </c>
      <c r="G7" s="1">
        <v>1</v>
      </c>
      <c r="H7" s="1">
        <v>31</v>
      </c>
      <c r="I7" s="1">
        <v>2</v>
      </c>
      <c r="J7" s="1">
        <v>0</v>
      </c>
      <c r="K7" s="1">
        <v>0</v>
      </c>
      <c r="L7" s="1">
        <v>0</v>
      </c>
      <c r="M7" s="1">
        <v>0</v>
      </c>
      <c r="N7" s="1">
        <v>3</v>
      </c>
      <c r="O7" s="1">
        <v>2</v>
      </c>
      <c r="P7" s="1">
        <v>0</v>
      </c>
      <c r="Q7" s="1">
        <v>0</v>
      </c>
      <c r="R7" s="1">
        <v>460</v>
      </c>
      <c r="S7" s="10">
        <v>57.5</v>
      </c>
    </row>
    <row r="8" spans="1:254" x14ac:dyDescent="0.15">
      <c r="A8" s="1" t="s">
        <v>30</v>
      </c>
      <c r="B8" s="1" t="s">
        <v>49</v>
      </c>
      <c r="C8" s="1">
        <v>14</v>
      </c>
      <c r="D8" s="1">
        <v>11</v>
      </c>
      <c r="E8" s="1">
        <v>266</v>
      </c>
      <c r="F8" s="1">
        <v>0</v>
      </c>
      <c r="G8" s="1">
        <v>1</v>
      </c>
      <c r="H8" s="1">
        <v>37</v>
      </c>
      <c r="I8" s="1">
        <v>0</v>
      </c>
      <c r="J8" s="1">
        <v>1</v>
      </c>
      <c r="K8" s="1">
        <v>53.5</v>
      </c>
      <c r="L8" s="1">
        <v>10</v>
      </c>
      <c r="M8" s="1">
        <v>0</v>
      </c>
      <c r="N8" s="1">
        <v>9</v>
      </c>
      <c r="O8" s="1">
        <v>1</v>
      </c>
      <c r="P8" s="1">
        <v>0</v>
      </c>
      <c r="Q8" s="1">
        <v>0</v>
      </c>
      <c r="R8" s="1">
        <v>685</v>
      </c>
      <c r="S8" s="10">
        <v>48.928571428571431</v>
      </c>
    </row>
    <row r="9" spans="1:254" x14ac:dyDescent="0.15">
      <c r="A9" s="1" t="s">
        <v>34</v>
      </c>
      <c r="B9" s="18" t="s">
        <v>212</v>
      </c>
      <c r="C9" s="1">
        <v>21</v>
      </c>
      <c r="D9" s="1">
        <v>19</v>
      </c>
      <c r="E9" s="1">
        <v>411</v>
      </c>
      <c r="F9" s="1">
        <v>0</v>
      </c>
      <c r="G9" s="1">
        <v>2</v>
      </c>
      <c r="H9" s="1">
        <v>53</v>
      </c>
      <c r="I9" s="1">
        <v>5</v>
      </c>
      <c r="J9" s="1">
        <v>1</v>
      </c>
      <c r="K9" s="1">
        <v>11</v>
      </c>
      <c r="L9" s="1">
        <v>3</v>
      </c>
      <c r="M9" s="1">
        <v>0</v>
      </c>
      <c r="N9" s="1">
        <v>6</v>
      </c>
      <c r="O9" s="1">
        <v>3</v>
      </c>
      <c r="P9" s="1">
        <v>0</v>
      </c>
      <c r="Q9" s="1">
        <v>0</v>
      </c>
      <c r="R9" s="1">
        <v>847</v>
      </c>
      <c r="S9" s="10">
        <v>40.333333333333336</v>
      </c>
    </row>
    <row r="10" spans="1:254" x14ac:dyDescent="0.15">
      <c r="A10" s="1" t="s">
        <v>30</v>
      </c>
      <c r="B10" s="1" t="s">
        <v>45</v>
      </c>
      <c r="C10" s="1">
        <v>25</v>
      </c>
      <c r="D10" s="1">
        <v>10</v>
      </c>
      <c r="E10" s="1">
        <v>66</v>
      </c>
      <c r="F10" s="1">
        <v>0</v>
      </c>
      <c r="G10" s="1">
        <v>0</v>
      </c>
      <c r="H10" s="1">
        <v>12</v>
      </c>
      <c r="I10" s="1">
        <v>0</v>
      </c>
      <c r="J10" s="1">
        <v>2</v>
      </c>
      <c r="K10" s="1">
        <v>223.4</v>
      </c>
      <c r="L10" s="1">
        <v>41</v>
      </c>
      <c r="M10" s="1">
        <v>1</v>
      </c>
      <c r="N10" s="1">
        <v>8</v>
      </c>
      <c r="O10" s="1">
        <v>1</v>
      </c>
      <c r="P10" s="1">
        <v>0</v>
      </c>
      <c r="Q10" s="1">
        <v>0</v>
      </c>
      <c r="R10" s="1">
        <v>720</v>
      </c>
      <c r="S10" s="10">
        <v>28.8</v>
      </c>
    </row>
    <row r="11" spans="1:254" x14ac:dyDescent="0.15">
      <c r="A11" s="1" t="s">
        <v>28</v>
      </c>
      <c r="B11" s="1" t="s">
        <v>43</v>
      </c>
      <c r="C11" s="1">
        <v>6</v>
      </c>
      <c r="D11" s="1">
        <v>6</v>
      </c>
      <c r="E11" s="1">
        <v>100</v>
      </c>
      <c r="F11" s="1">
        <v>0</v>
      </c>
      <c r="G11" s="1">
        <v>0</v>
      </c>
      <c r="H11" s="1">
        <v>15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</v>
      </c>
      <c r="O11" s="1">
        <v>0</v>
      </c>
      <c r="P11" s="1">
        <v>0</v>
      </c>
      <c r="Q11" s="1">
        <v>0</v>
      </c>
      <c r="R11" s="1">
        <v>150</v>
      </c>
      <c r="S11" s="10">
        <v>25</v>
      </c>
    </row>
    <row r="12" spans="1:254" x14ac:dyDescent="0.15">
      <c r="A12" s="1" t="s">
        <v>37</v>
      </c>
      <c r="B12" s="1" t="s">
        <v>52</v>
      </c>
      <c r="C12" s="1">
        <v>16</v>
      </c>
      <c r="D12" s="1">
        <v>5</v>
      </c>
      <c r="E12" s="1">
        <v>8</v>
      </c>
      <c r="F12" s="1">
        <v>0</v>
      </c>
      <c r="G12" s="1">
        <v>0</v>
      </c>
      <c r="H12" s="1">
        <v>1</v>
      </c>
      <c r="I12" s="1">
        <v>0</v>
      </c>
      <c r="J12" s="1">
        <v>1</v>
      </c>
      <c r="K12" s="1">
        <v>87</v>
      </c>
      <c r="L12" s="1">
        <v>26</v>
      </c>
      <c r="M12" s="1">
        <v>1</v>
      </c>
      <c r="N12" s="1">
        <v>3</v>
      </c>
      <c r="O12" s="1">
        <v>0</v>
      </c>
      <c r="P12" s="1">
        <v>0</v>
      </c>
      <c r="Q12" s="1">
        <v>0</v>
      </c>
      <c r="R12" s="1">
        <v>375</v>
      </c>
      <c r="S12" s="10">
        <v>23.4375</v>
      </c>
    </row>
    <row r="13" spans="1:254" x14ac:dyDescent="0.15">
      <c r="A13" s="1" t="s">
        <v>35</v>
      </c>
      <c r="B13" s="1" t="s">
        <v>50</v>
      </c>
      <c r="C13" s="1">
        <v>22</v>
      </c>
      <c r="D13" s="1">
        <v>9</v>
      </c>
      <c r="E13" s="1">
        <v>35</v>
      </c>
      <c r="F13" s="1">
        <v>0</v>
      </c>
      <c r="G13" s="1">
        <v>0</v>
      </c>
      <c r="H13" s="1">
        <v>5</v>
      </c>
      <c r="I13" s="1">
        <v>0</v>
      </c>
      <c r="J13" s="1">
        <v>2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17</v>
      </c>
      <c r="Q13" s="1">
        <v>6</v>
      </c>
      <c r="R13" s="1">
        <v>495</v>
      </c>
      <c r="S13" s="10">
        <v>22.5</v>
      </c>
    </row>
    <row r="14" spans="1:254" x14ac:dyDescent="0.15">
      <c r="A14" s="1" t="s">
        <v>32</v>
      </c>
      <c r="B14" s="1" t="s">
        <v>47</v>
      </c>
      <c r="C14" s="1">
        <v>15</v>
      </c>
      <c r="D14" s="1">
        <v>10</v>
      </c>
      <c r="E14" s="1">
        <v>115</v>
      </c>
      <c r="F14" s="1">
        <v>0</v>
      </c>
      <c r="G14" s="1">
        <v>0</v>
      </c>
      <c r="H14" s="1">
        <v>13</v>
      </c>
      <c r="I14" s="1">
        <v>4</v>
      </c>
      <c r="J14" s="1">
        <v>2</v>
      </c>
      <c r="K14" s="1">
        <v>55</v>
      </c>
      <c r="L14" s="1">
        <v>10</v>
      </c>
      <c r="M14" s="1">
        <v>0</v>
      </c>
      <c r="N14" s="1">
        <v>3</v>
      </c>
      <c r="O14" s="1">
        <v>1</v>
      </c>
      <c r="P14" s="1">
        <v>0</v>
      </c>
      <c r="Q14" s="1">
        <v>0</v>
      </c>
      <c r="R14" s="1">
        <v>331</v>
      </c>
      <c r="S14" s="10">
        <v>22.066666666666666</v>
      </c>
    </row>
    <row r="15" spans="1:254" x14ac:dyDescent="0.15">
      <c r="A15" s="18" t="s">
        <v>228</v>
      </c>
      <c r="B15" s="18" t="s">
        <v>229</v>
      </c>
      <c r="C15" s="1">
        <v>6</v>
      </c>
      <c r="D15" s="1">
        <v>5</v>
      </c>
      <c r="E15" s="1">
        <v>68</v>
      </c>
      <c r="F15" s="1">
        <v>0</v>
      </c>
      <c r="G15" s="1">
        <v>0</v>
      </c>
      <c r="H15" s="1">
        <v>8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</v>
      </c>
      <c r="O15" s="1">
        <v>0</v>
      </c>
      <c r="P15" s="1">
        <v>0</v>
      </c>
      <c r="Q15" s="1">
        <v>0</v>
      </c>
      <c r="R15" s="1">
        <v>124</v>
      </c>
      <c r="S15" s="10">
        <v>20.666666666666668</v>
      </c>
    </row>
    <row r="16" spans="1:254" x14ac:dyDescent="0.15">
      <c r="A16" s="1" t="s">
        <v>31</v>
      </c>
      <c r="B16" s="1" t="s">
        <v>46</v>
      </c>
      <c r="C16" s="1">
        <v>13</v>
      </c>
      <c r="D16" s="1">
        <v>5</v>
      </c>
      <c r="E16" s="1">
        <v>50</v>
      </c>
      <c r="F16" s="1">
        <v>0</v>
      </c>
      <c r="G16" s="1">
        <v>0</v>
      </c>
      <c r="H16" s="1">
        <v>5</v>
      </c>
      <c r="I16" s="1">
        <v>0</v>
      </c>
      <c r="J16" s="1">
        <v>0</v>
      </c>
      <c r="K16" s="1">
        <v>85.4</v>
      </c>
      <c r="L16" s="1">
        <v>16</v>
      </c>
      <c r="M16" s="1">
        <v>0</v>
      </c>
      <c r="N16" s="1">
        <v>2</v>
      </c>
      <c r="O16" s="1">
        <v>0</v>
      </c>
      <c r="P16" s="1">
        <v>0</v>
      </c>
      <c r="Q16" s="1">
        <v>0</v>
      </c>
      <c r="R16" s="1">
        <v>260</v>
      </c>
      <c r="S16" s="10">
        <v>20</v>
      </c>
    </row>
    <row r="17" spans="1:19" x14ac:dyDescent="0.15">
      <c r="A17" s="1" t="s">
        <v>28</v>
      </c>
      <c r="B17" s="1" t="s">
        <v>51</v>
      </c>
      <c r="C17" s="1">
        <v>16</v>
      </c>
      <c r="D17" s="1">
        <v>13</v>
      </c>
      <c r="E17" s="1">
        <v>101</v>
      </c>
      <c r="F17" s="1">
        <v>0</v>
      </c>
      <c r="G17" s="1">
        <v>0</v>
      </c>
      <c r="H17" s="1">
        <v>15</v>
      </c>
      <c r="I17" s="1">
        <v>0</v>
      </c>
      <c r="J17" s="1">
        <v>3</v>
      </c>
      <c r="K17" s="1">
        <v>42.2</v>
      </c>
      <c r="L17" s="1">
        <v>10</v>
      </c>
      <c r="M17" s="1">
        <v>1</v>
      </c>
      <c r="N17" s="1">
        <v>2</v>
      </c>
      <c r="O17" s="1">
        <v>0</v>
      </c>
      <c r="P17" s="1">
        <v>0</v>
      </c>
      <c r="Q17" s="1">
        <v>0</v>
      </c>
      <c r="R17" s="1">
        <v>306</v>
      </c>
      <c r="S17" s="10">
        <v>19.125</v>
      </c>
    </row>
    <row r="18" spans="1:19" x14ac:dyDescent="0.15">
      <c r="A18" s="1" t="s">
        <v>39</v>
      </c>
      <c r="B18" s="18" t="s">
        <v>124</v>
      </c>
      <c r="C18" s="1">
        <v>11</v>
      </c>
      <c r="D18" s="1">
        <v>7</v>
      </c>
      <c r="E18" s="1">
        <v>54</v>
      </c>
      <c r="F18" s="1">
        <v>0</v>
      </c>
      <c r="G18" s="1">
        <v>0</v>
      </c>
      <c r="H18" s="1">
        <v>4</v>
      </c>
      <c r="I18" s="1">
        <v>0</v>
      </c>
      <c r="J18" s="1">
        <v>2</v>
      </c>
      <c r="K18" s="1">
        <v>0</v>
      </c>
      <c r="L18" s="1">
        <v>0</v>
      </c>
      <c r="M18" s="1">
        <v>0</v>
      </c>
      <c r="N18" s="1">
        <v>2</v>
      </c>
      <c r="O18" s="1">
        <v>1</v>
      </c>
      <c r="P18" s="1">
        <v>0</v>
      </c>
      <c r="Q18" s="1">
        <v>0</v>
      </c>
      <c r="R18" s="1">
        <v>112</v>
      </c>
      <c r="S18" s="10">
        <v>10.181818181818182</v>
      </c>
    </row>
    <row r="19" spans="1:19" x14ac:dyDescent="0.15">
      <c r="A19" s="1" t="s">
        <v>36</v>
      </c>
      <c r="B19" s="1" t="s">
        <v>104</v>
      </c>
      <c r="C19" s="1">
        <v>12</v>
      </c>
      <c r="D19" s="1">
        <v>10</v>
      </c>
      <c r="E19" s="1">
        <v>42</v>
      </c>
      <c r="F19" s="1">
        <v>0</v>
      </c>
      <c r="G19" s="1">
        <v>0</v>
      </c>
      <c r="H19" s="1">
        <v>4</v>
      </c>
      <c r="I19" s="1">
        <v>0</v>
      </c>
      <c r="J19" s="1">
        <v>4</v>
      </c>
      <c r="K19" s="1">
        <v>0</v>
      </c>
      <c r="L19" s="1">
        <v>0</v>
      </c>
      <c r="M19" s="1">
        <v>0</v>
      </c>
      <c r="N19" s="1">
        <v>2</v>
      </c>
      <c r="O19" s="1">
        <v>1</v>
      </c>
      <c r="P19" s="1">
        <v>0</v>
      </c>
      <c r="Q19" s="1">
        <v>0</v>
      </c>
      <c r="R19" s="1">
        <v>90</v>
      </c>
      <c r="S19" s="10">
        <v>7.5</v>
      </c>
    </row>
    <row r="20" spans="1:19" x14ac:dyDescent="0.15">
      <c r="A20" s="18" t="s">
        <v>105</v>
      </c>
      <c r="B20" s="18" t="s">
        <v>106</v>
      </c>
      <c r="C20" s="1">
        <v>9</v>
      </c>
      <c r="D20" s="1">
        <v>8</v>
      </c>
      <c r="E20" s="1">
        <v>15</v>
      </c>
      <c r="F20" s="1">
        <v>0</v>
      </c>
      <c r="G20" s="1">
        <v>0</v>
      </c>
      <c r="H20" s="1">
        <v>2</v>
      </c>
      <c r="I20" s="1">
        <v>0</v>
      </c>
      <c r="J20" s="1">
        <v>2</v>
      </c>
      <c r="K20" s="1">
        <v>0</v>
      </c>
      <c r="L20" s="1">
        <v>0</v>
      </c>
      <c r="M20" s="1">
        <v>0</v>
      </c>
      <c r="N20" s="1">
        <v>1</v>
      </c>
      <c r="O20" s="1">
        <v>0</v>
      </c>
      <c r="P20" s="1">
        <v>0</v>
      </c>
      <c r="Q20" s="1">
        <v>0</v>
      </c>
      <c r="R20" s="1">
        <v>29</v>
      </c>
      <c r="S20" s="10">
        <v>3.2222222222222223</v>
      </c>
    </row>
    <row r="21" spans="1:19" x14ac:dyDescent="0.15">
      <c r="S21" s="10"/>
    </row>
    <row r="22" spans="1:19" x14ac:dyDescent="0.15">
      <c r="A22" s="18" t="s">
        <v>274</v>
      </c>
    </row>
    <row r="23" spans="1:19" x14ac:dyDescent="0.15">
      <c r="A23" s="18" t="s">
        <v>116</v>
      </c>
      <c r="S23" s="10"/>
    </row>
    <row r="24" spans="1:19" x14ac:dyDescent="0.15">
      <c r="S24" s="10"/>
    </row>
    <row r="25" spans="1:19" x14ac:dyDescent="0.15">
      <c r="A25" s="1" t="s">
        <v>87</v>
      </c>
      <c r="S25" s="10"/>
    </row>
    <row r="26" spans="1:19" x14ac:dyDescent="0.15">
      <c r="A26" s="18" t="s">
        <v>33</v>
      </c>
      <c r="B26" s="18" t="s">
        <v>232</v>
      </c>
      <c r="C26" s="1">
        <v>1</v>
      </c>
      <c r="D26" s="1">
        <v>1</v>
      </c>
      <c r="E26" s="1">
        <v>16</v>
      </c>
      <c r="F26" s="1">
        <v>0</v>
      </c>
      <c r="G26" s="1">
        <v>0</v>
      </c>
      <c r="H26" s="1">
        <v>3</v>
      </c>
      <c r="I26" s="1">
        <v>0</v>
      </c>
      <c r="J26" s="1">
        <v>0</v>
      </c>
      <c r="K26" s="1">
        <v>8</v>
      </c>
      <c r="L26" s="1">
        <v>1</v>
      </c>
      <c r="M26" s="1">
        <v>0</v>
      </c>
      <c r="N26" s="1">
        <v>1</v>
      </c>
      <c r="O26" s="1">
        <v>1</v>
      </c>
      <c r="P26" s="1">
        <v>0</v>
      </c>
      <c r="Q26" s="1">
        <v>0</v>
      </c>
      <c r="R26" s="1">
        <v>72</v>
      </c>
      <c r="S26" s="10">
        <v>72</v>
      </c>
    </row>
    <row r="27" spans="1:19" x14ac:dyDescent="0.15">
      <c r="A27" s="1" t="s">
        <v>101</v>
      </c>
      <c r="B27" s="1" t="s">
        <v>102</v>
      </c>
      <c r="C27" s="1">
        <v>2</v>
      </c>
      <c r="D27" s="1">
        <v>2</v>
      </c>
      <c r="E27" s="1">
        <v>38</v>
      </c>
      <c r="F27" s="1">
        <v>0</v>
      </c>
      <c r="G27" s="1">
        <v>0</v>
      </c>
      <c r="H27" s="1">
        <v>2</v>
      </c>
      <c r="I27" s="1">
        <v>2</v>
      </c>
      <c r="J27" s="1">
        <v>0</v>
      </c>
      <c r="K27" s="1">
        <v>18.5</v>
      </c>
      <c r="L27" s="1">
        <v>5</v>
      </c>
      <c r="M27" s="1">
        <v>0</v>
      </c>
      <c r="N27" s="1">
        <v>2</v>
      </c>
      <c r="O27" s="1">
        <v>0</v>
      </c>
      <c r="P27" s="1">
        <v>0</v>
      </c>
      <c r="Q27" s="1">
        <v>0</v>
      </c>
      <c r="R27" s="1">
        <v>142</v>
      </c>
      <c r="S27" s="10">
        <v>71</v>
      </c>
    </row>
    <row r="28" spans="1:19" x14ac:dyDescent="0.15">
      <c r="A28" s="1" t="s">
        <v>38</v>
      </c>
      <c r="B28" s="1" t="s">
        <v>53</v>
      </c>
      <c r="C28" s="1">
        <v>3</v>
      </c>
      <c r="D28" s="1">
        <v>2</v>
      </c>
      <c r="E28" s="1">
        <v>76</v>
      </c>
      <c r="F28" s="1">
        <v>0</v>
      </c>
      <c r="G28" s="1">
        <v>1</v>
      </c>
      <c r="H28" s="1">
        <v>11</v>
      </c>
      <c r="I28" s="1">
        <v>2</v>
      </c>
      <c r="J28" s="1">
        <v>0</v>
      </c>
      <c r="K28" s="1">
        <v>9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158</v>
      </c>
      <c r="S28" s="10">
        <v>52.666666666666664</v>
      </c>
    </row>
    <row r="29" spans="1:19" x14ac:dyDescent="0.15">
      <c r="A29" s="18" t="s">
        <v>191</v>
      </c>
      <c r="B29" s="18" t="s">
        <v>190</v>
      </c>
      <c r="C29" s="1">
        <v>4</v>
      </c>
      <c r="D29" s="1">
        <v>3</v>
      </c>
      <c r="E29" s="1">
        <v>49</v>
      </c>
      <c r="F29" s="1">
        <v>0</v>
      </c>
      <c r="G29" s="1">
        <v>0</v>
      </c>
      <c r="H29" s="1">
        <v>8</v>
      </c>
      <c r="I29" s="1">
        <v>0</v>
      </c>
      <c r="J29" s="1">
        <v>0</v>
      </c>
      <c r="K29" s="1">
        <v>1</v>
      </c>
      <c r="L29" s="1">
        <v>1</v>
      </c>
      <c r="M29" s="1">
        <v>0</v>
      </c>
      <c r="N29" s="1">
        <v>4</v>
      </c>
      <c r="O29" s="1">
        <v>1</v>
      </c>
      <c r="P29" s="1">
        <v>0</v>
      </c>
      <c r="Q29" s="1">
        <v>0</v>
      </c>
      <c r="R29" s="1">
        <v>175</v>
      </c>
      <c r="S29" s="10">
        <v>43.75</v>
      </c>
    </row>
    <row r="30" spans="1:19" x14ac:dyDescent="0.15">
      <c r="A30" s="18" t="s">
        <v>268</v>
      </c>
      <c r="B30" s="18" t="s">
        <v>269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4</v>
      </c>
      <c r="L30" s="1">
        <v>0</v>
      </c>
      <c r="M30" s="1">
        <v>0</v>
      </c>
      <c r="N30" s="1">
        <v>1</v>
      </c>
      <c r="O30" s="1">
        <v>0</v>
      </c>
      <c r="P30" s="1">
        <v>0</v>
      </c>
      <c r="Q30" s="1">
        <v>0</v>
      </c>
      <c r="R30" s="1">
        <v>20</v>
      </c>
      <c r="S30" s="10">
        <v>20</v>
      </c>
    </row>
    <row r="31" spans="1:19" x14ac:dyDescent="0.15">
      <c r="A31" s="1" t="s">
        <v>27</v>
      </c>
      <c r="B31" s="1" t="s">
        <v>42</v>
      </c>
      <c r="C31" s="1">
        <v>3</v>
      </c>
      <c r="D31" s="1">
        <v>3</v>
      </c>
      <c r="E31" s="1">
        <v>6</v>
      </c>
      <c r="F31" s="1">
        <v>0</v>
      </c>
      <c r="G31" s="1">
        <v>0</v>
      </c>
      <c r="H31" s="1">
        <v>1</v>
      </c>
      <c r="I31" s="1">
        <v>0</v>
      </c>
      <c r="J31" s="1">
        <v>2</v>
      </c>
      <c r="K31" s="57">
        <v>15</v>
      </c>
      <c r="L31" s="1">
        <v>6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58</v>
      </c>
      <c r="S31" s="10">
        <v>19.333333333333332</v>
      </c>
    </row>
    <row r="32" spans="1:19" x14ac:dyDescent="0.15">
      <c r="A32" s="18" t="s">
        <v>227</v>
      </c>
      <c r="B32" s="18" t="s">
        <v>234</v>
      </c>
      <c r="C32" s="1">
        <v>1</v>
      </c>
      <c r="D32" s="1">
        <v>1</v>
      </c>
      <c r="E32" s="1">
        <v>15</v>
      </c>
      <c r="F32" s="1">
        <v>0</v>
      </c>
      <c r="G32" s="1">
        <v>0</v>
      </c>
      <c r="H32" s="1">
        <v>2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19</v>
      </c>
      <c r="S32" s="10">
        <v>19</v>
      </c>
    </row>
    <row r="33" spans="1:19" x14ac:dyDescent="0.15">
      <c r="A33" s="18" t="s">
        <v>192</v>
      </c>
      <c r="B33" s="18" t="s">
        <v>193</v>
      </c>
      <c r="C33" s="1">
        <v>1</v>
      </c>
      <c r="D33" s="1">
        <v>1</v>
      </c>
      <c r="E33" s="1">
        <v>11</v>
      </c>
      <c r="F33" s="1">
        <v>0</v>
      </c>
      <c r="G33" s="1">
        <v>0</v>
      </c>
      <c r="H33" s="1">
        <v>1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13</v>
      </c>
      <c r="S33" s="10">
        <v>13</v>
      </c>
    </row>
    <row r="34" spans="1:19" x14ac:dyDescent="0.15">
      <c r="A34" s="18" t="s">
        <v>119</v>
      </c>
      <c r="B34" s="18" t="s">
        <v>118</v>
      </c>
      <c r="C34" s="1">
        <v>3</v>
      </c>
      <c r="D34" s="1">
        <v>4</v>
      </c>
      <c r="E34" s="1">
        <v>34</v>
      </c>
      <c r="F34" s="1">
        <v>0</v>
      </c>
      <c r="G34" s="1">
        <v>0</v>
      </c>
      <c r="H34" s="1">
        <v>3</v>
      </c>
      <c r="I34" s="1">
        <v>0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35</v>
      </c>
      <c r="S34" s="10">
        <v>11.666666666666666</v>
      </c>
    </row>
    <row r="35" spans="1:19" x14ac:dyDescent="0.15">
      <c r="A35" s="18" t="s">
        <v>115</v>
      </c>
      <c r="B35" s="18" t="s">
        <v>113</v>
      </c>
      <c r="C35" s="1">
        <v>3</v>
      </c>
      <c r="D35" s="1">
        <v>1</v>
      </c>
      <c r="E35" s="1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1</v>
      </c>
      <c r="O35" s="1">
        <v>0</v>
      </c>
      <c r="P35" s="1">
        <v>0</v>
      </c>
      <c r="Q35" s="1">
        <v>0</v>
      </c>
      <c r="R35" s="1">
        <v>22</v>
      </c>
      <c r="S35" s="10">
        <v>7.333333333333333</v>
      </c>
    </row>
    <row r="36" spans="1:19" x14ac:dyDescent="0.15">
      <c r="A36" s="18" t="s">
        <v>230</v>
      </c>
      <c r="B36" s="18" t="s">
        <v>231</v>
      </c>
      <c r="C36" s="1">
        <v>1</v>
      </c>
      <c r="D36" s="1">
        <v>1</v>
      </c>
      <c r="E36" s="1">
        <v>4</v>
      </c>
      <c r="F36" s="1">
        <v>0</v>
      </c>
      <c r="G36" s="1">
        <v>0</v>
      </c>
      <c r="H36" s="1">
        <v>1</v>
      </c>
      <c r="I36" s="1">
        <v>0</v>
      </c>
      <c r="J36" s="1">
        <v>0</v>
      </c>
      <c r="K36" s="1">
        <v>5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6</v>
      </c>
      <c r="S36" s="10">
        <v>6</v>
      </c>
    </row>
    <row r="37" spans="1:19" x14ac:dyDescent="0.15">
      <c r="A37" s="18" t="s">
        <v>226</v>
      </c>
      <c r="B37" s="18" t="s">
        <v>233</v>
      </c>
      <c r="C37" s="1">
        <v>2</v>
      </c>
      <c r="D37" s="1">
        <v>1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1</v>
      </c>
      <c r="K37" s="1">
        <v>2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-5</v>
      </c>
      <c r="S37" s="10">
        <v>-2.5</v>
      </c>
    </row>
    <row r="38" spans="1:19" x14ac:dyDescent="0.15">
      <c r="A38" s="18" t="s">
        <v>36</v>
      </c>
      <c r="B38" s="18" t="s">
        <v>215</v>
      </c>
      <c r="C38" s="1">
        <v>1</v>
      </c>
      <c r="D38" s="1">
        <v>1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1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-5</v>
      </c>
      <c r="S38" s="10">
        <v>-5</v>
      </c>
    </row>
    <row r="39" spans="1:19" x14ac:dyDescent="0.15">
      <c r="A39" s="18" t="s">
        <v>125</v>
      </c>
      <c r="B39" s="18" t="s">
        <v>123</v>
      </c>
      <c r="C39" s="1">
        <v>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0" t="s">
        <v>290</v>
      </c>
    </row>
    <row r="40" spans="1:19" x14ac:dyDescent="0.15">
      <c r="A40" s="18" t="s">
        <v>213</v>
      </c>
      <c r="B40" s="18" t="s">
        <v>214</v>
      </c>
      <c r="C40" s="1">
        <v>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3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0" t="s">
        <v>290</v>
      </c>
    </row>
    <row r="41" spans="1:19" x14ac:dyDescent="0.15">
      <c r="S41" s="10"/>
    </row>
    <row r="46" spans="1:19" x14ac:dyDescent="0.15">
      <c r="S46" s="10"/>
    </row>
    <row r="47" spans="1:19" x14ac:dyDescent="0.15">
      <c r="S47" s="10"/>
    </row>
    <row r="48" spans="1:19" x14ac:dyDescent="0.15">
      <c r="S48" s="10"/>
    </row>
  </sheetData>
  <sortState xmlns:xlrd2="http://schemas.microsoft.com/office/spreadsheetml/2017/richdata2" ref="A4:S20">
    <sortCondition descending="1" ref="S4:S20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41"/>
  <sheetViews>
    <sheetView workbookViewId="0"/>
  </sheetViews>
  <sheetFormatPr defaultColWidth="11.57421875" defaultRowHeight="14.25" x14ac:dyDescent="0.15"/>
  <cols>
    <col min="2" max="3" width="4.04296875" customWidth="1"/>
    <col min="4" max="4" width="4.04296875" style="55" customWidth="1"/>
    <col min="5" max="28" width="4.04296875" customWidth="1"/>
    <col min="29" max="29" width="5.16796875" customWidth="1"/>
    <col min="30" max="30" width="4.37890625" customWidth="1"/>
  </cols>
  <sheetData>
    <row r="1" spans="1:30" ht="102.75" x14ac:dyDescent="0.15">
      <c r="B1" s="23" t="s">
        <v>133</v>
      </c>
      <c r="C1" s="23" t="s">
        <v>135</v>
      </c>
      <c r="D1" s="54" t="s">
        <v>137</v>
      </c>
      <c r="E1" s="23" t="s">
        <v>138</v>
      </c>
      <c r="F1" s="23" t="s">
        <v>140</v>
      </c>
      <c r="G1" s="23" t="s">
        <v>142</v>
      </c>
      <c r="H1" s="23" t="s">
        <v>152</v>
      </c>
      <c r="I1" s="23" t="s">
        <v>144</v>
      </c>
      <c r="J1" s="23" t="s">
        <v>99</v>
      </c>
      <c r="K1" s="23" t="s">
        <v>99</v>
      </c>
      <c r="L1" s="23" t="s">
        <v>201</v>
      </c>
      <c r="M1" s="23" t="s">
        <v>145</v>
      </c>
      <c r="N1" s="23" t="s">
        <v>146</v>
      </c>
      <c r="O1" s="23" t="s">
        <v>147</v>
      </c>
      <c r="P1" s="23" t="s">
        <v>148</v>
      </c>
      <c r="Q1" s="23" t="s">
        <v>161</v>
      </c>
      <c r="R1" s="23" t="s">
        <v>149</v>
      </c>
      <c r="S1" s="23" t="s">
        <v>142</v>
      </c>
      <c r="T1" s="23" t="s">
        <v>135</v>
      </c>
      <c r="U1" s="23" t="s">
        <v>147</v>
      </c>
      <c r="V1" s="23" t="s">
        <v>150</v>
      </c>
      <c r="W1" s="23" t="s">
        <v>151</v>
      </c>
      <c r="X1" s="23" t="s">
        <v>235</v>
      </c>
      <c r="Y1" s="23" t="s">
        <v>238</v>
      </c>
      <c r="Z1" s="23" t="s">
        <v>239</v>
      </c>
      <c r="AA1" s="23" t="s">
        <v>161</v>
      </c>
      <c r="AB1" s="23" t="s">
        <v>153</v>
      </c>
      <c r="AC1" s="24" t="s">
        <v>54</v>
      </c>
      <c r="AD1" s="24" t="s">
        <v>55</v>
      </c>
    </row>
    <row r="2" spans="1:30" x14ac:dyDescent="0.15">
      <c r="A2" s="1" t="s">
        <v>49</v>
      </c>
      <c r="B2" s="32" t="s">
        <v>155</v>
      </c>
      <c r="C2" s="32" t="s">
        <v>155</v>
      </c>
      <c r="D2" s="55" t="s">
        <v>156</v>
      </c>
      <c r="E2" s="32"/>
      <c r="F2" s="32" t="s">
        <v>156</v>
      </c>
      <c r="G2" s="32" t="s">
        <v>156</v>
      </c>
      <c r="H2" s="32" t="s">
        <v>156</v>
      </c>
      <c r="I2" s="32" t="s">
        <v>156</v>
      </c>
      <c r="J2" s="32"/>
      <c r="K2" s="32"/>
      <c r="L2" s="32" t="s">
        <v>156</v>
      </c>
      <c r="M2" s="32"/>
      <c r="N2" s="32" t="s">
        <v>156</v>
      </c>
      <c r="O2" s="32" t="s">
        <v>156</v>
      </c>
      <c r="P2" s="32"/>
      <c r="Q2" s="32" t="s">
        <v>156</v>
      </c>
      <c r="R2" s="32" t="s">
        <v>156</v>
      </c>
      <c r="S2" s="33"/>
      <c r="T2" s="32" t="s">
        <v>156</v>
      </c>
      <c r="U2" s="32"/>
      <c r="V2" s="32"/>
      <c r="W2" s="32"/>
      <c r="X2" s="25"/>
      <c r="Y2" s="25"/>
      <c r="Z2" s="25" t="s">
        <v>155</v>
      </c>
      <c r="AA2" s="25"/>
      <c r="AB2" s="25"/>
      <c r="AC2">
        <v>14</v>
      </c>
      <c r="AD2">
        <v>11</v>
      </c>
    </row>
    <row r="3" spans="1:30" x14ac:dyDescent="0.15">
      <c r="A3" s="18" t="s">
        <v>117</v>
      </c>
      <c r="B3" s="32"/>
      <c r="C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25"/>
      <c r="Y3" s="25"/>
      <c r="Z3" s="25"/>
      <c r="AA3" s="25"/>
      <c r="AB3" s="25"/>
      <c r="AC3">
        <v>0</v>
      </c>
      <c r="AD3">
        <v>0</v>
      </c>
    </row>
    <row r="4" spans="1:30" x14ac:dyDescent="0.15">
      <c r="A4" s="18" t="s">
        <v>233</v>
      </c>
      <c r="B4" s="32"/>
      <c r="C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 t="s">
        <v>156</v>
      </c>
      <c r="U4" s="32"/>
      <c r="V4" s="32"/>
      <c r="W4" s="32"/>
      <c r="X4" s="25" t="s">
        <v>155</v>
      </c>
      <c r="Y4" s="25"/>
      <c r="Z4" s="25"/>
      <c r="AA4" s="25"/>
      <c r="AB4" s="25"/>
      <c r="AC4">
        <v>2</v>
      </c>
      <c r="AD4">
        <v>1</v>
      </c>
    </row>
    <row r="5" spans="1:30" x14ac:dyDescent="0.15">
      <c r="A5" s="1" t="s">
        <v>48</v>
      </c>
      <c r="B5" s="32" t="s">
        <v>156</v>
      </c>
      <c r="C5" s="32" t="s">
        <v>156</v>
      </c>
      <c r="D5" s="55" t="s">
        <v>156</v>
      </c>
      <c r="E5" s="32" t="s">
        <v>156</v>
      </c>
      <c r="F5" s="32" t="s">
        <v>156</v>
      </c>
      <c r="G5" s="32" t="s">
        <v>156</v>
      </c>
      <c r="H5" s="32" t="s">
        <v>156</v>
      </c>
      <c r="I5" s="32" t="s">
        <v>156</v>
      </c>
      <c r="J5" s="32" t="s">
        <v>156</v>
      </c>
      <c r="K5" s="32" t="s">
        <v>156</v>
      </c>
      <c r="L5" s="32" t="s">
        <v>156</v>
      </c>
      <c r="M5" s="32" t="s">
        <v>156</v>
      </c>
      <c r="N5" s="32" t="s">
        <v>156</v>
      </c>
      <c r="O5" s="32" t="s">
        <v>156</v>
      </c>
      <c r="P5" s="32" t="s">
        <v>156</v>
      </c>
      <c r="Q5" s="32" t="s">
        <v>156</v>
      </c>
      <c r="R5" s="32" t="s">
        <v>156</v>
      </c>
      <c r="S5" s="32" t="s">
        <v>156</v>
      </c>
      <c r="T5" s="32" t="s">
        <v>156</v>
      </c>
      <c r="U5" s="32" t="s">
        <v>156</v>
      </c>
      <c r="V5" s="32" t="s">
        <v>156</v>
      </c>
      <c r="W5" s="32" t="s">
        <v>156</v>
      </c>
      <c r="X5" s="25" t="s">
        <v>156</v>
      </c>
      <c r="Y5" s="25" t="s">
        <v>156</v>
      </c>
      <c r="Z5" s="25" t="s">
        <v>156</v>
      </c>
      <c r="AA5" s="25"/>
      <c r="AB5" s="25" t="s">
        <v>156</v>
      </c>
      <c r="AC5">
        <v>25</v>
      </c>
      <c r="AD5">
        <v>26</v>
      </c>
    </row>
    <row r="6" spans="1:30" x14ac:dyDescent="0.15">
      <c r="A6" s="1" t="s">
        <v>42</v>
      </c>
      <c r="B6" s="32"/>
      <c r="C6" s="32"/>
      <c r="D6" s="55" t="s">
        <v>156</v>
      </c>
      <c r="E6" s="32"/>
      <c r="F6" s="32"/>
      <c r="G6" s="32"/>
      <c r="H6" s="32"/>
      <c r="I6" s="32"/>
      <c r="J6" s="32" t="s">
        <v>156</v>
      </c>
      <c r="K6" s="32" t="s">
        <v>156</v>
      </c>
      <c r="L6" s="32"/>
      <c r="M6" s="32"/>
      <c r="N6" s="32"/>
      <c r="O6" s="32"/>
      <c r="P6" s="32"/>
      <c r="Q6" s="32"/>
      <c r="R6" s="32"/>
      <c r="S6" s="33"/>
      <c r="T6" s="32"/>
      <c r="U6" s="32"/>
      <c r="V6" s="32"/>
      <c r="W6" s="32"/>
      <c r="X6" s="25"/>
      <c r="Y6" s="25"/>
      <c r="Z6" s="25"/>
      <c r="AA6" s="25"/>
      <c r="AB6" s="25"/>
      <c r="AC6">
        <v>3</v>
      </c>
      <c r="AD6">
        <v>3</v>
      </c>
    </row>
    <row r="7" spans="1:30" x14ac:dyDescent="0.15">
      <c r="A7" s="18" t="s">
        <v>190</v>
      </c>
      <c r="B7" s="32"/>
      <c r="C7" s="32"/>
      <c r="E7" s="32"/>
      <c r="F7" s="32"/>
      <c r="G7" s="32"/>
      <c r="H7" s="32" t="s">
        <v>155</v>
      </c>
      <c r="I7" s="32"/>
      <c r="J7" s="32"/>
      <c r="K7" s="32"/>
      <c r="L7" s="32"/>
      <c r="M7" s="32" t="s">
        <v>156</v>
      </c>
      <c r="N7" s="32" t="s">
        <v>156</v>
      </c>
      <c r="O7" s="32"/>
      <c r="P7" s="32"/>
      <c r="Q7" s="32"/>
      <c r="R7" s="32"/>
      <c r="S7" s="32" t="s">
        <v>156</v>
      </c>
      <c r="T7" s="32"/>
      <c r="U7" s="32"/>
      <c r="V7" s="32"/>
      <c r="W7" s="32"/>
      <c r="X7" s="25"/>
      <c r="Y7" s="25"/>
      <c r="Z7" s="25"/>
      <c r="AA7" s="25"/>
      <c r="AB7" s="25"/>
      <c r="AC7">
        <v>4</v>
      </c>
      <c r="AD7">
        <v>3</v>
      </c>
    </row>
    <row r="8" spans="1:30" x14ac:dyDescent="0.15">
      <c r="A8" s="1" t="s">
        <v>47</v>
      </c>
      <c r="B8" s="32" t="s">
        <v>155</v>
      </c>
      <c r="C8" s="32" t="s">
        <v>155</v>
      </c>
      <c r="D8" s="32"/>
      <c r="E8" s="32"/>
      <c r="F8" s="32" t="s">
        <v>156</v>
      </c>
      <c r="G8" s="32" t="s">
        <v>156</v>
      </c>
      <c r="H8" s="32"/>
      <c r="I8" s="32" t="s">
        <v>156</v>
      </c>
      <c r="J8" s="32" t="s">
        <v>155</v>
      </c>
      <c r="K8" s="32" t="s">
        <v>156</v>
      </c>
      <c r="L8" s="32"/>
      <c r="M8" s="32" t="s">
        <v>156</v>
      </c>
      <c r="N8" s="32" t="s">
        <v>155</v>
      </c>
      <c r="O8" s="32"/>
      <c r="P8" s="32"/>
      <c r="Q8" s="32" t="s">
        <v>156</v>
      </c>
      <c r="R8" s="32" t="s">
        <v>156</v>
      </c>
      <c r="S8" s="32" t="s">
        <v>156</v>
      </c>
      <c r="T8" s="32" t="s">
        <v>156</v>
      </c>
      <c r="U8" s="32" t="s">
        <v>156</v>
      </c>
      <c r="V8" s="32"/>
      <c r="W8" s="32"/>
      <c r="X8" s="25"/>
      <c r="Y8" s="25" t="s">
        <v>155</v>
      </c>
      <c r="Z8" s="25"/>
      <c r="AA8" s="25"/>
      <c r="AB8" s="25"/>
      <c r="AC8">
        <v>15</v>
      </c>
      <c r="AD8">
        <v>10</v>
      </c>
    </row>
    <row r="9" spans="1:30" x14ac:dyDescent="0.15">
      <c r="A9" s="1" t="s">
        <v>44</v>
      </c>
      <c r="B9" s="32"/>
      <c r="C9" s="32"/>
      <c r="D9" s="32" t="s">
        <v>155</v>
      </c>
      <c r="E9" s="32"/>
      <c r="F9" s="32"/>
      <c r="G9" s="32" t="s">
        <v>156</v>
      </c>
      <c r="H9" s="32"/>
      <c r="I9" s="32" t="s">
        <v>156</v>
      </c>
      <c r="J9" s="32"/>
      <c r="K9" s="32"/>
      <c r="L9" s="32" t="s">
        <v>156</v>
      </c>
      <c r="M9" s="32"/>
      <c r="N9" s="32"/>
      <c r="O9" s="32"/>
      <c r="P9" s="32"/>
      <c r="Q9" s="32" t="s">
        <v>156</v>
      </c>
      <c r="R9" s="32"/>
      <c r="S9" s="32"/>
      <c r="T9" s="32"/>
      <c r="U9" s="32"/>
      <c r="V9" s="32"/>
      <c r="W9" s="32"/>
      <c r="X9" s="25" t="s">
        <v>156</v>
      </c>
      <c r="Y9" s="25" t="s">
        <v>156</v>
      </c>
      <c r="Z9" s="25" t="s">
        <v>156</v>
      </c>
      <c r="AA9" s="25"/>
      <c r="AB9" s="25"/>
      <c r="AC9">
        <v>8</v>
      </c>
      <c r="AD9">
        <v>7</v>
      </c>
    </row>
    <row r="10" spans="1:30" x14ac:dyDescent="0.15">
      <c r="A10" s="18" t="s">
        <v>126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25"/>
      <c r="Y10" s="25"/>
      <c r="Z10" s="25"/>
      <c r="AA10" s="25"/>
      <c r="AB10" s="25"/>
      <c r="AC10">
        <v>0</v>
      </c>
      <c r="AD10">
        <v>0</v>
      </c>
    </row>
    <row r="11" spans="1:30" x14ac:dyDescent="0.15">
      <c r="A11" s="1" t="s">
        <v>40</v>
      </c>
      <c r="B11" s="32" t="s">
        <v>156</v>
      </c>
      <c r="C11" s="32" t="s">
        <v>156</v>
      </c>
      <c r="D11" s="32"/>
      <c r="E11" s="32" t="s">
        <v>156</v>
      </c>
      <c r="F11" s="32"/>
      <c r="G11" s="32" t="s">
        <v>156</v>
      </c>
      <c r="H11" s="32" t="s">
        <v>156</v>
      </c>
      <c r="I11" s="32" t="s">
        <v>156</v>
      </c>
      <c r="J11" s="32" t="s">
        <v>156</v>
      </c>
      <c r="K11" s="32" t="s">
        <v>156</v>
      </c>
      <c r="L11" s="32"/>
      <c r="M11" s="32"/>
      <c r="N11" s="32"/>
      <c r="O11" s="32" t="s">
        <v>156</v>
      </c>
      <c r="P11" s="32" t="s">
        <v>156</v>
      </c>
      <c r="Q11" s="32" t="s">
        <v>156</v>
      </c>
      <c r="R11" s="32"/>
      <c r="S11" s="32"/>
      <c r="T11" s="32" t="s">
        <v>156</v>
      </c>
      <c r="U11" s="32"/>
      <c r="V11" s="32" t="s">
        <v>156</v>
      </c>
      <c r="W11" s="32" t="s">
        <v>156</v>
      </c>
      <c r="X11" s="25"/>
      <c r="Y11" s="25"/>
      <c r="Z11" s="25"/>
      <c r="AA11" s="25"/>
      <c r="AB11" s="25"/>
      <c r="AC11">
        <v>13</v>
      </c>
      <c r="AD11">
        <v>14</v>
      </c>
    </row>
    <row r="12" spans="1:30" x14ac:dyDescent="0.15">
      <c r="A12" s="1" t="s">
        <v>106</v>
      </c>
      <c r="B12" s="32"/>
      <c r="C12" s="32"/>
      <c r="D12" s="32"/>
      <c r="E12" s="32" t="s">
        <v>156</v>
      </c>
      <c r="F12" s="32" t="s">
        <v>156</v>
      </c>
      <c r="G12" s="32"/>
      <c r="H12" s="32" t="s">
        <v>155</v>
      </c>
      <c r="I12" s="32"/>
      <c r="J12" s="32"/>
      <c r="K12" s="32" t="s">
        <v>156</v>
      </c>
      <c r="L12" s="32" t="s">
        <v>156</v>
      </c>
      <c r="M12" s="32"/>
      <c r="N12" s="32"/>
      <c r="O12" s="32" t="s">
        <v>156</v>
      </c>
      <c r="P12" s="32" t="s">
        <v>156</v>
      </c>
      <c r="Q12" s="32"/>
      <c r="R12" s="32"/>
      <c r="S12" s="32"/>
      <c r="T12" s="32"/>
      <c r="U12" s="32"/>
      <c r="V12" s="32"/>
      <c r="W12" s="32"/>
      <c r="X12" s="25"/>
      <c r="Y12" s="25"/>
      <c r="Z12" s="25" t="s">
        <v>156</v>
      </c>
      <c r="AA12" s="25"/>
      <c r="AB12" s="25" t="s">
        <v>156</v>
      </c>
      <c r="AC12">
        <v>9</v>
      </c>
      <c r="AD12">
        <v>8</v>
      </c>
    </row>
    <row r="13" spans="1:30" x14ac:dyDescent="0.15">
      <c r="A13" s="1" t="s">
        <v>41</v>
      </c>
      <c r="B13" s="32" t="s">
        <v>156</v>
      </c>
      <c r="C13" s="32" t="s">
        <v>156</v>
      </c>
      <c r="D13" s="32" t="s">
        <v>156</v>
      </c>
      <c r="E13" s="32" t="s">
        <v>156</v>
      </c>
      <c r="F13" s="32" t="s">
        <v>156</v>
      </c>
      <c r="G13" s="32"/>
      <c r="H13" s="32"/>
      <c r="I13" s="32"/>
      <c r="J13" s="32" t="s">
        <v>155</v>
      </c>
      <c r="K13" s="32" t="s">
        <v>156</v>
      </c>
      <c r="L13" s="32"/>
      <c r="M13" s="32" t="s">
        <v>156</v>
      </c>
      <c r="N13" s="32" t="s">
        <v>156</v>
      </c>
      <c r="O13" s="32"/>
      <c r="P13" s="32"/>
      <c r="Q13" s="32" t="s">
        <v>156</v>
      </c>
      <c r="R13" s="32" t="s">
        <v>156</v>
      </c>
      <c r="S13" s="32"/>
      <c r="T13" s="32"/>
      <c r="U13" s="32"/>
      <c r="V13" s="32" t="s">
        <v>156</v>
      </c>
      <c r="W13" s="32" t="s">
        <v>156</v>
      </c>
      <c r="X13" s="25" t="s">
        <v>156</v>
      </c>
      <c r="Y13" s="25" t="s">
        <v>156</v>
      </c>
      <c r="Z13" s="25" t="s">
        <v>156</v>
      </c>
      <c r="AA13" s="25"/>
      <c r="AB13" s="25" t="s">
        <v>156</v>
      </c>
      <c r="AC13">
        <v>16</v>
      </c>
      <c r="AD13">
        <v>16</v>
      </c>
    </row>
    <row r="14" spans="1:30" x14ac:dyDescent="0.15">
      <c r="A14" s="1" t="s">
        <v>102</v>
      </c>
      <c r="B14" s="32"/>
      <c r="C14" s="32"/>
      <c r="D14" s="32"/>
      <c r="E14" s="32"/>
      <c r="F14" s="32"/>
      <c r="G14" s="32"/>
      <c r="H14" s="32" t="s">
        <v>156</v>
      </c>
      <c r="I14" s="32"/>
      <c r="J14" s="32"/>
      <c r="K14" s="32"/>
      <c r="L14" s="32"/>
      <c r="M14" s="32" t="s">
        <v>156</v>
      </c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25"/>
      <c r="Y14" s="25"/>
      <c r="Z14" s="25"/>
      <c r="AA14" s="25"/>
      <c r="AB14" s="25"/>
      <c r="AC14">
        <v>2</v>
      </c>
      <c r="AD14">
        <v>2</v>
      </c>
    </row>
    <row r="15" spans="1:30" x14ac:dyDescent="0.15">
      <c r="A15" s="1" t="s">
        <v>53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 t="s">
        <v>155</v>
      </c>
      <c r="M15" s="32"/>
      <c r="N15" s="32"/>
      <c r="O15" s="32"/>
      <c r="P15" s="32"/>
      <c r="Q15" s="32"/>
      <c r="R15" s="32"/>
      <c r="S15" s="32" t="s">
        <v>156</v>
      </c>
      <c r="T15" s="32" t="s">
        <v>156</v>
      </c>
      <c r="U15" s="32"/>
      <c r="V15" s="32"/>
      <c r="W15" s="32"/>
      <c r="X15" s="25"/>
      <c r="Y15" s="25"/>
      <c r="Z15" s="25"/>
      <c r="AA15" s="25"/>
      <c r="AB15" s="25"/>
      <c r="AC15">
        <v>3</v>
      </c>
      <c r="AD15">
        <v>2</v>
      </c>
    </row>
    <row r="16" spans="1:30" x14ac:dyDescent="0.15">
      <c r="A16" s="1" t="s">
        <v>50</v>
      </c>
      <c r="B16" s="32" t="s">
        <v>155</v>
      </c>
      <c r="C16" s="32" t="s">
        <v>155</v>
      </c>
      <c r="D16" s="32" t="s">
        <v>155</v>
      </c>
      <c r="E16" s="32"/>
      <c r="F16" s="32" t="s">
        <v>156</v>
      </c>
      <c r="G16" s="32" t="s">
        <v>156</v>
      </c>
      <c r="H16" s="32"/>
      <c r="I16" s="32" t="s">
        <v>155</v>
      </c>
      <c r="J16" s="32" t="s">
        <v>155</v>
      </c>
      <c r="K16" s="32" t="s">
        <v>156</v>
      </c>
      <c r="L16" s="32" t="s">
        <v>156</v>
      </c>
      <c r="M16" s="32" t="s">
        <v>155</v>
      </c>
      <c r="N16" s="32" t="s">
        <v>155</v>
      </c>
      <c r="O16" s="32"/>
      <c r="P16" s="32" t="s">
        <v>156</v>
      </c>
      <c r="Q16" s="32" t="s">
        <v>156</v>
      </c>
      <c r="R16" s="32" t="s">
        <v>155</v>
      </c>
      <c r="S16" s="32" t="s">
        <v>155</v>
      </c>
      <c r="T16" s="32" t="s">
        <v>156</v>
      </c>
      <c r="U16" s="32" t="s">
        <v>156</v>
      </c>
      <c r="V16" s="32" t="s">
        <v>156</v>
      </c>
      <c r="W16" s="32" t="s">
        <v>155</v>
      </c>
      <c r="X16" s="25" t="s">
        <v>155</v>
      </c>
      <c r="Y16" s="25" t="s">
        <v>155</v>
      </c>
      <c r="Z16" s="25" t="s">
        <v>155</v>
      </c>
      <c r="AA16" s="25"/>
      <c r="AB16" s="25" t="s">
        <v>155</v>
      </c>
      <c r="AC16">
        <v>22</v>
      </c>
      <c r="AD16">
        <v>9</v>
      </c>
    </row>
    <row r="17" spans="1:30" x14ac:dyDescent="0.15">
      <c r="A17" s="18" t="s">
        <v>118</v>
      </c>
      <c r="B17" s="32"/>
      <c r="C17" s="32"/>
      <c r="D17" s="32"/>
      <c r="E17" s="32"/>
      <c r="F17" s="32"/>
      <c r="G17" s="32"/>
      <c r="H17" s="32"/>
      <c r="I17" s="32" t="s">
        <v>156</v>
      </c>
      <c r="J17" s="32"/>
      <c r="K17" s="32"/>
      <c r="L17" s="32"/>
      <c r="M17" s="32"/>
      <c r="N17" s="32"/>
      <c r="O17" s="32" t="s">
        <v>156</v>
      </c>
      <c r="P17" s="32"/>
      <c r="Q17" s="32"/>
      <c r="R17" s="32"/>
      <c r="S17" s="32"/>
      <c r="T17" s="32"/>
      <c r="U17" s="32"/>
      <c r="V17" s="32" t="s">
        <v>156</v>
      </c>
      <c r="W17" s="32" t="s">
        <v>156</v>
      </c>
      <c r="X17" s="25"/>
      <c r="Y17" s="25"/>
      <c r="Z17" s="25"/>
      <c r="AA17" s="25"/>
      <c r="AB17" s="25"/>
      <c r="AC17">
        <v>3</v>
      </c>
      <c r="AD17">
        <v>4</v>
      </c>
    </row>
    <row r="18" spans="1:30" x14ac:dyDescent="0.15">
      <c r="A18" s="18" t="s">
        <v>124</v>
      </c>
      <c r="B18" s="32" t="s">
        <v>156</v>
      </c>
      <c r="C18" s="32"/>
      <c r="D18" s="32"/>
      <c r="E18" s="32" t="s">
        <v>156</v>
      </c>
      <c r="F18" s="32"/>
      <c r="G18" s="32" t="s">
        <v>156</v>
      </c>
      <c r="H18" s="32" t="s">
        <v>155</v>
      </c>
      <c r="I18" s="32"/>
      <c r="J18" s="32" t="s">
        <v>155</v>
      </c>
      <c r="K18" s="32" t="s">
        <v>156</v>
      </c>
      <c r="L18" s="32"/>
      <c r="M18" s="32" t="s">
        <v>156</v>
      </c>
      <c r="N18" s="32"/>
      <c r="O18" s="32"/>
      <c r="P18" s="32" t="s">
        <v>156</v>
      </c>
      <c r="Q18" s="32"/>
      <c r="R18" s="32" t="s">
        <v>156</v>
      </c>
      <c r="S18" s="32"/>
      <c r="T18" s="32"/>
      <c r="U18" s="32"/>
      <c r="V18" s="32"/>
      <c r="W18" s="32"/>
      <c r="X18" s="25"/>
      <c r="Y18" s="25" t="s">
        <v>155</v>
      </c>
      <c r="Z18" s="25" t="s">
        <v>155</v>
      </c>
      <c r="AA18" s="25"/>
      <c r="AB18" s="25"/>
      <c r="AC18">
        <v>11</v>
      </c>
      <c r="AD18">
        <v>7</v>
      </c>
    </row>
    <row r="19" spans="1:30" x14ac:dyDescent="0.15">
      <c r="A19" s="1" t="s">
        <v>120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25"/>
      <c r="Y19" s="25"/>
      <c r="Z19" s="25"/>
      <c r="AA19" s="25"/>
      <c r="AB19" s="25"/>
      <c r="AC19">
        <v>0</v>
      </c>
      <c r="AD19">
        <v>0</v>
      </c>
    </row>
    <row r="20" spans="1:30" x14ac:dyDescent="0.15">
      <c r="A20" s="18" t="s">
        <v>215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 t="s">
        <v>156</v>
      </c>
      <c r="Q20" s="32"/>
      <c r="R20" s="32"/>
      <c r="S20" s="32"/>
      <c r="T20" s="32"/>
      <c r="U20" s="32"/>
      <c r="V20" s="32"/>
      <c r="W20" s="32"/>
      <c r="X20" s="25"/>
      <c r="Y20" s="25"/>
      <c r="Z20" s="25"/>
      <c r="AA20" s="25"/>
      <c r="AB20" s="25"/>
      <c r="AC20">
        <v>1</v>
      </c>
      <c r="AD20">
        <v>1</v>
      </c>
    </row>
    <row r="21" spans="1:30" x14ac:dyDescent="0.15">
      <c r="A21" s="1" t="s">
        <v>121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25"/>
      <c r="Y21" s="25"/>
      <c r="Z21" s="25"/>
      <c r="AA21" s="25"/>
      <c r="AB21" s="25"/>
      <c r="AC21">
        <v>0</v>
      </c>
      <c r="AD21">
        <v>0</v>
      </c>
    </row>
    <row r="22" spans="1:30" x14ac:dyDescent="0.15">
      <c r="A22" s="1" t="s">
        <v>122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25"/>
      <c r="Y22" s="25"/>
      <c r="Z22" s="25"/>
      <c r="AA22" s="25"/>
      <c r="AB22" s="25"/>
      <c r="AC22">
        <v>0</v>
      </c>
      <c r="AD22">
        <v>0</v>
      </c>
    </row>
    <row r="23" spans="1:30" x14ac:dyDescent="0.15">
      <c r="A23" s="18" t="s">
        <v>234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 t="s">
        <v>156</v>
      </c>
      <c r="U23" s="32"/>
      <c r="V23" s="32"/>
      <c r="W23" s="32"/>
      <c r="X23" s="25"/>
      <c r="Y23" s="25"/>
      <c r="Z23" s="25"/>
      <c r="AA23" s="25"/>
      <c r="AB23" s="25"/>
      <c r="AC23">
        <v>1</v>
      </c>
      <c r="AD23">
        <v>1</v>
      </c>
    </row>
    <row r="24" spans="1:30" x14ac:dyDescent="0.15">
      <c r="A24" s="1" t="s">
        <v>45</v>
      </c>
      <c r="B24" s="32" t="s">
        <v>155</v>
      </c>
      <c r="C24" s="32" t="s">
        <v>155</v>
      </c>
      <c r="D24" s="32" t="s">
        <v>155</v>
      </c>
      <c r="E24" s="32" t="s">
        <v>155</v>
      </c>
      <c r="F24" s="32" t="s">
        <v>156</v>
      </c>
      <c r="G24" s="32" t="s">
        <v>156</v>
      </c>
      <c r="H24" s="32" t="s">
        <v>155</v>
      </c>
      <c r="I24" s="32" t="s">
        <v>155</v>
      </c>
      <c r="J24" s="32" t="s">
        <v>155</v>
      </c>
      <c r="K24" s="32" t="s">
        <v>156</v>
      </c>
      <c r="L24" s="32" t="s">
        <v>156</v>
      </c>
      <c r="M24" s="32" t="s">
        <v>156</v>
      </c>
      <c r="N24" s="32" t="s">
        <v>155</v>
      </c>
      <c r="O24" s="32" t="s">
        <v>155</v>
      </c>
      <c r="P24" s="32" t="s">
        <v>156</v>
      </c>
      <c r="Q24" s="32" t="s">
        <v>156</v>
      </c>
      <c r="R24" s="32" t="s">
        <v>155</v>
      </c>
      <c r="S24" s="32" t="s">
        <v>155</v>
      </c>
      <c r="T24" s="32" t="s">
        <v>156</v>
      </c>
      <c r="U24" s="32" t="s">
        <v>156</v>
      </c>
      <c r="V24" s="32" t="s">
        <v>156</v>
      </c>
      <c r="W24" s="32" t="s">
        <v>155</v>
      </c>
      <c r="X24" s="25" t="s">
        <v>155</v>
      </c>
      <c r="Y24" s="25" t="s">
        <v>155</v>
      </c>
      <c r="Z24" s="25" t="s">
        <v>155</v>
      </c>
      <c r="AA24" s="25"/>
      <c r="AB24" s="25" t="s">
        <v>155</v>
      </c>
      <c r="AC24">
        <v>25</v>
      </c>
      <c r="AD24">
        <v>10</v>
      </c>
    </row>
    <row r="25" spans="1:30" x14ac:dyDescent="0.15">
      <c r="A25" s="18" t="s">
        <v>193</v>
      </c>
      <c r="B25" s="32"/>
      <c r="C25" s="32"/>
      <c r="D25" s="32"/>
      <c r="E25" s="32"/>
      <c r="F25" s="32"/>
      <c r="G25" s="32"/>
      <c r="H25" s="32"/>
      <c r="I25" s="32"/>
      <c r="J25" s="32"/>
      <c r="K25" s="32" t="s">
        <v>156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25"/>
      <c r="Y25" s="25"/>
      <c r="Z25" s="25"/>
      <c r="AA25" s="25"/>
      <c r="AB25" s="25"/>
      <c r="AC25">
        <v>1</v>
      </c>
      <c r="AD25">
        <v>1</v>
      </c>
    </row>
    <row r="26" spans="1:30" x14ac:dyDescent="0.15">
      <c r="A26" s="18" t="s">
        <v>269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25"/>
      <c r="Y26" s="25"/>
      <c r="Z26" s="25"/>
      <c r="AA26" s="25"/>
      <c r="AB26" s="25" t="s">
        <v>155</v>
      </c>
      <c r="AC26">
        <v>1</v>
      </c>
      <c r="AD26">
        <v>0</v>
      </c>
    </row>
    <row r="27" spans="1:30" x14ac:dyDescent="0.15">
      <c r="A27" s="1" t="s">
        <v>52</v>
      </c>
      <c r="B27" s="32" t="s">
        <v>155</v>
      </c>
      <c r="C27" s="32" t="s">
        <v>155</v>
      </c>
      <c r="D27" s="32" t="s">
        <v>155</v>
      </c>
      <c r="E27" s="32" t="s">
        <v>155</v>
      </c>
      <c r="F27" s="32" t="s">
        <v>155</v>
      </c>
      <c r="G27" s="32" t="s">
        <v>156</v>
      </c>
      <c r="H27" s="32"/>
      <c r="I27" s="32"/>
      <c r="J27" s="32"/>
      <c r="K27" s="32"/>
      <c r="L27" s="32" t="s">
        <v>155</v>
      </c>
      <c r="M27" s="32"/>
      <c r="N27" s="32" t="s">
        <v>155</v>
      </c>
      <c r="O27" s="32"/>
      <c r="P27" s="32" t="s">
        <v>156</v>
      </c>
      <c r="Q27" s="32" t="s">
        <v>156</v>
      </c>
      <c r="R27" s="32" t="s">
        <v>155</v>
      </c>
      <c r="S27" s="32" t="s">
        <v>155</v>
      </c>
      <c r="T27" s="32" t="s">
        <v>156</v>
      </c>
      <c r="U27" s="32"/>
      <c r="V27" s="32" t="s">
        <v>156</v>
      </c>
      <c r="W27" s="32" t="s">
        <v>155</v>
      </c>
      <c r="X27" s="25"/>
      <c r="Y27" s="25" t="s">
        <v>155</v>
      </c>
      <c r="Z27" s="25"/>
      <c r="AA27" s="25"/>
      <c r="AB27" s="25" t="s">
        <v>155</v>
      </c>
      <c r="AC27">
        <v>16</v>
      </c>
      <c r="AD27">
        <v>5</v>
      </c>
    </row>
    <row r="28" spans="1:30" x14ac:dyDescent="0.15">
      <c r="A28" s="1" t="s">
        <v>123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 t="s">
        <v>155</v>
      </c>
      <c r="P28" s="32"/>
      <c r="Q28" s="32"/>
      <c r="R28" s="32"/>
      <c r="S28" s="32"/>
      <c r="T28" s="32"/>
      <c r="U28" s="32"/>
      <c r="V28" s="32"/>
      <c r="W28" s="32"/>
      <c r="X28" s="25"/>
      <c r="Y28" s="25"/>
      <c r="Z28" s="25"/>
      <c r="AA28" s="25"/>
      <c r="AB28" s="25"/>
      <c r="AC28">
        <v>1</v>
      </c>
      <c r="AD28">
        <v>0</v>
      </c>
    </row>
    <row r="29" spans="1:30" x14ac:dyDescent="0.15">
      <c r="A29" s="1" t="s">
        <v>104</v>
      </c>
      <c r="B29" s="32"/>
      <c r="C29" s="32" t="s">
        <v>155</v>
      </c>
      <c r="D29" s="32" t="s">
        <v>155</v>
      </c>
      <c r="E29" s="32" t="s">
        <v>156</v>
      </c>
      <c r="F29" s="32" t="s">
        <v>156</v>
      </c>
      <c r="G29" s="32"/>
      <c r="H29" s="32" t="s">
        <v>156</v>
      </c>
      <c r="I29" s="32"/>
      <c r="J29" s="32" t="s">
        <v>156</v>
      </c>
      <c r="K29" s="32"/>
      <c r="L29" s="32"/>
      <c r="M29" s="32"/>
      <c r="N29" s="32"/>
      <c r="O29" s="32" t="s">
        <v>155</v>
      </c>
      <c r="P29" s="32" t="s">
        <v>156</v>
      </c>
      <c r="Q29" s="32" t="s">
        <v>156</v>
      </c>
      <c r="R29" s="32"/>
      <c r="S29" s="32"/>
      <c r="T29" s="32"/>
      <c r="U29" s="32"/>
      <c r="V29" s="32" t="s">
        <v>156</v>
      </c>
      <c r="W29" s="32" t="s">
        <v>156</v>
      </c>
      <c r="X29" s="25" t="s">
        <v>156</v>
      </c>
      <c r="Y29" s="25"/>
      <c r="Z29" s="25"/>
      <c r="AA29" s="25"/>
      <c r="AB29" s="25" t="s">
        <v>156</v>
      </c>
      <c r="AC29">
        <v>12</v>
      </c>
      <c r="AD29">
        <v>10</v>
      </c>
    </row>
    <row r="30" spans="1:30" x14ac:dyDescent="0.15">
      <c r="A30" s="18" t="s">
        <v>113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 t="s">
        <v>155</v>
      </c>
      <c r="M30" s="32" t="s">
        <v>156</v>
      </c>
      <c r="N30" s="32"/>
      <c r="O30" s="32" t="s">
        <v>155</v>
      </c>
      <c r="P30" s="32"/>
      <c r="Q30" s="32"/>
      <c r="R30" s="32"/>
      <c r="S30" s="32"/>
      <c r="T30" s="32"/>
      <c r="U30" s="32"/>
      <c r="V30" s="32"/>
      <c r="W30" s="32"/>
      <c r="X30" s="25"/>
      <c r="Y30" s="25"/>
      <c r="Z30" s="25"/>
      <c r="AA30" s="25"/>
      <c r="AB30" s="25"/>
      <c r="AC30">
        <v>3</v>
      </c>
      <c r="AD30">
        <v>1</v>
      </c>
    </row>
    <row r="31" spans="1:30" x14ac:dyDescent="0.15">
      <c r="A31" s="18" t="s">
        <v>212</v>
      </c>
      <c r="B31" s="32" t="s">
        <v>155</v>
      </c>
      <c r="C31" s="32" t="s">
        <v>155</v>
      </c>
      <c r="D31" s="32" t="s">
        <v>156</v>
      </c>
      <c r="E31" s="32" t="s">
        <v>156</v>
      </c>
      <c r="F31" s="32" t="s">
        <v>156</v>
      </c>
      <c r="G31" s="32"/>
      <c r="H31" s="32" t="s">
        <v>156</v>
      </c>
      <c r="I31" s="32" t="s">
        <v>156</v>
      </c>
      <c r="J31" s="32" t="s">
        <v>156</v>
      </c>
      <c r="K31" s="32" t="s">
        <v>156</v>
      </c>
      <c r="L31" s="32"/>
      <c r="M31" s="32" t="s">
        <v>156</v>
      </c>
      <c r="N31" s="32" t="s">
        <v>156</v>
      </c>
      <c r="O31" s="32" t="s">
        <v>156</v>
      </c>
      <c r="P31" s="32" t="s">
        <v>156</v>
      </c>
      <c r="Q31" s="32"/>
      <c r="R31" s="32" t="s">
        <v>156</v>
      </c>
      <c r="S31" s="32" t="s">
        <v>156</v>
      </c>
      <c r="T31" s="32"/>
      <c r="U31" s="32" t="s">
        <v>156</v>
      </c>
      <c r="V31" s="32" t="s">
        <v>156</v>
      </c>
      <c r="W31" s="32" t="s">
        <v>156</v>
      </c>
      <c r="X31" s="25" t="s">
        <v>156</v>
      </c>
      <c r="Y31" s="25" t="s">
        <v>155</v>
      </c>
      <c r="Z31" s="25" t="s">
        <v>156</v>
      </c>
      <c r="AA31" s="25"/>
      <c r="AB31" s="25" t="s">
        <v>156</v>
      </c>
      <c r="AC31">
        <v>21</v>
      </c>
      <c r="AD31">
        <v>19</v>
      </c>
    </row>
    <row r="32" spans="1:30" x14ac:dyDescent="0.15">
      <c r="A32" s="18" t="s">
        <v>214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 t="s">
        <v>155</v>
      </c>
      <c r="P32" s="32"/>
      <c r="Q32" s="32"/>
      <c r="R32" s="32"/>
      <c r="S32" s="32"/>
      <c r="T32" s="32"/>
      <c r="U32" s="32"/>
      <c r="V32" s="32"/>
      <c r="W32" s="32"/>
      <c r="X32" s="25"/>
      <c r="Y32" s="25"/>
      <c r="Z32" s="25"/>
      <c r="AA32" s="25"/>
      <c r="AB32" s="25"/>
      <c r="AC32">
        <v>1</v>
      </c>
      <c r="AD32">
        <v>0</v>
      </c>
    </row>
    <row r="33" spans="1:30" x14ac:dyDescent="0.15">
      <c r="A33" s="18" t="s">
        <v>229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 t="s">
        <v>156</v>
      </c>
      <c r="V33" s="32" t="s">
        <v>156</v>
      </c>
      <c r="W33" s="32" t="s">
        <v>156</v>
      </c>
      <c r="X33" s="25" t="s">
        <v>156</v>
      </c>
      <c r="Y33" s="25" t="s">
        <v>155</v>
      </c>
      <c r="Z33" s="25" t="s">
        <v>155</v>
      </c>
      <c r="AA33" s="25"/>
      <c r="AB33" s="25" t="s">
        <v>156</v>
      </c>
      <c r="AC33">
        <v>6</v>
      </c>
      <c r="AD33">
        <v>5</v>
      </c>
    </row>
    <row r="34" spans="1:30" x14ac:dyDescent="0.15">
      <c r="A34" s="1" t="s">
        <v>103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25"/>
      <c r="Y34" s="25"/>
      <c r="Z34" s="25"/>
      <c r="AA34" s="25"/>
      <c r="AB34" s="25"/>
      <c r="AC34">
        <v>0</v>
      </c>
      <c r="AD34">
        <v>0</v>
      </c>
    </row>
    <row r="35" spans="1:30" x14ac:dyDescent="0.15">
      <c r="A35" s="1" t="s">
        <v>43</v>
      </c>
      <c r="B35" s="32"/>
      <c r="C35" s="32"/>
      <c r="D35" s="32"/>
      <c r="E35" s="32" t="s">
        <v>156</v>
      </c>
      <c r="F35" s="32"/>
      <c r="G35" s="32"/>
      <c r="H35" s="32"/>
      <c r="I35" s="32" t="s">
        <v>156</v>
      </c>
      <c r="J35" s="32"/>
      <c r="K35" s="32"/>
      <c r="L35" s="32" t="s">
        <v>156</v>
      </c>
      <c r="M35" s="32"/>
      <c r="N35" s="32" t="s">
        <v>156</v>
      </c>
      <c r="O35" s="32"/>
      <c r="P35" s="32"/>
      <c r="Q35" s="32"/>
      <c r="R35" s="32" t="s">
        <v>156</v>
      </c>
      <c r="S35" s="32" t="s">
        <v>156</v>
      </c>
      <c r="T35" s="32"/>
      <c r="U35" s="32"/>
      <c r="V35" s="32"/>
      <c r="W35" s="32"/>
      <c r="X35" s="25"/>
      <c r="Y35" s="25"/>
      <c r="Z35" s="25"/>
      <c r="AA35" s="25"/>
      <c r="AB35" s="25"/>
      <c r="AC35">
        <v>6</v>
      </c>
      <c r="AD35">
        <v>6</v>
      </c>
    </row>
    <row r="36" spans="1:30" x14ac:dyDescent="0.15">
      <c r="A36" s="1" t="s">
        <v>51</v>
      </c>
      <c r="B36" s="32" t="s">
        <v>155</v>
      </c>
      <c r="C36" s="32"/>
      <c r="D36" s="32" t="s">
        <v>155</v>
      </c>
      <c r="E36" s="32"/>
      <c r="F36" s="32" t="s">
        <v>156</v>
      </c>
      <c r="G36" s="32" t="s">
        <v>156</v>
      </c>
      <c r="H36" s="32" t="s">
        <v>156</v>
      </c>
      <c r="I36" s="32"/>
      <c r="J36" s="32" t="s">
        <v>156</v>
      </c>
      <c r="K36" s="32" t="s">
        <v>156</v>
      </c>
      <c r="L36" s="32" t="s">
        <v>156</v>
      </c>
      <c r="M36" s="32" t="s">
        <v>156</v>
      </c>
      <c r="N36" s="32"/>
      <c r="O36" s="32"/>
      <c r="P36" s="32"/>
      <c r="Q36" s="32" t="s">
        <v>156</v>
      </c>
      <c r="R36" s="32" t="s">
        <v>155</v>
      </c>
      <c r="S36" s="32" t="s">
        <v>156</v>
      </c>
      <c r="T36" s="32" t="s">
        <v>156</v>
      </c>
      <c r="U36" s="32" t="s">
        <v>156</v>
      </c>
      <c r="V36" s="32" t="s">
        <v>156</v>
      </c>
      <c r="W36" s="32" t="s">
        <v>156</v>
      </c>
      <c r="X36" s="25" t="s">
        <v>155</v>
      </c>
      <c r="Y36" s="25"/>
      <c r="Z36" s="25"/>
      <c r="AA36" s="25"/>
      <c r="AB36" s="25"/>
      <c r="AC36">
        <v>16</v>
      </c>
      <c r="AD36">
        <v>13</v>
      </c>
    </row>
    <row r="37" spans="1:30" x14ac:dyDescent="0.15">
      <c r="A37" s="1" t="s">
        <v>46</v>
      </c>
      <c r="B37" s="32"/>
      <c r="C37" s="32" t="s">
        <v>155</v>
      </c>
      <c r="D37" s="32"/>
      <c r="E37" s="32" t="s">
        <v>156</v>
      </c>
      <c r="F37" s="32"/>
      <c r="G37" s="32" t="s">
        <v>156</v>
      </c>
      <c r="H37" s="32"/>
      <c r="I37" s="32" t="s">
        <v>155</v>
      </c>
      <c r="J37" s="32" t="s">
        <v>155</v>
      </c>
      <c r="K37" s="32" t="s">
        <v>155</v>
      </c>
      <c r="L37" s="32"/>
      <c r="M37" s="32"/>
      <c r="N37" s="32" t="s">
        <v>155</v>
      </c>
      <c r="O37" s="32"/>
      <c r="P37" s="32" t="s">
        <v>156</v>
      </c>
      <c r="Q37" s="32"/>
      <c r="R37" s="32"/>
      <c r="S37" s="32" t="s">
        <v>156</v>
      </c>
      <c r="T37" s="32"/>
      <c r="U37" s="32" t="s">
        <v>156</v>
      </c>
      <c r="V37" s="32"/>
      <c r="W37" s="32"/>
      <c r="X37" s="25" t="s">
        <v>155</v>
      </c>
      <c r="Y37" s="25" t="s">
        <v>155</v>
      </c>
      <c r="Z37" s="25" t="s">
        <v>155</v>
      </c>
      <c r="AA37" s="25"/>
      <c r="AB37" s="25"/>
      <c r="AC37">
        <v>13</v>
      </c>
      <c r="AD37">
        <v>5</v>
      </c>
    </row>
    <row r="38" spans="1:30" x14ac:dyDescent="0.15">
      <c r="A38" s="18" t="s">
        <v>232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 t="s">
        <v>156</v>
      </c>
      <c r="V38" s="32"/>
      <c r="W38" s="32"/>
      <c r="X38" s="25"/>
      <c r="Y38" s="25"/>
      <c r="Z38" s="25"/>
      <c r="AA38" s="25"/>
      <c r="AB38" s="25"/>
      <c r="AC38">
        <v>1</v>
      </c>
      <c r="AD38">
        <v>1</v>
      </c>
    </row>
    <row r="39" spans="1:30" x14ac:dyDescent="0.15">
      <c r="A39" s="18" t="s">
        <v>231</v>
      </c>
      <c r="U39" s="32" t="s">
        <v>156</v>
      </c>
      <c r="V39" s="32"/>
      <c r="W39" s="32"/>
      <c r="X39" s="25"/>
      <c r="Y39" s="25"/>
      <c r="Z39" s="25"/>
      <c r="AA39" s="25"/>
      <c r="AB39" s="25"/>
      <c r="AC39">
        <v>1</v>
      </c>
      <c r="AD39">
        <v>1</v>
      </c>
    </row>
    <row r="40" spans="1:30" x14ac:dyDescent="0.15">
      <c r="A40" s="1"/>
      <c r="B40" s="1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spans="1:30" s="27" customFormat="1" x14ac:dyDescent="0.15">
      <c r="B41" s="27">
        <v>11</v>
      </c>
      <c r="C41" s="27">
        <v>11</v>
      </c>
      <c r="D41" s="56">
        <v>11</v>
      </c>
      <c r="E41" s="27">
        <v>11</v>
      </c>
      <c r="F41" s="27">
        <v>11</v>
      </c>
      <c r="G41" s="27">
        <v>11</v>
      </c>
      <c r="H41" s="27">
        <v>11</v>
      </c>
      <c r="I41" s="27">
        <v>11</v>
      </c>
      <c r="J41" s="27">
        <v>12</v>
      </c>
      <c r="K41" s="27">
        <v>13</v>
      </c>
      <c r="L41" s="27">
        <v>11</v>
      </c>
      <c r="M41" s="27">
        <v>11</v>
      </c>
      <c r="N41" s="27">
        <v>11</v>
      </c>
      <c r="O41" s="27">
        <v>11</v>
      </c>
      <c r="P41" s="27">
        <v>11</v>
      </c>
      <c r="Q41" s="27">
        <v>11</v>
      </c>
      <c r="R41" s="27">
        <v>11</v>
      </c>
      <c r="S41" s="27">
        <v>11</v>
      </c>
      <c r="T41" s="27">
        <v>11</v>
      </c>
      <c r="U41" s="27">
        <v>10</v>
      </c>
      <c r="V41" s="27">
        <v>11</v>
      </c>
      <c r="W41" s="27">
        <v>11</v>
      </c>
      <c r="X41" s="27">
        <v>11</v>
      </c>
      <c r="Y41" s="27">
        <v>11</v>
      </c>
      <c r="Z41" s="27">
        <v>11</v>
      </c>
      <c r="AA41" s="27">
        <v>0</v>
      </c>
      <c r="AB41" s="27">
        <v>10</v>
      </c>
      <c r="AC41" s="28"/>
      <c r="AD41" s="28"/>
    </row>
  </sheetData>
  <sortState xmlns:xlrd2="http://schemas.microsoft.com/office/spreadsheetml/2017/richdata2" ref="A2:AB24">
    <sortCondition ref="A2:A24"/>
  </sortState>
  <dataValidations count="1">
    <dataValidation type="list" allowBlank="1" showInputMessage="1" showErrorMessage="1" promptTitle="Select Played or Batted" sqref="F2:R5 T2:T5 V2:AB40 U2:U38 B2:C38 D8:D38 E2:E38 F6:T38 C40:U40" xr:uid="{00000000-0002-0000-0600-000000000000}">
      <formula1>"P,B, ,"</formula1>
    </dataValidation>
  </dataValidation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Match Summary</vt:lpstr>
      <vt:lpstr>Batting</vt:lpstr>
      <vt:lpstr>Bowling</vt:lpstr>
      <vt:lpstr>Fielding</vt:lpstr>
      <vt:lpstr>Duck Cup</vt:lpstr>
      <vt:lpstr>Fantasy Cricket</vt:lpstr>
      <vt:lpstr>Team Sheet</vt:lpstr>
      <vt:lpstr>Match Summary!Print_Area</vt:lpstr>
    </vt:vector>
  </TitlesOfParts>
  <Manager/>
  <Company>Eastons Cricket Club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ECC Averages &amp; Stats Season 2012</dc:title>
  <dc:subject>Match results and player averages for 2012</dc:subject>
  <dc:creator>Stuart Gilbert</dc:creator>
  <cp:keywords/>
  <dc:description/>
  <cp:lastModifiedBy>Stuart Gilbert</cp:lastModifiedBy>
  <cp:lastPrinted>2013-05-21T20:13:49Z</cp:lastPrinted>
  <dcterms:created xsi:type="dcterms:W3CDTF">2011-04-25T12:21:29Z</dcterms:created>
  <dcterms:modified xsi:type="dcterms:W3CDTF">2013-10-22T20:03:03Z</dcterms:modified>
  <cp:category/>
</cp:coreProperties>
</file>