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40" yWindow="60" windowWidth="0" windowHeight="0" tabRatio="500" firstSheet="0" activeTab="0" autoFilterDateGrouping="1"/>
  </bookViews>
  <sheets>
    <sheet xmlns:r="http://schemas.openxmlformats.org/officeDocument/2006/relationships" name="Net Sheet" sheetId="1" state="visible" r:id="rId1"/>
    <sheet xmlns:r="http://schemas.openxmlformats.org/officeDocument/2006/relationships" name="Roster" sheetId="2" state="visible" r:id="rId2"/>
    <sheet xmlns:r="http://schemas.openxmlformats.org/officeDocument/2006/relationships" name="Rotation Schedule" sheetId="3" state="visible" r:id="rId3"/>
    <sheet xmlns:r="http://schemas.openxmlformats.org/officeDocument/2006/relationships" name="Instructions" sheetId="4" state="visible" r:id="rId4"/>
  </sheets>
  <definedNames>
    <definedName name="_xlnm.Print_Titles" localSheetId="0">'Net Sheet'!$1:$6</definedName>
    <definedName name="_xlnm.Print_Area" localSheetId="0">'Net Sheet'!$A$1:$H$39</definedName>
  </definedNames>
  <calcPr calcId="124519" calcMode="auto" fullCalcOnLoad="1" forceFullCalc="1"/>
</workbook>
</file>

<file path=xl/styles.xml><?xml version="1.0" encoding="utf-8"?>
<styleSheet xmlns="http://schemas.openxmlformats.org/spreadsheetml/2006/main">
  <numFmts count="1">
    <numFmt numFmtId="164" formatCode="M/D/YYYY"/>
  </numFmts>
  <fonts count="9">
    <font>
      <name val="Calibri"/>
      <family val="2"/>
      <color rgb="FF000000"/>
      <sz val="11"/>
    </font>
    <font>
      <name val="Arial"/>
      <family val="2"/>
      <color rgb="FF000000"/>
      <sz val="10"/>
    </font>
    <font>
      <name val="Arial"/>
      <family val="2"/>
      <b val="1"/>
      <color rgb="FFFFFFFF"/>
      <sz val="16"/>
    </font>
    <font>
      <name val="Arial"/>
      <family val="2"/>
      <b val="1"/>
      <color rgb="FF000000"/>
      <sz val="10"/>
    </font>
    <font>
      <name val="Arial"/>
      <family val="2"/>
      <b val="1"/>
      <color rgb="FFFFFFFF"/>
      <sz val="14"/>
    </font>
    <font>
      <name val="Arial"/>
      <family val="2"/>
      <color rgb="FF0000FF"/>
      <sz val="10"/>
    </font>
    <font>
      <name val="Arial"/>
      <family val="2"/>
      <i val="1"/>
      <color rgb="FF000000"/>
      <sz val="10"/>
    </font>
    <font>
      <name val="Arial"/>
      <family val="2"/>
      <b val="1"/>
      <color rgb="FFFFFFFF"/>
      <sz val="10"/>
    </font>
    <font>
      <name val="Arial"/>
      <family val="2"/>
      <color rgb="FF666666"/>
      <sz val="10"/>
    </font>
  </fonts>
  <fills count="12">
    <fill>
      <patternFill/>
    </fill>
    <fill>
      <patternFill patternType="gray125"/>
    </fill>
    <fill>
      <patternFill patternType="solid">
        <fgColor rgb="FF1F4E78"/>
        <bgColor rgb="FFFFFFFF"/>
      </patternFill>
    </fill>
    <fill>
      <patternFill patternType="solid">
        <fgColor rgb="FFEAF2FF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FFF2CC"/>
        <bgColor rgb="FFFFFFFF"/>
      </patternFill>
    </fill>
    <fill>
      <patternFill patternType="solid">
        <fgColor rgb="FFD9EAF7"/>
        <bgColor rgb="FFFFFFFF"/>
      </patternFill>
    </fill>
    <fill>
      <patternFill/>
    </fill>
    <fill>
      <patternFill patternType="solid">
        <fgColor rgb="FFF2F2F2"/>
        <bgColor rgb="FFFFFFFF"/>
      </patternFill>
    </fill>
    <fill>
      <patternFill patternType="solid">
        <fgColor rgb="FFEAF2FF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FFFFF"/>
      </patternFill>
    </fill>
  </fills>
  <borders count="11">
    <border>
      <left>
        <color rgb="FF000000"/>
      </left>
      <right>
        <color rgb="FF000000"/>
      </right>
      <top>
        <color rgb="FF000000"/>
      </top>
      <bottom>
        <color rgb="FF000000"/>
      </bottom>
    </border>
    <border>
      <left>
        <color rgb="FF000000"/>
      </left>
      <right>
        <color rgb="FF000000"/>
      </right>
      <top>
        <color rgb="FF000000"/>
      </top>
      <bottom>
        <color rgb="FF000000"/>
      </bottom>
    </border>
    <border>
      <left>
        <color rgb="FF000000"/>
      </left>
      <right>
        <color rgb="FF000000"/>
      </right>
      <top>
        <color rgb="FF000000"/>
      </top>
      <bottom>
        <color rgb="FF000000"/>
      </bottom>
    </border>
    <border>
      <left>
        <color rgb="FF000000"/>
      </left>
      <right>
        <color rgb="FF000000"/>
      </right>
      <top>
        <color rgb="FF000000"/>
      </top>
      <bottom>
        <color rgb="FF000000"/>
      </bottom>
    </border>
    <border>
      <left>
        <color rgb="FF000000"/>
      </left>
      <right>
        <color rgb="FF000000"/>
      </right>
      <top>
        <color rgb="FF000000"/>
      </top>
      <bottom>
        <color rgb="FF000000"/>
      </bottom>
    </border>
    <border>
      <left>
        <color rgb="FF000000"/>
      </left>
      <right>
        <color rgb="FF000000"/>
      </right>
      <top>
        <color rgb="FF000000"/>
      </top>
      <bottom>
        <color rgb="FF000000"/>
      </bottom>
    </border>
    <border>
      <left>
        <color rgb="FF000000"/>
      </left>
      <right>
        <color rgb="FF000000"/>
      </right>
      <top>
        <color rgb="FF000000"/>
      </top>
      <bottom style="thin">
        <color rgb="FFCFCFCF"/>
      </bottom>
    </border>
    <border>
      <left>
        <color rgb="FF000000"/>
      </left>
      <right>
        <color rgb="FF000000"/>
      </right>
      <top>
        <color rgb="FF000000"/>
      </top>
      <bottom style="thin">
        <color rgb="FFCFCFCF"/>
      </bottom>
    </border>
    <border>
      <left>
        <color rgb="FF000000"/>
      </left>
      <right>
        <color rgb="FF000000"/>
      </right>
      <top>
        <color rgb="FF000000"/>
      </top>
      <bottom style="thin">
        <color rgb="FFCFCFCF"/>
      </bottom>
    </border>
    <border>
      <left>
        <color rgb="FF000000"/>
      </left>
      <right>
        <color rgb="FF000000"/>
      </right>
      <top>
        <color rgb="FF000000"/>
      </top>
      <bottom>
        <color rgb="FF000000"/>
      </bottom>
    </border>
    <border>
      <left>
        <color rgb="FF000000"/>
      </left>
      <right>
        <color rgb="FF000000"/>
      </right>
      <top>
        <color rgb="FF000000"/>
      </top>
      <bottom>
        <color rgb="FF000000"/>
      </bottom>
    </border>
  </borders>
  <cellStyleXfs count="1">
    <xf numFmtId="0" fontId="0" fillId="7" borderId="10"/>
  </cellStyleXfs>
  <cellXfs count="24">
    <xf numFmtId="0" fontId="1" fillId="0" borderId="0" pivotButton="0" quotePrefix="0" xfId="0"/>
    <xf numFmtId="0" fontId="0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164" fontId="5" fillId="3" borderId="2" applyAlignment="1" pivotButton="0" quotePrefix="0" xfId="0">
      <alignment vertical="center"/>
    </xf>
    <xf numFmtId="0" fontId="3" fillId="4" borderId="3" applyAlignment="1" pivotButton="0" quotePrefix="0" xfId="0">
      <alignment vertical="center"/>
    </xf>
    <xf numFmtId="0" fontId="3" fillId="5" borderId="4" applyAlignment="1" pivotButton="0" quotePrefix="0" xfId="0">
      <alignment vertical="center"/>
    </xf>
    <xf numFmtId="0" fontId="6" fillId="5" borderId="4" applyAlignment="1" pivotButton="0" quotePrefix="0" xfId="0">
      <alignment horizontal="left" vertical="center"/>
    </xf>
    <xf numFmtId="0" fontId="7" fillId="2" borderId="1" applyAlignment="1" pivotButton="0" quotePrefix="0" xfId="0">
      <alignment vertical="center"/>
    </xf>
    <xf numFmtId="0" fontId="3" fillId="6" borderId="5" applyAlignment="1" pivotButton="0" quotePrefix="0" xfId="0">
      <alignment vertical="center"/>
    </xf>
    <xf numFmtId="0" fontId="0" fillId="0" borderId="6" applyAlignment="1" pivotButton="0" quotePrefix="0" xfId="0">
      <alignment vertical="center"/>
    </xf>
    <xf numFmtId="0" fontId="8" fillId="8" borderId="7" applyAlignment="1" pivotButton="0" quotePrefix="0" xfId="0">
      <alignment vertical="center"/>
    </xf>
    <xf numFmtId="0" fontId="5" fillId="9" borderId="8" applyAlignment="1" pivotButton="0" quotePrefix="0" xfId="0">
      <alignment vertical="center"/>
    </xf>
    <xf numFmtId="164" fontId="3" fillId="4" borderId="3" applyAlignment="1" pivotButton="0" quotePrefix="0" xfId="0">
      <alignment vertical="center"/>
    </xf>
    <xf numFmtId="0" fontId="4" fillId="2" borderId="1" applyAlignment="1" pivotButton="0" quotePrefix="0" xfId="0">
      <alignment horizontal="center" vertical="center"/>
    </xf>
    <xf numFmtId="0" fontId="3" fillId="10" borderId="9" applyAlignment="1" pivotButton="0" quotePrefix="0" xfId="0">
      <alignment vertical="center"/>
    </xf>
    <xf numFmtId="0" fontId="0" fillId="4" borderId="3" applyAlignment="1" pivotButton="0" quotePrefix="0" xfId="0">
      <alignment vertical="center"/>
    </xf>
    <xf numFmtId="0" fontId="0" fillId="5" borderId="4" applyAlignment="1" pivotButton="0" quotePrefix="0" xfId="0">
      <alignment vertical="center" wrapText="1"/>
    </xf>
    <xf numFmtId="164" fontId="0" fillId="0" borderId="6" applyAlignment="1" pivotButton="0" quotePrefix="0" xfId="0">
      <alignment vertical="center"/>
    </xf>
    <xf numFmtId="0" fontId="0" fillId="0" borderId="0" applyAlignment="1" pivotButton="0" quotePrefix="0" xfId="0">
      <alignment vertical="center" wrapText="1"/>
    </xf>
    <xf numFmtId="164" fontId="5" fillId="3" borderId="2" applyAlignment="1" pivotButton="0" quotePrefix="0" xfId="0">
      <alignment vertical="center"/>
    </xf>
    <xf numFmtId="164" fontId="3" fillId="4" borderId="3" applyAlignment="1" pivotButton="0" quotePrefix="0" xfId="0">
      <alignment vertical="center"/>
    </xf>
    <xf numFmtId="164" fontId="0" fillId="0" borderId="6" applyAlignment="1" pivotButton="0" quotePrefix="0" xfId="0">
      <alignment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omments/comment1.xml><?xml version="1.0" encoding="utf-8"?>
<comments xmlns="http://schemas.openxmlformats.org/spreadsheetml/2006/main">
  <authors>
    <author>Unknown</author>
  </authors>
  <commentList>
    <comment ref="B2" authorId="0" shapeId="0">
      <text>
        <t>Change this date to any Monday. Net Control updates automatically.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39"/>
  <sheetViews>
    <sheetView showGridLines="0" tabSelected="1" workbookViewId="0">
      <pane ySplit="5" topLeftCell="A6" activePane="bottomLeft" state="frozen"/>
      <selection pane="bottomLeft" activeCell="F40" sqref="F40"/>
    </sheetView>
  </sheetViews>
  <sheetFormatPr baseColWidth="8" defaultRowHeight="13.45"/>
  <cols>
    <col width="12" customWidth="1" style="1" min="1" max="1"/>
    <col width="14" customWidth="1" style="1" min="2" max="2"/>
    <col width="16" customWidth="1" style="1" min="3" max="3"/>
    <col width="18" customWidth="1" style="1" min="4" max="4"/>
    <col width="24" customWidth="1" style="1" min="5" max="5"/>
    <col width="3" customWidth="1" style="1" min="6" max="6"/>
    <col width="22" customWidth="1" style="1" min="7" max="7"/>
    <col width="12" customWidth="1" style="1" min="8" max="8"/>
  </cols>
  <sheetData>
    <row r="1" ht="22" customHeight="1" s="1">
      <c r="A1" s="2" t="inlineStr">
        <is>
          <t>W1RFA Monday Night Net Check-In</t>
        </is>
      </c>
      <c r="F1" s="3" t="n"/>
      <c r="G1" s="3" t="n"/>
      <c r="H1" s="3" t="n"/>
    </row>
    <row r="2" ht="22" customHeight="1" s="1">
      <c r="A2" s="4" t="inlineStr">
        <is>
          <t>Net Date</t>
        </is>
      </c>
      <c r="B2" s="21">
        <f>IF(WEEKDAY(TODAY(),2)=1,TODAY(),TODAY()+8-WEEKDAY(TODAY(),2))</f>
        <v/>
      </c>
      <c r="C2" s="3" t="n"/>
      <c r="D2" s="4" t="inlineStr">
        <is>
          <t>Net Control Tonight</t>
        </is>
      </c>
      <c r="E2" s="6">
        <f>CHOOSE(MOD(INT(($B$2-DATE(2026,3,23))/7),8)+1,"Darrell - KA4TAR","Eric - KK4CXJ","Jerry - AF4KV","Melvin - WB5KSM","Roy - KW4EEI","Scott - KY4AK","Tom - W9TPB","Danny - KA4OCM")</f>
        <v/>
      </c>
      <c r="F2" s="3" t="n"/>
      <c r="G2" s="3" t="n"/>
      <c r="H2" s="3" t="n"/>
    </row>
    <row r="3" ht="22" customHeight="1" s="1">
      <c r="A3" s="4" t="inlineStr">
        <is>
          <t>Day Check</t>
        </is>
      </c>
      <c r="B3" s="7">
        <f>IF(TEXT(B2,"ddd")="Mon","OK - Monday","CHECK DATE - NOT MONDAY")</f>
        <v/>
      </c>
      <c r="C3" s="3" t="n"/>
      <c r="D3" s="3" t="inlineStr">
        <is>
          <t>Next Net Control</t>
        </is>
      </c>
      <c r="E3" s="3">
        <f>CHOOSE(MOD(INT((($B$2+7)-DATE(2026,3,23))/7),8)+1,"Darrell - KA4TAR","Eric - KK4CXJ","Jerry - AF4KV","Melvin - WB5KSM","Roy - KW4EEI","Scott - KY4AK","Tom - W9TPB","Danny - KA4OCM")</f>
        <v/>
      </c>
      <c r="F3" s="3" t="n"/>
      <c r="G3" s="3" t="n"/>
      <c r="H3" s="3" t="n"/>
    </row>
    <row r="4" ht="30" customHeight="1" s="1">
      <c r="A4" s="8" t="inlineStr">
        <is>
          <t>Net Control fields fill automatically in Excel. Enter C or E in the Power column only for stations that check in.</t>
        </is>
      </c>
      <c r="F4" s="3" t="n"/>
      <c r="G4" s="3" t="n"/>
      <c r="H4" s="3" t="n"/>
    </row>
    <row r="5" ht="22" customHeight="1" s="1">
      <c r="A5" s="3" t="n"/>
      <c r="B5" s="3" t="n"/>
      <c r="C5" s="3" t="n"/>
      <c r="D5" s="3" t="n"/>
      <c r="E5" s="3" t="n"/>
      <c r="F5" s="3" t="n"/>
      <c r="G5" s="9" t="inlineStr">
        <is>
          <t>Totals</t>
        </is>
      </c>
      <c r="H5" s="3" t="n"/>
    </row>
    <row r="6" ht="22" customHeight="1" s="1">
      <c r="A6" s="9" t="inlineStr">
        <is>
          <t>Roll Call #</t>
        </is>
      </c>
      <c r="B6" s="9" t="inlineStr">
        <is>
          <t>Callsign</t>
        </is>
      </c>
      <c r="C6" s="9" t="inlineStr">
        <is>
          <t>Name</t>
        </is>
      </c>
      <c r="D6" s="9" t="inlineStr">
        <is>
          <t>Power (C/E)</t>
        </is>
      </c>
      <c r="E6" s="9" t="inlineStr">
        <is>
          <t>Notes</t>
        </is>
      </c>
      <c r="F6" s="3" t="n"/>
      <c r="G6" s="10" t="inlineStr">
        <is>
          <t>Commercial Power (C)</t>
        </is>
      </c>
      <c r="H6" s="6">
        <f>COUNTIF($D$7:$D$16,"C")+COUNTIF($D$20:$D$39,"C")</f>
        <v/>
      </c>
    </row>
    <row r="7" ht="22" customHeight="1" s="1">
      <c r="A7" s="11" t="n">
        <v>1</v>
      </c>
      <c r="B7" s="12">
        <f>Roster!A4</f>
        <v/>
      </c>
      <c r="C7" s="12">
        <f>Roster!B4</f>
        <v/>
      </c>
      <c r="D7" s="13" t="n"/>
      <c r="E7" s="12" t="inlineStr">
        <is>
          <t>NCS starts 3/23/2026</t>
        </is>
      </c>
      <c r="F7" s="3" t="n"/>
      <c r="G7" s="10" t="inlineStr">
        <is>
          <t>Emergency Power (E)</t>
        </is>
      </c>
      <c r="H7" s="6">
        <f>COUNTIF($D$7:$D$16,"E")+COUNTIF($D$20:$D$39,"E")</f>
        <v/>
      </c>
    </row>
    <row r="8" ht="22" customHeight="1" s="1">
      <c r="A8" s="11" t="n">
        <v>2</v>
      </c>
      <c r="B8" s="12">
        <f>Roster!A5</f>
        <v/>
      </c>
      <c r="C8" s="12">
        <f>Roster!B5</f>
        <v/>
      </c>
      <c r="D8" s="13" t="n"/>
      <c r="E8" s="12" t="n"/>
      <c r="F8" s="3" t="n"/>
      <c r="G8" s="10" t="inlineStr">
        <is>
          <t>Total Check-Ins</t>
        </is>
      </c>
      <c r="H8" s="6">
        <f>H6+H7</f>
        <v/>
      </c>
    </row>
    <row r="9" ht="22" customHeight="1" s="1">
      <c r="A9" s="11" t="n">
        <v>3</v>
      </c>
      <c r="B9" s="12">
        <f>Roster!A6</f>
        <v/>
      </c>
      <c r="C9" s="12">
        <f>Roster!B6</f>
        <v/>
      </c>
      <c r="D9" s="13" t="n"/>
      <c r="E9" s="12" t="n"/>
      <c r="F9" s="3" t="n"/>
      <c r="G9" s="10" t="inlineStr">
        <is>
          <t>Rotation Start</t>
        </is>
      </c>
      <c r="H9" s="22">
        <f>Roster!G15</f>
        <v/>
      </c>
    </row>
    <row r="10" ht="22" customHeight="1" s="1">
      <c r="A10" s="11" t="n">
        <v>4</v>
      </c>
      <c r="B10" s="12">
        <f>Roster!A7</f>
        <v/>
      </c>
      <c r="C10" s="12">
        <f>Roster!B7</f>
        <v/>
      </c>
      <c r="D10" s="13" t="n"/>
      <c r="E10" s="12" t="n"/>
      <c r="F10" s="3" t="n"/>
      <c r="G10" s="3" t="n"/>
      <c r="H10" s="3" t="n"/>
    </row>
    <row r="11" ht="22" customHeight="1" s="1">
      <c r="A11" s="11" t="n">
        <v>5</v>
      </c>
      <c r="B11" s="12">
        <f>Roster!A8</f>
        <v/>
      </c>
      <c r="C11" s="12">
        <f>Roster!B8</f>
        <v/>
      </c>
      <c r="D11" s="13" t="n"/>
      <c r="E11" s="12" t="n"/>
      <c r="F11" s="3" t="n"/>
      <c r="G11" s="3" t="n"/>
      <c r="H11" s="3" t="n"/>
    </row>
    <row r="12" ht="22" customHeight="1" s="1">
      <c r="A12" s="11" t="n">
        <v>6</v>
      </c>
      <c r="B12" s="12">
        <f>Roster!A9</f>
        <v/>
      </c>
      <c r="C12" s="12">
        <f>Roster!B9</f>
        <v/>
      </c>
      <c r="D12" s="13" t="n"/>
      <c r="E12" s="12" t="n"/>
      <c r="F12" s="3" t="n"/>
      <c r="G12" s="3" t="n"/>
      <c r="H12" s="3" t="n"/>
    </row>
    <row r="13" ht="22" customHeight="1" s="1">
      <c r="A13" s="11" t="n">
        <v>7</v>
      </c>
      <c r="B13" s="12">
        <f>Roster!A10</f>
        <v/>
      </c>
      <c r="C13" s="12">
        <f>Roster!B10</f>
        <v/>
      </c>
      <c r="D13" s="13" t="n"/>
      <c r="E13" s="12" t="n"/>
      <c r="F13" s="3" t="n"/>
      <c r="G13" s="3" t="n"/>
      <c r="H13" s="3" t="n"/>
    </row>
    <row r="14" ht="22" customHeight="1" s="1">
      <c r="A14" s="11" t="n">
        <v>8</v>
      </c>
      <c r="B14" s="12">
        <f>Roster!A11</f>
        <v/>
      </c>
      <c r="C14" s="12">
        <f>Roster!B11</f>
        <v/>
      </c>
      <c r="D14" s="13" t="n"/>
      <c r="E14" s="12" t="n"/>
      <c r="F14" s="3" t="n"/>
      <c r="G14" s="3" t="n"/>
      <c r="H14" s="3" t="n"/>
    </row>
    <row r="15" ht="22" customHeight="1" s="1">
      <c r="A15" s="11" t="n">
        <v>9</v>
      </c>
      <c r="B15" s="12">
        <f>Roster!A12</f>
        <v/>
      </c>
      <c r="C15" s="12">
        <f>Roster!B12</f>
        <v/>
      </c>
      <c r="D15" s="13" t="n"/>
      <c r="E15" s="12" t="inlineStr">
        <is>
          <t>Roll call only</t>
        </is>
      </c>
      <c r="F15" s="3" t="n"/>
      <c r="G15" s="3" t="n"/>
      <c r="H15" s="3" t="n"/>
    </row>
    <row r="16" ht="22" customHeight="1" s="1">
      <c r="A16" s="11" t="n">
        <v>10</v>
      </c>
      <c r="B16" s="12">
        <f>Roster!A13</f>
        <v/>
      </c>
      <c r="C16" s="12">
        <f>Roster!B13</f>
        <v/>
      </c>
      <c r="D16" s="13" t="n"/>
      <c r="E16" s="12" t="inlineStr">
        <is>
          <t>Roll call only</t>
        </is>
      </c>
      <c r="F16" s="3" t="n"/>
      <c r="G16" s="3" t="n"/>
      <c r="H16" s="3" t="n"/>
    </row>
    <row r="17" ht="22" customHeight="1" s="1">
      <c r="A17" s="3" t="n"/>
      <c r="B17" s="3" t="n"/>
      <c r="C17" s="3" t="n"/>
      <c r="D17" s="3" t="n"/>
      <c r="E17" s="3" t="n"/>
      <c r="F17" s="3" t="n"/>
      <c r="G17" s="3" t="n"/>
      <c r="H17" s="3" t="n"/>
    </row>
    <row r="18" ht="22" customHeight="1" s="1">
      <c r="A18" s="10" t="inlineStr">
        <is>
          <t>Additional Stations / Guests (20 Lines)</t>
        </is>
      </c>
      <c r="F18" s="3" t="n"/>
      <c r="G18" s="3" t="n"/>
      <c r="H18" s="3" t="n"/>
    </row>
    <row r="19" ht="22" customHeight="1" s="1">
      <c r="A19" s="9" t="inlineStr">
        <is>
          <t>Roll Call #</t>
        </is>
      </c>
      <c r="B19" s="9" t="inlineStr">
        <is>
          <t>Callsign</t>
        </is>
      </c>
      <c r="C19" s="9" t="inlineStr">
        <is>
          <t>Name</t>
        </is>
      </c>
      <c r="D19" s="9" t="inlineStr">
        <is>
          <t>Power (C/E)</t>
        </is>
      </c>
      <c r="E19" s="9" t="inlineStr">
        <is>
          <t>Notes</t>
        </is>
      </c>
      <c r="F19" s="3" t="n"/>
      <c r="G19" s="3" t="n"/>
      <c r="H19" s="3" t="n"/>
    </row>
    <row r="20" ht="22" customHeight="1" s="1">
      <c r="A20" s="11" t="n">
        <v>1</v>
      </c>
      <c r="B20" s="13" t="n"/>
      <c r="C20" s="13" t="n"/>
      <c r="D20" s="13" t="n"/>
      <c r="E20" s="13" t="n"/>
      <c r="F20" s="3" t="n"/>
      <c r="G20" s="3" t="n"/>
      <c r="H20" s="3" t="n"/>
    </row>
    <row r="21" ht="22" customHeight="1" s="1">
      <c r="A21" s="11" t="n">
        <v>2</v>
      </c>
      <c r="B21" s="13" t="n"/>
      <c r="C21" s="13" t="n"/>
      <c r="D21" s="13" t="n"/>
      <c r="E21" s="13" t="n"/>
      <c r="F21" s="3" t="n"/>
      <c r="G21" s="3" t="n"/>
      <c r="H21" s="3" t="n"/>
    </row>
    <row r="22" ht="22" customHeight="1" s="1">
      <c r="A22" s="11" t="n">
        <v>3</v>
      </c>
      <c r="B22" s="13" t="n"/>
      <c r="C22" s="13" t="n"/>
      <c r="D22" s="13" t="n"/>
      <c r="E22" s="13" t="n"/>
      <c r="F22" s="3" t="n"/>
      <c r="G22" s="3" t="n"/>
      <c r="H22" s="3" t="n"/>
    </row>
    <row r="23" ht="22" customHeight="1" s="1">
      <c r="A23" s="11" t="n">
        <v>4</v>
      </c>
      <c r="B23" s="13" t="n"/>
      <c r="C23" s="13" t="n"/>
      <c r="D23" s="13" t="n"/>
      <c r="E23" s="13" t="n"/>
      <c r="F23" s="3" t="n"/>
      <c r="G23" s="3" t="n"/>
      <c r="H23" s="3" t="n"/>
    </row>
    <row r="24" ht="22" customHeight="1" s="1">
      <c r="A24" s="11" t="n">
        <v>5</v>
      </c>
      <c r="B24" s="13" t="n"/>
      <c r="C24" s="13" t="n"/>
      <c r="D24" s="13" t="n"/>
      <c r="E24" s="13" t="n"/>
      <c r="F24" s="3" t="n"/>
      <c r="G24" s="3" t="n"/>
      <c r="H24" s="3" t="n"/>
    </row>
    <row r="25" ht="22" customHeight="1" s="1">
      <c r="A25" s="11" t="n">
        <v>6</v>
      </c>
      <c r="B25" s="13" t="n"/>
      <c r="C25" s="13" t="n"/>
      <c r="D25" s="13" t="n"/>
      <c r="E25" s="13" t="n"/>
      <c r="F25" s="3" t="n"/>
      <c r="G25" s="3" t="n"/>
      <c r="H25" s="3" t="n"/>
    </row>
    <row r="26" ht="22" customHeight="1" s="1">
      <c r="A26" s="11" t="n">
        <v>7</v>
      </c>
      <c r="B26" s="13" t="n"/>
      <c r="C26" s="13" t="n"/>
      <c r="D26" s="13" t="n"/>
      <c r="E26" s="13" t="n"/>
      <c r="F26" s="3" t="n"/>
      <c r="G26" s="3" t="n"/>
      <c r="H26" s="3" t="n"/>
    </row>
    <row r="27" ht="22" customHeight="1" s="1">
      <c r="A27" s="11" t="n">
        <v>8</v>
      </c>
      <c r="B27" s="13" t="n"/>
      <c r="C27" s="13" t="n"/>
      <c r="D27" s="13" t="n"/>
      <c r="E27" s="13" t="n"/>
      <c r="F27" s="3" t="n"/>
      <c r="G27" s="3" t="n"/>
      <c r="H27" s="3" t="n"/>
    </row>
    <row r="28" ht="22" customHeight="1" s="1">
      <c r="A28" s="11" t="n">
        <v>9</v>
      </c>
      <c r="B28" s="13" t="n"/>
      <c r="C28" s="13" t="n"/>
      <c r="D28" s="13" t="n"/>
      <c r="E28" s="13" t="n"/>
      <c r="F28" s="3" t="n"/>
      <c r="G28" s="3" t="n"/>
      <c r="H28" s="3" t="n"/>
    </row>
    <row r="29" ht="22" customHeight="1" s="1">
      <c r="A29" s="11" t="n">
        <v>10</v>
      </c>
      <c r="B29" s="13" t="n"/>
      <c r="C29" s="13" t="n"/>
      <c r="D29" s="13" t="n"/>
      <c r="E29" s="13" t="n"/>
      <c r="F29" s="3" t="n"/>
      <c r="G29" s="3" t="n"/>
      <c r="H29" s="3" t="n"/>
    </row>
    <row r="30" ht="22" customHeight="1" s="1">
      <c r="A30" s="11" t="n">
        <v>11</v>
      </c>
      <c r="B30" s="13" t="n"/>
      <c r="C30" s="13" t="n"/>
      <c r="D30" s="13" t="n"/>
      <c r="E30" s="13" t="n"/>
      <c r="F30" s="0" t="n"/>
    </row>
    <row r="31">
      <c r="A31" s="11" t="n">
        <v>12</v>
      </c>
      <c r="B31" s="13" t="n"/>
      <c r="C31" s="13" t="n"/>
      <c r="D31" s="13" t="n"/>
      <c r="E31" s="13" t="n"/>
      <c r="F31" s="0" t="n"/>
    </row>
    <row r="32">
      <c r="A32" s="11" t="n">
        <v>13</v>
      </c>
      <c r="B32" s="13" t="n"/>
      <c r="C32" s="13" t="n"/>
      <c r="D32" s="13" t="n"/>
      <c r="E32" s="13" t="n"/>
      <c r="F32" s="0" t="n"/>
    </row>
    <row r="33">
      <c r="A33" s="11" t="n">
        <v>14</v>
      </c>
      <c r="B33" s="13" t="n"/>
      <c r="C33" s="13" t="n"/>
      <c r="D33" s="13" t="n"/>
      <c r="E33" s="13" t="n"/>
      <c r="F33" s="0" t="n"/>
    </row>
    <row r="34">
      <c r="A34" s="11" t="n">
        <v>15</v>
      </c>
      <c r="B34" s="13" t="n"/>
      <c r="C34" s="13" t="n"/>
      <c r="D34" s="13" t="n"/>
      <c r="E34" s="13" t="n"/>
      <c r="F34" s="0" t="n"/>
    </row>
    <row r="35">
      <c r="A35" s="11" t="n">
        <v>16</v>
      </c>
      <c r="B35" s="13" t="n"/>
      <c r="C35" s="13" t="n"/>
      <c r="D35" s="13" t="n"/>
      <c r="E35" s="13" t="n"/>
      <c r="F35" s="0" t="n"/>
    </row>
    <row r="36">
      <c r="A36" s="11" t="n">
        <v>17</v>
      </c>
      <c r="B36" s="13" t="n"/>
      <c r="C36" s="13" t="n"/>
      <c r="D36" s="13" t="n"/>
      <c r="E36" s="13" t="n"/>
      <c r="F36" s="0" t="n"/>
    </row>
    <row r="37">
      <c r="A37" s="11" t="n">
        <v>18</v>
      </c>
      <c r="B37" s="13" t="n"/>
      <c r="C37" s="13" t="n"/>
      <c r="D37" s="13" t="n"/>
      <c r="E37" s="13" t="n"/>
      <c r="F37" s="0" t="n"/>
    </row>
    <row r="38">
      <c r="A38" s="11" t="n">
        <v>19</v>
      </c>
      <c r="B38" s="13" t="n"/>
      <c r="C38" s="13" t="n"/>
      <c r="D38" s="13" t="n"/>
      <c r="E38" s="13" t="n"/>
    </row>
    <row r="39">
      <c r="A39" s="11" t="n">
        <v>20</v>
      </c>
      <c r="B39" s="13" t="n"/>
      <c r="C39" s="13" t="n"/>
      <c r="D39" s="13" t="n"/>
      <c r="E39" s="13" t="n"/>
    </row>
  </sheetData>
  <mergeCells count="3">
    <mergeCell ref="A1:E1"/>
    <mergeCell ref="A4:E4"/>
    <mergeCell ref="A18:E18"/>
  </mergeCells>
  <dataValidations count="3">
    <dataValidation sqref="D7:D16 D20:D29" showDropDown="0" showInputMessage="0" showErrorMessage="0" allowBlank="1" type="list" errorStyle="stop" operator="between">
      <formula1>"C,E"</formula1>
    </dataValidation>
    <dataValidation sqref="D30:D37" showDropDown="0" showInputMessage="0" showErrorMessage="0" allowBlank="1" type="list" errorStyle="stop" operator="between">
      <formula1>"C,E"</formula1>
    </dataValidation>
    <dataValidation sqref="D38:D39" showDropDown="0" showInputMessage="0" showErrorMessage="0" allowBlank="1" type="list" errorStyle="stop" operator="between">
      <formula1>"C,E"</formula1>
    </dataValidation>
  </dataValidations>
  <pageMargins left="0.7" right="0.7" top="0.75" bottom="0.75" header="0.3" footer="0.3"/>
  <pageSetup paperSize="1" fitToHeight="1" fitToWidth="1" pageOrder="overThenDown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7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3.45"/>
  <cols>
    <col width="14" customWidth="1" style="1" min="1" max="2"/>
    <col width="12" customWidth="1" style="1" min="3" max="3"/>
    <col width="18" customWidth="1" style="1" min="4" max="4"/>
    <col width="10" customWidth="1" style="1" min="5" max="5"/>
    <col width="24" customWidth="1" style="1" min="6" max="6"/>
    <col width="30" customWidth="1" style="1" min="7" max="7"/>
  </cols>
  <sheetData>
    <row r="1">
      <c r="A1" s="15" t="inlineStr">
        <is>
          <t>W1RFA Roll Call and NCS Rotation Controls</t>
        </is>
      </c>
    </row>
    <row r="2">
      <c r="A2" s="3" t="n"/>
      <c r="B2" s="3" t="n"/>
      <c r="C2" s="3" t="n"/>
      <c r="D2" s="3" t="n"/>
      <c r="E2" s="3" t="n"/>
      <c r="F2" s="3" t="n"/>
      <c r="G2" s="3" t="n"/>
    </row>
    <row r="3">
      <c r="A3" s="10" t="inlineStr">
        <is>
          <t>Callsign</t>
        </is>
      </c>
      <c r="B3" s="10" t="inlineStr">
        <is>
          <t>Name</t>
        </is>
      </c>
      <c r="C3" s="10" t="inlineStr">
        <is>
          <t>On Roll Call</t>
        </is>
      </c>
      <c r="D3" s="10" t="inlineStr">
        <is>
          <t>NCS Rotation Order</t>
        </is>
      </c>
      <c r="E3" s="10" t="inlineStr">
        <is>
          <t>NCS Duty?</t>
        </is>
      </c>
      <c r="F3" s="10" t="inlineStr">
        <is>
          <t>Notes</t>
        </is>
      </c>
      <c r="G3" s="3" t="n"/>
    </row>
    <row r="4">
      <c r="A4" s="11" t="inlineStr">
        <is>
          <t>KA4OCM</t>
        </is>
      </c>
      <c r="B4" s="11" t="inlineStr">
        <is>
          <t>Danny</t>
        </is>
      </c>
      <c r="C4" s="11" t="inlineStr">
        <is>
          <t>Yes</t>
        </is>
      </c>
      <c r="D4" s="11" t="n">
        <v>8</v>
      </c>
      <c r="E4" s="11" t="inlineStr">
        <is>
          <t>Yes</t>
        </is>
      </c>
      <c r="F4" s="11" t="n"/>
      <c r="G4" s="3" t="n"/>
    </row>
    <row r="5">
      <c r="A5" s="11" t="inlineStr">
        <is>
          <t>KA4TAR</t>
        </is>
      </c>
      <c r="B5" s="11" t="inlineStr">
        <is>
          <t>Darrell</t>
        </is>
      </c>
      <c r="C5" s="11" t="inlineStr">
        <is>
          <t>Yes</t>
        </is>
      </c>
      <c r="D5" s="11" t="n">
        <v>1</v>
      </c>
      <c r="E5" s="11" t="inlineStr">
        <is>
          <t>Yes</t>
        </is>
      </c>
      <c r="F5" s="11" t="inlineStr">
        <is>
          <t>Starting NCS 3/23/2026</t>
        </is>
      </c>
      <c r="G5" s="3" t="n"/>
    </row>
    <row r="6">
      <c r="A6" s="11" t="inlineStr">
        <is>
          <t>KK4CXJ</t>
        </is>
      </c>
      <c r="B6" s="11" t="inlineStr">
        <is>
          <t>Eric</t>
        </is>
      </c>
      <c r="C6" s="11" t="inlineStr">
        <is>
          <t>Yes</t>
        </is>
      </c>
      <c r="D6" s="11" t="n">
        <v>2</v>
      </c>
      <c r="E6" s="11" t="inlineStr">
        <is>
          <t>Yes</t>
        </is>
      </c>
      <c r="F6" s="11" t="n"/>
      <c r="G6" s="3" t="n"/>
    </row>
    <row r="7">
      <c r="A7" s="11" t="inlineStr">
        <is>
          <t>AF4KV</t>
        </is>
      </c>
      <c r="B7" s="11" t="inlineStr">
        <is>
          <t>Jerry</t>
        </is>
      </c>
      <c r="C7" s="11" t="inlineStr">
        <is>
          <t>Yes</t>
        </is>
      </c>
      <c r="D7" s="11" t="n">
        <v>3</v>
      </c>
      <c r="E7" s="11" t="inlineStr">
        <is>
          <t>Yes</t>
        </is>
      </c>
      <c r="F7" s="11" t="n"/>
      <c r="G7" s="3" t="n"/>
    </row>
    <row r="8">
      <c r="A8" s="11" t="inlineStr">
        <is>
          <t>WB5KSM</t>
        </is>
      </c>
      <c r="B8" s="11" t="inlineStr">
        <is>
          <t>Melvin</t>
        </is>
      </c>
      <c r="C8" s="11" t="inlineStr">
        <is>
          <t>Yes</t>
        </is>
      </c>
      <c r="D8" s="11" t="n">
        <v>4</v>
      </c>
      <c r="E8" s="11" t="inlineStr">
        <is>
          <t>Yes</t>
        </is>
      </c>
      <c r="F8" s="11" t="n"/>
      <c r="G8" s="3" t="n"/>
    </row>
    <row r="9">
      <c r="A9" s="11" t="inlineStr">
        <is>
          <t>KW4EEI</t>
        </is>
      </c>
      <c r="B9" s="11" t="inlineStr">
        <is>
          <t>Roy</t>
        </is>
      </c>
      <c r="C9" s="11" t="inlineStr">
        <is>
          <t>Yes</t>
        </is>
      </c>
      <c r="D9" s="11" t="n">
        <v>5</v>
      </c>
      <c r="E9" s="11" t="inlineStr">
        <is>
          <t>Yes</t>
        </is>
      </c>
      <c r="F9" s="11" t="n"/>
      <c r="G9" s="3" t="n"/>
    </row>
    <row r="10">
      <c r="A10" s="11" t="inlineStr">
        <is>
          <t>KY4AK</t>
        </is>
      </c>
      <c r="B10" s="11" t="inlineStr">
        <is>
          <t>Scott</t>
        </is>
      </c>
      <c r="C10" s="11" t="inlineStr">
        <is>
          <t>Yes</t>
        </is>
      </c>
      <c r="D10" s="11" t="n">
        <v>6</v>
      </c>
      <c r="E10" s="11" t="inlineStr">
        <is>
          <t>Yes</t>
        </is>
      </c>
      <c r="F10" s="11" t="n"/>
      <c r="G10" s="3" t="n"/>
    </row>
    <row r="11">
      <c r="A11" s="11" t="inlineStr">
        <is>
          <t>W9TPB</t>
        </is>
      </c>
      <c r="B11" s="11" t="inlineStr">
        <is>
          <t>Tom</t>
        </is>
      </c>
      <c r="C11" s="11" t="inlineStr">
        <is>
          <t>Yes</t>
        </is>
      </c>
      <c r="D11" s="11" t="n">
        <v>7</v>
      </c>
      <c r="E11" s="11" t="inlineStr">
        <is>
          <t>Yes</t>
        </is>
      </c>
      <c r="F11" s="11" t="n"/>
      <c r="G11" s="3" t="n"/>
    </row>
    <row r="12">
      <c r="A12" s="11" t="inlineStr">
        <is>
          <t>N4SGT</t>
        </is>
      </c>
      <c r="B12" s="11" t="inlineStr">
        <is>
          <t>Sarge</t>
        </is>
      </c>
      <c r="C12" s="11" t="inlineStr">
        <is>
          <t>Yes</t>
        </is>
      </c>
      <c r="D12" s="11" t="n"/>
      <c r="E12" s="11" t="inlineStr">
        <is>
          <t>No</t>
        </is>
      </c>
      <c r="F12" s="11" t="inlineStr">
        <is>
          <t>Roll call only</t>
        </is>
      </c>
      <c r="G12" s="3" t="n"/>
    </row>
    <row r="13">
      <c r="A13" s="11" t="inlineStr">
        <is>
          <t>WB4GBI</t>
        </is>
      </c>
      <c r="B13" s="11" t="inlineStr">
        <is>
          <t>Tim</t>
        </is>
      </c>
      <c r="C13" s="11" t="inlineStr">
        <is>
          <t>Yes</t>
        </is>
      </c>
      <c r="D13" s="11" t="n"/>
      <c r="E13" s="11" t="inlineStr">
        <is>
          <t>No</t>
        </is>
      </c>
      <c r="F13" s="11" t="inlineStr">
        <is>
          <t>Roll call only</t>
        </is>
      </c>
      <c r="G13" s="3" t="n"/>
    </row>
    <row r="14">
      <c r="A14" s="3" t="n"/>
      <c r="B14" s="3" t="n"/>
      <c r="C14" s="3" t="n"/>
      <c r="D14" s="3" t="n"/>
      <c r="E14" s="3" t="n"/>
      <c r="F14" s="3" t="n"/>
      <c r="G14" s="3" t="n"/>
    </row>
    <row r="15">
      <c r="A15" s="3" t="n"/>
      <c r="B15" s="3" t="n"/>
      <c r="C15" s="3" t="n"/>
      <c r="D15" s="3" t="n"/>
      <c r="E15" s="3" t="n"/>
      <c r="F15" s="16" t="inlineStr">
        <is>
          <t>Rotation Start Date</t>
        </is>
      </c>
      <c r="G15" s="21" t="n">
        <v>46104</v>
      </c>
    </row>
    <row r="16">
      <c r="A16" s="3" t="n"/>
      <c r="B16" s="3" t="n"/>
      <c r="C16" s="3" t="n"/>
      <c r="D16" s="3" t="n"/>
      <c r="E16" s="3" t="n"/>
      <c r="F16" s="16" t="inlineStr">
        <is>
          <t>Eligible NCS Count</t>
        </is>
      </c>
      <c r="G16" s="17">
        <f>COUNT(D4:D11)</f>
        <v/>
      </c>
    </row>
    <row r="17">
      <c r="A17" s="3" t="n"/>
      <c r="B17" s="3" t="n"/>
      <c r="C17" s="3" t="n"/>
      <c r="D17" s="3" t="n"/>
      <c r="E17" s="3" t="n"/>
      <c r="F17" s="16" t="inlineStr">
        <is>
          <t>Rule</t>
        </is>
      </c>
      <c r="G17" s="18" t="inlineStr">
        <is>
          <t>Sarge and Tim stay on roll call but do not rotate as NCS</t>
        </is>
      </c>
    </row>
  </sheetData>
  <mergeCells count="1">
    <mergeCell ref="A1:G1"/>
  </mergeCells>
  <pageMargins left="0.7" right="0.7" top="0.75" bottom="0.75" header="0.3" footer="0.3"/>
  <pageSetup paperSize="1" fitToHeight="1" fitToWidth="0" pageOrder="overThenDown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5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3.45"/>
  <cols>
    <col width="14" customWidth="1" style="1" min="1" max="1"/>
    <col width="24" customWidth="1" style="1" min="2" max="2"/>
    <col width="40" customWidth="1" style="1" min="3" max="3"/>
  </cols>
  <sheetData>
    <row r="1">
      <c r="A1" s="15" t="inlineStr">
        <is>
          <t>W1RFA Net Control Rotation Schedule</t>
        </is>
      </c>
    </row>
    <row r="2">
      <c r="A2" s="10" t="inlineStr">
        <is>
          <t>Monday Date</t>
        </is>
      </c>
      <c r="B2" s="10" t="inlineStr">
        <is>
          <t>Assigned NCS</t>
        </is>
      </c>
      <c r="C2" s="10" t="inlineStr">
        <is>
          <t>Notes</t>
        </is>
      </c>
    </row>
    <row r="3">
      <c r="A3" s="23">
        <f>Roster!G15</f>
        <v/>
      </c>
      <c r="B3" s="11">
        <f>INDEX(Roster!$B$4:$B$13,MATCH(MOD(INT(($A3-Roster!$G$15)/7),Roster!$G$16)+1,Roster!$D$4:$D$13,0))&amp;" - "&amp;INDEX(Roster!$A$4:$A$13,MATCH(MOD(INT(($A3-Roster!$G$15)/7),Roster!$G$16)+1,Roster!$D$4:$D$13,0))</f>
        <v/>
      </c>
      <c r="C3" s="11" t="inlineStr">
        <is>
          <t>Rotation starts here</t>
        </is>
      </c>
    </row>
    <row r="4">
      <c r="A4" s="23">
        <f>A3+7</f>
        <v/>
      </c>
      <c r="B4" s="11">
        <f>INDEX(Roster!$B$4:$B$13,MATCH(MOD(INT(($A4-Roster!$G$15)/7),Roster!$G$16)+1,Roster!$D$4:$D$13,0))&amp;" - "&amp;INDEX(Roster!$A$4:$A$13,MATCH(MOD(INT(($A4-Roster!$G$15)/7),Roster!$G$16)+1,Roster!$D$4:$D$13,0))</f>
        <v/>
      </c>
      <c r="C4" s="11" t="n"/>
    </row>
    <row r="5">
      <c r="A5" s="23">
        <f>A4+7</f>
        <v/>
      </c>
      <c r="B5" s="11">
        <f>INDEX(Roster!$B$4:$B$13,MATCH(MOD(INT(($A5-Roster!$G$15)/7),Roster!$G$16)+1,Roster!$D$4:$D$13,0))&amp;" - "&amp;INDEX(Roster!$A$4:$A$13,MATCH(MOD(INT(($A5-Roster!$G$15)/7),Roster!$G$16)+1,Roster!$D$4:$D$13,0))</f>
        <v/>
      </c>
      <c r="C5" s="11" t="n"/>
    </row>
    <row r="6">
      <c r="A6" s="23">
        <f>A5+7</f>
        <v/>
      </c>
      <c r="B6" s="11">
        <f>INDEX(Roster!$B$4:$B$13,MATCH(MOD(INT(($A6-Roster!$G$15)/7),Roster!$G$16)+1,Roster!$D$4:$D$13,0))&amp;" - "&amp;INDEX(Roster!$A$4:$A$13,MATCH(MOD(INT(($A6-Roster!$G$15)/7),Roster!$G$16)+1,Roster!$D$4:$D$13,0))</f>
        <v/>
      </c>
      <c r="C6" s="11" t="n"/>
    </row>
    <row r="7">
      <c r="A7" s="23">
        <f>A6+7</f>
        <v/>
      </c>
      <c r="B7" s="11">
        <f>INDEX(Roster!$B$4:$B$13,MATCH(MOD(INT(($A7-Roster!$G$15)/7),Roster!$G$16)+1,Roster!$D$4:$D$13,0))&amp;" - "&amp;INDEX(Roster!$A$4:$A$13,MATCH(MOD(INT(($A7-Roster!$G$15)/7),Roster!$G$16)+1,Roster!$D$4:$D$13,0))</f>
        <v/>
      </c>
      <c r="C7" s="11" t="n"/>
    </row>
    <row r="8">
      <c r="A8" s="23">
        <f>A7+7</f>
        <v/>
      </c>
      <c r="B8" s="11">
        <f>INDEX(Roster!$B$4:$B$13,MATCH(MOD(INT(($A8-Roster!$G$15)/7),Roster!$G$16)+1,Roster!$D$4:$D$13,0))&amp;" - "&amp;INDEX(Roster!$A$4:$A$13,MATCH(MOD(INT(($A8-Roster!$G$15)/7),Roster!$G$16)+1,Roster!$D$4:$D$13,0))</f>
        <v/>
      </c>
      <c r="C8" s="11" t="n"/>
    </row>
    <row r="9">
      <c r="A9" s="23">
        <f>A8+7</f>
        <v/>
      </c>
      <c r="B9" s="11">
        <f>INDEX(Roster!$B$4:$B$13,MATCH(MOD(INT(($A9-Roster!$G$15)/7),Roster!$G$16)+1,Roster!$D$4:$D$13,0))&amp;" - "&amp;INDEX(Roster!$A$4:$A$13,MATCH(MOD(INT(($A9-Roster!$G$15)/7),Roster!$G$16)+1,Roster!$D$4:$D$13,0))</f>
        <v/>
      </c>
      <c r="C9" s="11" t="n"/>
    </row>
    <row r="10">
      <c r="A10" s="23">
        <f>A9+7</f>
        <v/>
      </c>
      <c r="B10" s="11">
        <f>INDEX(Roster!$B$4:$B$13,MATCH(MOD(INT(($A10-Roster!$G$15)/7),Roster!$G$16)+1,Roster!$D$4:$D$13,0))&amp;" - "&amp;INDEX(Roster!$A$4:$A$13,MATCH(MOD(INT(($A10-Roster!$G$15)/7),Roster!$G$16)+1,Roster!$D$4:$D$13,0))</f>
        <v/>
      </c>
      <c r="C10" s="11" t="n"/>
    </row>
    <row r="11">
      <c r="A11" s="23">
        <f>A10+7</f>
        <v/>
      </c>
      <c r="B11" s="11">
        <f>INDEX(Roster!$B$4:$B$13,MATCH(MOD(INT(($A11-Roster!$G$15)/7),Roster!$G$16)+1,Roster!$D$4:$D$13,0))&amp;" - "&amp;INDEX(Roster!$A$4:$A$13,MATCH(MOD(INT(($A11-Roster!$G$15)/7),Roster!$G$16)+1,Roster!$D$4:$D$13,0))</f>
        <v/>
      </c>
      <c r="C11" s="11" t="inlineStr">
        <is>
          <t>Sarge and Tim stay on roll call only</t>
        </is>
      </c>
    </row>
    <row r="12">
      <c r="A12" s="23">
        <f>A11+7</f>
        <v/>
      </c>
      <c r="B12" s="11">
        <f>INDEX(Roster!$B$4:$B$13,MATCH(MOD(INT(($A12-Roster!$G$15)/7),Roster!$G$16)+1,Roster!$D$4:$D$13,0))&amp;" - "&amp;INDEX(Roster!$A$4:$A$13,MATCH(MOD(INT(($A12-Roster!$G$15)/7),Roster!$G$16)+1,Roster!$D$4:$D$13,0))</f>
        <v/>
      </c>
      <c r="C12" s="11" t="n"/>
    </row>
    <row r="13">
      <c r="A13" s="23">
        <f>A12+7</f>
        <v/>
      </c>
      <c r="B13" s="11">
        <f>INDEX(Roster!$B$4:$B$13,MATCH(MOD(INT(($A13-Roster!$G$15)/7),Roster!$G$16)+1,Roster!$D$4:$D$13,0))&amp;" - "&amp;INDEX(Roster!$A$4:$A$13,MATCH(MOD(INT(($A13-Roster!$G$15)/7),Roster!$G$16)+1,Roster!$D$4:$D$13,0))</f>
        <v/>
      </c>
      <c r="C13" s="11" t="n"/>
    </row>
    <row r="14">
      <c r="A14" s="23">
        <f>A13+7</f>
        <v/>
      </c>
      <c r="B14" s="11">
        <f>INDEX(Roster!$B$4:$B$13,MATCH(MOD(INT(($A14-Roster!$G$15)/7),Roster!$G$16)+1,Roster!$D$4:$D$13,0))&amp;" - "&amp;INDEX(Roster!$A$4:$A$13,MATCH(MOD(INT(($A14-Roster!$G$15)/7),Roster!$G$16)+1,Roster!$D$4:$D$13,0))</f>
        <v/>
      </c>
      <c r="C14" s="11" t="n"/>
    </row>
    <row r="15">
      <c r="A15" s="23">
        <f>A14+7</f>
        <v/>
      </c>
      <c r="B15" s="11">
        <f>INDEX(Roster!$B$4:$B$13,MATCH(MOD(INT(($A15-Roster!$G$15)/7),Roster!$G$16)+1,Roster!$D$4:$D$13,0))&amp;" - "&amp;INDEX(Roster!$A$4:$A$13,MATCH(MOD(INT(($A15-Roster!$G$15)/7),Roster!$G$16)+1,Roster!$D$4:$D$13,0))</f>
        <v/>
      </c>
      <c r="C15" s="11" t="n"/>
    </row>
    <row r="16">
      <c r="A16" s="23">
        <f>A15+7</f>
        <v/>
      </c>
      <c r="B16" s="11">
        <f>INDEX(Roster!$B$4:$B$13,MATCH(MOD(INT(($A16-Roster!$G$15)/7),Roster!$G$16)+1,Roster!$D$4:$D$13,0))&amp;" - "&amp;INDEX(Roster!$A$4:$A$13,MATCH(MOD(INT(($A16-Roster!$G$15)/7),Roster!$G$16)+1,Roster!$D$4:$D$13,0))</f>
        <v/>
      </c>
      <c r="C16" s="11" t="n"/>
    </row>
    <row r="17">
      <c r="A17" s="23">
        <f>A16+7</f>
        <v/>
      </c>
      <c r="B17" s="11">
        <f>INDEX(Roster!$B$4:$B$13,MATCH(MOD(INT(($A17-Roster!$G$15)/7),Roster!$G$16)+1,Roster!$D$4:$D$13,0))&amp;" - "&amp;INDEX(Roster!$A$4:$A$13,MATCH(MOD(INT(($A17-Roster!$G$15)/7),Roster!$G$16)+1,Roster!$D$4:$D$13,0))</f>
        <v/>
      </c>
      <c r="C17" s="11" t="n"/>
    </row>
    <row r="18">
      <c r="A18" s="23">
        <f>A17+7</f>
        <v/>
      </c>
      <c r="B18" s="11">
        <f>INDEX(Roster!$B$4:$B$13,MATCH(MOD(INT(($A18-Roster!$G$15)/7),Roster!$G$16)+1,Roster!$D$4:$D$13,0))&amp;" - "&amp;INDEX(Roster!$A$4:$A$13,MATCH(MOD(INT(($A18-Roster!$G$15)/7),Roster!$G$16)+1,Roster!$D$4:$D$13,0))</f>
        <v/>
      </c>
      <c r="C18" s="11" t="n"/>
    </row>
    <row r="19">
      <c r="A19" s="23">
        <f>A18+7</f>
        <v/>
      </c>
      <c r="B19" s="11">
        <f>INDEX(Roster!$B$4:$B$13,MATCH(MOD(INT(($A19-Roster!$G$15)/7),Roster!$G$16)+1,Roster!$D$4:$D$13,0))&amp;" - "&amp;INDEX(Roster!$A$4:$A$13,MATCH(MOD(INT(($A19-Roster!$G$15)/7),Roster!$G$16)+1,Roster!$D$4:$D$13,0))</f>
        <v/>
      </c>
      <c r="C19" s="11" t="n"/>
    </row>
    <row r="20">
      <c r="A20" s="23">
        <f>A19+7</f>
        <v/>
      </c>
      <c r="B20" s="11">
        <f>INDEX(Roster!$B$4:$B$13,MATCH(MOD(INT(($A20-Roster!$G$15)/7),Roster!$G$16)+1,Roster!$D$4:$D$13,0))&amp;" - "&amp;INDEX(Roster!$A$4:$A$13,MATCH(MOD(INT(($A20-Roster!$G$15)/7),Roster!$G$16)+1,Roster!$D$4:$D$13,0))</f>
        <v/>
      </c>
      <c r="C20" s="11" t="n"/>
    </row>
    <row r="21">
      <c r="A21" s="23">
        <f>A20+7</f>
        <v/>
      </c>
      <c r="B21" s="11">
        <f>INDEX(Roster!$B$4:$B$13,MATCH(MOD(INT(($A21-Roster!$G$15)/7),Roster!$G$16)+1,Roster!$D$4:$D$13,0))&amp;" - "&amp;INDEX(Roster!$A$4:$A$13,MATCH(MOD(INT(($A21-Roster!$G$15)/7),Roster!$G$16)+1,Roster!$D$4:$D$13,0))</f>
        <v/>
      </c>
      <c r="C21" s="11" t="n"/>
    </row>
    <row r="22">
      <c r="A22" s="23">
        <f>A21+7</f>
        <v/>
      </c>
      <c r="B22" s="11">
        <f>INDEX(Roster!$B$4:$B$13,MATCH(MOD(INT(($A22-Roster!$G$15)/7),Roster!$G$16)+1,Roster!$D$4:$D$13,0))&amp;" - "&amp;INDEX(Roster!$A$4:$A$13,MATCH(MOD(INT(($A22-Roster!$G$15)/7),Roster!$G$16)+1,Roster!$D$4:$D$13,0))</f>
        <v/>
      </c>
      <c r="C22" s="11" t="n"/>
    </row>
    <row r="23">
      <c r="A23" s="23">
        <f>A22+7</f>
        <v/>
      </c>
      <c r="B23" s="11">
        <f>INDEX(Roster!$B$4:$B$13,MATCH(MOD(INT(($A23-Roster!$G$15)/7),Roster!$G$16)+1,Roster!$D$4:$D$13,0))&amp;" - "&amp;INDEX(Roster!$A$4:$A$13,MATCH(MOD(INT(($A23-Roster!$G$15)/7),Roster!$G$16)+1,Roster!$D$4:$D$13,0))</f>
        <v/>
      </c>
      <c r="C23" s="11" t="n"/>
    </row>
    <row r="24">
      <c r="A24" s="23">
        <f>A23+7</f>
        <v/>
      </c>
      <c r="B24" s="11">
        <f>INDEX(Roster!$B$4:$B$13,MATCH(MOD(INT(($A24-Roster!$G$15)/7),Roster!$G$16)+1,Roster!$D$4:$D$13,0))&amp;" - "&amp;INDEX(Roster!$A$4:$A$13,MATCH(MOD(INT(($A24-Roster!$G$15)/7),Roster!$G$16)+1,Roster!$D$4:$D$13,0))</f>
        <v/>
      </c>
      <c r="C24" s="11" t="n"/>
    </row>
    <row r="25">
      <c r="A25" s="23">
        <f>A24+7</f>
        <v/>
      </c>
      <c r="B25" s="11">
        <f>INDEX(Roster!$B$4:$B$13,MATCH(MOD(INT(($A25-Roster!$G$15)/7),Roster!$G$16)+1,Roster!$D$4:$D$13,0))&amp;" - "&amp;INDEX(Roster!$A$4:$A$13,MATCH(MOD(INT(($A25-Roster!$G$15)/7),Roster!$G$16)+1,Roster!$D$4:$D$13,0))</f>
        <v/>
      </c>
      <c r="C25" s="11" t="n"/>
    </row>
    <row r="26">
      <c r="A26" s="23">
        <f>A25+7</f>
        <v/>
      </c>
      <c r="B26" s="11">
        <f>INDEX(Roster!$B$4:$B$13,MATCH(MOD(INT(($A26-Roster!$G$15)/7),Roster!$G$16)+1,Roster!$D$4:$D$13,0))&amp;" - "&amp;INDEX(Roster!$A$4:$A$13,MATCH(MOD(INT(($A26-Roster!$G$15)/7),Roster!$G$16)+1,Roster!$D$4:$D$13,0))</f>
        <v/>
      </c>
      <c r="C26" s="11" t="n"/>
    </row>
    <row r="27">
      <c r="A27" s="23">
        <f>A26+7</f>
        <v/>
      </c>
      <c r="B27" s="11">
        <f>INDEX(Roster!$B$4:$B$13,MATCH(MOD(INT(($A27-Roster!$G$15)/7),Roster!$G$16)+1,Roster!$D$4:$D$13,0))&amp;" - "&amp;INDEX(Roster!$A$4:$A$13,MATCH(MOD(INT(($A27-Roster!$G$15)/7),Roster!$G$16)+1,Roster!$D$4:$D$13,0))</f>
        <v/>
      </c>
      <c r="C27" s="11" t="n"/>
    </row>
    <row r="28">
      <c r="A28" s="23">
        <f>A27+7</f>
        <v/>
      </c>
      <c r="B28" s="11">
        <f>INDEX(Roster!$B$4:$B$13,MATCH(MOD(INT(($A28-Roster!$G$15)/7),Roster!$G$16)+1,Roster!$D$4:$D$13,0))&amp;" - "&amp;INDEX(Roster!$A$4:$A$13,MATCH(MOD(INT(($A28-Roster!$G$15)/7),Roster!$G$16)+1,Roster!$D$4:$D$13,0))</f>
        <v/>
      </c>
      <c r="C28" s="11" t="n"/>
    </row>
    <row r="29">
      <c r="A29" s="23">
        <f>A28+7</f>
        <v/>
      </c>
      <c r="B29" s="11">
        <f>INDEX(Roster!$B$4:$B$13,MATCH(MOD(INT(($A29-Roster!$G$15)/7),Roster!$G$16)+1,Roster!$D$4:$D$13,0))&amp;" - "&amp;INDEX(Roster!$A$4:$A$13,MATCH(MOD(INT(($A29-Roster!$G$15)/7),Roster!$G$16)+1,Roster!$D$4:$D$13,0))</f>
        <v/>
      </c>
      <c r="C29" s="11" t="n"/>
    </row>
    <row r="30">
      <c r="A30" s="23">
        <f>A29+7</f>
        <v/>
      </c>
      <c r="B30" s="11">
        <f>INDEX(Roster!$B$4:$B$13,MATCH(MOD(INT(($A30-Roster!$G$15)/7),Roster!$G$16)+1,Roster!$D$4:$D$13,0))&amp;" - "&amp;INDEX(Roster!$A$4:$A$13,MATCH(MOD(INT(($A30-Roster!$G$15)/7),Roster!$G$16)+1,Roster!$D$4:$D$13,0))</f>
        <v/>
      </c>
      <c r="C30" s="11" t="n"/>
    </row>
    <row r="31">
      <c r="A31" s="23">
        <f>A30+7</f>
        <v/>
      </c>
      <c r="B31" s="11">
        <f>INDEX(Roster!$B$4:$B$13,MATCH(MOD(INT(($A31-Roster!$G$15)/7),Roster!$G$16)+1,Roster!$D$4:$D$13,0))&amp;" - "&amp;INDEX(Roster!$A$4:$A$13,MATCH(MOD(INT(($A31-Roster!$G$15)/7),Roster!$G$16)+1,Roster!$D$4:$D$13,0))</f>
        <v/>
      </c>
      <c r="C31" s="11" t="n"/>
    </row>
    <row r="32">
      <c r="A32" s="23">
        <f>A31+7</f>
        <v/>
      </c>
      <c r="B32" s="11">
        <f>INDEX(Roster!$B$4:$B$13,MATCH(MOD(INT(($A32-Roster!$G$15)/7),Roster!$G$16)+1,Roster!$D$4:$D$13,0))&amp;" - "&amp;INDEX(Roster!$A$4:$A$13,MATCH(MOD(INT(($A32-Roster!$G$15)/7),Roster!$G$16)+1,Roster!$D$4:$D$13,0))</f>
        <v/>
      </c>
      <c r="C32" s="11" t="n"/>
    </row>
    <row r="33">
      <c r="A33" s="23">
        <f>A32+7</f>
        <v/>
      </c>
      <c r="B33" s="11">
        <f>INDEX(Roster!$B$4:$B$13,MATCH(MOD(INT(($A33-Roster!$G$15)/7),Roster!$G$16)+1,Roster!$D$4:$D$13,0))&amp;" - "&amp;INDEX(Roster!$A$4:$A$13,MATCH(MOD(INT(($A33-Roster!$G$15)/7),Roster!$G$16)+1,Roster!$D$4:$D$13,0))</f>
        <v/>
      </c>
      <c r="C33" s="11" t="n"/>
    </row>
    <row r="34">
      <c r="A34" s="23">
        <f>A33+7</f>
        <v/>
      </c>
      <c r="B34" s="11">
        <f>INDEX(Roster!$B$4:$B$13,MATCH(MOD(INT(($A34-Roster!$G$15)/7),Roster!$G$16)+1,Roster!$D$4:$D$13,0))&amp;" - "&amp;INDEX(Roster!$A$4:$A$13,MATCH(MOD(INT(($A34-Roster!$G$15)/7),Roster!$G$16)+1,Roster!$D$4:$D$13,0))</f>
        <v/>
      </c>
      <c r="C34" s="11" t="n"/>
    </row>
    <row r="35">
      <c r="A35" s="23">
        <f>A34+7</f>
        <v/>
      </c>
      <c r="B35" s="11">
        <f>INDEX(Roster!$B$4:$B$13,MATCH(MOD(INT(($A35-Roster!$G$15)/7),Roster!$G$16)+1,Roster!$D$4:$D$13,0))&amp;" - "&amp;INDEX(Roster!$A$4:$A$13,MATCH(MOD(INT(($A35-Roster!$G$15)/7),Roster!$G$16)+1,Roster!$D$4:$D$13,0))</f>
        <v/>
      </c>
      <c r="C35" s="11" t="n"/>
    </row>
    <row r="36">
      <c r="A36" s="23">
        <f>A35+7</f>
        <v/>
      </c>
      <c r="B36" s="11">
        <f>INDEX(Roster!$B$4:$B$13,MATCH(MOD(INT(($A36-Roster!$G$15)/7),Roster!$G$16)+1,Roster!$D$4:$D$13,0))&amp;" - "&amp;INDEX(Roster!$A$4:$A$13,MATCH(MOD(INT(($A36-Roster!$G$15)/7),Roster!$G$16)+1,Roster!$D$4:$D$13,0))</f>
        <v/>
      </c>
      <c r="C36" s="11" t="n"/>
    </row>
    <row r="37">
      <c r="A37" s="23">
        <f>A36+7</f>
        <v/>
      </c>
      <c r="B37" s="11">
        <f>INDEX(Roster!$B$4:$B$13,MATCH(MOD(INT(($A37-Roster!$G$15)/7),Roster!$G$16)+1,Roster!$D$4:$D$13,0))&amp;" - "&amp;INDEX(Roster!$A$4:$A$13,MATCH(MOD(INT(($A37-Roster!$G$15)/7),Roster!$G$16)+1,Roster!$D$4:$D$13,0))</f>
        <v/>
      </c>
      <c r="C37" s="11" t="n"/>
    </row>
    <row r="38">
      <c r="A38" s="23">
        <f>A37+7</f>
        <v/>
      </c>
      <c r="B38" s="11">
        <f>INDEX(Roster!$B$4:$B$13,MATCH(MOD(INT(($A38-Roster!$G$15)/7),Roster!$G$16)+1,Roster!$D$4:$D$13,0))&amp;" - "&amp;INDEX(Roster!$A$4:$A$13,MATCH(MOD(INT(($A38-Roster!$G$15)/7),Roster!$G$16)+1,Roster!$D$4:$D$13,0))</f>
        <v/>
      </c>
      <c r="C38" s="11" t="n"/>
    </row>
    <row r="39">
      <c r="A39" s="23">
        <f>A38+7</f>
        <v/>
      </c>
      <c r="B39" s="11">
        <f>INDEX(Roster!$B$4:$B$13,MATCH(MOD(INT(($A39-Roster!$G$15)/7),Roster!$G$16)+1,Roster!$D$4:$D$13,0))&amp;" - "&amp;INDEX(Roster!$A$4:$A$13,MATCH(MOD(INT(($A39-Roster!$G$15)/7),Roster!$G$16)+1,Roster!$D$4:$D$13,0))</f>
        <v/>
      </c>
      <c r="C39" s="11" t="n"/>
    </row>
    <row r="40">
      <c r="A40" s="23">
        <f>A39+7</f>
        <v/>
      </c>
      <c r="B40" s="11">
        <f>INDEX(Roster!$B$4:$B$13,MATCH(MOD(INT(($A40-Roster!$G$15)/7),Roster!$G$16)+1,Roster!$D$4:$D$13,0))&amp;" - "&amp;INDEX(Roster!$A$4:$A$13,MATCH(MOD(INT(($A40-Roster!$G$15)/7),Roster!$G$16)+1,Roster!$D$4:$D$13,0))</f>
        <v/>
      </c>
      <c r="C40" s="11" t="n"/>
    </row>
    <row r="41">
      <c r="A41" s="23">
        <f>A40+7</f>
        <v/>
      </c>
      <c r="B41" s="11">
        <f>INDEX(Roster!$B$4:$B$13,MATCH(MOD(INT(($A41-Roster!$G$15)/7),Roster!$G$16)+1,Roster!$D$4:$D$13,0))&amp;" - "&amp;INDEX(Roster!$A$4:$A$13,MATCH(MOD(INT(($A41-Roster!$G$15)/7),Roster!$G$16)+1,Roster!$D$4:$D$13,0))</f>
        <v/>
      </c>
      <c r="C41" s="11" t="n"/>
    </row>
    <row r="42">
      <c r="A42" s="23">
        <f>A41+7</f>
        <v/>
      </c>
      <c r="B42" s="11">
        <f>INDEX(Roster!$B$4:$B$13,MATCH(MOD(INT(($A42-Roster!$G$15)/7),Roster!$G$16)+1,Roster!$D$4:$D$13,0))&amp;" - "&amp;INDEX(Roster!$A$4:$A$13,MATCH(MOD(INT(($A42-Roster!$G$15)/7),Roster!$G$16)+1,Roster!$D$4:$D$13,0))</f>
        <v/>
      </c>
      <c r="C42" s="11" t="n"/>
    </row>
    <row r="43">
      <c r="A43" s="23">
        <f>A42+7</f>
        <v/>
      </c>
      <c r="B43" s="11">
        <f>INDEX(Roster!$B$4:$B$13,MATCH(MOD(INT(($A43-Roster!$G$15)/7),Roster!$G$16)+1,Roster!$D$4:$D$13,0))&amp;" - "&amp;INDEX(Roster!$A$4:$A$13,MATCH(MOD(INT(($A43-Roster!$G$15)/7),Roster!$G$16)+1,Roster!$D$4:$D$13,0))</f>
        <v/>
      </c>
      <c r="C43" s="11" t="n"/>
    </row>
    <row r="44">
      <c r="A44" s="23">
        <f>A43+7</f>
        <v/>
      </c>
      <c r="B44" s="11">
        <f>INDEX(Roster!$B$4:$B$13,MATCH(MOD(INT(($A44-Roster!$G$15)/7),Roster!$G$16)+1,Roster!$D$4:$D$13,0))&amp;" - "&amp;INDEX(Roster!$A$4:$A$13,MATCH(MOD(INT(($A44-Roster!$G$15)/7),Roster!$G$16)+1,Roster!$D$4:$D$13,0))</f>
        <v/>
      </c>
      <c r="C44" s="11" t="n"/>
    </row>
    <row r="45">
      <c r="A45" s="23">
        <f>A44+7</f>
        <v/>
      </c>
      <c r="B45" s="11">
        <f>INDEX(Roster!$B$4:$B$13,MATCH(MOD(INT(($A45-Roster!$G$15)/7),Roster!$G$16)+1,Roster!$D$4:$D$13,0))&amp;" - "&amp;INDEX(Roster!$A$4:$A$13,MATCH(MOD(INT(($A45-Roster!$G$15)/7),Roster!$G$16)+1,Roster!$D$4:$D$13,0))</f>
        <v/>
      </c>
      <c r="C45" s="11" t="n"/>
    </row>
    <row r="46">
      <c r="A46" s="23">
        <f>A45+7</f>
        <v/>
      </c>
      <c r="B46" s="11">
        <f>INDEX(Roster!$B$4:$B$13,MATCH(MOD(INT(($A46-Roster!$G$15)/7),Roster!$G$16)+1,Roster!$D$4:$D$13,0))&amp;" - "&amp;INDEX(Roster!$A$4:$A$13,MATCH(MOD(INT(($A46-Roster!$G$15)/7),Roster!$G$16)+1,Roster!$D$4:$D$13,0))</f>
        <v/>
      </c>
      <c r="C46" s="11" t="n"/>
    </row>
    <row r="47">
      <c r="A47" s="23">
        <f>A46+7</f>
        <v/>
      </c>
      <c r="B47" s="11">
        <f>INDEX(Roster!$B$4:$B$13,MATCH(MOD(INT(($A47-Roster!$G$15)/7),Roster!$G$16)+1,Roster!$D$4:$D$13,0))&amp;" - "&amp;INDEX(Roster!$A$4:$A$13,MATCH(MOD(INT(($A47-Roster!$G$15)/7),Roster!$G$16)+1,Roster!$D$4:$D$13,0))</f>
        <v/>
      </c>
      <c r="C47" s="11" t="n"/>
    </row>
    <row r="48">
      <c r="A48" s="23">
        <f>A47+7</f>
        <v/>
      </c>
      <c r="B48" s="11">
        <f>INDEX(Roster!$B$4:$B$13,MATCH(MOD(INT(($A48-Roster!$G$15)/7),Roster!$G$16)+1,Roster!$D$4:$D$13,0))&amp;" - "&amp;INDEX(Roster!$A$4:$A$13,MATCH(MOD(INT(($A48-Roster!$G$15)/7),Roster!$G$16)+1,Roster!$D$4:$D$13,0))</f>
        <v/>
      </c>
      <c r="C48" s="11" t="n"/>
    </row>
    <row r="49">
      <c r="A49" s="23">
        <f>A48+7</f>
        <v/>
      </c>
      <c r="B49" s="11">
        <f>INDEX(Roster!$B$4:$B$13,MATCH(MOD(INT(($A49-Roster!$G$15)/7),Roster!$G$16)+1,Roster!$D$4:$D$13,0))&amp;" - "&amp;INDEX(Roster!$A$4:$A$13,MATCH(MOD(INT(($A49-Roster!$G$15)/7),Roster!$G$16)+1,Roster!$D$4:$D$13,0))</f>
        <v/>
      </c>
      <c r="C49" s="11" t="n"/>
    </row>
    <row r="50">
      <c r="A50" s="23">
        <f>A49+7</f>
        <v/>
      </c>
      <c r="B50" s="11">
        <f>INDEX(Roster!$B$4:$B$13,MATCH(MOD(INT(($A50-Roster!$G$15)/7),Roster!$G$16)+1,Roster!$D$4:$D$13,0))&amp;" - "&amp;INDEX(Roster!$A$4:$A$13,MATCH(MOD(INT(($A50-Roster!$G$15)/7),Roster!$G$16)+1,Roster!$D$4:$D$13,0))</f>
        <v/>
      </c>
      <c r="C50" s="11" t="n"/>
    </row>
    <row r="51">
      <c r="A51" s="23">
        <f>A50+7</f>
        <v/>
      </c>
      <c r="B51" s="11">
        <f>INDEX(Roster!$B$4:$B$13,MATCH(MOD(INT(($A51-Roster!$G$15)/7),Roster!$G$16)+1,Roster!$D$4:$D$13,0))&amp;" - "&amp;INDEX(Roster!$A$4:$A$13,MATCH(MOD(INT(($A51-Roster!$G$15)/7),Roster!$G$16)+1,Roster!$D$4:$D$13,0))</f>
        <v/>
      </c>
      <c r="C51" s="11" t="n"/>
    </row>
    <row r="52">
      <c r="A52" s="23">
        <f>A51+7</f>
        <v/>
      </c>
      <c r="B52" s="11">
        <f>INDEX(Roster!$B$4:$B$13,MATCH(MOD(INT(($A52-Roster!$G$15)/7),Roster!$G$16)+1,Roster!$D$4:$D$13,0))&amp;" - "&amp;INDEX(Roster!$A$4:$A$13,MATCH(MOD(INT(($A52-Roster!$G$15)/7),Roster!$G$16)+1,Roster!$D$4:$D$13,0))</f>
        <v/>
      </c>
      <c r="C52" s="11" t="n"/>
    </row>
    <row r="53">
      <c r="A53" s="23">
        <f>A52+7</f>
        <v/>
      </c>
      <c r="B53" s="11">
        <f>INDEX(Roster!$B$4:$B$13,MATCH(MOD(INT(($A53-Roster!$G$15)/7),Roster!$G$16)+1,Roster!$D$4:$D$13,0))&amp;" - "&amp;INDEX(Roster!$A$4:$A$13,MATCH(MOD(INT(($A53-Roster!$G$15)/7),Roster!$G$16)+1,Roster!$D$4:$D$13,0))</f>
        <v/>
      </c>
      <c r="C53" s="11" t="n"/>
    </row>
    <row r="54">
      <c r="A54" s="23">
        <f>A53+7</f>
        <v/>
      </c>
      <c r="B54" s="11">
        <f>INDEX(Roster!$B$4:$B$13,MATCH(MOD(INT(($A54-Roster!$G$15)/7),Roster!$G$16)+1,Roster!$D$4:$D$13,0))&amp;" - "&amp;INDEX(Roster!$A$4:$A$13,MATCH(MOD(INT(($A54-Roster!$G$15)/7),Roster!$G$16)+1,Roster!$D$4:$D$13,0))</f>
        <v/>
      </c>
      <c r="C54" s="11" t="n"/>
    </row>
    <row r="55">
      <c r="A55" s="23">
        <f>A54+7</f>
        <v/>
      </c>
      <c r="B55" s="11">
        <f>INDEX(Roster!$B$4:$B$13,MATCH(MOD(INT(($A55-Roster!$G$15)/7),Roster!$G$16)+1,Roster!$D$4:$D$13,0))&amp;" - "&amp;INDEX(Roster!$A$4:$A$13,MATCH(MOD(INT(($A55-Roster!$G$15)/7),Roster!$G$16)+1,Roster!$D$4:$D$13,0))</f>
        <v/>
      </c>
      <c r="C55" s="11" t="n"/>
    </row>
  </sheetData>
  <mergeCells count="1">
    <mergeCell ref="A1:C1"/>
  </mergeCells>
  <pageMargins left="0.7" right="0.7" top="0.75" bottom="0.75" header="0.3" footer="0.3"/>
  <pageSetup paperSize="1" fitToHeight="1" fitToWidth="0" pageOrder="overThenDown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3.45"/>
  <cols>
    <col width="4" customWidth="1" style="1" min="1" max="1"/>
    <col width="95" customWidth="1" style="1" min="2" max="2"/>
    <col width="12" customWidth="1" style="1" min="3" max="6"/>
  </cols>
  <sheetData>
    <row r="1" ht="24" customHeight="1" s="1">
      <c r="A1" s="2" t="inlineStr">
        <is>
          <t>W1RFA Monday Night Net Workbook</t>
        </is>
      </c>
    </row>
    <row r="2" ht="24" customHeight="1" s="1">
      <c r="A2" s="3" t="n"/>
      <c r="B2" s="3" t="n"/>
      <c r="C2" s="3" t="n"/>
      <c r="D2" s="3" t="n"/>
      <c r="E2" s="3" t="n"/>
      <c r="F2" s="3" t="n"/>
    </row>
    <row r="3" ht="24" customHeight="1" s="1">
      <c r="A3" s="3" t="inlineStr">
        <is>
          <t>•</t>
        </is>
      </c>
      <c r="B3" s="20" t="inlineStr">
        <is>
          <t>Use the Net Sheet tab on net night.</t>
        </is>
      </c>
      <c r="C3" s="3" t="n"/>
      <c r="D3" s="3" t="n"/>
      <c r="E3" s="3" t="n"/>
      <c r="F3" s="3" t="n"/>
    </row>
    <row r="4" ht="24" customHeight="1" s="1">
      <c r="A4" s="3" t="inlineStr">
        <is>
          <t>•</t>
        </is>
      </c>
      <c r="B4" s="20" t="inlineStr">
        <is>
          <t>Change only the Net Date cell (B2) if needed. Net Control rotates automatically from the start date 3/23/2026.</t>
        </is>
      </c>
      <c r="C4" s="3" t="n"/>
      <c r="D4" s="3" t="n"/>
      <c r="E4" s="3" t="n"/>
      <c r="F4" s="3" t="n"/>
    </row>
    <row r="5" ht="24" customHeight="1" s="1">
      <c r="A5" s="3" t="inlineStr">
        <is>
          <t>•</t>
        </is>
      </c>
      <c r="B5" s="20" t="inlineStr">
        <is>
          <t>For roll-call members and guest stations, enter C for commercial power or E for emergency power in the Power column only if that station checks in. This template includes 20 guest lines.</t>
        </is>
      </c>
      <c r="C5" s="3" t="n"/>
      <c r="D5" s="3" t="n"/>
      <c r="E5" s="3" t="n"/>
      <c r="F5" s="3" t="n"/>
    </row>
    <row r="6" ht="24" customHeight="1" s="1">
      <c r="A6" s="3" t="inlineStr">
        <is>
          <t>•</t>
        </is>
      </c>
      <c r="B6" s="20" t="inlineStr">
        <is>
          <t>Leave the Power cell blank for stations that do not check in.</t>
        </is>
      </c>
      <c r="C6" s="3" t="n"/>
      <c r="D6" s="3" t="n"/>
      <c r="E6" s="3" t="n"/>
      <c r="F6" s="3" t="n"/>
    </row>
    <row r="7" ht="24" customHeight="1" s="1">
      <c r="A7" s="3" t="inlineStr">
        <is>
          <t>•</t>
        </is>
      </c>
      <c r="B7" s="20" t="inlineStr">
        <is>
          <t>Sarge (N4SGT) and Tim (WB4GBI) are on roll call, but they are excluded from Net Control duty.</t>
        </is>
      </c>
      <c r="C7" s="3" t="n"/>
      <c r="D7" s="3" t="n"/>
      <c r="E7" s="3" t="n"/>
      <c r="F7" s="3" t="n"/>
    </row>
    <row r="8" ht="24" customHeight="1" s="1">
      <c r="A8" s="3" t="n"/>
      <c r="B8" s="3" t="n"/>
      <c r="C8" s="3" t="n"/>
      <c r="D8" s="3" t="n"/>
      <c r="E8" s="3" t="n"/>
      <c r="F8" s="3" t="n"/>
    </row>
    <row r="9" ht="24" customHeight="1" s="1">
      <c r="A9" s="4" t="inlineStr">
        <is>
          <t>Website note:</t>
        </is>
      </c>
      <c r="B9" s="20" t="inlineStr">
        <is>
          <t>This file is a reusable template. It keeps your full roster, rotation, totals, and 20 guest lines.</t>
        </is>
      </c>
      <c r="C9" s="3" t="n"/>
      <c r="D9" s="3" t="n"/>
      <c r="E9" s="3" t="n"/>
      <c r="F9" s="3" t="n"/>
    </row>
    <row r="10" ht="24" customHeight="1" s="1"/>
    <row r="11" ht="24" customHeight="1" s="1"/>
  </sheetData>
  <mergeCells count="1">
    <mergeCell ref="A1:F1"/>
  </mergeCells>
  <pageMargins left="0.7" right="0.7" top="0.75" bottom="0.75" header="0.3" footer="0.3"/>
  <pageSetup paperSize="1" fitToHeight="1" fitToWidth="0" pageOrder="overThenDown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2026-03-23T14:13:13Z</dcterms:created>
  <dcterms:modified xmlns:dcterms="http://purl.org/dc/terms/" xmlns:xsi="http://www.w3.org/2001/XMLSchema-instance" xsi:type="dcterms:W3CDTF">2026-03-24T01:31:30Z</dcterms:modified>
  <cp:lastModifiedBy>ka4ta</cp:lastModifiedBy>
  <cp:revision>0</cp:revision>
</cp:coreProperties>
</file>