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PUBLICO\Mary Temporal\Riesgos DDHH\"/>
    </mc:Choice>
  </mc:AlternateContent>
  <bookViews>
    <workbookView xWindow="0" yWindow="0" windowWidth="19200" windowHeight="6470" tabRatio="663" firstSheet="2" activeTab="2"/>
  </bookViews>
  <sheets>
    <sheet name="DE-MT03 (2)" sheetId="6" state="hidden" r:id="rId1"/>
    <sheet name="DE-MT03" sheetId="3" state="hidden" r:id="rId2"/>
    <sheet name="DDHH" sheetId="7" r:id="rId3"/>
    <sheet name="CORRUPCION" sheetId="9" r:id="rId4"/>
    <sheet name="MAPEO R" sheetId="4" r:id="rId5"/>
    <sheet name="CONTROL CAMBIOS" sheetId="5" r:id="rId6"/>
    <sheet name="MAPEO R (2)" sheetId="10" state="hidden" r:id="rId7"/>
    <sheet name="MAPEO" sheetId="1" state="hidden" r:id="rId8"/>
    <sheet name="Evaluacion" sheetId="2" state="hidden" r:id="rId9"/>
  </sheets>
  <externalReferences>
    <externalReference r:id="rId10"/>
    <externalReference r:id="rId11"/>
    <externalReference r:id="rId12"/>
    <externalReference r:id="rId13"/>
    <externalReference r:id="rId14"/>
    <externalReference r:id="rId15"/>
  </externalReferences>
  <definedNames>
    <definedName name="_xlnm._FilterDatabase" localSheetId="3" hidden="1">CORRUPCION!$A$5:$T$15</definedName>
    <definedName name="_xlnm._FilterDatabase" localSheetId="2" hidden="1">DDHH!$A$7:$FD$21</definedName>
    <definedName name="_xlnm._FilterDatabase" localSheetId="1" hidden="1">'DE-MT03'!$A$7:$FD$7</definedName>
    <definedName name="_xlnm._FilterDatabase" localSheetId="0" hidden="1">'DE-MT03 (2)'!$A$5:$T$27</definedName>
  </definedNames>
  <calcPr calcId="162913"/>
</workbook>
</file>

<file path=xl/calcChain.xml><?xml version="1.0" encoding="utf-8"?>
<calcChain xmlns="http://schemas.openxmlformats.org/spreadsheetml/2006/main">
  <c r="L15" i="9" l="1"/>
  <c r="K15" i="9"/>
  <c r="J15" i="9"/>
  <c r="H15" i="9"/>
  <c r="K14" i="9"/>
  <c r="L14" i="9" s="1"/>
  <c r="J14" i="9"/>
  <c r="H14" i="9"/>
  <c r="L13" i="9"/>
  <c r="K13" i="9"/>
  <c r="J13" i="9"/>
  <c r="H13" i="9"/>
  <c r="K12" i="9"/>
  <c r="L12" i="9" s="1"/>
  <c r="J12" i="9"/>
  <c r="H12" i="9"/>
  <c r="L11" i="9"/>
  <c r="K11" i="9"/>
  <c r="J11" i="9"/>
  <c r="H11" i="9"/>
  <c r="K10" i="9"/>
  <c r="L10" i="9" s="1"/>
  <c r="J10" i="9"/>
  <c r="H10" i="9"/>
  <c r="L9" i="9"/>
  <c r="K9" i="9"/>
  <c r="J9" i="9"/>
  <c r="H9" i="9"/>
  <c r="K8" i="9"/>
  <c r="L8" i="9" s="1"/>
  <c r="J8" i="9"/>
  <c r="H8" i="9"/>
  <c r="K16" i="7" l="1"/>
  <c r="L16" i="7"/>
  <c r="J16" i="7"/>
  <c r="H16" i="7"/>
  <c r="K15" i="7"/>
  <c r="L15" i="7"/>
  <c r="J15" i="7"/>
  <c r="H15" i="7"/>
  <c r="K11" i="7"/>
  <c r="L11" i="7"/>
  <c r="J11" i="7"/>
  <c r="H11" i="7"/>
  <c r="K9" i="7"/>
  <c r="L9" i="7"/>
  <c r="J9" i="7"/>
  <c r="H9" i="7"/>
  <c r="K8" i="7"/>
  <c r="L8" i="7"/>
  <c r="J8" i="7"/>
  <c r="H8" i="7"/>
  <c r="K17" i="7"/>
  <c r="L17" i="7"/>
  <c r="J17" i="7"/>
  <c r="H17" i="7"/>
  <c r="H18" i="7"/>
  <c r="K18" i="7"/>
  <c r="L18" i="7"/>
  <c r="J18" i="7"/>
  <c r="K21" i="7"/>
  <c r="L21" i="7"/>
  <c r="J21" i="7"/>
  <c r="H21" i="7"/>
  <c r="K20" i="7"/>
  <c r="L20" i="7"/>
  <c r="J20" i="7"/>
  <c r="H20" i="7"/>
  <c r="K19" i="7"/>
  <c r="L19" i="7"/>
  <c r="J19" i="7"/>
  <c r="H19" i="7"/>
  <c r="K14" i="7"/>
  <c r="L14" i="7"/>
  <c r="J14" i="7"/>
  <c r="H14" i="7"/>
  <c r="K13" i="7"/>
  <c r="L13" i="7"/>
  <c r="J13" i="7"/>
  <c r="H13" i="7"/>
  <c r="K12" i="7"/>
  <c r="L12" i="7"/>
  <c r="J12" i="7"/>
  <c r="H12" i="7"/>
  <c r="K10" i="7"/>
  <c r="L10" i="7"/>
  <c r="J10" i="7"/>
  <c r="H10" i="7"/>
  <c r="L27" i="6"/>
  <c r="K27" i="6"/>
  <c r="J27" i="6"/>
  <c r="H27" i="6"/>
  <c r="K26" i="6"/>
  <c r="L26" i="6"/>
  <c r="J26" i="6"/>
  <c r="H26" i="6"/>
  <c r="K25" i="6"/>
  <c r="L25" i="6"/>
  <c r="J25" i="6"/>
  <c r="H25" i="6"/>
  <c r="K24" i="6"/>
  <c r="L24" i="6"/>
  <c r="J24" i="6"/>
  <c r="H24" i="6"/>
  <c r="K23" i="6"/>
  <c r="L23" i="6"/>
  <c r="J23" i="6"/>
  <c r="H23" i="6"/>
  <c r="K22" i="6"/>
  <c r="L22" i="6"/>
  <c r="J22" i="6"/>
  <c r="H22" i="6"/>
  <c r="K21" i="6"/>
  <c r="L21" i="6"/>
  <c r="J21" i="6"/>
  <c r="H21" i="6"/>
  <c r="L20" i="6"/>
  <c r="K20" i="6"/>
  <c r="J20" i="6"/>
  <c r="H20" i="6"/>
  <c r="K19" i="6"/>
  <c r="L19" i="6"/>
  <c r="J19" i="6"/>
  <c r="H19" i="6"/>
  <c r="K18" i="6"/>
  <c r="L18" i="6"/>
  <c r="J18" i="6"/>
  <c r="H18" i="6"/>
  <c r="K17" i="6"/>
  <c r="L17" i="6"/>
  <c r="J17" i="6"/>
  <c r="H17" i="6"/>
  <c r="K16" i="6"/>
  <c r="L16" i="6"/>
  <c r="J16" i="6"/>
  <c r="H16" i="6"/>
  <c r="L15" i="6"/>
  <c r="K15" i="6"/>
  <c r="J15" i="6"/>
  <c r="H15" i="6"/>
  <c r="K14" i="6"/>
  <c r="L14" i="6"/>
  <c r="J14" i="6"/>
  <c r="H14" i="6"/>
  <c r="K13" i="6"/>
  <c r="L13" i="6"/>
  <c r="J13" i="6"/>
  <c r="H13" i="6"/>
  <c r="K12" i="6"/>
  <c r="L12" i="6"/>
  <c r="J12" i="6"/>
  <c r="H12" i="6"/>
  <c r="K11" i="6"/>
  <c r="L11" i="6"/>
  <c r="J11" i="6"/>
  <c r="H11" i="6"/>
  <c r="K10" i="6"/>
  <c r="L10" i="6"/>
  <c r="J10" i="6"/>
  <c r="H10" i="6"/>
  <c r="K9" i="6"/>
  <c r="L9" i="6"/>
  <c r="J9" i="6"/>
  <c r="H9" i="6"/>
  <c r="K8" i="6"/>
  <c r="L8" i="6"/>
  <c r="J8" i="6"/>
  <c r="H8" i="6"/>
  <c r="K28" i="3"/>
  <c r="L28" i="3"/>
  <c r="J28" i="3"/>
  <c r="H28" i="3"/>
  <c r="K9" i="3"/>
  <c r="L15" i="3"/>
  <c r="L21" i="3"/>
  <c r="J9" i="3"/>
  <c r="J10" i="3"/>
  <c r="J11" i="3"/>
  <c r="J12" i="3"/>
  <c r="J13" i="3"/>
  <c r="J14" i="3"/>
  <c r="J15" i="3"/>
  <c r="J16" i="3"/>
  <c r="J17" i="3"/>
  <c r="J18" i="3"/>
  <c r="J19" i="3"/>
  <c r="J20" i="3"/>
  <c r="J21" i="3"/>
  <c r="J22" i="3"/>
  <c r="J23" i="3"/>
  <c r="J24" i="3"/>
  <c r="J25" i="3"/>
  <c r="J26" i="3"/>
  <c r="J27" i="3"/>
  <c r="H9" i="3"/>
  <c r="H10" i="3"/>
  <c r="H11" i="3"/>
  <c r="H12" i="3"/>
  <c r="H13" i="3"/>
  <c r="H14" i="3"/>
  <c r="H15" i="3"/>
  <c r="H16" i="3"/>
  <c r="H17" i="3"/>
  <c r="H18" i="3"/>
  <c r="H19" i="3"/>
  <c r="H20" i="3"/>
  <c r="H21" i="3"/>
  <c r="H22" i="3"/>
  <c r="H23" i="3"/>
  <c r="H24" i="3"/>
  <c r="H25" i="3"/>
  <c r="H26" i="3"/>
  <c r="H27" i="3"/>
  <c r="H8" i="3"/>
  <c r="J8" i="3"/>
  <c r="K8" i="3"/>
  <c r="L8" i="3"/>
  <c r="K27" i="3"/>
  <c r="L27" i="3"/>
  <c r="K26" i="3"/>
  <c r="L26" i="3"/>
  <c r="K25" i="3"/>
  <c r="L25" i="3"/>
  <c r="K24" i="3"/>
  <c r="L24" i="3"/>
  <c r="K23" i="3"/>
  <c r="L23" i="3"/>
  <c r="K22" i="3"/>
  <c r="L22" i="3"/>
  <c r="K21" i="3"/>
  <c r="K20" i="3"/>
  <c r="L20" i="3"/>
  <c r="K19" i="3"/>
  <c r="L19" i="3"/>
  <c r="K18" i="3"/>
  <c r="L18" i="3"/>
  <c r="L9" i="3"/>
  <c r="K17" i="3"/>
  <c r="L17" i="3"/>
  <c r="K16" i="3"/>
  <c r="L16" i="3"/>
  <c r="K14" i="3"/>
  <c r="L14" i="3"/>
  <c r="K10" i="3"/>
  <c r="L10" i="3"/>
  <c r="K15" i="3"/>
  <c r="K12" i="3"/>
  <c r="L12" i="3"/>
  <c r="K13" i="3"/>
  <c r="L13" i="3"/>
  <c r="K11" i="3"/>
  <c r="L11" i="3"/>
  <c r="D5" i="1"/>
  <c r="E5" i="1"/>
  <c r="F5" i="1"/>
  <c r="G5" i="1"/>
  <c r="H5" i="1"/>
  <c r="D6" i="1"/>
  <c r="E6" i="1"/>
  <c r="F6" i="1"/>
  <c r="G6" i="1"/>
  <c r="H6" i="1"/>
  <c r="D7" i="1"/>
  <c r="E7" i="1"/>
  <c r="F7" i="1"/>
  <c r="G7" i="1"/>
  <c r="H7" i="1"/>
  <c r="D8" i="1"/>
  <c r="E8" i="1"/>
  <c r="F8" i="1"/>
  <c r="G8" i="1"/>
  <c r="H8" i="1"/>
  <c r="D9" i="1"/>
  <c r="E9" i="1"/>
  <c r="F9" i="1"/>
  <c r="G9" i="1"/>
  <c r="H9" i="1"/>
  <c r="H5" i="10" l="1"/>
  <c r="F5" i="10"/>
  <c r="E5" i="10"/>
  <c r="D5" i="10"/>
  <c r="G5" i="10"/>
  <c r="F5" i="4"/>
  <c r="G5" i="4"/>
  <c r="H5" i="4"/>
  <c r="D5" i="4"/>
  <c r="E5" i="4"/>
  <c r="F9" i="4"/>
  <c r="E9" i="4"/>
  <c r="H9" i="4"/>
  <c r="D9" i="4"/>
  <c r="G9" i="4"/>
  <c r="G9" i="10"/>
  <c r="H9" i="10"/>
  <c r="F9" i="10"/>
  <c r="D9" i="10"/>
  <c r="E9" i="10"/>
  <c r="H6" i="10"/>
  <c r="G6" i="10"/>
  <c r="F6" i="10"/>
  <c r="E6" i="10"/>
  <c r="D6" i="10"/>
  <c r="E7" i="4"/>
  <c r="G7" i="4"/>
  <c r="H7" i="4"/>
  <c r="D7" i="4"/>
  <c r="F7" i="4"/>
  <c r="G8" i="4"/>
  <c r="E8" i="4"/>
  <c r="H8" i="4"/>
  <c r="F8" i="4"/>
  <c r="D8" i="4"/>
  <c r="G6" i="4"/>
  <c r="F6" i="4"/>
  <c r="H6" i="4"/>
  <c r="E6" i="4"/>
  <c r="D6" i="4"/>
  <c r="H8" i="10"/>
  <c r="E8" i="10"/>
  <c r="G8" i="10"/>
  <c r="D8" i="10"/>
  <c r="F8" i="10"/>
  <c r="F7" i="10"/>
  <c r="E7" i="10"/>
  <c r="G7" i="10"/>
  <c r="H7" i="10"/>
  <c r="D7" i="10"/>
</calcChain>
</file>

<file path=xl/comments1.xml><?xml version="1.0" encoding="utf-8"?>
<comments xmlns="http://schemas.openxmlformats.org/spreadsheetml/2006/main">
  <authors>
    <author>Jessica Pelaez Lopez</author>
  </authors>
  <commentList>
    <comment ref="M12" authorId="0" shapeId="0">
      <text>
        <r>
          <rPr>
            <b/>
            <sz val="9"/>
            <color indexed="81"/>
            <rFont val="Tahoma"/>
            <family val="2"/>
          </rPr>
          <t>Jessica Pelaez Lopez:</t>
        </r>
        <r>
          <rPr>
            <sz val="9"/>
            <color indexed="81"/>
            <rFont val="Tahoma"/>
            <family val="2"/>
          </rPr>
          <t xml:space="preserve">
Jorge revisar</t>
        </r>
      </text>
    </comment>
  </commentList>
</comments>
</file>

<file path=xl/sharedStrings.xml><?xml version="1.0" encoding="utf-8"?>
<sst xmlns="http://schemas.openxmlformats.org/spreadsheetml/2006/main" count="776" uniqueCount="411">
  <si>
    <t>8. PROBABILIDAD</t>
  </si>
  <si>
    <t>7. IMPACTO</t>
  </si>
  <si>
    <t>INSIGNIFICANTE (1)</t>
  </si>
  <si>
    <t>MENOR (2)</t>
  </si>
  <si>
    <t>MODERADO (3)</t>
  </si>
  <si>
    <t>MAYOR (4)</t>
  </si>
  <si>
    <t>CATASTROFICO (5)</t>
  </si>
  <si>
    <t>RARO (1)</t>
  </si>
  <si>
    <t>IMPROBABLE (2)</t>
  </si>
  <si>
    <t>PROBABLE (4)</t>
  </si>
  <si>
    <t>CASI CERTEZA (5)</t>
  </si>
  <si>
    <t>9. EVALUACIÓN RIESGO</t>
  </si>
  <si>
    <t>12. OPCIONES DE MANEJO</t>
  </si>
  <si>
    <t>BAJO</t>
  </si>
  <si>
    <t>* Asumir el riesgo</t>
  </si>
  <si>
    <t>MODERADO</t>
  </si>
  <si>
    <t>* Asumir el riesgo
* Reducir el riesgo</t>
  </si>
  <si>
    <t>ALTO</t>
  </si>
  <si>
    <t>* Reducir el riesgo
* Evitar el riesgo
* Compartir o transferir</t>
  </si>
  <si>
    <t>EXTREMO</t>
  </si>
  <si>
    <t>* Evitar el riesgo
* Reducir el riesgo
* Compartir o transferir</t>
  </si>
  <si>
    <t xml:space="preserve">Evaluacion </t>
  </si>
  <si>
    <t>Bajo</t>
  </si>
  <si>
    <t>Moderado</t>
  </si>
  <si>
    <t>Alto</t>
  </si>
  <si>
    <t>Extremo</t>
  </si>
  <si>
    <t>SI</t>
  </si>
  <si>
    <t>Impacto</t>
  </si>
  <si>
    <t>NO</t>
  </si>
  <si>
    <t>Probabilidad</t>
  </si>
  <si>
    <t>Impacto y Probabilidad</t>
  </si>
  <si>
    <t xml:space="preserve"> IMPACTO</t>
  </si>
  <si>
    <t>PROBABILIDAD</t>
  </si>
  <si>
    <t xml:space="preserve"> FECHA INICIAL</t>
  </si>
  <si>
    <t xml:space="preserve"> FECHA FINAL</t>
  </si>
  <si>
    <t>RESPONSABLES DE LAS ACCIONES</t>
  </si>
  <si>
    <t>RESULTADOS DE EVALUACIÓN RIESGO</t>
  </si>
  <si>
    <t>CLASIFICACIÓN</t>
  </si>
  <si>
    <t>MANERA DE EVALUAR LA EFICACIA DE LAS ACCIONES</t>
  </si>
  <si>
    <t>REGISTRO DEL SEGUIMIENTO</t>
  </si>
  <si>
    <t>SEGUIMIENTO</t>
  </si>
  <si>
    <t>EVALUACIÓN DEL RIESGO</t>
  </si>
  <si>
    <t>CONSECUENCIA</t>
  </si>
  <si>
    <t>CAUSA</t>
  </si>
  <si>
    <t xml:space="preserve"> ACCIONES </t>
  </si>
  <si>
    <t>DIRECCIONAMIENTO ESTRATÉGICO</t>
  </si>
  <si>
    <t>DE-MT03</t>
  </si>
  <si>
    <t>VERSIÓN:</t>
  </si>
  <si>
    <t>FECHA:</t>
  </si>
  <si>
    <t>CÓDIGO:</t>
  </si>
  <si>
    <t>0.1</t>
  </si>
  <si>
    <t>MATRIZ DE IDENTIFICACIÓN Y EVALUACIÓN DE RIESGOS</t>
  </si>
  <si>
    <t>ÍTEM</t>
  </si>
  <si>
    <t xml:space="preserve">IDENTIFICACIÓN DEL RIESGO </t>
  </si>
  <si>
    <t>FUENTE DE IDENTIFICACIÓN DEL RIESGO</t>
  </si>
  <si>
    <t>CONCLUSIONES DE EFICACIA</t>
  </si>
  <si>
    <t xml:space="preserve">CÓMO SE ABORDA EL RIESGO </t>
  </si>
  <si>
    <t>Bloqueo de la operación</t>
  </si>
  <si>
    <t>Afectación a la seguridad de los trabajadores, la infraestructura y los equipos de la Compañía.</t>
  </si>
  <si>
    <t xml:space="preserve">Disminución de la demanda de gas. </t>
  </si>
  <si>
    <t>Incumplimiento de direccionamiento estratégico y el desempeño del SIG.</t>
  </si>
  <si>
    <t>Afectación a la operación</t>
  </si>
  <si>
    <t>Incumplimiento normativo legal vigente</t>
  </si>
  <si>
    <t>Aumento en la generación de aspectos ambientales y exposición a peligros</t>
  </si>
  <si>
    <t>Daño a los pozos (skin damage)</t>
  </si>
  <si>
    <t>Incumplimiento con los clientes</t>
  </si>
  <si>
    <t xml:space="preserve">Demoras en los tiempos de viabilización y ejecución de los proyectos. </t>
  </si>
  <si>
    <t>Barreras en la consulta, comunicación y participación de los trabajadores</t>
  </si>
  <si>
    <t>Aumento en accidentalidad y enfermedades laborales</t>
  </si>
  <si>
    <t>Reprocesos económicos y administrativos</t>
  </si>
  <si>
    <t>PROCESOS</t>
  </si>
  <si>
    <t>Contexto Interno y Externo</t>
  </si>
  <si>
    <t>Contexto Interno y Externo
Aspectos Ambientales</t>
  </si>
  <si>
    <t>Todos los procesos</t>
  </si>
  <si>
    <t>Sobrecostos en la operación</t>
  </si>
  <si>
    <t xml:space="preserve">*Afectación en el flujo de caja de la Compañía
*Incumplimiento en los requisitos contractuales con los clientes.
*Insatisfacción de los clientes
*Aumento en las SNC
</t>
  </si>
  <si>
    <t>Contexto Interno y Externo
Requisitos legales</t>
  </si>
  <si>
    <t>Contexto Interno y Externo
Aspectos Ambientales 
Peligros SST</t>
  </si>
  <si>
    <t>Afectación en la rentabilidad de la Compañía</t>
  </si>
  <si>
    <t xml:space="preserve">Producción
G. Comercial </t>
  </si>
  <si>
    <t xml:space="preserve">Gestión HSEQ
Seguridad Física
IT
P. Misionales
Obras Civiles
G. Social </t>
  </si>
  <si>
    <t>*Pérdidas económicas 
*Pérdidas humanas
*Afectación a la operación.
*Pérdidas de infraestructura, operación y del producto.</t>
  </si>
  <si>
    <t>G. HSEQ
Seguridad Física
G. Social 
G. del Talento
P. Misionales
G. Financiera, compras y activos fijos</t>
  </si>
  <si>
    <t>Dir. Estratégico
Producción</t>
  </si>
  <si>
    <t>*Pérdidas económicas y de la rentabilidad de la Compañía.
* Incumplimiento a la ejecución de proyectos.
*Incumplimiento de la Visión MEGA</t>
  </si>
  <si>
    <t>Dir. Estratégico
P. Misionales
G. HSEQ
G. Financiera, Compras y Activos fijos
G. Social</t>
  </si>
  <si>
    <t>Dir. Estratégico
G. Financiera.
P. Misionales</t>
  </si>
  <si>
    <t xml:space="preserve">*Pérdidas económicas 
*Quejas y reclamaciones por parte de los clientes.
*Afectación a la reputación
*No entrega del volumen contratado
*Aumento en las SNC </t>
  </si>
  <si>
    <t>D. Estratégico
P. Misionales
G. HSEQ</t>
  </si>
  <si>
    <t xml:space="preserve">Apalancamiento de proyectos de inversión social en bloques no rentables </t>
  </si>
  <si>
    <t>*Afectación en la medición de indicadores.
*Afectación a la operación.
*Pérdidas económicas 
*Aumento en la accidentalidad y enfermedades laborales.
*Aumento en la generación de Aspectos e impactos ambientales</t>
  </si>
  <si>
    <t>D. Estratégico
G. Social
G. Financiera</t>
  </si>
  <si>
    <t>Altas expectativas de inversión de  recursos económicos de la Compañía.</t>
  </si>
  <si>
    <t>*Afectación a la operación.
*Reprocesos y demoras en trámites.
*Incumplimiento de tiempos de ejecución de operaciones.
*Generación de conflictos por intereses particulares.</t>
  </si>
  <si>
    <t>Contexto Interno y Externo
Aspectos Ambientales
Requisitos Legales</t>
  </si>
  <si>
    <t>Dir. Estratégico
P. Misionales
G. HSEQ
G. Financiera, Compras y Activos fijos
G. Legal
G. Social</t>
  </si>
  <si>
    <t>D. Estratégico 
G. Social
G. Financiera</t>
  </si>
  <si>
    <t>Exploración Y Yacimientos 
Perforación
Producción
Completamiento e intervención de pozos</t>
  </si>
  <si>
    <t>*Pérdidas económicas y de la rentabilidad de la Compañía.
* Incumplimiento a la ejecución de proyectos.
*Incumplimiento de la Visión MEGA
* Despidos de personal
*Posible Incumplimiento de requisitos legales.</t>
  </si>
  <si>
    <t>*Mayor inversión economica para mitigar la generación de aspectos ambientales y de peligros 
*Accidentes e incidentes laborales.
*Incumplimiento de metas.
*Situaciones de emergencia
*Aumento en las quejas y reclamaciones
*Afectación a la reputación
*Afectación a la operación</t>
  </si>
  <si>
    <t>*Multas o Sanciones
*Cierre de la operación 
*Afectación a la reputación
*Aumento en las quejas y reclamaciones.
*Perdidas económicas</t>
  </si>
  <si>
    <t>*Falta de flujo de caja para la ejecución de proyectos.
*Retiro de personal
* Ventas de activos de la Compañía.
*Incumplimiento de las metas establecidos con la casa matriz.
*Fuga del talento y perdida de conocimiento.
*Cierre de Bloques de Operación.</t>
  </si>
  <si>
    <t>*Afectación a la operación.
*Pérdidas económicas por reemplazo de personal para cubrir las plazas de personal incapacitado por accidente laboral o enfermedad.
*Incumplimiento de metas
*Pérdidas de infraestructura
*Pérdidas humanas
*Daño o pérdida de equipos.</t>
  </si>
  <si>
    <t>*Afectación a la operación.
*Pérdidas económicas
*Incumplimiento de metas.
* Desmotivación de los empleados y alto nivel de estrés</t>
  </si>
  <si>
    <t>Incertidumbre económica, por disminución en consumo nacional de hidrocarburos. (gas)</t>
  </si>
  <si>
    <t>*Afectación a la operación.
*Afectación a la rentabilidad de la Compañía 
*Incumplimiento de las metas establecidos con la casa matriz.
*Incumplimiento de la visión de la Compañía. 
* Incumplimiento a las actividades programadas
*Falta de flujo de caja para la ejecución de proyectos.
*Retiro de personal
* Ventas de activos de la Compañía.
*Fuga del talento y perdida de conocimiento.
*Cierre de Bloques de Operación.</t>
  </si>
  <si>
    <t>Aumento en la generación y disposición de residuos y consumo de recursos.</t>
  </si>
  <si>
    <t>Contexto Interno y Externo
Aspectos Ambientales
Partes Interesadas</t>
  </si>
  <si>
    <t xml:space="preserve">* Cumplimiento Indicador de Condiciones de seguridad
* Cumplimiento indicador de Índice de frecuencia de accidentes de trabajo 
* Cumplimiento del indicador Riesgos de viabilidad del proyecto
*Cantidad de eventos presentados en la vigencia </t>
  </si>
  <si>
    <t>* Reporte y cierre de Tarjetas Observer
* Participación en actividades HSEQ
* Reportes de accidentes e Incidentes</t>
  </si>
  <si>
    <t xml:space="preserve">*CAO
* Gerente HSEQ y Asuntos de Gobierno 
*Coordinador SIG
* Líder de Compras
*Coordinador HSE
*Especialista Ambiental de cumplimiento 
* COPASST
* Comité de Convivencia
* Supervisor de Gestión el Talento
</t>
  </si>
  <si>
    <t xml:space="preserve">* Cumplimiento de Indicador de índice de frecuencia  de accidente de trabajo
* Cumplimiento de Indicador de incidencia y prevalencia para enfermedad laboral
* Cumplimiento Índice de frecuencia de eventos </t>
  </si>
  <si>
    <t>*Exigencia de contratación de proveedores y contratistas con poca experiencia y que no cumple con requisitos legales HSE.
*Exigencia de la comunidad de contratar mano de obra  con restricciones médicas, que pueden llevar a incumplimientos.
*Interpretaciones subjetivas de las Autoridades Nacionales frente a los diferentes trámites como: disminución del  permiso de construcción, aprobación del formulario 4CR, aprobación de giros ordinarios, entre otros.
*Cambios de legislación (Reforma laboral: contratación, tiempo de trabajo y aportes al sistema de seguridad social integral, metodologías para la elaboración de EIA, normatividad asociada a desmantelamiento y abandono, entre otros).
*Falta de gestión en el cumplimiento de las obligaciones legales y contractuales.</t>
  </si>
  <si>
    <t>* Generar e implementar los criterios HSE para proveedores 
* Realizar desarrollo de proveedores (proveedores locales)(2021)
* Capacitar a proveedores locales en el cumplimiento de los criterios HSE. (2021)
* Realizar y ejecutar el profesiograma de acuerdo con los cargos a contratar.
* Realizar socializaciones con la comunidad sobre el Decreto 1068/2016.
* Realizar y hacer seguimiento a la matriz de identificación y evaluación de requisitos legales en ambiental y en SST
* Realizar y hacer seguimiento Matriz de cumplimiento y obligaciones
* Realizar capacitaciones de cumplimiento ambiental y SST.
* Realizar Capacitación en cumplimiento ambiental.
* Contar con asesores externos que proporcionen el apoyo legal a la Compañía.</t>
  </si>
  <si>
    <t>Gestión HSEQ
Gestión de Talento
P. Misionales</t>
  </si>
  <si>
    <t>*La Idiosincrasia propia de las regiones  en los que opera la Compañía, hace que se presente una barrera en la implementación de controles operacionales, cumplimiento normativo, de políticas, lineamientos y desempeño del cargo.
*Falta de continuidad de los planes de mantenimiento preventivo de equipos e infraestructura de la Compañía.
*Falta de toma de conciencia en la implementación de controles operacionales establecidos por la Compañía.</t>
  </si>
  <si>
    <t xml:space="preserve">*CAO
Gerente Financiero
* Gerente HSEQ y Asuntos de Gobierno
* Coordinador SIG
* Líder de Compras
* Coordinador HSE
*Especialista Ambiental de cumplimiento 
*  Líder de Producción 
* Gerente HSEQ y Asuntos de Gobierno 
* Supervisores de producción
* Líder de Servicios Integrados 
* Supervisor de Mantenimiento
* Líder de Compras 
</t>
  </si>
  <si>
    <t xml:space="preserve">* Gerente Legal
* Gerente HSEQ y Asuntos de Gobierno
* Coordinador SIG
* Líder de Compras
* Coordinador  HSE
* Supervisor Gestión del Talento 
 *Especialista Ambiental de cumplimiento 
* Abogados 
</t>
  </si>
  <si>
    <t>* Gerente HSEQ y Asuntos de Gobierno
* Supervisora de Gestión del Talento 
* Líder de Compras
* Coordinador SIG
*Esp. Cumplimiento Ambiental
* Coord. HSE
* Líderes de procesos misionales y de servicios Integrados 
* Médicos Ocupacionales</t>
  </si>
  <si>
    <t>Contexto Interno y Externo
Aspectos Ambientales
Peligros y Riesgos</t>
  </si>
  <si>
    <t>* Ejecutar sensibilizaciones en manejo de residuos de covid-19 y en uso racional de recursos.
* Incluir en el Plan de Gestión de residuos sólidos lo relacionado a residuos Covid-19.
* Incluir en la matriz de aspectos los relacionados por el Covid-19.
* Entrega de kits de bioseguridad en campo
* Ejecutar comité COVID-19.
* Realizar campaña de Tapabocas reutilizables.
*Realizar Ecard informativas para el manejo de Covid-19</t>
  </si>
  <si>
    <t>*Gerente HSEQ y Asunto de Gobierno 
*Coord. SIG
*Coord. HSE
*Esp. De Cumplimiento Ambiental
*Gestores HSEQ</t>
  </si>
  <si>
    <t>* Cumplimiento Índice de frecuencia de evento</t>
  </si>
  <si>
    <t xml:space="preserve">Producción
Seguridad Física
Gestión HSEQ
Gestión Social </t>
  </si>
  <si>
    <t>*Reducción en la producción de los pozos.
*Afectación en los pronósticos de producción, reservas y volúmenes disponibles para venta.
*Pérdidas económicas y de la rentabilidad de la Compañía.
*Incumplimiento de metas.
*Falta de flujo de caja para la ejecución de proyectos.</t>
  </si>
  <si>
    <t xml:space="preserve">
*No contar con los insumos necesarios para la operación
y/o Desabastecimiento en inventario de productos consumibles o críticos para la producción y la perforación.
*Daño en la formación productora.
*Entrega de productos por  fuera de especificaciones técnicas requeridas.
*Fallas en las facilidades de producción y líneas de flujo.</t>
  </si>
  <si>
    <t>*Daño en la formación productora ocasionado por el Manejo inadecuado de las tasas de producción de los pozos.
*Cañoneo parcial de pozo sobre la formación productora (fluido no ingresa al pozo sobre todo el intervalo de producción y por lo tanto el pozo experimenta un caída de presión).
* Daño de formación por características del yacimiento y los fluidos producidos como: Disminución en la presión del yacimiento, efecto de banco de condensados, entre otros.
* Invasión por filtrado de lodo o cemento, durante la perforación (daño al rededor de la cara del pozo).</t>
  </si>
  <si>
    <t>*CAO
*Gerente Financiero</t>
  </si>
  <si>
    <t>* Cumplimiento de Indicador de índice de frecuencia  de accidente de trabajo
* Cumplimiento de Indicador de incidencia y prevalencia para enfermedad laboral
* Cumplimiento Índice de frecuencia de eventos
* Aumento de significancia de aspectos ambientales.</t>
  </si>
  <si>
    <t>* Coordinador SIG
* Líder de Compras
* Líder HSE
*Especialista Ambiental de cumplimiento.</t>
  </si>
  <si>
    <t>* Aumento de utilidad de la Compañía</t>
  </si>
  <si>
    <t>*Resultados de satisfacción del cliente
*Resultados de quejas y reclamos asociados a lo clientes.</t>
  </si>
  <si>
    <t xml:space="preserve">* Coordinador SIG
* Líder Gestión Social
*Gestores Sociales
</t>
  </si>
  <si>
    <t>* Realizar reuniones periódicas de operaciones con casa matriz, para actualizar el avance de la ejecución de los proyectos y los resultados.
* Realizar y aprobar el AFE de los proyectos por parte de casa matriz.
* Reporte periódico de los riesgos legales que se pueden presentar en la sucursal Colombia a la casa matriz.</t>
  </si>
  <si>
    <t>*CAO
*Gerentes y Líderes de proceso</t>
  </si>
  <si>
    <t xml:space="preserve">* Efectos adversos sobre el hombre o sobre el medio, directa o indirectamente.
* Multas y sanciones
*Afectación a la reputación
*Afectación a la operación
*Sobrecostos en actividades de mitigación. </t>
  </si>
  <si>
    <t xml:space="preserve">* Coordinador SIG
* Líder de Compras
* Líder HSE
*Especialista Ambiental de cumplimiento.
* Ing de Yacimientos
*Líder de Producción </t>
  </si>
  <si>
    <t>*Aumento en la generación de aspectos ambientales y controles Operacionales
*Mayor asignación de recursos
*Incumplimiento de metas.</t>
  </si>
  <si>
    <t>*Afectación a la rentabilidad de la Compañía por mayor intervención 
*Incumplimiento de las metas establecidos con la casa matriz.
* Incumplimiento a las actividades programadas.
*Falta de flujo de caja para la ejecución de proyectos.</t>
  </si>
  <si>
    <t>* Generar e implementar los criterios HSE para proveedores 
* Realizar desarrollo de proveedores (proveedores locales) (2021)
* Capacitar a proveedores locales en el cumplimiento de los criterios HSE.
* Contratar un Profesional HSEQ, con el fin de realizar seguimiento y control operacional de las personas de la empresa en misión.
*Socializar los perfiles de cargo, con los roles y responsabilidades a desempeñar 
* Ejecutar capacitaciones en HSE para todo el personal de la Compañía.
* Implementar y hacer seguimiento a los protocolos de bioseguridad de la Compañía.
* Entrega de kits de bioseguridad en campo
* Realizar comité COVID-19.
* Realizar campaña de Tapabocas reutilizables
* Realizar comunicación firmada por el CAO de medidas de prevención y control para la propagación del virus COVID 19.
* Cambio de empresa de servicios temporales en misión.
*Implementar plan de emergencias y  de gestión de riesgos de desastre de la Compañía
* Ejecutar cronograma de inspecciones y de simulacros.
* Realizar y ejecutar el profesiograma de acuerdo con los cargos a contratar.
* Realizar campañas informativas (Ecard y Boletines) Luis Comunica.
* Enviar información por parte de Seguridad Física, notificando situaciones de riesgo, de orden público, entre otros (Ecard, boletín de seguridad).
* Controlar los accesos de personal en las instalaciones de la Compañía y monitoreo de seguridad las 24 horas.</t>
  </si>
  <si>
    <t>*Pérdidas económicas. 
*No viabilización  de los proyectos.
*Incumplimiento de tiempos de ejecución de proyectos.
*Reprocesos en las contrataciones de personal.
*Incumplimiento con los compromisos con los socios y con los entes gubernamentales.</t>
  </si>
  <si>
    <t xml:space="preserve">* Realizar estudio de mercado de oferta y demanda de hidrocarburos  (gas) en el país.
* Mantener vigentes los contratos de comercialización de gas de la Compañía.
*Ampliar el portafolio de clientes de la Compañía </t>
  </si>
  <si>
    <t>*Garantizar que la producción  de hidrocarburos generada en la Compañía sea toda comercializada.
*Generar nuevos contratos de comercialización con el incremento de la producción.</t>
  </si>
  <si>
    <t xml:space="preserve">*Numero de proyectos con Afes aprobados por casa matriz sobre la totalidad de los proyectos planeados en el año para la ejecución de LEC Colombia 
*Riesgos legales materializados </t>
  </si>
  <si>
    <t>*Garantizar que la producción  de hidrocarburos generada en la Compañía  sea toda comercializada.
*Generar nuevos contratos de comercialización con el incremento de la producción.
*Resultados de satisfacción del cliente</t>
  </si>
  <si>
    <t>*El personal operativo presenta temor frente a reportes de incidentes, por cuestionamiento de sus compañeros o jefes frente al cumplimiento de indicadores en los  bloques.
*La Idiosincrasia propia de las regiones  en los que opera la Compañía, hace que se presente una barrera en la implementación de controles operacionales, cumplimiento normativo, de políticas, lineamientos y desempeño del cargo.
* Fatiga de precaución por exceso de controles generados por el covid-19 (ámbito, laboral, personal y de la sociedad).
*Diferentes estilos de mando entre el personal de Colombia y el extranjero.
*Barreras de comunicación entre el personal administrativo de Colombia y Estados Unidos.</t>
  </si>
  <si>
    <t xml:space="preserve">* Realizar capacitaciones y sensibilizaciones reiterando el reporte oportuna de condiciones peligrosas y comportamientos inseguros 
* Reporte de  condiciones peligrosas y comportamientos inseguros a través de las tarjetas observer.
* Por medio del comité Covid-19 fomentar el reporte de seguro de condiciones de riesgos y medidas de prevención y control para situaciones de riesgo y del COVID-19.
* Disponer de canales de comunicación para el COPASST y el comité de convivencia laboral (Buzones)/E-Mail)
* Enviar información (Ecard- Infografías) con el fin de fomentar el reporte.
* Contar con el correo de Luis Comunica para envío e información con el fin de promover la consulta y la participación de los colaboradores.
* Contar con una línea de atención medica y psicológica 24 horas.
*Charlas con especialistas epidemiólogos, psicólogos.
* Contratar un Profesional HSEQ, con el fin de realizar seguimiento y control operacional de las personas de la empresa en misión.
* Realizar capacitación de liderazgo en tiempos de COVID-19
*Socializar los perfiles de cargo, con los roles y responsabilidades a desempeñar 
* Ejecutar capacitaciones en HSE para todo el personal de la Compañía.
* Realizar semana HSEQ
* Comunicar las lecciones Aprendidas 
* Realizar matriz de participación y consulta
*Realizar clases de Ingles para personal que la Compañía considere necesario. </t>
  </si>
  <si>
    <t>*CAO
*Gerente HSEQ 
*Líder de producción 
*Coord. SIG
*Gerente de Planeación
*Gerente de Perforación
* Ing de Perforación
*Supervisor de Gestión del Talento
*Gerente Legal
* Líder Control Interno</t>
  </si>
  <si>
    <t xml:space="preserve">* G&amp;G
*Yacimientos
*D. Estratégico
*Producción 
*Perforación 
</t>
  </si>
  <si>
    <t>* Líder de Seguridad Física 
* Security Travel y Security Control
* Gerente HSEQ y Asuntos de Gobierno
* Líder de Gestión Social
* Gestores Sociales
*Coordinador HSE
* Asesor de prevención 
* Gestores HSEQ
* Esp. Ambiental de cumplimiento
* Líder de Producción 
* Supervisores de producción</t>
  </si>
  <si>
    <t xml:space="preserve">* Generar las Alertas tempranas a la Compañía y hacer el respectivo reporte (procedimiento de contingencias).
*Procedimiento de PQRA
* Aplicar procedimiento de relacionamiento con el entorno
* Aplicar el  procedimiento de atención de contingencias sociales.
* Enviar información por parte de Seguridad Física, notificando situaciones de riesgo, de orden público, entre otros (Ecard, boletín de seguridad).
* Controlar los accesos de personal en las instalaciones de la Compañía y monitoreo de seguridad las 24 horas.
* Implementar política de seguridad vial.
* Mantener informado a los actores de interés sobre información real de los proyectos: Reuniones con la comunidad, alcaldías locales, autoridades municipales, propietarios, entre otros. (procedimiento de comunicaciones y relacionamiento).
* Mantener el contrato de vigilancia de la Compañía.
* Realizar monitoreo constante de la operaciones e información en reunión de operaciones
* Comunicar a las autoridades municipales y nacionales informando la presencia de asentamientos ilegales alrededor de la operación de la Compañía.
* Capacitar al personal de la comunidad y la Compañía en ley pública de empleo en conjunto con Min Trabajo y la ETH.
* Cumplir con la normatividad de contratación aplicable a hidrocarburos en cuanto a MOC y MONC.
* Realizar Monitoreos de ruidos y acciones de diseño de ingeniería para cumplimiento de normatividad ambiental. </t>
  </si>
  <si>
    <t>* Líder de Seguridad Física 
* Security Travel y Security Control
* Gerente HSEQ y Asuntos de Gobierno
* Líder de Gestión Social
* Gestores Sociales
* Esp. Ambiental de cumplimiento
*Líder de Producción
*Supervisor Gestión Humana</t>
  </si>
  <si>
    <t>* Cumplimiento Indicador de Condiciones de seguridad.
*Cantidad de eventos de seguridad presentados en la vigencia
* Cumplimiento del indicador Riesgos de viabilidad del proyecto
*Cumplimiento de indicador de PQRA.</t>
  </si>
  <si>
    <t xml:space="preserve">* CAO
* Gerente HSEQ y Asuntos de Gobierno
* Gerente Financiero
* Coordinador SIG
* Líder de Compras
*Líder G. Social
G. Social
* Coordinador HSE
*Especialista Ambiental de cumplimiento 
* Líderes procesos Misionales
* Gerente de Planeación
* Abogados
</t>
  </si>
  <si>
    <t xml:space="preserve">* Resultados de las encuestas de satisfacción del cliente
* Cumplimiento de indicadores de nominación.
*Cantidad de eventos de seguridad presentados en la vigencia
* Cumplimiento del indicador Riesgos de viabilidad del proyecto
*Cumplimiento de indicador de PQRA.
</t>
  </si>
  <si>
    <t xml:space="preserve">*Planificación inadecuada de los proyectos sin un alcance claro, e inclusión  de todos los factores de riesgo. 
*Trámites de modificación de licencias ambientales,   quejas por afectaciones al medio  ambiente y sitios sagrados.
*Alto potencial arqueológico que demanda amplios tiempos para la viabilización de los proyectos. 
*Cambios de legislación.
*Presiones por parte de los grupos de interés en las zonas de influencia por contratación de personal, bienes y servicios e inversión social
</t>
  </si>
  <si>
    <t xml:space="preserve">*Líder Producción y Proyectos
Gerente HSEQ Y Asuntos de Gobierno
*Esp. Cumplimiento Ambiental/viabilización 
*Abogados
* Coordinador SIG
*Especialista Ambiental de cumplimiento 
* Líder G. Social
* Gestores Sociales
</t>
  </si>
  <si>
    <t>* Cumplimiento Indicador de tiempos de proyectos.
* Cumplimiento Indicador de Oportunidad Perforación
*Cumplimiento indicador tiempos CWI
* Cumplimiento del indicador Riesgos de viabilidad del proyecto</t>
  </si>
  <si>
    <t>*Altas expectativas de inversión social por las partes interesadas en los territorios en bloques no rentables
* Presiones de actores de interés, que hacen que la Compañía ejecute proyectos que se aparten de la necesidad real del territorio y que no sean sostenibles.</t>
  </si>
  <si>
    <t xml:space="preserve">*Demanda de nuevas inversiones sociales en los territorios.
* Afectación en la reputación de la Compañía.
*Bajo impacto de los proyectos </t>
  </si>
  <si>
    <t>*Resultados de impacto  y resultados de inversión social</t>
  </si>
  <si>
    <t>CAO
*Líder Social
*Gestores Sociales</t>
  </si>
  <si>
    <t>*Gerente HSEQ y Asunto de Gobierno 
*Líder Producción y Proyectos
*Líder Perforación
*Líder Servicios Integrados
*Gerente CWI
*Líder Seguridad Física
*Líder Gestión Social 
*Coord. SIG
*Coord. HSE
*Esp. De Cumplimiento Ambiental
*Gestores de Campo</t>
  </si>
  <si>
    <t>* Realizar e implementar  procedimientos operacionales para actividades de alto riesgo (Envío y recibo de raspadores, instalación y retiro de cupones, perforación, cargue y descargue de carrotanques, fluidos, entre otros).
* Instalar líneas de flujo por debajo del suelo.
*Elaborar y socializar permisos de trabajo
*Implementar controles de ingeniería de contención (diques, cárcamos, geomembranas, entre otros)
* Implementación e inspecciones locativas
* Enviar información por parte de Seguridad Física, notificando situaciones de riesgo, de orden público, entre otros (Ecard, boletín de seguridad).
* Controlar los accesos de personal en las instalaciones de la Compañía y monitoreo de seguridad las 24 horas.
* Implementar política de seguridad vial.
* Implementar procedimiento de relacionamiento con el entorno
* Implementar procedimiento de atención de contingencias sociales.
*Implementar el plan de emergencias y conformar brigadas de emergencia.
* Generar las Alertas tempranas a la Compañía y hacer el respectivo reporte (procedimiento de contingencias).
*Implementar Procedimiento de PQRA</t>
  </si>
  <si>
    <t>*Situación de orden público (Paros, protestas, grupos al margen de la ley, atentados, restricciones de horario, extorsiones, secuestros, intimidación entre otros).
*Condiciones ambientales antrópicas (incendios, deficiente gestión de residuos, mal uso de los recursos naturales, entre otros).
*Condiciones ambientales no antrópicas (tormentas eléctricas, cambios drásticos del clima, entre otros).
* Bloqueos por Inconformidad de los grupos de interés por contratación laboral y de bienes y servicios.</t>
  </si>
  <si>
    <t>*Situación de orden público (Paros, protestas, grupos al margen de la ley, atentados, entre otros).
*Exigencia de la comunidad para la contratación de contratistas y mano de obra que no cumple con la competencia y en ocasiones cuentan con restricciones médicas.
*En el  Bloque SSJN1, actualmente se presentan asentamientos urbanos e  invasiones, lo cual puede generar  situaciones de orden público y percepción de ruido.
* Presión de los grupos de interés para mantenimiento y mejoramiento de las vías públicas.
*La Idiosincrasia propia de las regiones  en las que opera la Compañía.
* Inconformidad de los grupos de interés por contratación laboral y de bienes y servicios.
* Malas Prácticas de contratación laboral de los contratistas.</t>
  </si>
  <si>
    <t xml:space="preserve">*Pérdidas económicas 
*Pérdidas humanas
*Afectación y daños a la operación.
*Pérdidas de infraestructura, operación y del producto.
*Afectación a la reputación y a la credibilidad. 
* Sanciones económicas
</t>
  </si>
  <si>
    <t>* Generar e implementar los criterios HSE para proveedores 
* Realizar desarrollo de proveedores (proveedores locales) que enmarque el cumplimiento de requisitos HSE. (2021)
*Capacitar a proveedores locales en el cumplimiento de los criterios HSE y requisitos financieros legales. (2021)
* Realizar comités de compras.
* Realizar reuniones de planeación.
* Realizar matriz de análisis de entorno y generar las  estrategias que permitan viabilizar la operación a largo plazo
* Implementar procedimiento de diseño y desarrollo de proyectos 
* Realizar y hacer seguimiento a la matriz de identificación y evaluación de requisitos legales en ambiental y en SST
* Realizar Matriz de cumplimiento y obligaciones y seguimiento al cumplimiento de la misma.
* Mantener un monitoreo adecuado del entorno del área de influencia donde opera la Compañía 
* Realizar el control de presupuesto mensual 
* Realizar capacitaciones de cumplimiento ambiental y SST. (2020-2021)
* Realizar Capacitación en elaboración de informes de cumplimiento ambiental (ICA).
* Contar con asesores externos que suministren el apoyo legal a la Compañía.
* Ejecutar el contrato de gestión del riesgo y analizar los resultados obtenidos de las entregas.
* Controlar costos y tiempos de ejecución en las intervenciones de pozos.
* Realizar comités de seguimiento y monitoreo de los diferentes proyectos ejecutados por la Compañía.
* Documentar y socializar las lecciones aprendidas
* Ejecutar el plan de inversión social de acuerdo con lo lineamientos de la Compañía y lo establecido en los PBC</t>
  </si>
  <si>
    <t>* Realizar e implementar procedimiento de diseño y desarrollo de proyectos.
* Realizar seguimiento oportuno a los tramites de licencia
* Presentar información debidamente diligenciada y sustentada  con el fin de que la Autoridad proceda a emitir auto de inicio y no requiera solicitud de información adicional que implique ampliación en los tiempos establecidos
* Realizar programación de viabilización anticipada de las áreas de intervención de los proyectos. 
*Aplicar el procedimiento de comunicación y relacionamiento con el entorno
*Realizar capacitación laboral en normatividad laboral para proyectos de E&amp;P
* Aplicar procedimiento de PQRA.</t>
  </si>
  <si>
    <t>* Realizar reuniones de presentación de la Compañía con las autoridades locales, municipales y juntas de acción comunal.
*Realizar reuniones periódicas informativas de seguimiento de avance o de estado de los proyectos con las autoridades locales y municipales.
*Realizar atención permanente por las PQR presentada en los diferentes grupos de interés
* Aplicar el procedimiento de relacionamiento y comunicación con en el entorno
* Realizar capacitación con las autoridades y comunidades en PBC
* Realizar concertación de programas de inversión social con las partes interesadas del área de influencia directa</t>
  </si>
  <si>
    <t>*Resultados de impacto  y resultados de inversión social
*Resultados de PQRA
* Indicador de actas de vecindad y afectación de infraestructura social
*Indicador de riesgos de viabilidad de proyectos</t>
  </si>
  <si>
    <t xml:space="preserve">* Gerente HSEQ y Asuntos de Gobierno 
* Coordinador SIG
* Líder de Compras
* Coordinador HSE
*Especialista Ambiental de cumplimiento 
*  Líder de Producción 
* Supervisores de producción
* Líder de Servicios Integrados 
* Supervisor de Mantenimiento
* Líder de Compras 
*Supervisora GT.
</t>
  </si>
  <si>
    <t>* Generar las Alertas tempranas a la Compañía y hacer el respectivo reporte (procedimiento de contingencias).
*Implementar procedimiento de PQRA
* Informar por parte de Seguridad Física notificando situaciones de riesgo, de orden público, entre otros (Ecard, boletín de seguridad) al personal de la Compañía.
* Controlar los accesos de personal a las instalaciones de la Compañía y monitoreo de seguridad las 24 horas.
* Implementar política de seguridad vial.
* Implementar restricciones de movilidad entre  6:00 am-6:00 pm.
* Aplicar procedimiento de relacionamiento con el entorno
* Aplicar el  procedimiento de atención de contingencias sociales.
*Poner en marcha sistema contra incendio para la locación de Bullerengue Sur.
* Realizar monitoreo de entorno (Informes semanales)
*Implementar el plan de emergencias y conformar brigadas de emergencia, dotándola con lo elementos necesarios (extintores purple K, PQS, CO2,  y Solkaflam).
* Implementar plan de gestión de riesgos y de desastres.
* Contar con centro acopio para el almacenamiento de residuos y entrega a gestor externo para la entrega de los mismos.
* Ejecutar cronograma de inspecciones.
* Implementar Plan de gestión de residuos sólidos
* Ejecutar cronograma de simulacros
* Ejecutar lo planes de mantenimiento para los equipos en superficie (Instrumentación e integridad).
* Informar actos y comportamientos inseguros por medio de las tarjetas observer.</t>
  </si>
  <si>
    <t xml:space="preserve">*CAO
*Gerente Financiero
*Gerente de planeación </t>
  </si>
  <si>
    <r>
      <t xml:space="preserve">Se considera que las acciones para abordar el riesgo han sido </t>
    </r>
    <r>
      <rPr>
        <b/>
        <sz val="9"/>
        <rFont val="Century Gothic"/>
        <family val="2"/>
      </rPr>
      <t xml:space="preserve">eficaces, </t>
    </r>
    <r>
      <rPr>
        <sz val="9"/>
        <rFont val="Century Gothic"/>
        <family val="2"/>
      </rPr>
      <t xml:space="preserve">ya que para el año 2021, se entregó el 100% de los volúmenes de gas y condesado producidos,  lo que corresponde en promedio a 32 MMPCDe, se tuvieron 3 clientes Gases del Caribe, Surtigas y Trafigura.
Se cumple con un 100%, la satisfacción de los clientes de Gas y Condensado, sobrepasando la meta del 90%
Los clientes valoran: El Cumplimiento de parámetros de calidad, Cumplimiento en el suministro de volúmenes, Cumplimientos de términos contractuales, Información oportuna frente a novedades presentadas, Oportuna respuesta de quejas y reclamos y la Entrega oportuna y clara de la facturación.
</t>
    </r>
    <r>
      <rPr>
        <b/>
        <sz val="9"/>
        <rFont val="Century Gothic"/>
        <family val="2"/>
      </rPr>
      <t>Nota:</t>
    </r>
    <r>
      <rPr>
        <sz val="9"/>
        <rFont val="Century Gothic"/>
        <family val="2"/>
      </rPr>
      <t xml:space="preserve"> Continuar con la implementación de acciones para abordar el riesgo.</t>
    </r>
  </si>
  <si>
    <r>
      <t xml:space="preserve">Se considera que las acciones para abordar el riesgo han sido </t>
    </r>
    <r>
      <rPr>
        <b/>
        <sz val="9"/>
        <rFont val="Century Gothic"/>
        <family val="2"/>
      </rPr>
      <t>eficaces</t>
    </r>
    <r>
      <rPr>
        <sz val="9"/>
        <rFont val="Century Gothic"/>
        <family val="2"/>
      </rPr>
      <t xml:space="preserve"> ya que para el año 2021 no se presentaron bloqueos en ninguna de las operaciones de la Compañía, esta decisión se toma basado en los resultados de los siguientes datos para el año 2021:
* Indicador de condiciones de seguridad y eventos de seguridad = 0 eventos  para el año 2021
* Cumplimiento del indicador de riesgos de viabilidad ya que sólo se materializó un riesgo en la perforación del pozo BO1 NR-3: Presión de los trabajadores calificados por incremento salarial.
* Del 100% de las quejas y reclamos presentados para el año, 2021, todas se gestionaron y respondieron a satisfacción de las partes interesadas
</t>
    </r>
    <r>
      <rPr>
        <b/>
        <sz val="9"/>
        <rFont val="Century Gothic"/>
        <family val="2"/>
      </rPr>
      <t xml:space="preserve">Nota: </t>
    </r>
    <r>
      <rPr>
        <sz val="9"/>
        <rFont val="Century Gothic"/>
        <family val="2"/>
      </rPr>
      <t>Continuar con la implementación de acciones para abordar el riesgo.</t>
    </r>
  </si>
  <si>
    <r>
      <t xml:space="preserve">Se considera que las acciones para abordar el riesgo han sido </t>
    </r>
    <r>
      <rPr>
        <b/>
        <sz val="9"/>
        <rFont val="Century Gothic"/>
        <family val="2"/>
      </rPr>
      <t xml:space="preserve">eficaces </t>
    </r>
    <r>
      <rPr>
        <sz val="9"/>
        <rFont val="Century Gothic"/>
        <family val="2"/>
      </rPr>
      <t xml:space="preserve">ya que para el año 2021 no se presentó ningún evento que  afectara a la seguridad de los trabajadores, la infraestructura y los equipos de la Compañía, esta decisión se toma basado en los resultados de los siguientes datos obtenidos en el año 2021:
* Indicador de condiciones de seguridad= 0 eventos para el año 2021
* Cumplimiento del indicador de índice de frecuencia de accidentes de trabajo = 1.15 cumpliendo la meta de 1.5
* Cumplimiento del indicador de riesgos de viabilidad ya que sólo se materializó un riesgo en la perforación del pozo BO1 NR-3: Presión de los trabajadores calificados por incremento salarial.
</t>
    </r>
    <r>
      <rPr>
        <b/>
        <sz val="9"/>
        <rFont val="Century Gothic"/>
        <family val="2"/>
      </rPr>
      <t>Nota:</t>
    </r>
    <r>
      <rPr>
        <sz val="9"/>
        <rFont val="Century Gothic"/>
        <family val="2"/>
      </rPr>
      <t xml:space="preserve"> Continuar con la implementación de acciones para abordar el riesgo.</t>
    </r>
  </si>
  <si>
    <t>*Cumplimiento Indicadores de costos y tiempos de perforación
*Cumplimiento Indicadores de costos y tiempos de CWI
*Cumplimiento Indicadores de costos y tiempos de Proyectos de producción. 
* Indicador de Utilidad Operativa y flujo de caja
*Indicador de PQR
*Indicador de Inversión social</t>
  </si>
  <si>
    <r>
      <t xml:space="preserve">Se considera que las acciones para abordar el riesgo han sido </t>
    </r>
    <r>
      <rPr>
        <b/>
        <sz val="9"/>
        <rFont val="Century Gothic"/>
        <family val="2"/>
      </rPr>
      <t xml:space="preserve">eficaces, </t>
    </r>
    <r>
      <rPr>
        <sz val="9"/>
        <rFont val="Century Gothic"/>
        <family val="2"/>
      </rPr>
      <t xml:space="preserve">ya que para el año 2021 no se presentaron sobrecostos que afectaran la utilidad de la Compañía, esta decisión se toma basado en los resultados de los siguientes datos obtenidos en el año 2021:
* Indicador de utilidad operativa= resultado promedio 2.25 sobre pasando la meta establecida de &gt; 0
* Cumplimiento del indicador de Flujo de caja= Resultado promedio de 2.44 sobre pasando la meta establecida de &gt; 0
* Cumplimiento del indicador de proyectos de producción: el 100% de los proyectos ejecutados en producción para el año 2021 cumplieron con el indicador de SPI y CPI
* Los indicadores de costos de perforación se cumplieron para los pozos B4 y BO1, en el pozo Carnaval se presentó un incumplimiento debido a daños de formación, sin embargo no afecta el flujo de caja de la Compañía para el 2021
</t>
    </r>
    <r>
      <rPr>
        <b/>
        <sz val="9"/>
        <rFont val="Century Gothic"/>
        <family val="2"/>
      </rPr>
      <t xml:space="preserve">Nota: </t>
    </r>
    <r>
      <rPr>
        <sz val="9"/>
        <rFont val="Century Gothic"/>
        <family val="2"/>
      </rPr>
      <t>Continuar con la implementación de acciones para abordar el riesgo.</t>
    </r>
  </si>
  <si>
    <t>* Generar e implementar los criterios HSE para proveedores 
* Realizar desarrollo de proveedores (proveedores locales) (2021)
* Realizar y ejecutar el profesiograma de acuerdo con los cargos a contratar.
*Capacitar a proveedores locales en el cumplimiento de los criterios HSE. (2021)
*Realizar monitoreo de la nueva legislación,  de las lecciones aprendidas de otras empresas, la planeación de la Compañía, las lecciones aprendidas de LEC, entre otros (Contexto interno y Externo)
*Implementar plan de emergencias de la Compañía y plan de gestión de riesgos de desastres.
* Ejecutar cronograma de inspecciones y ejecutar cronograma de simulacros.
* Realizar y Ejecutar lo planes de mantenimiento para equipos en superficie (Producción: integridad, instrumentación y Mantenimiento)
* Elaborar e implementar los preoperacionales de herramientas y equipos.
* Realizar y ejecutar los planes de mantenimiento para equipos en perforación y servicios integrados.
* Contratar un software para el control y seguimiento de los mantenimientos preventivos (2021)
* Realizar y hacer seguimiento a la matriz de identificación y evaluación de requisitos legales en ambiental y en SST
* Realizar y hacer seguimiento a la matriz de cumplimiento y obligaciones.
* Realizar comités de compras.
* Elaborar plan de contratación de bienes y servicios para proyectos. 
* Generar las Alertas tempranas a la Compañía y hacer el respectivo reporte (procedimiento de contingencias).
*Procedimiento de PQRA
* Realizar implementación del modulo PM de SAP, para optimizar el mantenimiento de activos de producción y servicios integrados</t>
  </si>
  <si>
    <r>
      <t xml:space="preserve">Se considera que las acciones para abordar el riesgo han sido </t>
    </r>
    <r>
      <rPr>
        <b/>
        <sz val="9"/>
        <rFont val="Century Gothic"/>
        <family val="2"/>
      </rPr>
      <t>eficaces</t>
    </r>
    <r>
      <rPr>
        <sz val="9"/>
        <rFont val="Century Gothic"/>
        <family val="2"/>
      </rPr>
      <t xml:space="preserve"> ya que para el año 2021 no se presentó afectación en las operaciones de la Compañía, esta decisión se toma basado en los resultados de los siguientes datos obtenidos en el año 2021:
* Indicador de condiciones de seguridad= 0 eventos para el año 2021
*Se cumple con un 100%, la satisfacción de los clientes de Gas y Condensado, sobrepasando la meta del 90%
Los clientes valoran: El Cumplimiento de parámetros de calidad, Cumplimiento en el suministro de volúmenes, Cumplimientos de términos contractuales, Información oportuna frente a novedades presentadas, Oportuna respuesta de quejas y reclamos y la Entrega oportuna y clara de la facturación.
* Cumplimiento del indicador de riesgos de viabilidad ya que sólo se materializó un riesgo en la perforación del pozo BO1 NR-3: Presión de los trabajadores calificados por incremento salarial.
* Del 100% de las quejas y reclamos presentados para el año, 2021, todas se gestionaron y respondieron a satisfacción de las partes interesadas
* El indicador de nominación se cumplió en todos los meses del año 2021, excepto por julio, para el cual se implementó una acción correctiva y permitió subsanar y compensar el incumplimiento presentado unas días del mes de julio
</t>
    </r>
    <r>
      <rPr>
        <b/>
        <sz val="9"/>
        <rFont val="Century Gothic"/>
        <family val="2"/>
      </rPr>
      <t xml:space="preserve">Nota: </t>
    </r>
    <r>
      <rPr>
        <sz val="9"/>
        <rFont val="Century Gothic"/>
        <family val="2"/>
      </rPr>
      <t>Continuar con la implementación de acciones para abordar el riesgo, incluida la implementación del modulo PM de SAP.</t>
    </r>
  </si>
  <si>
    <t>* Reporte de cumplimiento de requisitos legales en  SST y Ambiental
* Resultados de auditoría ANH y Min. Trabajo.
* Cumplimiento indicador obligaciones ANH
* Resultado de autoevaluación del SGSST bajo la resolución 0312 de 2019
*Recibo a conformidad de los informes ICA por la ANLA.</t>
  </si>
  <si>
    <r>
      <t xml:space="preserve">Se considera que las acciones para abordar el riesgo han sido </t>
    </r>
    <r>
      <rPr>
        <b/>
        <sz val="9"/>
        <rFont val="Century Gothic"/>
        <family val="2"/>
      </rPr>
      <t>eficaces</t>
    </r>
    <r>
      <rPr>
        <sz val="9"/>
        <rFont val="Century Gothic"/>
        <family val="2"/>
      </rPr>
      <t xml:space="preserve">, ya que para el año 2021, no se presentaron incumplimiento en la normatividad legal vigente aplicable a la Compañía, esta decisión se toma basado en los resultados de los siguientes datos para el año 2021:
* Resultado auditoría ANH en el SGSST: Se presentaron 0 hallazgo de NC
* Resultado de autoevaluación del SGSST bajo la resolución 0312 de 2019: 100%
* El 100% de los informes ICA se presentaron en los tiempos establecidos y se han recibido a conformidad
* El indicador de cumplimiento obligaciones ANH, presenta un cumplimiento del 100% para el primer y segundo semestre 
* Cumplimiento del 100% de la matriz de cumplimiento para el año 2021
* Cumplimiento de requisitos legales en materia ambiental y SST (Se tienen en tramite requisitos los cuales se están abordando)
</t>
    </r>
    <r>
      <rPr>
        <b/>
        <sz val="9"/>
        <rFont val="Century Gothic"/>
        <family val="2"/>
      </rPr>
      <t>Nota:</t>
    </r>
    <r>
      <rPr>
        <sz val="9"/>
        <rFont val="Century Gothic"/>
        <family val="2"/>
      </rPr>
      <t xml:space="preserve"> Continuar con la implementación de acciones para abordar el riesgo.</t>
    </r>
  </si>
  <si>
    <r>
      <t xml:space="preserve">* Venta de bloque Guachiría y Guachiría Sur y VMM.
* Realizar estudio de mercado de oferta y demanda de hidrocarburos (  gas) en el país.
* Mantener vigentes los contratos de comercialización de gas de la Compañía.
*Garantizar la venta de la producción de la Compañía
* Aumentar las reservas de la Compañía 
</t>
    </r>
    <r>
      <rPr>
        <b/>
        <sz val="9"/>
        <rFont val="Century Gothic"/>
        <family val="2"/>
      </rPr>
      <t xml:space="preserve">* Participar en la ronda de asignación de áreas de la ANH </t>
    </r>
  </si>
  <si>
    <t>* Realizar evaluación continua de los pozos durante la operación, con el fin de definir tasas optimas de producción.
* Garantizar stock de los consumibles de producción 
*Implementar controles operacionales (manuales, entrenamiento de personal, Monitoreos hora-hora, Sistema SCADA, selección de equipos para el tratamiento y procesamiento de gas de manera adecuada.
*Elaborar e implementar cronogramas de mantenimiento (Integridad, Instrumentación, medición y equipos) de las facilidades de producción.
* Implementar el modulo PM de SAP, con el fin de garantizar la gestión de los mantenimientos</t>
  </si>
  <si>
    <r>
      <t xml:space="preserve">Se considera que las acciones para abordar el riesgo han sido </t>
    </r>
    <r>
      <rPr>
        <b/>
        <sz val="9"/>
        <rFont val="Century Gothic"/>
        <family val="2"/>
      </rPr>
      <t>eficaces</t>
    </r>
    <r>
      <rPr>
        <sz val="9"/>
        <rFont val="Century Gothic"/>
        <family val="2"/>
      </rPr>
      <t xml:space="preserve">, ya que para el año 2021 no se presentó afectación de la rentabilidad de la Compañía, esta decisión se toma basado en los resultados de los siguientes datos obtenidos en el año 2021:
* Indicador de utilidad operativa= resultado promedio 2.25 sobre pasando la meta establecida de &gt; 0
* Cumplimiento del indicador de Flujo de caja= Resultado promedio de 2.44 sobre pasando la meta establecida de &gt; 0
</t>
    </r>
    <r>
      <rPr>
        <b/>
        <sz val="9"/>
        <rFont val="Century Gothic"/>
        <family val="2"/>
      </rPr>
      <t xml:space="preserve">Nota: </t>
    </r>
    <r>
      <rPr>
        <sz val="9"/>
        <rFont val="Century Gothic"/>
        <family val="2"/>
      </rPr>
      <t>Continuar con la implementación de acciones para abordar el riesgo, incluir acciones asociadas a la gestión de los nuevos bloques</t>
    </r>
  </si>
  <si>
    <r>
      <t xml:space="preserve">Se considera que las acciones para abordar el riesgo han sido </t>
    </r>
    <r>
      <rPr>
        <b/>
        <sz val="9"/>
        <rFont val="Century Gothic"/>
        <family val="2"/>
      </rPr>
      <t>eficaces</t>
    </r>
    <r>
      <rPr>
        <sz val="9"/>
        <rFont val="Century Gothic"/>
        <family val="2"/>
      </rPr>
      <t xml:space="preserve"> ya que para el año 2021 no se presentó incumplimiento a los clientes, esta decisión se toma basado en los resultados de los siguientes datos obtenidos en el año 2021:
*Se cumple con un 100%, la satisfacción de los clientes de Gas y Condensado, sobrepasando la meta del 90%
Los clientes valoran: El Cumplimiento de parámetros de calidad, Cumplimiento en el suministro de volúmenes, Cumplimientos de términos contractuales, Información oportuna frente a novedades presentadas, Oportuna respuesta de quejas y reclamos y la Entrega oportuna y clara de la facturación
*Para el año de 2021 no se presentó ninguna queja por parte de los clientes.
</t>
    </r>
    <r>
      <rPr>
        <b/>
        <sz val="9"/>
        <rFont val="Century Gothic"/>
        <family val="2"/>
      </rPr>
      <t xml:space="preserve">Nota: </t>
    </r>
    <r>
      <rPr>
        <sz val="9"/>
        <rFont val="Century Gothic"/>
        <family val="2"/>
      </rPr>
      <t>Continuar con la implementación de acciones para abordar el riesgo</t>
    </r>
  </si>
  <si>
    <t>*-Contar con un diagnostico socioeconómico participativo
* Implementar el procedimiento de inversión social 
*Realizar reuniones de concertación con los grupos de interés (comunidad y autoridad local), con el fin de priorizar las necesidades.
*Realizar formulación de proyectos de inversión social, de acuerdo con lo establecido en el plan de desarrollo del municipio y los lineamientos del pilar de inversión social 
*Socializar proyectos aprobados con la comunidad y autoridades de área.
*Realizar evaluación, cierre de los proyectos y comunicación de los resultados y lecciones aprendidas a la empresa. 
* Definir metodología para medir el impacto de los proyectos de inversión social (2022)</t>
  </si>
  <si>
    <r>
      <t>* Contratar un Profesional HSEQ, con el fin de realizar seguimiento y control operacional de las personas de la empresa en misión.
* Reporte de  condiciones peligrosas y comportamientos inseguros a través de las tarjetas observer.
* Enviar información (Ecard- Infografías) con el fin de fomentar el reporte.
* Contar con el correo de Luis Comunica para envío e información con el fin de promover la consulta y la participación e los colaboradores.
*Socializar los perfiles de cargo, con los roles y responsabilidades a desempeñar 
* Ejecutar capacitaciones en HSE para todo el personal de la Compañía.
* Ejecutar cronograma de inspecciones 
* Realizar reuniones preoperacionales (diarias) y de acuerdo con la actividad a desarrollar se deben realizar los permisos trabajo y la socialización de los peligros y riesgos a los que están expuestos con sus respectivos controles.
* Realizar semana HSEQ
* Comunicar las lecciones Aprendidas 
* Realizar y Ejecutar lo planes de mantenimiento para equipos en superficie (Producción: integridad, instrumentación y Mantenimiento)
* Realizar y ejecutar los planes de mantenimiento para equipos en perforación y servicios integrados.
* Contratar un software para el control y seguimiento de los mantenimientos preventivos:</t>
    </r>
    <r>
      <rPr>
        <b/>
        <sz val="9"/>
        <rFont val="Century Gothic"/>
        <family val="2"/>
      </rPr>
      <t xml:space="preserve"> Se adquirió el modulo PM de SAP, el cual se encuentra en implementación</t>
    </r>
    <r>
      <rPr>
        <sz val="9"/>
        <rFont val="Century Gothic"/>
        <family val="2"/>
      </rPr>
      <t xml:space="preserve">
Garantizar la inducción al personal, la entrega de la dotación/Uniformes y los examenes médicos.</t>
    </r>
  </si>
  <si>
    <r>
      <t xml:space="preserve">Se considera que las acciones para abordar el riesgo han sido </t>
    </r>
    <r>
      <rPr>
        <b/>
        <sz val="9"/>
        <rFont val="Century Gothic"/>
        <family val="2"/>
      </rPr>
      <t xml:space="preserve">eficaces </t>
    </r>
    <r>
      <rPr>
        <sz val="9"/>
        <rFont val="Century Gothic"/>
        <family val="2"/>
      </rPr>
      <t xml:space="preserve">frente al aumento de accidentalidad y enfermedades laborales,  ya que para el año 2021 no se presentó ningún evento que  afectara a la seguridad de los trabajadores,, esta decisión se toma basado en los resultados de los siguientes datos obtenidos en el año 2021:
*  Indicador de incidencia y prevalencia para enfermedad laboral=0
* Cumplimiento del indicador de índice de frecuencia de accidentes de trabajo = 1.15 cumpliendo la meta de 1.5
</t>
    </r>
    <r>
      <rPr>
        <b/>
        <sz val="9"/>
        <rFont val="Century Gothic"/>
        <family val="2"/>
      </rPr>
      <t xml:space="preserve">
Nota: </t>
    </r>
    <r>
      <rPr>
        <sz val="9"/>
        <rFont val="Century Gothic"/>
        <family val="2"/>
      </rPr>
      <t>Continuar con la implementación de acciones para abordar el riesgo, incluida la implementación del modulo PM de SAP.</t>
    </r>
  </si>
  <si>
    <r>
      <t xml:space="preserve">Se considera que las acciones para abordar el riesgo han sido </t>
    </r>
    <r>
      <rPr>
        <b/>
        <sz val="9"/>
        <rFont val="Century Gothic"/>
        <family val="2"/>
      </rPr>
      <t>eficaces,</t>
    </r>
    <r>
      <rPr>
        <sz val="9"/>
        <rFont val="Century Gothic"/>
        <family val="2"/>
      </rPr>
      <t xml:space="preserve"> ya que las barreras de participación y consulta se han gestionado, esta decisión se toma basado en los resultados de los siguientes datos obtenidos en el año 2021:
 * Reporte y cierre tarjetas Observer Meta: 80% y tenemos 92% de cumplimiento
* Resultados  accidentalidad Meta: 1.52 Resultado 1.15 para el año 2021 / IFAT
* Participación de Actividades HSEQ / Semana HSEQ son 84 Personas de 50 Proyectadas
</t>
    </r>
    <r>
      <rPr>
        <b/>
        <sz val="9"/>
        <rFont val="Century Gothic"/>
        <family val="2"/>
      </rPr>
      <t xml:space="preserve">
Nota: </t>
    </r>
    <r>
      <rPr>
        <sz val="9"/>
        <rFont val="Century Gothic"/>
        <family val="2"/>
      </rPr>
      <t>Continuar con la implementación de acciones para abordar el riesgo</t>
    </r>
  </si>
  <si>
    <t xml:space="preserve">CONTROL DE CAMBIOS </t>
  </si>
  <si>
    <t xml:space="preserve">FECHA </t>
  </si>
  <si>
    <t xml:space="preserve">DESCRIPCIÓN DEL CAMBIO </t>
  </si>
  <si>
    <t>Se incluyó en el contexto interno la incorporación al portafolio de la Compañía el bloque Perdices, se realiza seguimiento a acciones para abordar riesgos, sin embargo no se cuenta con información suficiente para determinar eficacia</t>
  </si>
  <si>
    <t>Inclusión en la matriz los riesgos consolidados, de acuerdo con los resultados obtenidos de las diferentes fuentes</t>
  </si>
  <si>
    <t xml:space="preserve">*Cumplimiento de la visión MEGA (Cuadro de mando integral)
*Cumplimiento indicador de reservas </t>
  </si>
  <si>
    <t xml:space="preserve">* Comportamiento de los pozos de acuerdo con los pronósticos de producción </t>
  </si>
  <si>
    <r>
      <t xml:space="preserve">* Fenómeno climático de la niña genera sobreoferta de productos sustitutos de gas.
* Situación actual de pandemia COVID-19.
*Políticas energéticas del estado.
</t>
    </r>
    <r>
      <rPr>
        <sz val="11"/>
        <color rgb="FFC00000"/>
        <rFont val="Century Gothic"/>
        <family val="2"/>
      </rPr>
      <t>* Productos sustitutos
* Incremento en precios del suministro del gas.</t>
    </r>
  </si>
  <si>
    <r>
      <t xml:space="preserve">* Realizar la  el despliegue de la visión MEGA de la Compañía (cuadro de mando integral). 2022
*Realizar e implementar el procedimiento de diseño y desarrollo de los proyectos.
* Ejecutar la perforación de pozos exploratorios que permita incrementar reservas en el bloque SSJN-1 y para la Compañía (2021)
* Generar los indicadores que permitan hacer seguimiento al cumplimiento de las estrategias de la Compañía y tomar las acciones correctivas si se detecta desviación del cumplimiento de las metas.
* Realizar la planificación de los proyectos anuales de la Compañía, con el fin de dar cumplimiento a los contratos E&amp;P y a los objetivos de la organización.
* Realizar los OCM y TCM, para asegurar los recursos de proyectos con el Socio para el bloque SSJN-1.
* Realizar reuniones periódicas de operaciones con casa matriz, para actualizar el avance de la ejecución de los proyectos y los resultados.
* Realizar y aprobar el AFE de los proyectos por parte de casa matriz.
*Incrementar la producción y la comercialización de hidrocarburos en Colombia, con el fin de autofinanciar los proyectos en Colombia. 
* Reporte periódico de los riesgos legales que se pueden presentar en la sucursal Colombia a la casa matriz.
* Identificar e implementar las lecciones aprendidas generadas en las diferentes actividades operacionales (Producción, perforación y CWI)
* Realizar y hacer seguimiento a la matriz de cumplimiento y obligaciones de la Compañía.
* Elaborar e implementar los protocolos para evitar el contagio  y propagación del Covid 19  de operación, con el fin de no detener las actividades operativas de la Compañía.
</t>
    </r>
    <r>
      <rPr>
        <b/>
        <sz val="9"/>
        <rFont val="Century Gothic"/>
        <family val="2"/>
      </rPr>
      <t>* Participar en la ronda de asignación de áreas de la ANH 
* Adelantar compromisos de contrato en cuanto a la perforación de pozos exploratorios para cubrimiento de nueva áreas (ejemplo Pollera Norte)</t>
    </r>
  </si>
  <si>
    <r>
      <t xml:space="preserve">Se logró superar la meta  de reservas probadas con una diferencia positiva del 45.2% entre las reservas probadas a 31-dic-2021 y las reservas remanentes estimadas con la valoración del año 2020. 
El campo Bullerengue tuvo un incrementó significativo de reservas probadas teniendo en cuenta los siguientes factores:
*Buen comportamiento de producción en los pozos existentes.
*Se perforó el pozo B-4 para reemplazar las reservas del pozo B-1. Sin embargo, el pozo encontró mejor calidad de roca en la formación Chengue y mayor espesor neto, incrementando las reservas de este compartimiento.
*Se perforó el pozo Bullerengue Oeste-1, probando la producción de hidrocarburos en un sector al oeste de la acumulación de Bullerengue, moviendo reservas 2P a 1P.
*Operaciones de workover  en los pozos B-2 y B-4 donde se instaló un tubing de producción, y el aislamiento de agua en el pozo BS-4, con resultados satisfactorios.
Los resultados obtenidos en el campo Bullerengue también contribuyeron al reemplazo las reservas de petróleo asociadas a los bloques Guachiria y Guachiria Sur, los cuales fueron vendidos en el transcurso del año 2021.
</t>
    </r>
    <r>
      <rPr>
        <b/>
        <sz val="9"/>
        <rFont val="Century Gothic"/>
        <family val="2"/>
      </rPr>
      <t xml:space="preserve">NOTA: </t>
    </r>
    <r>
      <rPr>
        <sz val="9"/>
        <rFont val="Century Gothic"/>
        <family val="2"/>
      </rPr>
      <t xml:space="preserve">Para el mes de mayo se tiene planificado la realización del cuadro de mando </t>
    </r>
  </si>
  <si>
    <r>
      <t xml:space="preserve">* Realizar evaluación continua de los pozos durante la operación, con el fin de definir tasas optimas de producción.
* Definir con la Casa matriz y geología  intervalos de cañoneo.
* Realizar manejo de presiones bajas en facilidades.
*Instalar tubería en pozos para descargue de líquidos (condesado), desde el yacimiento según se requiera para cada pozo.
*Realizar registros de presión con el objetivo de identificar el valor del daño de formación en cada pozo, la adquisición de estos registros de presión se definen de acuerdo con el comportamiento de los pozos 
</t>
    </r>
    <r>
      <rPr>
        <sz val="9"/>
        <color rgb="FFFF0000"/>
        <rFont val="Century Gothic"/>
        <family val="2"/>
      </rPr>
      <t xml:space="preserve">*Ejecutar factibilidad de tratamiento con estimulación con el fin de reducir el daño a la formación en caso de ser necesario </t>
    </r>
    <r>
      <rPr>
        <sz val="9"/>
        <rFont val="Century Gothic"/>
        <family val="2"/>
      </rPr>
      <t xml:space="preserve">
</t>
    </r>
    <r>
      <rPr>
        <sz val="9"/>
        <color rgb="FFFF0000"/>
        <rFont val="Century Gothic"/>
        <family val="2"/>
      </rPr>
      <t xml:space="preserve">* Realizar estudios Geomecánico.
</t>
    </r>
  </si>
  <si>
    <r>
      <t xml:space="preserve">*Alta interdependencia financiera y operativa de la casa matriz.
*Cambios permanentes en la planeación y falta de claridad en los lineamientos de los proyectos.
*No incorporar reservas de gas adicionales a las que se tienen identificadas en los informes de reservas debido a resultados no satisfactorios en la fase exploratoria y de desarrollo.
*Diferentes estandares de operar y administrar entre el personal de la casa matriz y el personal de la sucursal Colombia.
* Fluctuación del precio del gas en Estados Unidos, impacta directamente inversión en Colombia
*Resultados negativos de perforaciones y/o falta de recursos que permitan financiar las actividades exploratorias compromiso de los Contratos E&amp;P.
* Incumplimiento de metas propuestas
</t>
    </r>
    <r>
      <rPr>
        <sz val="11"/>
        <color rgb="FFFF0000"/>
        <rFont val="Century Gothic"/>
        <family val="2"/>
      </rPr>
      <t xml:space="preserve">* Perdida de la posibilidad de retener áreas en el bloque SSJN-1, si no se ejecuta la estrategia de retención con la ANH.
* Incapacidad de LEC para la generación de flujos de caja para la financiación de los proyectos </t>
    </r>
  </si>
  <si>
    <r>
      <t xml:space="preserve">*Exigencia de contratación de proveedores y mano de obra que no cumple con los requisitos establecidos.
*Alta carga de asesoría de LEC  para desarrollar a otras empresas como proveedores. 
*Planificación inadecuada de los proyectos sin un alcance claro, e inclusión  de todos los factores de riesgo. 
* Presión de los grupos de interés para mantenimiento y mejoramiento de las vías públicas
* En los bloques que opera la Compañía se identifican la presencia de comunidades étnicas, lo que puede ocasionar mayores tiempos en trámites de modificación de licencias ambientales.
*Alto potencial arqueológico que demanda amplios tiempos y cumplimiento de requisitos para la viabilización de los proyectos.
*Condiciones climáticas extremas que generen inundaciones, arrastre de material, escorrentía, incendios, entre otros.
*Cambios de legislación (Reforma laboral: contratación, tiempo de trabajo y aportes al sistema de seguridad social integral, entre otros).
*Incertidumbre en el tamaño del reservorio y en la determinación eficiente de la producción de los pozos.
* Actualización de los POT y EOT de los entes territoriales, que pueden cambiar los usos de los suelos autorizados, impidiendo la ejecución de los proyectos en la Compañía.
*Altos precios de servidumbre
* Demandas de inversión social
* Intervenciones de pozos para mejorar su desempeño.
</t>
    </r>
    <r>
      <rPr>
        <sz val="11"/>
        <color rgb="FFFF0000"/>
        <rFont val="Century Gothic"/>
        <family val="2"/>
      </rPr>
      <t>* El incremento en el precio internacional del petróleo ha generado una mayor actividad en proyectos de perforación y producción, aumentando la demanda de bienes y servicios, que limita la capacidad de entrega de los proveedores  
* La perdida de la dinámica en el comercio internacional por efecto de la pandemia ha generado congestión en los principales puertos de embarque de mercancía a nivel mundial.</t>
    </r>
  </si>
  <si>
    <t>*Exigencia de contratación de proveedores y contratistas con poca experiencia.
*Exigencia de la comunidad de contratar mano de obra  con restricciones médicas, que pueden generar bloqueos y afectación de la operación 
*Interpretaciones subjetivas de las Autoridades Nacionales frente a los diferentes trámites como: disminución de las áreas de intervención, aprobación del formulario 4CR , aprobación de giros ordinarios, entre otros.
*Asentamientos urbanos e  invasiones, que generan exclusiones para el desarrollo de operaciones de la Compañía.
*Condiciones climáticas extremas que generen inundaciones, arrastre de material, escorrentía, entre otros.
*Falta de continuidad de los planes de mantenimiento preventivo de equipos e infraestructura de servicios integrados.
* Demora en la entrega de bienes y servicios.
*Situación de orden público (Paros, protestas, grupos al margen de la ley, atentados, restricciones de horario, extorsiones, secuestros, intimidación entre otros.)
* Sobrecostos en la decisión de los diferentes proyectos de la Compañía.</t>
  </si>
  <si>
    <t>*Exigencia de contratación de proveedores y contratistas con poca experiencia.
*Exigencia de la comunidad de contratar mano de obra  con restricciones médicas.
*La idiosincrasia de las regiones genera dificultades en la implementación de controles operacionales, cumplimiento normativo de políticas, lineamientos, entre otros.
*Situación actual de pandemia COVID-19, aumenta la generación, disposición de residuos y exposición a contagio.
*Actualmente la empresa de servicios temporales en misión cuentan con índices de accidentalidad altos.
*Posibles Incendios y explosiones por presencia de material combustible, líquidos y gases inflamables. productos químicos, manejo de altas presiones y presencia de gases en la combustión.
*Alto riesgo de derrame y escape de hidrocarburos, fluidos de forma accidental o intencionada (por hechos de terceros) en el  ambiente.</t>
  </si>
  <si>
    <r>
      <t xml:space="preserve">Se considera que las acciones para abordar el riesgo han sido </t>
    </r>
    <r>
      <rPr>
        <b/>
        <sz val="9"/>
        <rFont val="Century Gothic"/>
        <family val="2"/>
      </rPr>
      <t>eficace</t>
    </r>
    <r>
      <rPr>
        <sz val="9"/>
        <rFont val="Century Gothic"/>
        <family val="2"/>
      </rPr>
      <t xml:space="preserve">s frente a la exposición de peligros  ya que para el año 2021 no se presentó ningún evento que  afectara a la seguridad de los trabajadores,, esta decisión se toma basado en los resultados de los siguientes datos obtenidos en el año 2021:
*  Indicador de incidencia y prevalencia para enfermedad laboral=0
* Cumplimiento del indicador de índice de frecuencia de accidentes de trabajo = 1.15 cumpliendo la meta de 1.5
Sin embargo frente al tema ambiental en enero de 2022, se presenta una contingencia ambiental en el Bloque SSJN-1,   teniendo en cuenta que en la actualidad se encuentra en curso una investigación, con el fin de determinar las causas que generaron el evento. Por otro lado en el marco de la contingencia se ha dado cumplimiento a lo establecido en la normatividad legal vigente 
</t>
    </r>
    <r>
      <rPr>
        <b/>
        <sz val="9"/>
        <rFont val="Century Gothic"/>
        <family val="2"/>
      </rPr>
      <t>Nota:</t>
    </r>
    <r>
      <rPr>
        <sz val="9"/>
        <rFont val="Century Gothic"/>
        <family val="2"/>
      </rPr>
      <t xml:space="preserve"> Actualmente el riesgo se encuentra en monitoreo </t>
    </r>
  </si>
  <si>
    <r>
      <t xml:space="preserve">Se considera </t>
    </r>
    <r>
      <rPr>
        <b/>
        <sz val="9"/>
        <rFont val="Century Gothic"/>
        <family val="2"/>
      </rPr>
      <t>eficaz,</t>
    </r>
    <r>
      <rPr>
        <sz val="9"/>
        <rFont val="Century Gothic"/>
        <family val="2"/>
      </rPr>
      <t xml:space="preserve"> ya que durante el año 2021, se evidenció daño de formación en el pozo Bullerengue 1, esto debido a la producción de sedimentos que generaron un taponamiento en la tubería de producción. La Compañía realizó una intervención de pozo, con el fin de intentar recuperar la producción, sin obtener el éxito esperado, a partir de lo anterior se perforó el pozo B4, para drenar las reservas asociadas a este pozo. Con lo anterior no solo se logró recuperar la producción del pozo B1 si no que se aumento la producción del campo en + 1MMPCD, encontrando unas mejores propiedades de yacimiento, por lo anterior se considera que las a acciones han sido eficaces </t>
    </r>
  </si>
  <si>
    <r>
      <t xml:space="preserve">*Daño en la formación productora
* Situación de pandemia COVID-19, que genera incertidumbre para la ejecución de proyectos y el mercado.
* Aumento en la producción de gas de competidores, importación de gas y aumento en la producción generación de energía por productos sustitutos.
* Fluctuación del precio del gas en Estados Unidos, impacta directamente inversión en Colombia
</t>
    </r>
    <r>
      <rPr>
        <sz val="11"/>
        <color rgb="FFFF0000"/>
        <rFont val="Century Gothic"/>
        <family val="2"/>
      </rPr>
      <t xml:space="preserve">* El incremento en el precio internacional del petróleo ha generado una mayor actividad en proyectos de perforación y producción, aumentando la demanda de bienes y servicios, que limita la capacidad de entrega de los proveedores  
* La perdida de la dinámica en el comercio internacional por efecto de la pandemia ha generado congestión en los principales puertos de embarque de mercancía a nivel mundial. </t>
    </r>
  </si>
  <si>
    <r>
      <t xml:space="preserve">No se cuenta con información suficiente para determinar eficacia de las acciones tomadas para abordar riesgos, ya que actualmente se encuentra en desarrollo la metodología para determinar el impactos de la inversión social.
</t>
    </r>
    <r>
      <rPr>
        <b/>
        <sz val="9"/>
        <rFont val="Century Gothic"/>
        <family val="2"/>
      </rPr>
      <t xml:space="preserve">
NOTA:</t>
    </r>
    <r>
      <rPr>
        <sz val="9"/>
        <rFont val="Century Gothic"/>
        <family val="2"/>
      </rPr>
      <t xml:space="preserve"> Realizar nueva revisión en junio 2022</t>
    </r>
  </si>
  <si>
    <t xml:space="preserve">* Desconocimiento de la gestión pública de los administradores municipales y departamentales, cuando se presentan cambios de gobierno local y Nacional, con poco o nulo conocimiento en el sector de hidrocarburos.
</t>
  </si>
  <si>
    <t>No se cuenta con información suficiente para determinar eficacia de las acciones tomadas para abordar riesgos, ya que actualmente se encuentra en desarrollo la metodología para determinar el impactos de la inversión social.
A la fecha de revisión se cumple al 100% el indicador de actas de vecindad, soló se ha materializado un riesgo para el caso de BO1 el 100% de las quejas y reclamos se han resulto satisfactoriamente en los tiempos establecidos por la Compañía 
Adicional actualmente nos encontramos en periodo de cambio presidencial lo cual genera alta incertidumbre 
NOTA: Realizar nueva revisión en junio 2022</t>
  </si>
  <si>
    <r>
      <t xml:space="preserve">*Actualizar estudio de mercado de oferta y demanda de hidrocarburos (gas) en el país. </t>
    </r>
    <r>
      <rPr>
        <sz val="9"/>
        <color rgb="FFC00000"/>
        <rFont val="Century Gothic"/>
        <family val="2"/>
      </rPr>
      <t>(2022)</t>
    </r>
    <r>
      <rPr>
        <sz val="9"/>
        <rFont val="Century Gothic"/>
        <family val="2"/>
      </rPr>
      <t xml:space="preserve">
* Mantener vigentes los contratos de comercialización de gas de la Compañía.
*Ampliar el portafolio de clientes de la Compañía siempre cuando se genere valor
* Aplicar las encuestas de satisfacción de los clientes y tomar las acciones pertinentes.</t>
    </r>
  </si>
  <si>
    <t>* Diferentes estandares de operar y administrar entre el personal de la casa matriz y el personal de la sucursal Colombia llevando a la duplicidad o ausencia de lineamientos claros de proyectos.</t>
  </si>
  <si>
    <t xml:space="preserve">Eficaz: Se considera que las acciones han sido eficaces, ya que se puede percibir mejora en el relacionamiento y entendimiento de la dinámica y forma de operar en Colombia </t>
  </si>
  <si>
    <t xml:space="preserve">*Situación de pandemia COVID-19 y sus variantes sin precedentes en la historia del mundo, lo cual ha generado, caída en la economía, volatilidad de los mercados, cambios en hábitos culturales y alto grado de incertidumbre. </t>
  </si>
  <si>
    <r>
      <t xml:space="preserve">*Situación actual de pandemia COVID-19, hace que se consuman más elementos de protección personal, Productos de aseo, desinfección y agua, para las actividades constante de limpieza y desinfección.
</t>
    </r>
    <r>
      <rPr>
        <sz val="11"/>
        <color rgb="FFFF0000"/>
        <rFont val="Century Gothic"/>
        <family val="2"/>
      </rPr>
      <t xml:space="preserve">* Contingencia Ambiental generada por la surgencia de agua y fluidos en el área aledaña al pozo pilonera, el cual fue controlado de forma, diligente, rigurosa e  inmediata.
</t>
    </r>
  </si>
  <si>
    <t>* resultados indicadores SGA</t>
  </si>
  <si>
    <r>
      <rPr>
        <b/>
        <sz val="9"/>
        <rFont val="Century Gothic"/>
        <family val="2"/>
      </rPr>
      <t xml:space="preserve">Eficaz: </t>
    </r>
    <r>
      <rPr>
        <sz val="9"/>
        <rFont val="Century Gothic"/>
        <family val="2"/>
      </rPr>
      <t xml:space="preserve">Se considera que las acciones han sido eficaces, ya que los indicadores asociados a consumo de agua 59%, energía 89%, residuos, consumo de papel 92%, entre otros han superado las metas establecidas para el año 2021, comparado al 2020
</t>
    </r>
    <r>
      <rPr>
        <b/>
        <sz val="9"/>
        <rFont val="Century Gothic"/>
        <family val="2"/>
      </rPr>
      <t>Nota:</t>
    </r>
    <r>
      <rPr>
        <sz val="9"/>
        <rFont val="Century Gothic"/>
        <family val="2"/>
      </rPr>
      <t xml:space="preserve"> Continuar con la implementación de acciones para abordar el riesgo y monitorear la generación e aspectos asociados a la contingencia</t>
    </r>
  </si>
  <si>
    <t>Derrame de hidrocarburos, fluidos de forma accidental o intencionada (hechos de terceros) en el  ambiente</t>
  </si>
  <si>
    <t>* Malas maniobras en el desarrollo de  actividades de integridad en producción.
* Errores en cargue y descargue de carrotanques.
*Derrames no contenidos en el desarrollo de las actividades operativas (Perforación, Servicios integrados y CWI).
*Situación de orden público (Paros, protestas, grupos al margen de la ley, atentados, restricciones de horario, extorsiones, secuestros, intimidación entre otros). 
* Presiones de Grupos de interés.
*  Contingencia Ambiental generada por la surgencia de agua y fluidos en el área aledaña al pozo pilonera, el cual fue controlado de forma, diligente, rigurosa e  inmediata.</t>
  </si>
  <si>
    <r>
      <t xml:space="preserve">Para actividades de perforación  frente al tema ambiental en enero de 2022, se presenta una contingencia ambiental ocasionada por actividades de perforación en el pozo Pilonera, teniendo en cuenta que en la actualidad se encuentra en curso una investigación, con el fin de determinar las causas que generaron el evento. Por otro lado en el marco de la contingencia se ha dado cumplimiento a lo establecido en la normatividad legal vigente 
</t>
    </r>
    <r>
      <rPr>
        <b/>
        <sz val="9"/>
        <rFont val="Century Gothic"/>
        <family val="2"/>
      </rPr>
      <t xml:space="preserve">
Nota: </t>
    </r>
    <r>
      <rPr>
        <sz val="9"/>
        <rFont val="Century Gothic"/>
        <family val="2"/>
      </rPr>
      <t xml:space="preserve">Actualmente el riesgo se encuentra en monitoreo </t>
    </r>
  </si>
  <si>
    <t xml:space="preserve">Mayor tiempo de entrega de materiales e insumos para la perforación e incremento en los precios de bienes importados </t>
  </si>
  <si>
    <t xml:space="preserve">Contexto Interno y Externo
</t>
  </si>
  <si>
    <t xml:space="preserve">Procesos Misionales
Compras </t>
  </si>
  <si>
    <t xml:space="preserve">* El incremento en el precio internacional del petróleo ha generado una mayor actividad en proyectos de perforación y producción, aumentando la demanda de bienes y servicios, que limita la capacidad de entrega de los proveedores  
* La perdida de la dinámica en el comercio internacional por efecto de la pandemia ha generado congestión en los principales puertos de embarque de mercancía a nivel mundial. Lo que ha afectado la consecución de insumos para la ejecución de los proyectos </t>
  </si>
  <si>
    <t xml:space="preserve">* Sobrecostos en la operación
* Afectación en tiempos y ejecución de la operación 
* Incumplimiento a clientes y a socios
* Afectación en la rentabilidad de la Compañía </t>
  </si>
  <si>
    <t>Riesgo Nuevo</t>
  </si>
  <si>
    <t xml:space="preserve">Se realiza seguimiento a riesgos y determinación de eficacia, se incluye nuevas causas y acciones asociadas a la actualización de contexto, se elimina el siguiente riesgo: Disminución de presupuesto y de políticas destinadas para la financiación y gestión de proyectos de EyP y se incluye el siguiente Riesgo: Mayor tiempo de entrega de materiales e insumos para la perforación e incremento en los precios de bienes importados </t>
  </si>
  <si>
    <t>*Situación de orden público (Paros, protestas, grupos al margen de la ley, atentados, restricciones de horario, extorsiones, secuestros, intimidación entre otros).
*Condiciones ambientales antrópicas (incendios, deficiente gestión de residuos, mal uso de los recursos naturales, entre otros).
*Condiciones ambientales no antrópicas (tormentas eléctricas, inundaciones, cambios drásticos del clima, entre otros).
* Bloqueos por Inconformidad de los grupos de interés por contratación laboral y de bienes y servicios.</t>
  </si>
  <si>
    <r>
      <t xml:space="preserve">* Fenómeno climático de la niña genera sobreoferta de productos sustitutos de gas.
* Situación actual de pandemia COVID-19.
*Políticas energéticas del estado.
</t>
    </r>
    <r>
      <rPr>
        <sz val="11"/>
        <color rgb="FF008000"/>
        <rFont val="Century Gothic"/>
        <family val="2"/>
      </rPr>
      <t>* Productos sustitutos
* Incremento en precios del suministro del gas.
* Nuevos descubrimientos de competidores que aumentan la oferta de gas en el mercado de la costa norte del país</t>
    </r>
  </si>
  <si>
    <r>
      <t xml:space="preserve">* Realizar la  el despliegue de la visión MEGA de la Compañía (cuadro de mando integral). 2022
*Realizar e implementar el procedimiento de diseño y desarrollo de los proyectos.
* Ejecutar la perforación de pozos exploratorios que permita incrementar reservas en el bloque SSJN-1 y para la Compañía (2021)
* Generar los indicadores que permitan hacer seguimiento al cumplimiento de las estrategias de la Compañía y tomar las acciones correctivas si se detecta desviación del cumplimiento de las metas.
* Realizar la planificación de los proyectos anuales de la Compañía, con el fin de dar cumplimiento a los contratos E&amp;P y a los objetivos de la organización.
* Realizar los OCM y TCM, para asegurar los recursos de proyectos con el Socio para el bloque SSJN-1.
* Realizar reuniones periódicas de operaciones con casa matriz, para actualizar el avance de la ejecución de los proyectos y los resultados.
* Realizar y aprobar el AFE de los proyectos por parte de casa matriz.
*Incrementar la producción y la comercialización de hidrocarburos en Colombia, con el fin de autofinanciar los proyectos en Colombia. 
* Reporte periódico de los riesgos legales que se pueden presentar en la sucursal Colombia a la casa matriz.
* Identificar e implementar las lecciones aprendidas generadas en las diferentes actividades operacionales (Producción, perforación y CWI)
* Realizar y hacer seguimiento a la matriz de cumplimiento y obligaciones de la Compañía.
* Elaborar e implementar los protocolos para evitar el contagio  y propagación del Covid 19  de operación, con el fin de no detener las actividades operativas de la Compañía.
* Participar en la ronda de asignación de áreas de la ANH </t>
    </r>
    <r>
      <rPr>
        <b/>
        <sz val="9"/>
        <rFont val="Century Gothic"/>
        <family val="2"/>
      </rPr>
      <t xml:space="preserve">
</t>
    </r>
    <r>
      <rPr>
        <b/>
        <sz val="9"/>
        <color rgb="FF008000"/>
        <rFont val="Century Gothic"/>
        <family val="2"/>
      </rPr>
      <t>* Adelantar compromisos de contrato en cuanto a la perforación de pozos exploratorios para cubrimiento de nueva áreas (ejemplo Pollera Norte)</t>
    </r>
  </si>
  <si>
    <r>
      <t xml:space="preserve">*Alta interdependencia financiera y operativa de la casa matriz.
*Cambios permanentes en la planeación y falta de claridad en los lineamientos de los proyectos.
*No incorporar reservas de gas adicionales a las que se tienen identificadas en los informes de reservas debido a resultados no satisfactorios en la fase exploratoria y de desarrollo.
*Diferentes estandares de operar y administrar entre el personal de la casa matriz y el personal de la sucursal Colombia.
* Fluctuación del precio del gas en Estados Unidos, impacta directamente inversión en Colombia
*Resultados negativos de perforaciones y/o falta de recursos que permitan financiar las actividades exploratorias compromiso de los Contratos E&amp;P.
* Incumplimiento de metas propuestas
</t>
    </r>
    <r>
      <rPr>
        <sz val="11"/>
        <color rgb="FF008000"/>
        <rFont val="Century Gothic"/>
        <family val="2"/>
      </rPr>
      <t>* Perdida de la posibilidad de retener áreas en el bloque SSJN-1, si no se ejecuta la estrategia de retención con la ANH.
* Incapacidad de LEC para la generación de flujos de caja para la financiación de los proyectos</t>
    </r>
    <r>
      <rPr>
        <sz val="11"/>
        <color rgb="FFFF0000"/>
        <rFont val="Century Gothic"/>
        <family val="2"/>
      </rPr>
      <t xml:space="preserve"> </t>
    </r>
  </si>
  <si>
    <r>
      <t xml:space="preserve">*Exigencia de contratación de proveedores y mano de obra que no cumple con los requisitos establecidos.
*Alta carga de asesoría de LEC  para desarrollar a otras empresas como proveedores. 
*Planificación inadecuada de los proyectos sin un alcance claro, e inclusión  de todos los factores de riesgo. 
* Presión de los grupos de interés para mantenimiento y mejoramiento de las vías públicas
* En los bloques que opera la Compañía se identifican la presencia de comunidades étnicas, lo que puede ocasionar mayores tiempos en trámites de modificación de licencias ambientales.
*Alto potencial arqueológico que demanda amplios tiempos y cumplimiento de requisitos para la viabilización de los proyectos.
*Condiciones climáticas extremas que generen inundaciones, arrastre de material, escorrentía, incendios, entre otros.
*Cambios de legislación (Reforma laboral: contratación, tiempo de trabajo y aportes al sistema de seguridad social integral, entre otros).
*Incertidumbre en el tamaño del reservorio y en la determinación eficiente de la producción de los pozos.
* Actualización de los POT y EOT de los entes territoriales, que pueden cambiar los usos de los suelos autorizados, impidiendo la ejecución de los proyectos en la Compañía.
*Altos precios de servidumbre
* Demandas de inversión social
* Intervenciones de pozos para mejorar su desempeño.
</t>
    </r>
    <r>
      <rPr>
        <sz val="11"/>
        <color rgb="FF008000"/>
        <rFont val="Century Gothic"/>
        <family val="2"/>
      </rPr>
      <t>* El incremento en el precio internacional del petróleo ha generado una mayor actividad en proyectos de perforación y producción, aumentando la demanda de bienes y servicios, que limita la capacidad de entrega de los proveedores  
* La perdida de la dinámica en el comercio internacional por efecto de la pandemia ha generado congestión en los principales puertos de embarque de mercancía a nivel mundial.</t>
    </r>
  </si>
  <si>
    <r>
      <t xml:space="preserve">*Exigencia de contratación de proveedores y contratistas con poca experiencia.
*Exigencia de la comunidad de contratar mano de obra  con restricciones médicas, que pueden generar bloqueos y afectación de la operación 
*Interpretaciones subjetivas de las Autoridades Nacionales frente a los diferentes trámites como: disminución de las áreas de intervención, aprobación del formulario 4CR , aprobación de giros ordinarios, entre otros.
*Asentamientos urbanos e  invasiones, que generan exclusiones para el desarrollo de operaciones de la Compañía.
*Condiciones climáticas extremas que generen inundaciones, arrastre de material, escorrentía, entre otros.
*Falta de continuidad de los planes de mantenimiento preventivo de equipos e infraestructura de servicios integrados.
* Demora en la entrega de bienes y servicios.
*Situación de orden público (Paros, protestas, grupos al margen de la ley, atentados, restricciones de horario, extorsiones, secuestros, intimidación entre otros.)
* Sobrecostos en la decisión de los diferentes proyectos de la Compañía.
</t>
    </r>
    <r>
      <rPr>
        <sz val="11"/>
        <color rgb="FF008000"/>
        <rFont val="Century Gothic"/>
        <family val="2"/>
      </rPr>
      <t>* La disminución de las áreas para desarrollar actividades de Hidrocarburos (Nuevos bloques)</t>
    </r>
  </si>
  <si>
    <r>
      <t xml:space="preserve">* Realizar evaluación continua de los pozos durante la operación, con el fin de definir tasas optimas de producción.
* Definir con la Casa matriz y geología  intervalos de cañoneo.
* Realizar manejo de presiones bajas en facilidades.
*Instalar tubería en pozos para descargue de líquidos (condesado), desde el yacimiento según se requiera para cada pozo.
*Realizar registros de presión con el objetivo de identificar el valor del daño de formación en cada pozo, la adquisición de estos registros de presión se definen de acuerdo con el comportamiento de los pozos 
</t>
    </r>
    <r>
      <rPr>
        <sz val="9"/>
        <color rgb="FF008000"/>
        <rFont val="Century Gothic"/>
        <family val="2"/>
      </rPr>
      <t xml:space="preserve">*Ejecutar factibilidad de tratamiento con estimulación con el fin de reducir el daño a la formación en caso de ser necesario 
* Realizar estudios Geomecánico.
</t>
    </r>
  </si>
  <si>
    <r>
      <t xml:space="preserve">*Daño en la formación productora
* Situación de pandemia COVID-19, que genera incertidumbre para la ejecución de proyectos y el mercado.
* Aumento en la producción de gas de competidores, importación de gas y aumento en la producción generación de energía por productos sustitutos.
* Fluctuación del precio del gas en Estados Unidos, impacta directamente inversión en Colombia
</t>
    </r>
    <r>
      <rPr>
        <sz val="11"/>
        <color rgb="FF008000"/>
        <rFont val="Century Gothic"/>
        <family val="2"/>
      </rPr>
      <t xml:space="preserve">* El incremento en el precio internacional del petróleo ha generado una mayor actividad en proyectos de perforación y producción, aumentando la demanda de bienes y servicios, que limita la capacidad de entrega de los proveedores  
* La perdida de la dinámica en el comercio internacional por efecto de la pandemia ha generado congestión en los principales puertos de embarque de mercancía a nivel mundial. </t>
    </r>
  </si>
  <si>
    <r>
      <t>* Contratar un Profesional HSEQ, con el fin de realizar seguimiento y control operacional de las personas de la empresa en misión.
* Reporte de  condiciones peligrosas y comportamientos inseguros a través de las tarjetas observer.
* Enviar información (Ecard- Infografías) con el fin de fomentar el reporte.
* Contar con el correo de Luis Comunica para envío e información con el fin de promover la consulta y la participación e los colaboradores.
*Socializar los perfiles de cargo, con los roles y responsabilidades a desempeñar 
* Ejecutar capacitaciones en HSE para todo el personal de la Compañía.
* Ejecutar cronograma de inspecciones 
* Realizar reuniones preoperacionales (diarias) y de acuerdo con la actividad a desarrollar se deben realizar los permisos trabajo y la socialización de los peligros y riesgos a los que están expuestos con sus respectivos controles.
* Realizar semana HSEQ
* Comunicar las lecciones Aprendidas 
* Realizar y Ejecutar lo planes de mantenimiento para equipos en superficie (Producción: integridad, instrumentación y Mantenimiento)
* Realizar y ejecutar los planes de mantenimiento para equipos en perforación y servicios integrados.
* Contratar un software para el control y seguimiento de los mantenimientos preventivos:</t>
    </r>
    <r>
      <rPr>
        <b/>
        <sz val="9"/>
        <rFont val="Century Gothic"/>
        <family val="2"/>
      </rPr>
      <t xml:space="preserve"> </t>
    </r>
    <r>
      <rPr>
        <b/>
        <sz val="9"/>
        <color rgb="FF008000"/>
        <rFont val="Century Gothic"/>
        <family val="2"/>
      </rPr>
      <t>Se adquirió el modulo PM de SAP, el cual se encuentra en implementación</t>
    </r>
    <r>
      <rPr>
        <sz val="9"/>
        <rFont val="Century Gothic"/>
        <family val="2"/>
      </rPr>
      <t xml:space="preserve">
Garantizar la inducción al personal, la entrega de la dotación/Uniformes y los examenes médicos.</t>
    </r>
  </si>
  <si>
    <r>
      <t xml:space="preserve">*Situación actual de pandemia COVID-19, hace que se consuman más elementos de protección personal, Productos de aseo, desinfección y agua, para las actividades constante de limpieza y desinfección.
</t>
    </r>
    <r>
      <rPr>
        <sz val="11"/>
        <color rgb="FF008000"/>
        <rFont val="Century Gothic"/>
        <family val="2"/>
      </rPr>
      <t>* Contingencia Ambiental generada por la surgencia de agua y fluidos en el área aledaña al pozo pilonera, el cual fue controlado de forma, diligente, rigurosa e  inmediata.</t>
    </r>
    <r>
      <rPr>
        <sz val="11"/>
        <color rgb="FFFF0000"/>
        <rFont val="Century Gothic"/>
        <family val="2"/>
      </rPr>
      <t xml:space="preserve">
</t>
    </r>
  </si>
  <si>
    <t>Líder de Compras
Profesionales de compra
Líderes procesos misionales</t>
  </si>
  <si>
    <t xml:space="preserve">Cumplimiento de proyectos y campaña de perforación </t>
  </si>
  <si>
    <t xml:space="preserve">* Compras anticipada de materiales
* Solicitud de planes de contratación anticipadamente para perforación, producción Servicios Integrados y CWI
* Aumento de capacidad de almacenamiento
*Consecución de nuevos proveedores, diferentes a los que ya se tienen </t>
  </si>
  <si>
    <t>GRUPOS DE INTERÉS</t>
  </si>
  <si>
    <t xml:space="preserve">Trabajo Infantil y Forzoso en cadena de valor </t>
  </si>
  <si>
    <t>Colaboradores</t>
  </si>
  <si>
    <t>Proveedores
Contratistas</t>
  </si>
  <si>
    <t>Colaboradores (Colaboradores en campo)</t>
  </si>
  <si>
    <t>Colaboradores
Contratistas (Personal en Misión)</t>
  </si>
  <si>
    <t xml:space="preserve">Proveedores 
Colaboradores Contratistas (Personal en Misión)
</t>
  </si>
  <si>
    <r>
      <rPr>
        <b/>
        <sz val="11"/>
        <rFont val="Century Gothic"/>
        <family val="2"/>
      </rPr>
      <t xml:space="preserve">Igualdad
</t>
    </r>
    <r>
      <rPr>
        <sz val="11"/>
        <rFont val="Century Gothic"/>
        <family val="2"/>
      </rPr>
      <t xml:space="preserve">
1.  Desigualdad salarial en trabajos equivalentes  
2. Desigualdad de oportunidades en los planes carrera</t>
    </r>
  </si>
  <si>
    <t>Obstaculizar la  protesta pacifica</t>
  </si>
  <si>
    <t xml:space="preserve">
No Garantizar condiciones adecuadas en términos de Salud, alimentación, vivienda, bienestar, entre otros para personal que pernocte en campo </t>
  </si>
  <si>
    <t xml:space="preserve">Incumplimiento en la afiliación y pagos a la Seguridad Social para proveedores de servicio y contratistas </t>
  </si>
  <si>
    <r>
      <rPr>
        <b/>
        <sz val="11"/>
        <rFont val="Century Gothic"/>
        <family val="2"/>
      </rPr>
      <t xml:space="preserve">Acoso laboral 
</t>
    </r>
    <r>
      <rPr>
        <sz val="11"/>
        <rFont val="Century Gothic"/>
        <family val="2"/>
      </rPr>
      <t xml:space="preserve">
La no promoción de condiciones justas y favorables en  todas su formas (acoso verbal, físico, orientación sexual, enfoque diferencial, mobbing, sexual, embarazo,  psicológico, amenaza o intimidación, entro otros)</t>
    </r>
  </si>
  <si>
    <t xml:space="preserve">* Ausencia de capacitación, desconocimiento y/o desapego a las directrices anti Acoso.
* No aplicación o cumplimiento de los estandares definidos </t>
  </si>
  <si>
    <t>G. HSEQ 
G. Talento</t>
  </si>
  <si>
    <r>
      <rPr>
        <b/>
        <sz val="11"/>
        <rFont val="Century Gothic"/>
        <family val="2"/>
      </rPr>
      <t xml:space="preserve">Desconexión Laboral
</t>
    </r>
    <r>
      <rPr>
        <sz val="11"/>
        <rFont val="Century Gothic"/>
        <family val="2"/>
      </rPr>
      <t xml:space="preserve">
Incumplimiento de la política de desconexión laboral para el personal que aplique (Descanso, disfrute de tiempo libre, jornada laboral y vacaciones periódicas) </t>
    </r>
  </si>
  <si>
    <t xml:space="preserve">* Falta de asignación de recursos para actividades de mantenimiento de la infraestructura en las instalaciones del taladro y las casas staff
* Los mantenimientos a la infraestructura no se realicen de manera planificada 
* No se asignen recursos para el bienestar de los colaboradores que pernoctan en las instalaciones asignadas por la Compañía </t>
  </si>
  <si>
    <t xml:space="preserve">
* Investigaciones-sanciones por comportamientos o prácticas no alineadas a DDHH
* Demandas laborales
* Aumento en los riesgos psicosociales 
* Afectaciones a la salud física y emocional de los trabajadores</t>
  </si>
  <si>
    <t xml:space="preserve">* Coordinador SIG
* Comité de DDHH
* Líder GT
* Comité de convivencia </t>
  </si>
  <si>
    <t xml:space="preserve">Cero casos presentados ante el comité de convivencia y Línea Ética </t>
  </si>
  <si>
    <t xml:space="preserve">* Suscribir "acuerdo de entendimiento de DDHH" con Contratistas
* Capacitación en DDHH para personal de la Compañía, comunidad y proveedores 
* Implementar plan de trabajo del comité de DDHH
* Implementar el plan de trabajo del comité de convivencias
* Realizar campañas para previsión del acoso del acoso laboral
* Socialización de cartilla para prevención de acoso laboral 
* Socializar línea ética </t>
  </si>
  <si>
    <t>* Desconocimiento por parte de los colaboradores y contratistas de la política y la normatividad asociada a desconexión laboral 
* Alta carga de trabajo que obliga a los Jefes a incumplir esta política.
* Mal entendimiento cultural y no ver como natural cierre de actividades al finalizar la jornada laboral y necesidad de "parecer" estar muy ocupad@</t>
  </si>
  <si>
    <t>* Incluir en auditorías de contratistas la verificación en temas de desconexión laboral
* Capacitar y socializar la política de desconexión laboral a todos los colaboradores
* Incentivar que los colaboradores se desconecten al finalizar la jornada laboral y promover la importancia de las otras aristas de la vida 
* * En contratos intensivos en suministro de personal enunciar obligatoriedad de adopción y capacitación a personal del Contratista.</t>
  </si>
  <si>
    <t xml:space="preserve">* Líder GT
* Comité de convivencia </t>
  </si>
  <si>
    <t>* Aumento en la accidentalidad de las operaciones y del personal  
* Aumento de casos/condiciones a reportar a Comités LEC (COPASST, Convivencia).
* Alta rotación del personal
*  Falta de atracción del recurso humano
* Demandas laborales y sanciones legales</t>
  </si>
  <si>
    <t xml:space="preserve">CAO
G. Talento
G. HSEQ
G. Financiera
Servicios Integrados
Producción </t>
  </si>
  <si>
    <t>Proveedores y Contratistas (locales)</t>
  </si>
  <si>
    <t xml:space="preserve">Violación de DDHH por desconocimiento de los mismos </t>
  </si>
  <si>
    <t xml:space="preserve">
* Investigaciones-sanciones por comportamientos o prácticas no alineadas a DDHH
* Demandas laborales
* Afectación a la reputación de la Compañía</t>
  </si>
  <si>
    <t>* Comité de DDHH
* Comité de convivencia 
* Coordinador SIG
* Compras</t>
  </si>
  <si>
    <t>Compras
G. HSEQ
Comité DDHH</t>
  </si>
  <si>
    <t>Colaboradores
Trabajadores de Contratistas</t>
  </si>
  <si>
    <t xml:space="preserve">Vulneración al debido proceso cuando se aplican disciplinarios </t>
  </si>
  <si>
    <t>G. Talento
G. Legal</t>
  </si>
  <si>
    <t>G. Talento</t>
  </si>
  <si>
    <t xml:space="preserve">* Desconocimiento del debido proceso a seguir en los casos de disciplinarios
* Presunción anticipada de culpabilidad ante una acción disciplinaria
* Filtración indebida de  información en proceso de investigación 
* Falta de conocimiento y entendimiento de las personas involucradas en los procesos disciplinarios y otros procesos de la necesidad de confidencialidad </t>
  </si>
  <si>
    <t>*Investigaciones/Sanciones por comportamientos o prácticas no alineadas al debido proceso
* Demandas laborales
* Afectación a la reputación de la Compañía</t>
  </si>
  <si>
    <t>Todos</t>
  </si>
  <si>
    <t xml:space="preserve">Riesgos de vulneración a la privacidad e intimidad de la información </t>
  </si>
  <si>
    <t>* Desviación/incumplimiento de estándares definidos. 
* Investigaciones/Sanciones por comportamientos o prácticas no alineadas al manejo de información sensible</t>
  </si>
  <si>
    <t xml:space="preserve">* No contar con lineamientos claros para la protección de los datos personales 
*Desconocimiento de los lineamiento ni normatividad asociada a la protección de datos </t>
  </si>
  <si>
    <t>El no cumplimiento de todas las medidas de protección de la Seguridad y salud en el trabajo</t>
  </si>
  <si>
    <t>G. Talento
G. Legal
Compras</t>
  </si>
  <si>
    <r>
      <t xml:space="preserve">Proveedores y Contratistas (Personal en Misión)
</t>
    </r>
    <r>
      <rPr>
        <sz val="8"/>
        <rFont val="Century Gothic"/>
        <family val="2"/>
      </rPr>
      <t>Nota: Proyecto habilidades emprendedoras</t>
    </r>
  </si>
  <si>
    <t xml:space="preserve">* No se cuente con controles operacionales , que garanticen la afiliación  y pagos a la seguridad social </t>
  </si>
  <si>
    <t>G. HSEQ
Compras</t>
  </si>
  <si>
    <t xml:space="preserve">* Sanciones
* Demandas laborales
* Aumento en la accidentalidad en la operación y de las personas
* Aumento en las lesiones y enfermedades laborales
* Aumento en las PQR
* Afectación en la reputación de la Compañía 
</t>
  </si>
  <si>
    <t xml:space="preserve">* Sanciones
* Demandas laborales
* Aumento en las PQR
* Afectación en la reputación de la Compañía 
</t>
  </si>
  <si>
    <t xml:space="preserve">Resultados de auditoría </t>
  </si>
  <si>
    <t>G. Talento 
G. HSEQ
Compras</t>
  </si>
  <si>
    <t>G. HSEQ
G. Talento 
Compras</t>
  </si>
  <si>
    <t>* Desconocimiento en la legislación aplacable en materia de SST
* No contar con los recursos para la implementación de controles operacionales</t>
  </si>
  <si>
    <t>* Contar con un SGSST certificado
* Garantizar el cumplimiento de los criterios HSE para la selección, ejecución y cierre de ByS
* Capacitación a proveedores locales en cumplimiento de criterios HSE
* Realizar inspecciones y auditorías a proveedores locales
* Elaborar e implementar programa de desarrollo de proveedores locales
* Realizar inspecciones ya auditorías
*Identificar y evaluar los requisitos legales aplicables en SST
* Contar con gestores en campo 
* Documentar e implementar controles operacionales de acuerdo con los peligros identificados
* Contar con un presupuestos en SST
* Elaborar e implementar plan de trabajo anual SST
*Elaborar e implementar programas de seguridad industrial y promoción y prevención entre otros
* Socializar la línea ética</t>
  </si>
  <si>
    <t xml:space="preserve">* Contar con al declaración de DDHH
* Contar con un comité de DDHH
* Suscribir "acuerdo de entendimiento de DDHH" con Contratistas
* Capacitar en DDHH para personal de la Compañía, comunidad y proveedores locales
* Implementar plan de trabajo del comité de DDHH
*Compartir la declaración de DDHH en los contratos y/o ordenes der servicio
*Socializar la Línea ética </t>
  </si>
  <si>
    <t>*Cero casos presentados ante el comité de convivencia y Línea Ética 
* Que no se presenten ningún caso  por comportamientos o prácticas no alineadas al debido proceso</t>
  </si>
  <si>
    <t xml:space="preserve">* Que no se presenten ningún caso asociados a la vulneración de los datos personales </t>
  </si>
  <si>
    <t>*Idiosincrasia propio de las regiones donde opera la Compañía
*La Compañía en compras de B&amp;S locales, pueda incluir proveedores que desarrollan su actividad dentro de su economía familiar, donde pueden ocupar menores de edad, considerado trabajo infantil. (niños nacionales y migrantes)</t>
  </si>
  <si>
    <t xml:space="preserve">
* Investigaciones-sanciones por comportamientos o prácticas no alineadas a DDHH
* Afectación a la reputación de la Compañía</t>
  </si>
  <si>
    <t>G. HSEQ
G. Talento
Compras
Comité DDHH</t>
  </si>
  <si>
    <t xml:space="preserve">* Comité de DDHH
G. HSEQ
* Compras
* Comité de convivencia </t>
  </si>
  <si>
    <t>Colaboradores
Contratistas
Comunidad</t>
  </si>
  <si>
    <r>
      <rPr>
        <b/>
        <sz val="11"/>
        <rFont val="Century Gothic"/>
        <family val="2"/>
      </rPr>
      <t xml:space="preserve">Discriminación </t>
    </r>
    <r>
      <rPr>
        <sz val="8"/>
        <rFont val="Century Gothic"/>
        <family val="2"/>
      </rPr>
      <t xml:space="preserve">(Libre expresión, genero, raza, religión, opinión, entre otros)
</t>
    </r>
    <r>
      <rPr>
        <sz val="11"/>
        <rFont val="Century Gothic"/>
        <family val="2"/>
      </rPr>
      <t>Discriminación por ideologías religiosas o políticas, genero, raza, opinión, exigencia de derechos, antecedentes, entre otros)</t>
    </r>
  </si>
  <si>
    <t xml:space="preserve">Privatización de la seguridad publica </t>
  </si>
  <si>
    <t xml:space="preserve">Violación de DDHH por parte de la fuerza pública, que protege la infraestructura del proyecto y que pueda ser asociado a la operación </t>
  </si>
  <si>
    <t>*Prejuicios para la contratación por sesgos de industria
*Preferencias  por la mano de obra masculina por el tipo de trabajos a desarrollar
* Falta de lineamientos claros para la participación en los planes carrera de la Compañía</t>
  </si>
  <si>
    <t xml:space="preserve">* Se cuenta con un plan de bienestar aprobado con recursos
* se cuenta con espacios de acondicionamiento físico y recreación ( Gimnasio,  bicicletas, canchas deportivas, entre otros)
* Se cuenta con un casino para actividades de perforación y un contrato de alimentación con la cuchara 
* Se cuenta con  personal asignado actividades de aseo por parte de asecolba y Petrocasinos 
* Se realizan actividades de manteamiento en las casas STAFF y en los container 
* Implementar en las casas staff inspecciones locativas </t>
  </si>
  <si>
    <t>* Afectación a la reputación de la Compañía</t>
  </si>
  <si>
    <t>Todos los Procesos</t>
  </si>
  <si>
    <t xml:space="preserve">* Afectación a la reputación de la Compañía
* Aumento en la PQR
* Desviación/incumplimiento de estándares definidos. </t>
  </si>
  <si>
    <t>* Desviación/incumplimiento de estándares definidos. 
* Investigaciones-sanciones por comportamientos o prácticas no alineadas a legislación
* Afectación a la reputación de la Compañía</t>
  </si>
  <si>
    <t xml:space="preserve">* Incluir en el RIT los preceptos de no discriminación
* Divulgar a empleados y contratistas DDHH a fin de evitar prácticas de vulneración de los DDHH' 
* Contar con al declaración de DDHH
* Contar con un comité de DDHH
* Suscribir "acuerdo de entendimiento de DDHH" con Contratistas
* Capacitar en DDHH para personal de la Compañía, comunidad y proveedores locales
* Implementar plan de trabajo del comité de DDHH
*Compartir la declaración de DDHH en los contratos y/o ordenes der servicio
*Socializar la Línea ética </t>
  </si>
  <si>
    <t xml:space="preserve">Cero PQR presentadas por estos temas </t>
  </si>
  <si>
    <t>Cero casos presentados en Línea Ética y PQR</t>
  </si>
  <si>
    <t>Comité de DDHH</t>
  </si>
  <si>
    <t>Seguridad Física
G. Talento 
G. Social</t>
  </si>
  <si>
    <t>* Denuncias ante entidades nacionales e internacionales por violación del derecho a la protesta pacifica. 
* Afectación a la reputación de la compañía</t>
  </si>
  <si>
    <r>
      <t xml:space="preserve">CÓMO SE ABORDA EL RIESGO  </t>
    </r>
    <r>
      <rPr>
        <sz val="11"/>
        <color theme="0"/>
        <rFont val="Century Gothic"/>
        <family val="2"/>
      </rPr>
      <t>(Acciones Prevención y Mitigación)</t>
    </r>
  </si>
  <si>
    <t>Seguridad Física
G. Talento 
G. Social
G. Legal</t>
  </si>
  <si>
    <t>G. Talento
G. Legal
Comité de Convivencia</t>
  </si>
  <si>
    <t>Dir. Estratégico
Procesos Misionales
G. Talento
G. HSEQ</t>
  </si>
  <si>
    <t xml:space="preserve">Que no presenten PQR relacionadas </t>
  </si>
  <si>
    <t>Seguridad Física</t>
  </si>
  <si>
    <t xml:space="preserve">* Temas comportamentales de miembros de las Fuerzas Armadas que en ocasiones con llevan a violar o desconocer temas propios del respeto y garantia de los DDHH y el DIH </t>
  </si>
  <si>
    <r>
      <rPr>
        <sz val="11"/>
        <rFont val="Century Gothic"/>
        <family val="2"/>
      </rPr>
      <t>*La compañía opera en un territorio donde se generan expectativas por parte de la comunidad y gremios, con alta posibilidad de utilizar la protesta pacifica como mecanismo de libertad de expresión, LEC respeta las protestas Pacificas sin embargo, en los casos en que las protestas afecten la movilidad, la honra, los bienes y a los empleados de la Compañía  se convoca la Fuerza publica (lo cual puede ser visto como una obstrucción a la protesta).</t>
    </r>
    <r>
      <rPr>
        <sz val="11"/>
        <color rgb="FFFF0000"/>
        <rFont val="Century Gothic"/>
        <family val="2"/>
      </rPr>
      <t xml:space="preserve">
</t>
    </r>
  </si>
  <si>
    <t xml:space="preserve">Desconocimiento por parte de los grupos de interés respecto al alcance del apoyo que presta las FFAA. </t>
  </si>
  <si>
    <t>*Realizar capacitación con la Fuerza publica, como parte del fortalecimiento institucional.
* Implementar procedimiento de apoyos y donaciones a la fuerza publica.</t>
  </si>
  <si>
    <t>Seguridad Física
G. Legal</t>
  </si>
  <si>
    <t xml:space="preserve">
*Realizar capacitación con la Fuerza publica, como parte del fortalecimiento institucional.
* Implementar procedimiento de apoyos y donaciones a la fuerza publica.
*Establecer como medida de control la verificación oportuna en campo respecto a denuncias o indicios que nos indiquen una alerta temprana a este numeral 
*Generar las Alertas tempranas a la Compañía y hacer el respectivo reporte (procedimiento de contingencias).
*Implementar procedimiento de PQRA</t>
  </si>
  <si>
    <t>Seguridad Física
G. Legal
G. Social</t>
  </si>
  <si>
    <t xml:space="preserve">* Política de  Tratamiento de Datos Personales 
*Contar con acuerdos de confidencialidad con los contratistas a quienes les aplique
* Incluir en los contratos y en las ordenes de compra clausulas de tratamiento de datos de personales </t>
  </si>
  <si>
    <r>
      <t>* Incluir en el procedimiento GT-PR10 Desempeño y Desarrollo, la igualdad en los procesos de oportunidades de carrera 
* Realizar capacitaciones en igualdad y equidad de genero
* Asegurar que en las convocatorias para ocupación de nuevos vacantes se haga búsqueda activa sin discriminación de genero
* Continuar con la buena práctica de los estudios de benchmarking salariales</t>
    </r>
    <r>
      <rPr>
        <sz val="10"/>
        <color rgb="FFFF0000"/>
        <rFont val="Century Gothic"/>
        <family val="2"/>
      </rPr>
      <t xml:space="preserve">
</t>
    </r>
  </si>
  <si>
    <t>* Contar con al declaración de DDHH
* Contar con un comité de DDHH
* Suscribir "acuerdo de entendimiento de DDHH" con Contratistas
* Capacitar en DDHH para personal de la Compañía, comunidad y proveedores locales
* Implementar plan de trabajo del comité de DDHH
*Compartir la declaración de DDHH en los contratos y/o ordenes der servicio
*Socializar la Línea ética 
* Garantizar cumplimiento de los criterios laborales para los contratistas
* Realizar inspecciones y auditorías a proveedores locales
* Elaborar e implementar programa de desarrollo de proveedores locales
* La compañía tiene como política no aceptar la sesión de contratos o la subcontratación 
* Garantizar cumplimiento de los criterios laborales</t>
  </si>
  <si>
    <t xml:space="preserve">* Cuándo exista la necesidad de disciplinario, informar a los Jefes  involucrados el protocolo y la confidencialidad requerida y el derecho que tienen los trabajadores a no ser juzgados hasta que se aclaren y analicen los hechos 
* Socializar el procedimiento de Sanciones Disciplinarias indicado en el RIT </t>
  </si>
  <si>
    <t>* Garantizar cumplimiento de los criterios laborales
* Garantizar el cumplimiento de los criterios HSE para la selección, ejecución y cierre de ByS
* Capacitación a proveedores locales en cumplimiento de criterios HSE y laborales
* Realizar inspecciones y auditorías a proveedores locales
* Elaborar e implementar programa de desarrollo de proveedores locales</t>
  </si>
  <si>
    <t>*Implementar el procedimiento de atención a contingencias sociales. Gestión Social tiene el procedimiento en el marco de SIG HSEQ-PR25-Atención a Contingencias Sociales.
* Implementar el procedimiento de comunicaciones y relacionamiento con el entorno. Gestión social cuenta con el Documento de Buenas practicas de entorno PGS, que esta en proceso de revisión, e incluye el relacionamiento con el entorno, comunicación y los cinco pilares de la Gestión Social.
* Mantener una constante comunicación con las entidades del Estado en general con el fin de poder atender las situaciones a las que se tenga lugar , Incluido en el plan de relacionamiento y comunicaciones.
* Generar las Alertas tempranas a la Compañía y hacer el respectivo reporte (procedimiento de contingencias). Gestión Social en el marco del Procedimiento de Atención a Contingencias sociales tiene los formatos HSEQR-FR119 Bitácora de Conflictividad, HSEQR-FR120 Análisis del conflicto y HSEQR-MT12, Reporte de Alertas Tempranas.
*Implementar procedimiento de PQRA. Gestión Social tiene el procedimiento de PQR&amp;A -HSEQR-PR22PQRA.
* Informar por parte de Seguridad Física notificando situaciones de riesgo, de orden público, entre otros (Ecard, boletín de seguridad) al personal de la Compañía.
* Controlar los accesos de personal a las instalaciones de la Compañía y monitoreo de seguridad las 24 horas.</t>
  </si>
  <si>
    <t>Líder Cump y Control</t>
  </si>
  <si>
    <t>*Código de Ética y Conducta (DE_MN01).
*Políticas: Política anti soborno y prácticas corruptas (DE-P04), Política anti lavado de activos y financiación del terrorismo (DE-P05), Política de riesgos (DE-P06).
*Capacitar al personal de la comunidad y la Compañía en las directrices LEC.
*Aplicar procedimiento de Importaciones (GFCA-PR13)
*Realizar Monitoreo en listas restrictivas y/o vinculantes para las Contrapartes activas.
*Inclusión de cláusulas contractuales que mantienen la indemnidad de LEC.
*Auditar periódicamente los procesos de LEC.
* Notificar el fin de la relación comercial/laboral/societaria/otro, en caso de materializarse el evento.
* Bloquear el código SAP del tercero (proveedor/contratista y/o cliente), en caso de materializarse el evento.
* Hacer reporte a Unidad de Información y Análisis Financiero (UIAF), Superintendencia de Sociedades (casos de soborno trasnacional) y/u otra autoridad competente, en caso de materializarse el evento.
* De considerarse conveniente, iniciar acciones legales, en caso de materializarse el evento.</t>
  </si>
  <si>
    <t xml:space="preserve">*Afectación a la reputación y a la credibilidad
*Incumplimiento de leyes o normas que generen sanciones y/o intervención de entes reguladores.
</t>
  </si>
  <si>
    <t>*Solicitar, prometer y/o entregar regalos, entretenimiento, viajes, hospitalidades, en dinero, especie o cualquier otro beneficio a empleado(s) de empresa(s) de propiedad estatal, funcionario(s) del gobierno o funcionario(s) de partido político o de su(s) familia(s) puesto que tienen el potencial de involucrar una desviación a FCPA y las leyes locales.
*Solicitar, prometer y/o entregar donativos y/o contribuciones, en dinero o especie a partidos políticos, funcionarios de partidos, candidados a cargos políticos y/o personas estrechamente relacionadas con ellos.
*Contratar intermediarios, agentes, consultores para trámites de aduanas o gestiones ante entidades gubernamentales con potencial de tomar ventaja de LEC o viceversa en el proceso.</t>
  </si>
  <si>
    <t>Conflictos de interés, prácticas corruptas, soborno, FCPA</t>
  </si>
  <si>
    <t>Contexto Interno y Externo
Partes Interesadas</t>
  </si>
  <si>
    <t>G. Financiera, Compras y Activos fijos</t>
  </si>
  <si>
    <t>*Aplicar procedimiento Manejo de cajas menores (GFCA-PR06)
*Arqueos de Caja Menor periódicos
*Aplicar procedimiento Desembolsos (GFCA-PR09)
*Aplicar procedimiento Anticipos y reportes de gastos (GFCA-PR04)
*Aplicar instructivo Radicación, contabilización y aprobación de facturas (GFCA-INS03)
*Matriz de Delegación de Autoridad
*Conciliaciones bancarias
*Confirmación de saldos</t>
  </si>
  <si>
    <t>*Uso de efectivo apartándose de los procedimientos y/o lo ordenado en la legislación aplicable. 
*Pagos que se apartan de los estándares LEC y/o lo ordenado en la legislación aplicable.
*Afectación a la razonabilidad de los Estados Financieros y/u opinión adversa sobre éstos.</t>
  </si>
  <si>
    <t>*Desviación o no aplicación de lo dispuesto en GFCA-PR06 Manejo de Cajas Menores para conceptos, beneficiarios y cuantías máximas a pagar en efectivo.
*Desviación o no aplicación de lo dispuesto en GFCA-PR09 Desembolsos.
*Reconocimiento inapropiado de erogaciones y/o soportado mediante documentación falsa o engañosa.</t>
  </si>
  <si>
    <t>Desapego de estándares Contables y Financieros favoreciendo prácticas corruptas y/o delictivas (soborno, corrupción, lavado de activos, financiación del terrorismo, financiación de la proliferación de armas de destrucción masiva)</t>
  </si>
  <si>
    <t>*Aplicar procedimiento de Selección y evaluación de proveedor (GFCA-PR02)
*Apoyo a la gestión desde las áreas Gestión Legal y Cumplimiento y Control.
*Realizar Monitoreo en listas restrictivas y/o vinculantes para las Contrapartes activas.
*Inclusión de cláusulas contractuales que mantienen la indemnidad de LEC.
*Auditar periódicamente los procesos de LEC.
* Notificar el fin de la relación comercial, en caso de materializarse el evento.
* Bloquear el código SAP del tercero (proveedor/contratista), en caso de materializarse el evento.
* Hacer reporte a Unidad de Información y Análisis Financiero (UIAF) y/u otra autoridad competente, en caso de materializarse el evento.
* De considerarse conveniente, iniciar acciones legales, en caso de materializarse el evento.</t>
  </si>
  <si>
    <t>*Selección de proveedores y contratistas que no cumplen los estándares LEC y/o se apartan de lo ordenado en la legislación aplicable.</t>
  </si>
  <si>
    <t>*Desviación o no aplicación de lo dispuesto en GFCA-PR02 Selección contratación y evaluación de contratistas respecto el estudio de los potenciales proveedores y contratistas.</t>
  </si>
  <si>
    <t>Selección de Proveedores y Contratistas sin aplicación de la debida diligencia</t>
  </si>
  <si>
    <t>G. Comercial</t>
  </si>
  <si>
    <t>*Programa de cumplimiento (DE_PG01) y la aplicación de las medidas previstas en el doc.
*Aplicar las reglas de comportamiento y negociación justa.
*Código de Ética y Conducta (DE_MN01).
* Notificar el fin de la relación comercial/otro, en caso de materializarse el evento.
* Bloquear el código SAP del tercero (cliente), en caso de materializarse el evento.
* Hacer reporte a Unidad de Información y Análisis Financiero (UIAF) y/u otra autoridad competente, en caso de materializarse el evento.
* De considerarse conveniente, iniciar acciones legales, en caso de materializarse el evento.</t>
  </si>
  <si>
    <t>*Afectación a la reputación y a la credibilidad
*Incumplimiento de leyes o normas que generen sanciones y/o intervención de entes reguladores</t>
  </si>
  <si>
    <t>*Omisión de las reglas de comportamiento adoptadas para la comercialización de gas natural.
*Uso de prácticas que se apartan de la competencia justa, la libre competencia y antimonopolio para la adquisición de bienes y servicios.</t>
  </si>
  <si>
    <t>Desapego a las reglas de comportamiento y negociación justa</t>
  </si>
  <si>
    <t>Gestión Comercial</t>
  </si>
  <si>
    <t>*Selección de clientes que no cumplen los estándares LEC y/o se apartan de lo ordenado en la legislación aplicable.</t>
  </si>
  <si>
    <t>*Desviación o no aplicación de lo dispuesto en GC-PR01 Comercialización respecto el estudio de los potenciales clientes.</t>
  </si>
  <si>
    <t>Selección de Clientes sin aplicación de la debida diligencia</t>
  </si>
  <si>
    <t>D. Estratégico</t>
  </si>
  <si>
    <t>*Programa de cumplimiento (DE_PG01) y la aplicación de las medidas previstas en el doc.
*Código de Ética y Conducta (DE_MN01).
*Realizar Monitoreo en listas restrictivas y/o vinculantes para las Contrapartes activas.
*Inclusión de cláusulas contractuales que mantienen la indemnidad de LEC.
*Auditar periódicamente los procesos de LEC.
* Notificar el fin de la relación comercial/societaria/otro, en caso de materializarse el evento.
* Bloquear el código SAP del tercero (socio), en caso de materializarse el evento.
* Hacer reporte a Unidad de Información y Análisis Financiero (UIAF) y/u otra autoridad competente, en caso de materializarse el evento.
* De considerarse conveniente, iniciar acciones legales, en caso de materializarse el evento.</t>
  </si>
  <si>
    <t>*Desviación o no aplicación de lo dispuesto en las directrices de la Casa Matriz y/o la ANH para ser admitidos.</t>
  </si>
  <si>
    <t>Selección de Asociados sin aplicación de la debida diligencia</t>
  </si>
  <si>
    <t>Dir. Estratégico</t>
  </si>
  <si>
    <t>G. del Talento</t>
  </si>
  <si>
    <t>*Aplicar procedimiento de Contratación (GT-PR02)
*Apoyo a la gestión desde las áreas Seguridad Física, Gestión Legal y Cumplimiento y Control
*Realizar Monitoreo en listas restrictivas y/o vinculantes para las Contrapartes activas.
*Auditar periódicamente los procesos de LEC.
* Notificar el fin de la relación laboral/otro, en caso de materializarse el evento.
* Bloquear el código SAP del tercero (colaborador), en caso de materializarse el evento.
* Hacer reporte a Unidad de Información y Análisis Financiero (UIAF) y/u otra autoridad competente, en caso de materializarse el evento.
* De considerarse conveniente, iniciar acciones legales, en caso de materializarse el evento.</t>
  </si>
  <si>
    <t>*Selección de personal que no cumple los estándares LEC y/o se apartan de lo ordenado en la legislación aplicable.</t>
  </si>
  <si>
    <t>*Desviación o no aplicación de lo dispuesto en GT-PR02 Contratación respecto el estudio de los potenciales colaboradores.</t>
  </si>
  <si>
    <t>Selección de Colaboradores sin aplicación de la debida diligencia</t>
  </si>
  <si>
    <t>Seguridad Física
G. del Talento</t>
  </si>
  <si>
    <t>*CAO
*Gerentes y Líderes de proceso
*Cumplimiento y Control</t>
  </si>
  <si>
    <t>*Programa de cumplimiento (DE_PG01) y la aplicación de las medidas previstas en el doc.
*Código de Ética y Conducta (DE_MN01).
*Políticas: Política anti soborno y prácticas corruptas (DE-P04), Política anti lavado de activos y financiación del terrorismo (DE-P05), Política de riesgos (DE-P06), Política de tratamiento de datos personales (GT_P01).
*Capacitar al personal de la comunidad y la Compañía en las directrices LEC.
*Realizar Monitoreo en listas restrictivas y/o vinculantes para las Contrapartes activas.
*Inclusión de cláusulas contractuales que mantienen la indemnidad de LEC.
*Auditar periódicamente los procesos de LEC.
* Notificar el fin de la relación comercial/laboral/societaria/otro, en caso de materializarse el evento.
* Bloquear el código SAP del tercero (proveedor/contratista y/o cliente), en caso de materializarse el evento.
* Hacer reporte a Unidad de Información y Análisis Financiero (UIAF) y/u otra autoridad competente, en caso de materializarse el evento.
* De considerarse conveniente, iniciar acciones legales, en caso de materializarse el evento.</t>
  </si>
  <si>
    <t xml:space="preserve">*Afectación a la reputación y a la credibilidad
*Incumplimiento de leyes o normas que generen sanciones y/o intervención de entes reguladores
*Afectación a la razonabilidad de los Estados Financieros y/u opinión adversa sobre éstos
</t>
  </si>
  <si>
    <t>*Desconocimiento de las prácticas TREC (Transparencia, Respeto, Equidad y Compromiso), inobservancia de la delegación de autoridad y/u omisión de debida diligencia y valoración de riesgos conforme se ha definido en el Programa de Cumplimiento de LEC: reglas de comportamiento y negociación justa; regalos, entretenimiento y viajes; donativos y contribuciones políticas; pago a intermediarios, de autorizaciones y aduanas; libros y registros; trabajar con agentes, contratistas, subcontratistas y consultores; privacidad y protección de datos personales; reporte / denuncia de desviaciones; controles para mitigar los riesgos.
*Ser usado por las Contrapartes o resultar involucrado en actos contra la integridad (fraude, corrupción, soborno, soborno transnacional, conflicto de intereses, colusión, concusión) o delitos penales como lavado de activos - financiación del terrorismo (LAFT) o financiación de la proliferación de armas de destrucción masiva (FPADM).</t>
  </si>
  <si>
    <t>* Generar e implementar los criterios HSE para proveedores 
* Realizar desarrollo de proveedores (proveedores locales)(2022 y 2023)
* Capacitar a proveedores locales en el cumplimiento de los criterios HSE. (2021)
* Realizar y ejecutar el profesiograma de acuerdo con los cargos a contratar.
* Realizar socializaciones con la comunidad sobre el Decreto 1068/2016.
* Realizar y hacer seguimiento a la matriz de identificación y evaluación de requisitos legales en ambiental y en SST
* Realizar y hacer seguimiento Matriz de cumplimiento y obligaciones
* Realizar capacitaciones de cumplimiento ambiental y SST.
* Realizar Capacitación en cumplimiento ambiental.
* Contar con asesores externos que proporcionen el apoyo legal a la Compañía.</t>
  </si>
  <si>
    <t>Se realiza seguimiento a riesgos y determinación de eficacia la cual sirve como insumo para la revisión por la dirección del año 2021</t>
  </si>
  <si>
    <t xml:space="preserve">Se incluyen riesgos asociados a DDHH y anticorrupción </t>
  </si>
  <si>
    <r>
      <t xml:space="preserve">CÓMO SE ABORDA EL RIESGO </t>
    </r>
    <r>
      <rPr>
        <sz val="11"/>
        <color theme="0"/>
        <rFont val="Century Gothic"/>
        <family val="2"/>
      </rPr>
      <t xml:space="preserve"> (Acciones Prevención y Mitigación)</t>
    </r>
  </si>
  <si>
    <t>*Selección de asociados que no cumplen los estándares LEG y/o ANH para ser aprobados como operadores/socios.</t>
  </si>
  <si>
    <t>*Aplicar procedimiento de Comercialización de Gas (GC-PR01) e instructivos para venta de crudo (GC_INS01) y para venta de gas (GC_INS02)
*Programa de cumplimiento (DE_PG01) y la aplicación de las medidas previstas en el doc.
*Código de Ética y Conducta (DE_MN01).
*Apoyo a la gestión desde las áreas Gestión Legal y Cumplimiento y Control
*Realizar Monitoreo en listas restrictivas y/o vinculantes para las Contrapartes activas.
*Inclusión de cláusulas contractuales que mantienen la indemnidad de LEC.
*Auditar periódicamente los procesos de LEC.
* Notificar el fin de la relación comercial/otro, en caso de materializarse el evento.
* Bloquear el código SAP del tercero (cliente), en caso de materializarse el evento.
* Hacer reporte a Unidad de Información y Análisis Financiero (UIAF) y/u otra autoridad competente, en caso de materializarse el evento.
* De considerarse conveniente, iniciar acciones legales, en caso de materializarse el evento.</t>
  </si>
  <si>
    <t>Durante el 2do semestre de 2022 no se materializaron casos.</t>
  </si>
  <si>
    <t>*Prejuicios para la contratación por Idiosincrasia del personal de las regiones
*Preferencias  en la asignación de recursos  y de inversión según la ideología del funcionario de la Compañía (religiosa, política, étnica, entre otros) cuando se realiza
* Falta de conocimiento en la aplicación de los DDHH
* Normalización o tolerancia frente a actitudes y conductas de discriminación de algunos colaboradores</t>
  </si>
  <si>
    <r>
      <t xml:space="preserve">*Actualizar estudio de mercado de oferta y demanda de hidrocarburos (gas) en el país. </t>
    </r>
    <r>
      <rPr>
        <sz val="9"/>
        <color rgb="FFC00000"/>
        <rFont val="Century Gothic"/>
        <family val="2"/>
      </rPr>
      <t>(2023)</t>
    </r>
    <r>
      <rPr>
        <sz val="9"/>
        <rFont val="Century Gothic"/>
        <family val="2"/>
      </rPr>
      <t xml:space="preserve">
* Mantener vigentes los contratos de comercialización de gas de la Compañía.
*Ampliar el portafolio de clientes de la Compañía siempre cuando se genere valor
* Aplicar las encuestas de satisfacción de los clientes y tomar las acciones pertinentes.</t>
    </r>
  </si>
  <si>
    <r>
      <t xml:space="preserve">Se considera que las acciones para abordar el riesgo han sido eficaces ya que para el 2022 no se ha  presentado ningún evento que  afectara a la seguridad de los trabajadores, la infraestructura y los equipos de la Compañía, esta decisión se toma basado en los resultados de los siguientes datos obtenidos en el 2022:
* Indicador de condiciones de seguridad= 1 evento para  el año 2022 en el mes de enero y fue un hurto de un cable en la plataforma Merecumbe, el cual no presentó afectación al personal.
* Cumplimiento del indicador de riesgos de viabilidad ya que no se ha materializado ningún riesgo de entono para los proyectos que se realizaron tanto en producción y los 4 pozos que se perforaron (Pilonera, BO2, BO3 y BO4)
* Del 100% de las quejas y reclamos presentados en el 2022, todas se gestionaron y respondieron a satisfacción de las partes interesadas
</t>
    </r>
    <r>
      <rPr>
        <b/>
        <sz val="9"/>
        <rFont val="Century Gothic"/>
        <family val="2"/>
      </rPr>
      <t xml:space="preserve">Nota: </t>
    </r>
    <r>
      <rPr>
        <sz val="9"/>
        <rFont val="Century Gothic"/>
        <family val="2"/>
      </rPr>
      <t>Continuar con la implementación de acciones para abordar el riesgo en el 2023</t>
    </r>
  </si>
  <si>
    <r>
      <t xml:space="preserve">Se considera que las acciones para abordar el riesgo han sido </t>
    </r>
    <r>
      <rPr>
        <b/>
        <sz val="9"/>
        <rFont val="Century Gothic"/>
        <family val="2"/>
      </rPr>
      <t xml:space="preserve">eficaces, </t>
    </r>
    <r>
      <rPr>
        <sz val="9"/>
        <rFont val="Century Gothic"/>
        <family val="2"/>
      </rPr>
      <t xml:space="preserve">ya que para el año 2022  entre los meses de enero a noviembre la nominación fue estable y fue de 31600 MBTU, con una variación superior del 0,6% del promedia anual, en el mes de diciembre la nominación fue de 33874 MBTU, lo que representó un incremento de nominación del 7% , con respecto al promedio anual, esto se debe a que se suscribieron nuevos contratos con clientes como YARA de Colombia y Termobarranquilla y se continuó con los clientes como Surtigas, gases del Caribe y Trafigura. Adicional el volumen de ventas de producción de gas realizadas, corresponde al 98% del volumen de reservas probadas y desarrolladas (PDP), otorgadas por el auditor de reservas en el año anterior.
Se cumple con un 100%, la satisfacción de los clientes de Gas y Condensado, sobrepasando la meta del 100%
Los clientes valoran: El Cumplimiento de parámetros de calidad, Cumplimiento en el suministro de volúmenes, Cumplimientos de términos contractuales, Información oportuna frente a novedades presentadas, Oportuna respuesta de quejas y reclamos y la Entrega oportuna y clara de la facturación.
</t>
    </r>
    <r>
      <rPr>
        <b/>
        <sz val="9"/>
        <rFont val="Century Gothic"/>
        <family val="2"/>
      </rPr>
      <t>Nota:</t>
    </r>
    <r>
      <rPr>
        <sz val="9"/>
        <rFont val="Century Gothic"/>
        <family val="2"/>
      </rPr>
      <t xml:space="preserve"> Continuar con la implementación de acciones para abordar el riesgo o en el 2023</t>
    </r>
  </si>
  <si>
    <r>
      <t xml:space="preserve">Se considera que las acciones para abordar el riesgo han sido </t>
    </r>
    <r>
      <rPr>
        <b/>
        <sz val="9"/>
        <rFont val="Century Gothic"/>
        <family val="2"/>
      </rPr>
      <t xml:space="preserve">eficaces </t>
    </r>
    <r>
      <rPr>
        <sz val="9"/>
        <rFont val="Century Gothic"/>
        <family val="2"/>
      </rPr>
      <t xml:space="preserve">ya que para lo corrido en el 2022 no se presentó ningún evento que  afectara a la seguridad de los trabajadores, la infraestructura y los equipos de la Compañía, esta decisión se toma basado en los resultados de los siguientes datos obtenidos en el 2022:
* Indicador de condiciones de seguridad= 1 evento para el año 2022 en el mes de enero y fue un hurto de un cable en la plataforma Merecumbe, el cual no presentó afectación al personal.
* Cumplimiento del indicador de índice de frecuencia de accidentes de trabajo = 1.15 cumpliendo la meta de 1.5
* Cumplimiento del indicador de riesgos de viabilidad ya que no se ha materializado ningún riesgo de entono
</t>
    </r>
    <r>
      <rPr>
        <b/>
        <sz val="9"/>
        <rFont val="Century Gothic"/>
        <family val="2"/>
      </rPr>
      <t>Nota:</t>
    </r>
    <r>
      <rPr>
        <sz val="9"/>
        <rFont val="Century Gothic"/>
        <family val="2"/>
      </rPr>
      <t xml:space="preserve"> Continuar con la implementación de acciones para abordar el riesgo en el 2023</t>
    </r>
  </si>
  <si>
    <r>
      <t xml:space="preserve">Se considera que para el año 2022 las acciones han sido </t>
    </r>
    <r>
      <rPr>
        <b/>
        <sz val="9"/>
        <rFont val="Century Gothic"/>
        <family val="2"/>
      </rPr>
      <t>eficaces,</t>
    </r>
    <r>
      <rPr>
        <sz val="9"/>
        <rFont val="Century Gothic"/>
        <family val="2"/>
      </rPr>
      <t xml:space="preserve"> teniendo en cuenta los siguiente:
Se logró superar la meta de reservas  con una diferencia positiva del 30.4% entre las reservas probadas a 31-dic-2022 y las reservas remanentes estimadas con la valoración del año 2021. Esto se debió a:
*La perforación de los dos nuevos pozos en Bullerengue Oeste (Bullerengue Oeste 2 &amp; 3)
*Los pozos nuevos confirmaron la extensión del yacimiento garantizando una mayor área de recobro con la producción que cumplió con las expectativas, siendo esta incrementada en aproximadamente 0.8 BCE-eq respecto al año pasado, soportando la declinación del campo.
*Por otra parte se confirmó el éxito de los resultados de los trabajos de WO (instalación de tbg &amp; aislamiento de agua) realizados en el año 2021 lo cual se vio reflejado en una estabilización de la producción durante el año 2022.
*Finalmente es importante resaltar la adición de reservas proveniente de las áreas de VIM-41 y Pilonera, que después de estudios de yacimientos exhaustivos y analogías fue factible determinar la existencia de reservas 1P.
*Para el año 2022 se perfora los siguientes pozos BO2, BO3 Y BO4, los cuales aportaron al cumplimiento de la Visión-MEGA 
</t>
    </r>
    <r>
      <rPr>
        <b/>
        <sz val="9"/>
        <rFont val="Century Gothic"/>
        <family val="2"/>
      </rPr>
      <t>NOTA:</t>
    </r>
    <r>
      <rPr>
        <sz val="9"/>
        <rFont val="Century Gothic"/>
        <family val="2"/>
      </rPr>
      <t xml:space="preserve"> Continuar con la implementación de acciones para abordar el riesgo en el 2023</t>
    </r>
  </si>
  <si>
    <t>* Generar e implementar los criterios HSE para proveedores 
* Realizar desarrollo de proveedores (proveedores locales) que enmarque el cumplimiento de requisitos HSE. (2021)
*Capacitar a proveedores locales en el cumplimiento de los criterios HSE y requisitos financieros legales. (2021)
* Realizar comités de compras.
* Realizar reuniones de planeación.
* Realizar matriz de análisis de entorno y generar las  estrategias que permitan viabilizar la operación a largo plazo
* Implementar procedimiento de diseño y desarrollo de proyectos 
* Realizar y hacer seguimiento a la matriz de identificación y evaluación de requisitos legales en ambiental y en SST
* Realizar Matriz de cumplimiento y obligaciones y seguimiento al cumplimiento de la misma.
* Mantener un monitoreo adecuado del entorno del área de influencia donde opera la Compañía 
* Realizar el control de presupuesto mensual 
* Realizar capacitaciones de cumplimiento ambiental y SST. (2023)
* Realizar Capacitación en elaboración de informes de cumplimiento ambiental (ICA).
* Contar con asesores externos que suministren el apoyo legal a la Compañía.
* Ejecutar el contrato de gestión del riesgo y analizar los resultados obtenidos de las entregas.
* Controlar costos y tiempos de ejecución en las intervenciones de pozos.
* Realizar comités de seguimiento y monitoreo de los diferentes proyectos ejecutados por la Compañía.
* Documentar y socializar las lecciones aprendidas
* Ejecutar el plan de inversión social de acuerdo con lo lineamientos de la Compañía y lo establecido en los PBC</t>
  </si>
  <si>
    <r>
      <t xml:space="preserve">Se considera que las acciones para abordar el riesgo han sido </t>
    </r>
    <r>
      <rPr>
        <b/>
        <sz val="9"/>
        <rFont val="Century Gothic"/>
        <family val="2"/>
      </rPr>
      <t xml:space="preserve">eficaces, </t>
    </r>
    <r>
      <rPr>
        <sz val="9"/>
        <rFont val="Century Gothic"/>
        <family val="2"/>
      </rPr>
      <t xml:space="preserve">ya que para el año 2022 no se presentaron sobrecostos que afectaran la utilidad de la Compañía, esta decisión se toma basado en los resultados de los siguientes datos obtenidos en el 2022:
* Indicador de utilidad operativa=Durante el año 2022 el resultado positivo del indicador demuestra el buen rendimiento operativo de la compañía que se ha generado básicamente por la adecuada planeación financiera acorde a la realidad del negocio, aumento de volumen de ventas, reducción de costos operativos, mejor precio de venta.
* Cumplimiento del indicador de Flujo de caja= Resultado promedio de indicador para el 2022 de 1845M sobre pasando la meta establecida de &gt; 0
* Cumplimiento del indicador de proyectos de producción: el 100% de los proyectos ejecutados en producción para el 2022 cumplieron con el indicador de SPI y CPI (4 proyectos)
* Para la campaña de perforación del 2022, se cumplió el valor programado Vs el ejecutado para el pozo BO2 (+8%) y BO3 (+10%) sin embargo para el pozo BO4 se sobrepasa el valor del AFE aprobado en un 30%, el sobrecosto se debe principalmente a tiempos no planeados por atrapamiento del revestimiento de 7.5/8"  durante la operación de corrida.
* Indicador costos de operación CWI: Durante el año 2022, la operación se realizó de manera eficiente, disminuyendo tiempos y costos operacionales, en todas las intervenciones realizadas
</t>
    </r>
    <r>
      <rPr>
        <b/>
        <sz val="9"/>
        <rFont val="Century Gothic"/>
        <family val="2"/>
      </rPr>
      <t xml:space="preserve">Nota: </t>
    </r>
    <r>
      <rPr>
        <sz val="9"/>
        <rFont val="Century Gothic"/>
        <family val="2"/>
      </rPr>
      <t>Continuar con la implementación de acciones para abordar el riesgo en el 2023</t>
    </r>
  </si>
  <si>
    <r>
      <t xml:space="preserve">Se considera que las acciones para abordar el riesgo han sido eficaces ya que para el 2022 no se presentó ningún evento que  afectara a la seguridad de los trabajadores, la infraestructura y los equipos de la Compañía, esta decisión se toma basado en los resultados de los siguientes datos obtenidos en ello que vamos del 2022:
* Indicador de condiciones de seguridad= 1 evento para el año 2022 en el mes de enero y fue un hurto de un cable en la plataforma Merecumbe, el cual no presentó afectación a la operación.
* Cumplimiento del indicador de riesgos de viabilidad ya que no se ha materializado ningún riesgo de entono ni en los proyectos de producción ni en los de perforación
* Del 100% de las quejas y reclamos presentados en lo que va del 2022, todas se gestionaron y respondieron a satisfacción de las partes interesadas y ninguna afectó la operación 
* Entre los meses de enero a noviembre la nominación fue estable y fue de 31600 MBTU, con una variación superior del 0,6% del promedia anual, en el mes de diciembre la nominación fue de 33874 MBTU, lo que representó un incremento de nominación del 7% , con respecto al promedio anual, esto se debe a que se suscribieron nuevos contratos con clientes como YARA de Colombia y Termobarranquilla y se continuó con los clientes como Surtigas, gases del Caribe y Trafigura. Adicional el volumen de ventas de producción de gas realizadas, corresponde al 98% del volumen de reservas probadas y desarrolladas (PDP), otorgadas por el auditor de reservas en el año anterior.
</t>
    </r>
    <r>
      <rPr>
        <b/>
        <sz val="9"/>
        <rFont val="Century Gothic"/>
        <family val="2"/>
      </rPr>
      <t>Nota:</t>
    </r>
    <r>
      <rPr>
        <sz val="9"/>
        <rFont val="Century Gothic"/>
        <family val="2"/>
      </rPr>
      <t xml:space="preserve"> Continuar con la implementación de acciones para abordar el riesgo en el 2023</t>
    </r>
  </si>
  <si>
    <r>
      <t xml:space="preserve">Se consideran </t>
    </r>
    <r>
      <rPr>
        <b/>
        <sz val="9"/>
        <rFont val="Century Gothic"/>
        <family val="2"/>
      </rPr>
      <t xml:space="preserve">eficaces </t>
    </r>
    <r>
      <rPr>
        <sz val="9"/>
        <rFont val="Century Gothic"/>
        <family val="2"/>
      </rPr>
      <t xml:space="preserve">las acciones ya que durante el 2022, no se presentí ningún daño a la formación el comportamiento de los pozos fue estable.
*Los pozos nuevos confirmaron la extensión del yacimiento garantizando una mayor área de recobro con la producción que cumplió con las expectativas, siendo esta incrementada en aproximadamente 0.8 BCE-eq respecto al año pasado, soportando la declinación del campo.
*Por otra parte se confirmó el éxito de los resultados de los trabajos de WO (instalación de tbg &amp; aislamiento de agua) realizados en el año 2021 lo cual se vio reflejado en una estabilización de la producción durante el año 2022.
*Finalmente es importante resaltar la adición de reservas proveniente de las áreas de VIM-41 y Pilonera, que después de estudios de yacimientos exhaustivos y analogías fue factible determinar la existencia de reservas 1P.
</t>
    </r>
    <r>
      <rPr>
        <b/>
        <sz val="9"/>
        <rFont val="Century Gothic"/>
        <family val="2"/>
      </rPr>
      <t xml:space="preserve">Nota: </t>
    </r>
    <r>
      <rPr>
        <sz val="9"/>
        <rFont val="Century Gothic"/>
        <family val="2"/>
      </rPr>
      <t>Continuar con la implementación de acciones para abordar el riesgo en el 2023</t>
    </r>
  </si>
  <si>
    <t>Se considera que las acciones para abordar el riesgo han sido eficaces, ya que para el año 2022 no se presentaron sobrecostos que afectaran la utilidad de la Compañía, esta decisión se toma basado en los resultados de los siguientes datos obtenidos en el 2022:
* Indicador de utilidad operativa=Durante el año 2022 el resultado positivo del indicador demuestra el buen rendimiento operativo de la compañía que se ha generado básicamente por la adecuada planeación financiera acorde a la realidad del negocio, aumento de volumen de ventas, reducción de costos operativos, mejor precio de venta.
* Cumplimiento del indicador de Flujo de caja= Resultado promedio de indicador para el 2022 de 1845M sobre pasando la meta establecida de &gt; 0
* Cumplimiento del indicador de proyectos de producción: el 100% de los proyectos ejecutados en producción para el 2022 cumplieron con el indicador de SPI y CPI (4 proyectos)
* Para la campaña de perforación del 2022, se cumplió el valor programado Vs el ejecutado para el pozo BO2 (+8%) y BO3 (+10%) sin embargo para el pozo BO4 se sobrepasa el valor del AFE aprobado en un 30%, el sobrecosto se debe principalmente a tiempos no planeados por atrapamiento del revestimiento de 7.5/8"  durante la operación de corrida.
* Indicador costos de operación CWI: Durante el año 2022, la operación se realizó de manera eficiente, disminuyendo tiempos y costos operacionales, en todas las intervenciones realizadas
Nota: Continuar con la implementación de acciones para abordar el riesgo en el 2023</t>
  </si>
  <si>
    <r>
      <t>Se considera que las acciones para abordar el riesgo han sido</t>
    </r>
    <r>
      <rPr>
        <b/>
        <sz val="9"/>
        <rFont val="Century Gothic"/>
        <family val="2"/>
      </rPr>
      <t xml:space="preserve"> eficaces,</t>
    </r>
    <r>
      <rPr>
        <sz val="9"/>
        <rFont val="Century Gothic"/>
        <family val="2"/>
      </rPr>
      <t xml:space="preserve"> ya que para el año 2022, entre los meses de enero a noviembre la nominación fue estable y fue de 31600 MBTU, con una variación superior del 0,6% del promedia anual, en el mes de diciembre la nominación fue de 33874 MBTU, lo que representó un incremento de nominación del 7% , con respecto al promedio anual, esto se debe a que se suscribieron nuevos contratos con clientes como YARA de Colombia y Termobarranquilla y se continuó con los clientes como Surtigas, gases del Caribe y Trafigura.
A cierre de 2022 se cumple con un 100%, la satisfacción de los clientes de Gas y Condensado, sobrepasando la meta del 90%
Los clientes valoran: El Cumplimiento de parámetros de calidad, cumplimiento en el suministro de volúmenes, cumplimientos de términos contractuales, información oportuna frente a novedades presentadas, oportuna respuesta de quejas y reclamos y la entrega oportuna y clara de la facturación.
Para el 2022 no se presentaron PQR asociadas a clientes
</t>
    </r>
    <r>
      <rPr>
        <b/>
        <sz val="9"/>
        <rFont val="Century Gothic"/>
        <family val="2"/>
      </rPr>
      <t>Nota:</t>
    </r>
    <r>
      <rPr>
        <sz val="9"/>
        <rFont val="Century Gothic"/>
        <family val="2"/>
      </rPr>
      <t xml:space="preserve"> Continuar con la implementación de acciones para abordar el riesgo en el 2023</t>
    </r>
  </si>
  <si>
    <r>
      <t xml:space="preserve">Se considera que las acciones para abordar el riesgo han sido </t>
    </r>
    <r>
      <rPr>
        <b/>
        <sz val="9"/>
        <rFont val="Century Gothic"/>
        <family val="2"/>
      </rPr>
      <t>eficace</t>
    </r>
    <r>
      <rPr>
        <sz val="9"/>
        <rFont val="Century Gothic"/>
        <family val="2"/>
      </rPr>
      <t xml:space="preserve">s frente a la exposición de peligros para  el año 2022 no se presentó ningún evento que  afectara a la seguridad de los trabajadores, esta decisión se toma basado en los resultados de los siguientes datos obtenidos para lo que va en el año 2022:
*  Indicador de incidencia y prevalencia para enfermedad laboral=0
* Cumplimiento del indicador de índice de frecuencia de accidentes de trabajo = 1.15 cumpliendo la meta de 1.5
Sin embargo frente al tema ambiental en enero de 2022, se presentó una contingencia ambiental en el Bloque SSJN-1,  en el marco de la contingencia se ha dado cumplimiento a lo establecido en la normatividad legal vigente y se cuenta con los resultados de laboratorio que demuestran que no se presenta contaminación ambiental a causa de la misma, actualmente nos encontramos en espera del cierre de la contingencia ante la autoridad ambiental 
</t>
    </r>
    <r>
      <rPr>
        <b/>
        <sz val="9"/>
        <rFont val="Century Gothic"/>
        <family val="2"/>
      </rPr>
      <t>Nota:</t>
    </r>
    <r>
      <rPr>
        <sz val="9"/>
        <rFont val="Century Gothic"/>
        <family val="2"/>
      </rPr>
      <t xml:space="preserve">  Continuar con la implementación de acciones para abordar el riesgo en el 2023</t>
    </r>
  </si>
  <si>
    <r>
      <t>Se considera que las acciones han sido</t>
    </r>
    <r>
      <rPr>
        <b/>
        <sz val="9"/>
        <rFont val="Century Gothic"/>
        <family val="2"/>
      </rPr>
      <t xml:space="preserve"> eficaces,</t>
    </r>
    <r>
      <rPr>
        <sz val="9"/>
        <rFont val="Century Gothic"/>
        <family val="2"/>
      </rPr>
      <t xml:space="preserve"> teniendo en cuenta que no se han presentado demora en la ejecución de los proyectos de producción y perforación en el año 2022, e ejecutaron cuatro proyectos y  se perforaron 4 pozos, actualmente la Compañía se encuentra gestionando las actividades para el licenciamiento de los nuevos bloques
</t>
    </r>
    <r>
      <rPr>
        <b/>
        <sz val="9"/>
        <rFont val="Century Gothic"/>
        <family val="2"/>
      </rPr>
      <t xml:space="preserve">Nota: </t>
    </r>
    <r>
      <rPr>
        <sz val="9"/>
        <rFont val="Century Gothic"/>
        <family val="2"/>
      </rPr>
      <t>Continuar con la implementación de acciones para abordar el riesgo en el 2023</t>
    </r>
  </si>
  <si>
    <r>
      <t xml:space="preserve">Se considera que las acciones para abordar el riesgo han sido </t>
    </r>
    <r>
      <rPr>
        <b/>
        <sz val="9"/>
        <rFont val="Century Gothic"/>
        <family val="2"/>
      </rPr>
      <t>eficaces,</t>
    </r>
    <r>
      <rPr>
        <sz val="9"/>
        <rFont val="Century Gothic"/>
        <family val="2"/>
      </rPr>
      <t xml:space="preserve"> ya que las barreras de participación y consulta se han gestionado, esta decisión se toma basado en los resultados de los siguientes datos obtenidos para el año 2022:
 * Reporte y cierre tarjetas Observer Meta: 80% y tenemos 92% de cumplimiento
* Resultados  accidentalidad Meta: 1.52 Resultado 1.15 para el año 2022 / IFAT
* Participación de Actividades HSEQ</t>
    </r>
    <r>
      <rPr>
        <b/>
        <sz val="9"/>
        <rFont val="Century Gothic"/>
        <family val="2"/>
      </rPr>
      <t xml:space="preserve">
NOTA:</t>
    </r>
    <r>
      <rPr>
        <sz val="9"/>
        <rFont val="Century Gothic"/>
        <family val="2"/>
      </rPr>
      <t xml:space="preserve"> Continuar con la implementación de acciones para abordar el riesgo en el 2023</t>
    </r>
  </si>
  <si>
    <r>
      <t xml:space="preserve">Se considera que las acciones para abordar el riesgo han sido </t>
    </r>
    <r>
      <rPr>
        <b/>
        <sz val="9"/>
        <rFont val="Century Gothic"/>
        <family val="2"/>
      </rPr>
      <t xml:space="preserve">eficaces </t>
    </r>
    <r>
      <rPr>
        <sz val="9"/>
        <rFont val="Century Gothic"/>
        <family val="2"/>
      </rPr>
      <t xml:space="preserve">frente al aumento de accidentalidad y enfermedades laborales,  ya que para el año 2022 no se han presentado ningún evento que afectara a la seguridad de los trabajadores, esta decisión se toma basado en los resultados de los siguientes datos obtenidos para lo que va del año 2022:
*  Indicador de incidencia y prevalencia para enfermedad laboral=0
* Cumplimiento del indicador de índice de frecuencia de accidentes de trabajo = 1.15 cumpliendo la meta de 1.5
* Durante el año 2022 no se iniciaron y/o calificaron enfermedades de origen laboral, por lo tanto se puede concluir que los SVE fueron efectivos.
</t>
    </r>
    <r>
      <rPr>
        <b/>
        <sz val="9"/>
        <rFont val="Century Gothic"/>
        <family val="2"/>
      </rPr>
      <t xml:space="preserve">
Nota: </t>
    </r>
    <r>
      <rPr>
        <sz val="9"/>
        <rFont val="Century Gothic"/>
        <family val="2"/>
      </rPr>
      <t>Continuar con la implementación de acciones para abordar el riesgo en el 2023</t>
    </r>
  </si>
  <si>
    <r>
      <rPr>
        <b/>
        <sz val="9"/>
        <rFont val="Century Gothic"/>
        <family val="2"/>
      </rPr>
      <t>Eficaz:</t>
    </r>
    <r>
      <rPr>
        <sz val="9"/>
        <rFont val="Century Gothic"/>
        <family val="2"/>
      </rPr>
      <t xml:space="preserve"> Se considera que las acciones han sido eficaces, ya que se puede percibir mejora en el relacionamiento y entendimiento de la dinámica y forma de operar en Colombia 
Adicional se ejecutaron 4 proyectos en producción cumpliendo con el SPI y el CPI al 100% y se cumplió con la Campaña de perforación 4 pozos (Pilonera, BO2, BO3 y BO4
</t>
    </r>
    <r>
      <rPr>
        <b/>
        <sz val="9"/>
        <rFont val="Century Gothic"/>
        <family val="2"/>
      </rPr>
      <t>NOTA:</t>
    </r>
    <r>
      <rPr>
        <sz val="9"/>
        <rFont val="Century Gothic"/>
        <family val="2"/>
      </rPr>
      <t xml:space="preserve"> Continuar con la implementación de acciones para abordar el riesgo en el 2023</t>
    </r>
  </si>
  <si>
    <r>
      <t xml:space="preserve">Se considera que las acciones para abordar el riesgo han sido eficaces, ya que para el año 2022  entre los meses de enero a noviembre la nominación fue estable y fue de 31600 MBTU, con una variación superior del 0,6% del promedia anual, en el mes de diciembre la nominación fue de 33874 MBTU, lo que representó un incremento de nominación del 7% , con respecto al promedio anual, esto se debe a que se suscribieron nuevos contratos con clientes como YARA de Colombia y Termobarranquilla y se continuó con los clientes como Surtigas, gases del Caribe y Trafigura. Adicional el volumen de ventas de producción de gas realizadas, corresponde al 98% del volumen de reservas probadas y desarrolladas (PDP), otorgadas por el auditor de reservas en el año anterior.
Se cumple con un 100%, la satisfacción de los clientes de Gas y Condensado, sobrepasando la meta del 100%
Los clientes valoran: El Cumplimiento de parámetros de calidad, Cumplimiento en el suministro de volúmenes, Cumplimientos de términos contractuales, Información oportuna frente a novedades presentadas, Oportuna respuesta de quejas y reclamos y la Entrega oportuna y clara de la facturación.
</t>
    </r>
    <r>
      <rPr>
        <b/>
        <sz val="9"/>
        <rFont val="Century Gothic"/>
        <family val="2"/>
      </rPr>
      <t xml:space="preserve">Nota: </t>
    </r>
    <r>
      <rPr>
        <sz val="9"/>
        <rFont val="Century Gothic"/>
        <family val="2"/>
      </rPr>
      <t>Continuar con la implementación de acciones para abordar el riesgo o en el 2023</t>
    </r>
  </si>
  <si>
    <r>
      <t xml:space="preserve">En enero de 2022, se presentó una contingencia ambiental en el Bloque SSJN-, en la perforación del bloque Pilonera-1 (Afluencia fluido salobre),  en el marco de la contingencia se ha dado cumplimiento a lo establecido en la normatividad legal vigente y se cuenta con los resultados de laboratorio que demuestran que no se presenta contaminación ambiental a causa de la misma, actualmente nos encontramos en espera del cierre de la contingencia ante la autoridad ambiental 
</t>
    </r>
    <r>
      <rPr>
        <b/>
        <sz val="9"/>
        <rFont val="Century Gothic"/>
        <family val="2"/>
      </rPr>
      <t xml:space="preserve">
Nota: </t>
    </r>
    <r>
      <rPr>
        <sz val="9"/>
        <rFont val="Century Gothic"/>
        <family val="2"/>
      </rPr>
      <t>Continuar con la implementación de acciones para abordar el riesgo en el 2023</t>
    </r>
  </si>
  <si>
    <t xml:space="preserve">* </t>
  </si>
  <si>
    <r>
      <t xml:space="preserve">Se considera que las acciones para abordar el riesgo han sido </t>
    </r>
    <r>
      <rPr>
        <b/>
        <sz val="9"/>
        <rFont val="Century Gothic"/>
        <family val="2"/>
      </rPr>
      <t>eficaces</t>
    </r>
    <r>
      <rPr>
        <sz val="9"/>
        <rFont val="Century Gothic"/>
        <family val="2"/>
      </rPr>
      <t xml:space="preserve">, ya que para el año 2022, no se presentó incumplimiento en la normatividad legal vigente aplicable a la Compañía, esta decisión se toma basado en los resultados de los siguientes datos para lo que va el año 2022:
* Resultado auditoría ANH en el SGSST: Se presentaron 0 hallazgo de NC
* Resultado de autoevaluación del SGSST bajo la resolución 0312 de 2019: 100%
* El 100% de los informes ICA se presentaron en los tiempos establecidos y se han recibido a conformidad
* El indicador de cumplimiento obligaciones ANH, presenta un cumplimiento del 100% para el primer semestre 
* Cumplimiento del 100% de la matriz de cumplimiento para el año  2022
* Cumplimiento de requisitos legales en materia ambiental y SST (Se tienen en tramite requisitos los cuales se están abordando)
</t>
    </r>
    <r>
      <rPr>
        <b/>
        <sz val="9"/>
        <rFont val="Century Gothic"/>
        <family val="2"/>
      </rPr>
      <t>Nota:</t>
    </r>
    <r>
      <rPr>
        <sz val="9"/>
        <rFont val="Century Gothic"/>
        <family val="2"/>
      </rPr>
      <t xml:space="preserve">  Continuar con la implementación de acciones para abordar el riesgo en el 2023</t>
    </r>
  </si>
  <si>
    <r>
      <t xml:space="preserve">Las acciones han sido </t>
    </r>
    <r>
      <rPr>
        <b/>
        <sz val="9"/>
        <rFont val="Century Gothic"/>
        <family val="2"/>
      </rPr>
      <t>eficaces</t>
    </r>
    <r>
      <rPr>
        <sz val="9"/>
        <rFont val="Century Gothic"/>
        <family val="2"/>
      </rPr>
      <t xml:space="preserve"> ya que actualmente la Compañía se encuentra ejecutando 4 proyectos de inversión social: Energía educativa, relatos del futuro, escuela de habilidades emprendedoras y espacios comunitarios. Para los proyectos de inversión social se han realizado dos diagnósticos el primero en Sabanalarga del 2020 y el de Cumaco en el 2022, para los cuatro proyectos en el año 2022 se generaron los indicadores de logro e impacto un total de 13 indicadores para el cierre del 2022 todos cumplen con lo establecido.
</t>
    </r>
    <r>
      <rPr>
        <b/>
        <sz val="9"/>
        <rFont val="Century Gothic"/>
        <family val="2"/>
      </rPr>
      <t xml:space="preserve">
NOTA:</t>
    </r>
    <r>
      <rPr>
        <sz val="9"/>
        <rFont val="Century Gothic"/>
        <family val="2"/>
      </rPr>
      <t xml:space="preserve"> Continuar con la implementación de acciones para abordar el riesgo en el 2023</t>
    </r>
  </si>
  <si>
    <r>
      <t xml:space="preserve">Las acciones han sido eficaces ya que actualmente la Compañía se encuentra ejecutando 4 proyectos de inversión social: Energía educativa, relatos del futuro, escuela de habilidades emprendedoras y espacios comunitarios. Para los proyectos de inversión social se han realizado dos diagnósticos el primero en Sabanalarga del 2020 y el de Cumaco en el 2022, para los cuatro proyectos en el año 2022 se generaron los indicadores de logro e impacto un total de 13 indicadores para el cierre del 2022 todos cumplen con lo establecido.
A la fecha de revisión se cumple al 100% el indicador de actas de vecindad,   las quejas y reclamos se han resulto satisfactoriamente en los tiempos establecidos por la Compañía 
Para el 2023 la Compañía va a ejecutar el programa de desarrollo de proveedores locales para 16 proveedores locales. 
</t>
    </r>
    <r>
      <rPr>
        <b/>
        <sz val="9"/>
        <rFont val="Century Gothic"/>
        <family val="2"/>
      </rPr>
      <t>NOTA:</t>
    </r>
    <r>
      <rPr>
        <sz val="9"/>
        <rFont val="Century Gothic"/>
        <family val="2"/>
      </rPr>
      <t xml:space="preserve"> Continuar con la implementación de acciones para abordar el riesgo en el 2023</t>
    </r>
  </si>
  <si>
    <t>Eficaz: Se considera que las acciones han sido eficaces,  esta decisión se toma basado en los resultados de los siguientes datos obtenidos en el 2022:
* Reducción consumo de energía comprada: Disminución del 18% (Incremento de generación a partir del gas producido)
* Incremento de generación de energía: Incrementó del 42% (Incremento de equipos de generación a partir del gas producido – SSJN1)
* Reducción consumo de agua: Para el 2022 no se cumplió con el indicador ya que se presentó un Incremento del 2% (Principalmente por incremento en tiempo de perforación del pozo BO4)
* Reducción consumo de papel: Disminución del 57%(Implementación de Trámites digitales)
* Incremento de gas usado autogeneración: Incremento del 84% (Incremento de equipos de generación a partir del gas producido – SSJN1)
Nota: Continuar con la implementación de acciones para abordar el riesgo en el 2023</t>
  </si>
  <si>
    <r>
      <t xml:space="preserve">Se considera que las acciones fueron eficaces, ya que no se presentaron afectaciones en la ejecución de los proyectos del 2022
* Se implementó un nuevo esquema de almacenamiento para la compra y aprovisionamiento de materiales para producción y perforación, como respuesta a las restricciones y dificultades de la cadena de abastecimiento a nivel mundial. 
* Se implementaron estrategias de logística internacional reduciendo los tiempos de tránsito de las mercancías en los puertos, acelerando los tiempos de importación y mejorando los flujos de caja al extender los tiempos de nacionalización
</t>
    </r>
    <r>
      <rPr>
        <b/>
        <sz val="9"/>
        <rFont val="Century Gothic"/>
        <family val="2"/>
      </rPr>
      <t xml:space="preserve">Nota: </t>
    </r>
    <r>
      <rPr>
        <sz val="9"/>
        <rFont val="Century Gothic"/>
        <family val="2"/>
      </rPr>
      <t>Continuar con la implementación de acciones para abordar el riesgo en el 2023</t>
    </r>
  </si>
  <si>
    <t>Derrame y /o surgencia de hidrocarburos, fluidos de forma accidental, natural y/o intencionada (hechos de terceros) en el  ambiente</t>
  </si>
  <si>
    <t>Se realizó seguimiento y determinación de eficacia de las acciones tomadas para abordar los riesgos</t>
  </si>
  <si>
    <r>
      <rPr>
        <b/>
        <sz val="11"/>
        <rFont val="Century Gothic"/>
        <family val="2"/>
      </rPr>
      <t>Incumplimiento de</t>
    </r>
    <r>
      <rPr>
        <sz val="11"/>
        <rFont val="Century Gothic"/>
        <family val="2"/>
      </rPr>
      <t xml:space="preserve"> las políticas y valores de La Compañía.</t>
    </r>
  </si>
  <si>
    <t>Cero casos materializados, bien sea que se hubieren identificado vía Línea Ética o  cualquier otra fuente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</si>
</sst>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0"/>
      <name val="Arial"/>
      <family val="2"/>
    </font>
    <font>
      <b/>
      <sz val="10"/>
      <name val="Arial"/>
      <family val="2"/>
    </font>
    <font>
      <sz val="10"/>
      <name val="Arial"/>
      <family val="2"/>
    </font>
    <font>
      <b/>
      <sz val="9"/>
      <name val="Century Gothic"/>
      <family val="2"/>
    </font>
    <font>
      <b/>
      <sz val="12"/>
      <name val="Century Gothic"/>
      <family val="2"/>
    </font>
    <font>
      <sz val="9"/>
      <name val="Century Gothic"/>
      <family val="2"/>
    </font>
    <font>
      <sz val="9"/>
      <color rgb="FFFF0000"/>
      <name val="Century Gothic"/>
      <family val="2"/>
    </font>
    <font>
      <b/>
      <sz val="9"/>
      <color theme="0"/>
      <name val="Century Gothic"/>
      <family val="2"/>
    </font>
    <font>
      <b/>
      <sz val="20"/>
      <name val="Century Gothic"/>
      <family val="2"/>
    </font>
    <font>
      <b/>
      <sz val="11"/>
      <name val="Century Gothic"/>
      <family val="2"/>
    </font>
    <font>
      <b/>
      <sz val="11"/>
      <color theme="0"/>
      <name val="Century Gothic"/>
      <family val="2"/>
    </font>
    <font>
      <sz val="11"/>
      <name val="Century Gothic"/>
      <family val="2"/>
    </font>
    <font>
      <sz val="10"/>
      <name val="Century Gothic"/>
      <family val="2"/>
    </font>
    <font>
      <b/>
      <sz val="10"/>
      <name val="Century Gothic"/>
      <family val="2"/>
    </font>
    <font>
      <b/>
      <sz val="10"/>
      <color theme="0"/>
      <name val="Century Gothic"/>
      <family val="2"/>
    </font>
    <font>
      <b/>
      <sz val="14"/>
      <color theme="0"/>
      <name val="Century Gothic"/>
      <family val="2"/>
    </font>
    <font>
      <sz val="11"/>
      <color theme="1"/>
      <name val="Century Gothic"/>
      <family val="2"/>
    </font>
    <font>
      <sz val="11"/>
      <color rgb="FFC00000"/>
      <name val="Century Gothic"/>
      <family val="2"/>
    </font>
    <font>
      <sz val="9"/>
      <color rgb="FFC00000"/>
      <name val="Century Gothic"/>
      <family val="2"/>
    </font>
    <font>
      <sz val="11"/>
      <color rgb="FFFF0000"/>
      <name val="Century Gothic"/>
      <family val="2"/>
    </font>
    <font>
      <sz val="9"/>
      <color indexed="81"/>
      <name val="Tahoma"/>
      <family val="2"/>
    </font>
    <font>
      <b/>
      <sz val="9"/>
      <color indexed="81"/>
      <name val="Tahoma"/>
      <family val="2"/>
    </font>
    <font>
      <sz val="11"/>
      <color rgb="FF008000"/>
      <name val="Century Gothic"/>
      <family val="2"/>
    </font>
    <font>
      <b/>
      <sz val="9"/>
      <color rgb="FF008000"/>
      <name val="Century Gothic"/>
      <family val="2"/>
    </font>
    <font>
      <sz val="9"/>
      <color rgb="FF008000"/>
      <name val="Century Gothic"/>
      <family val="2"/>
    </font>
    <font>
      <sz val="8"/>
      <name val="Century Gothic"/>
      <family val="2"/>
    </font>
    <font>
      <sz val="10"/>
      <color rgb="FFFF0000"/>
      <name val="Century Gothic"/>
      <family val="2"/>
    </font>
    <font>
      <sz val="11"/>
      <color theme="0"/>
      <name val="Century Gothic"/>
      <family val="2"/>
    </font>
  </fonts>
  <fills count="17">
    <fill>
      <patternFill patternType="none"/>
    </fill>
    <fill>
      <patternFill patternType="gray125"/>
    </fill>
    <fill>
      <patternFill patternType="solid">
        <fgColor indexed="11"/>
        <bgColor indexed="57"/>
      </patternFill>
    </fill>
    <fill>
      <patternFill patternType="solid">
        <fgColor indexed="17"/>
        <bgColor indexed="57"/>
      </patternFill>
    </fill>
    <fill>
      <patternFill patternType="solid">
        <fgColor indexed="13"/>
        <bgColor indexed="34"/>
      </patternFill>
    </fill>
    <fill>
      <patternFill patternType="solid">
        <fgColor indexed="51"/>
        <bgColor indexed="13"/>
      </patternFill>
    </fill>
    <fill>
      <patternFill patternType="solid">
        <fgColor indexed="10"/>
        <bgColor indexed="60"/>
      </patternFill>
    </fill>
    <fill>
      <patternFill patternType="solid">
        <fgColor indexed="9"/>
        <bgColor indexed="26"/>
      </patternFill>
    </fill>
    <fill>
      <patternFill patternType="solid">
        <fgColor theme="0"/>
        <bgColor indexed="64"/>
      </patternFill>
    </fill>
    <fill>
      <patternFill patternType="solid">
        <fgColor rgb="FF264078"/>
        <bgColor indexed="64"/>
      </patternFill>
    </fill>
    <fill>
      <patternFill patternType="solid">
        <fgColor rgb="FF264078"/>
        <bgColor indexed="31"/>
      </patternFill>
    </fill>
    <fill>
      <patternFill patternType="solid">
        <fgColor theme="0"/>
        <bgColor indexed="34"/>
      </patternFill>
    </fill>
    <fill>
      <patternFill patternType="solid">
        <fgColor theme="0"/>
        <bgColor indexed="60"/>
      </patternFill>
    </fill>
    <fill>
      <patternFill patternType="solid">
        <fgColor rgb="FFFFFF00"/>
        <bgColor indexed="60"/>
      </patternFill>
    </fill>
    <fill>
      <patternFill patternType="solid">
        <fgColor theme="0" tint="-4.9989318521683403E-2"/>
        <bgColor indexed="64"/>
      </patternFill>
    </fill>
    <fill>
      <patternFill patternType="solid">
        <fgColor rgb="FFFFFFFF"/>
        <bgColor indexed="64"/>
      </patternFill>
    </fill>
    <fill>
      <patternFill patternType="solid">
        <fgColor rgb="FFFFFF00"/>
        <bgColor indexed="64"/>
      </patternFill>
    </fill>
  </fills>
  <borders count="74">
    <border>
      <left/>
      <right/>
      <top/>
      <bottom/>
      <diagonal/>
    </border>
    <border>
      <left/>
      <right/>
      <top style="medium">
        <color indexed="8"/>
      </top>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bottom style="thin">
        <color indexed="8"/>
      </bottom>
      <diagonal/>
    </border>
    <border>
      <left/>
      <right style="medium">
        <color indexed="8"/>
      </right>
      <top/>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style="thin">
        <color indexed="8"/>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top style="medium">
        <color indexed="8"/>
      </top>
      <bottom style="medium">
        <color indexed="8"/>
      </bottom>
      <diagonal/>
    </border>
    <border>
      <left style="medium">
        <color indexed="8"/>
      </left>
      <right style="medium">
        <color indexed="8"/>
      </right>
      <top style="medium">
        <color indexed="8"/>
      </top>
      <bottom style="thin">
        <color indexed="8"/>
      </bottom>
      <diagonal/>
    </border>
    <border>
      <left style="thin">
        <color rgb="FF898989"/>
      </left>
      <right style="thin">
        <color rgb="FF898989"/>
      </right>
      <top style="thin">
        <color rgb="FF898989"/>
      </top>
      <bottom style="thin">
        <color rgb="FF898989"/>
      </bottom>
      <diagonal/>
    </border>
    <border>
      <left style="thin">
        <color rgb="FF898989"/>
      </left>
      <right/>
      <top style="thin">
        <color rgb="FF898989"/>
      </top>
      <bottom style="thin">
        <color rgb="FF898989"/>
      </bottom>
      <diagonal/>
    </border>
    <border>
      <left/>
      <right/>
      <top style="thin">
        <color rgb="FF898989"/>
      </top>
      <bottom style="thin">
        <color rgb="FF898989"/>
      </bottom>
      <diagonal/>
    </border>
    <border>
      <left/>
      <right style="thin">
        <color rgb="FF898989"/>
      </right>
      <top style="thin">
        <color rgb="FF898989"/>
      </top>
      <bottom style="thin">
        <color rgb="FF898989"/>
      </bottom>
      <diagonal/>
    </border>
    <border>
      <left style="thin">
        <color rgb="FF898989"/>
      </left>
      <right style="thin">
        <color theme="0"/>
      </right>
      <top style="thin">
        <color rgb="FF898989"/>
      </top>
      <bottom style="thin">
        <color theme="0"/>
      </bottom>
      <diagonal/>
    </border>
    <border>
      <left style="thin">
        <color theme="0"/>
      </left>
      <right style="thin">
        <color theme="0"/>
      </right>
      <top style="thin">
        <color rgb="FF898989"/>
      </top>
      <bottom style="thin">
        <color theme="0"/>
      </bottom>
      <diagonal/>
    </border>
    <border>
      <left style="thin">
        <color theme="0"/>
      </left>
      <right style="thin">
        <color rgb="FF898989"/>
      </right>
      <top style="thin">
        <color rgb="FF898989"/>
      </top>
      <bottom style="thin">
        <color theme="0"/>
      </bottom>
      <diagonal/>
    </border>
    <border>
      <left style="thin">
        <color rgb="FF898989"/>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rgb="FF898989"/>
      </right>
      <top style="thin">
        <color theme="0"/>
      </top>
      <bottom style="thin">
        <color theme="0"/>
      </bottom>
      <diagonal/>
    </border>
    <border>
      <left style="thin">
        <color rgb="FF898989"/>
      </left>
      <right style="thin">
        <color theme="0"/>
      </right>
      <top style="thin">
        <color theme="0"/>
      </top>
      <bottom style="thin">
        <color rgb="FF898989"/>
      </bottom>
      <diagonal/>
    </border>
    <border>
      <left style="thin">
        <color theme="0"/>
      </left>
      <right style="thin">
        <color theme="0"/>
      </right>
      <top style="thin">
        <color theme="0"/>
      </top>
      <bottom style="thin">
        <color rgb="FF898989"/>
      </bottom>
      <diagonal/>
    </border>
    <border>
      <left style="thin">
        <color theme="0"/>
      </left>
      <right style="thin">
        <color rgb="FF898989"/>
      </right>
      <top style="thin">
        <color theme="0"/>
      </top>
      <bottom style="thin">
        <color rgb="FF898989"/>
      </bottom>
      <diagonal/>
    </border>
    <border>
      <left style="thin">
        <color theme="0"/>
      </left>
      <right style="thin">
        <color theme="0"/>
      </right>
      <top style="thin">
        <color rgb="FF898989"/>
      </top>
      <bottom/>
      <diagonal/>
    </border>
    <border>
      <left style="thin">
        <color theme="0"/>
      </left>
      <right style="thin">
        <color theme="0"/>
      </right>
      <top/>
      <bottom/>
      <diagonal/>
    </border>
    <border>
      <left style="thin">
        <color theme="0"/>
      </left>
      <right style="thin">
        <color theme="0"/>
      </right>
      <top/>
      <bottom style="thin">
        <color rgb="FF898989"/>
      </bottom>
      <diagonal/>
    </border>
    <border>
      <left style="thin">
        <color rgb="FF898989"/>
      </left>
      <right/>
      <top style="thin">
        <color rgb="FF898989"/>
      </top>
      <bottom/>
      <diagonal/>
    </border>
    <border>
      <left/>
      <right/>
      <top style="thin">
        <color rgb="FF898989"/>
      </top>
      <bottom/>
      <diagonal/>
    </border>
    <border>
      <left/>
      <right style="thin">
        <color rgb="FF898989"/>
      </right>
      <top style="thin">
        <color rgb="FF898989"/>
      </top>
      <bottom/>
      <diagonal/>
    </border>
    <border>
      <left style="thin">
        <color rgb="FF898989"/>
      </left>
      <right/>
      <top/>
      <bottom/>
      <diagonal/>
    </border>
    <border>
      <left/>
      <right style="thin">
        <color rgb="FF898989"/>
      </right>
      <top/>
      <bottom/>
      <diagonal/>
    </border>
    <border>
      <left style="thin">
        <color rgb="FF898989"/>
      </left>
      <right/>
      <top/>
      <bottom style="thin">
        <color rgb="FF898989"/>
      </bottom>
      <diagonal/>
    </border>
    <border>
      <left/>
      <right/>
      <top/>
      <bottom style="thin">
        <color rgb="FF898989"/>
      </bottom>
      <diagonal/>
    </border>
    <border>
      <left/>
      <right style="thin">
        <color rgb="FF898989"/>
      </right>
      <top/>
      <bottom style="thin">
        <color rgb="FF898989"/>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right>
      <top style="medium">
        <color theme="0" tint="-0.499984740745262"/>
      </top>
      <bottom style="medium">
        <color theme="0"/>
      </bottom>
      <diagonal/>
    </border>
    <border>
      <left style="medium">
        <color theme="0"/>
      </left>
      <right style="medium">
        <color theme="0"/>
      </right>
      <top style="medium">
        <color theme="0" tint="-0.499984740745262"/>
      </top>
      <bottom style="medium">
        <color theme="0"/>
      </bottom>
      <diagonal/>
    </border>
    <border>
      <left style="medium">
        <color theme="0"/>
      </left>
      <right style="medium">
        <color theme="0" tint="-0.499984740745262"/>
      </right>
      <top style="medium">
        <color theme="0" tint="-0.499984740745262"/>
      </top>
      <bottom style="medium">
        <color theme="0"/>
      </bottom>
      <diagonal/>
    </border>
    <border>
      <left style="medium">
        <color theme="0" tint="-0.499984740745262"/>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medium">
        <color theme="0" tint="-0.499984740745262"/>
      </right>
      <top style="medium">
        <color theme="0"/>
      </top>
      <bottom style="medium">
        <color theme="0"/>
      </bottom>
      <diagonal/>
    </border>
    <border>
      <left style="medium">
        <color theme="0" tint="-0.499984740745262"/>
      </left>
      <right style="medium">
        <color theme="0"/>
      </right>
      <top style="medium">
        <color theme="0"/>
      </top>
      <bottom style="medium">
        <color theme="0" tint="-0.499984740745262"/>
      </bottom>
      <diagonal/>
    </border>
    <border>
      <left style="medium">
        <color theme="0"/>
      </left>
      <right style="medium">
        <color theme="0"/>
      </right>
      <top style="medium">
        <color theme="0"/>
      </top>
      <bottom style="medium">
        <color theme="0" tint="-0.499984740745262"/>
      </bottom>
      <diagonal/>
    </border>
    <border>
      <left style="medium">
        <color theme="0"/>
      </left>
      <right style="medium">
        <color theme="0" tint="-0.499984740745262"/>
      </right>
      <top style="medium">
        <color theme="0"/>
      </top>
      <bottom style="medium">
        <color theme="0" tint="-0.499984740745262"/>
      </bottom>
      <diagonal/>
    </border>
    <border>
      <left style="medium">
        <color theme="0" tint="-0.499984740745262"/>
      </left>
      <right style="medium">
        <color theme="0" tint="-0.499984740745262"/>
      </right>
      <top style="medium">
        <color theme="0" tint="-0.499984740745262"/>
      </top>
      <bottom style="medium">
        <color theme="0"/>
      </bottom>
      <diagonal/>
    </border>
    <border>
      <left style="medium">
        <color theme="0" tint="-0.499984740745262"/>
      </left>
      <right style="medium">
        <color theme="0" tint="-0.499984740745262"/>
      </right>
      <top style="medium">
        <color theme="0"/>
      </top>
      <bottom style="medium">
        <color theme="0"/>
      </bottom>
      <diagonal/>
    </border>
    <border>
      <left style="medium">
        <color theme="0" tint="-0.499984740745262"/>
      </left>
      <right style="medium">
        <color theme="0" tint="-0.499984740745262"/>
      </right>
      <top style="medium">
        <color theme="0"/>
      </top>
      <bottom style="medium">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right>
      <top style="medium">
        <color theme="0" tint="-0.499984740745262"/>
      </top>
      <bottom style="medium">
        <color theme="0" tint="-0.499984740745262"/>
      </bottom>
      <diagonal/>
    </border>
    <border>
      <left style="medium">
        <color theme="0"/>
      </left>
      <right style="medium">
        <color theme="0"/>
      </right>
      <top style="medium">
        <color theme="0" tint="-0.499984740745262"/>
      </top>
      <bottom style="medium">
        <color theme="0" tint="-0.499984740745262"/>
      </bottom>
      <diagonal/>
    </border>
    <border>
      <left style="medium">
        <color theme="0"/>
      </left>
      <right style="medium">
        <color theme="0"/>
      </right>
      <top style="medium">
        <color theme="0" tint="-0.499984740745262"/>
      </top>
      <bottom/>
      <diagonal/>
    </border>
    <border>
      <left style="medium">
        <color theme="0"/>
      </left>
      <right style="medium">
        <color theme="0" tint="-0.499984740745262"/>
      </right>
      <top style="medium">
        <color theme="0" tint="-0.499984740745262"/>
      </top>
      <bottom/>
      <diagonal/>
    </border>
    <border>
      <left style="thin">
        <color theme="0" tint="-0.499984740745262"/>
      </left>
      <right style="thin">
        <color theme="0"/>
      </right>
      <top style="thin">
        <color theme="0" tint="-0.499984740745262"/>
      </top>
      <bottom style="thin">
        <color theme="0"/>
      </bottom>
      <diagonal/>
    </border>
    <border>
      <left style="thin">
        <color theme="0"/>
      </left>
      <right style="thin">
        <color theme="0"/>
      </right>
      <top style="thin">
        <color theme="0" tint="-0.499984740745262"/>
      </top>
      <bottom style="thin">
        <color theme="0"/>
      </bottom>
      <diagonal/>
    </border>
    <border>
      <left style="thin">
        <color theme="0"/>
      </left>
      <right style="thin">
        <color theme="0" tint="-0.499984740745262"/>
      </right>
      <top style="thin">
        <color theme="0" tint="-0.499984740745262"/>
      </top>
      <bottom style="thin">
        <color theme="0"/>
      </bottom>
      <diagonal/>
    </border>
    <border>
      <left style="thin">
        <color theme="0" tint="-0.499984740745262"/>
      </left>
      <right style="thin">
        <color theme="0"/>
      </right>
      <top style="thin">
        <color theme="0"/>
      </top>
      <bottom style="thin">
        <color theme="0" tint="-0.499984740745262"/>
      </bottom>
      <diagonal/>
    </border>
    <border>
      <left style="thin">
        <color theme="0"/>
      </left>
      <right style="thin">
        <color theme="0"/>
      </right>
      <top style="thin">
        <color theme="0"/>
      </top>
      <bottom style="thin">
        <color theme="0" tint="-0.499984740745262"/>
      </bottom>
      <diagonal/>
    </border>
    <border>
      <left style="thin">
        <color theme="0"/>
      </left>
      <right style="thin">
        <color theme="0" tint="-0.499984740745262"/>
      </right>
      <top style="thin">
        <color theme="0"/>
      </top>
      <bottom style="thin">
        <color theme="0" tint="-0.499984740745262"/>
      </bottom>
      <diagonal/>
    </border>
    <border>
      <left style="thin">
        <color indexed="64"/>
      </left>
      <right style="thin">
        <color indexed="64"/>
      </right>
      <top style="thin">
        <color indexed="64"/>
      </top>
      <bottom style="thin">
        <color indexed="64"/>
      </bottom>
      <diagonal/>
    </border>
    <border>
      <left/>
      <right style="medium">
        <color rgb="FF898989"/>
      </right>
      <top/>
      <bottom style="medium">
        <color rgb="FF898989"/>
      </bottom>
      <diagonal/>
    </border>
  </borders>
  <cellStyleXfs count="2">
    <xf numFmtId="0" fontId="0" fillId="0" borderId="0"/>
    <xf numFmtId="0" fontId="2" fillId="0" borderId="0"/>
  </cellStyleXfs>
  <cellXfs count="182">
    <xf numFmtId="0" fontId="0" fillId="0" borderId="0" xfId="0"/>
    <xf numFmtId="0" fontId="0" fillId="0" borderId="0" xfId="0" applyAlignment="1">
      <alignment horizontal="center"/>
    </xf>
    <xf numFmtId="0" fontId="0" fillId="0" borderId="0" xfId="0" applyAlignment="1">
      <alignment horizontal="center" vertical="center"/>
    </xf>
    <xf numFmtId="0" fontId="1" fillId="0" borderId="1" xfId="0" applyFont="1" applyBorder="1"/>
    <xf numFmtId="0" fontId="1" fillId="0" borderId="0" xfId="0" applyFont="1"/>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0" fillId="2" borderId="0" xfId="0" applyFill="1" applyAlignment="1">
      <alignment horizontal="center" vertical="center"/>
    </xf>
    <xf numFmtId="0" fontId="0" fillId="0" borderId="6" xfId="0" applyBorder="1" applyAlignment="1">
      <alignment horizontal="center" vertical="center"/>
    </xf>
    <xf numFmtId="0" fontId="1" fillId="0" borderId="7" xfId="0" applyFont="1" applyBorder="1" applyAlignment="1">
      <alignment horizontal="center" vertical="center"/>
    </xf>
    <xf numFmtId="0" fontId="0" fillId="3" borderId="0" xfId="0" applyFill="1" applyAlignment="1">
      <alignment horizontal="center" vertical="center"/>
    </xf>
    <xf numFmtId="0" fontId="0" fillId="4" borderId="0" xfId="0" applyFill="1" applyAlignment="1">
      <alignment horizontal="center" vertical="center"/>
    </xf>
    <xf numFmtId="0" fontId="0" fillId="5" borderId="0" xfId="0" applyFill="1" applyAlignment="1">
      <alignment horizontal="center" vertical="center"/>
    </xf>
    <xf numFmtId="0" fontId="0" fillId="5" borderId="6" xfId="0" applyFill="1" applyBorder="1" applyAlignment="1">
      <alignment horizontal="center" vertical="center"/>
    </xf>
    <xf numFmtId="0" fontId="0" fillId="0" borderId="0" xfId="0" applyAlignment="1">
      <alignment vertical="center"/>
    </xf>
    <xf numFmtId="0" fontId="0" fillId="6" borderId="6" xfId="0" applyFill="1" applyBorder="1" applyAlignment="1">
      <alignment horizontal="center" vertical="center"/>
    </xf>
    <xf numFmtId="0" fontId="0" fillId="6" borderId="0" xfId="0" applyFill="1" applyAlignment="1">
      <alignment horizontal="center" vertical="center"/>
    </xf>
    <xf numFmtId="0" fontId="1" fillId="0" borderId="8" xfId="0" applyFont="1" applyBorder="1" applyAlignment="1">
      <alignment horizontal="center" vertical="center"/>
    </xf>
    <xf numFmtId="0" fontId="0" fillId="0" borderId="9" xfId="0" applyBorder="1" applyAlignment="1">
      <alignment vertical="center"/>
    </xf>
    <xf numFmtId="0" fontId="0" fillId="5" borderId="9" xfId="0" applyFill="1" applyBorder="1" applyAlignment="1">
      <alignment horizontal="center" vertical="center"/>
    </xf>
    <xf numFmtId="0" fontId="0" fillId="6" borderId="9" xfId="0" applyFill="1" applyBorder="1" applyAlignment="1">
      <alignment horizontal="center" vertical="center"/>
    </xf>
    <xf numFmtId="0" fontId="0" fillId="6" borderId="10" xfId="0" applyFill="1" applyBorder="1" applyAlignment="1">
      <alignment horizontal="center" vertical="center"/>
    </xf>
    <xf numFmtId="0" fontId="0" fillId="0" borderId="0" xfId="0" applyAlignment="1">
      <alignment wrapText="1"/>
    </xf>
    <xf numFmtId="0" fontId="0" fillId="3" borderId="11" xfId="0" applyFill="1" applyBorder="1" applyAlignment="1">
      <alignment horizontal="center" vertical="center" wrapText="1"/>
    </xf>
    <xf numFmtId="0" fontId="0" fillId="0" borderId="12" xfId="0" applyBorder="1" applyAlignment="1">
      <alignment wrapText="1"/>
    </xf>
    <xf numFmtId="0" fontId="1" fillId="0" borderId="13" xfId="0" applyFont="1" applyBorder="1" applyAlignment="1">
      <alignment horizontal="left" vertical="center" wrapText="1"/>
    </xf>
    <xf numFmtId="0" fontId="0" fillId="0" borderId="0" xfId="0" applyAlignment="1">
      <alignment horizontal="center" vertical="center" wrapText="1"/>
    </xf>
    <xf numFmtId="0" fontId="0" fillId="4" borderId="14" xfId="0" applyFill="1" applyBorder="1" applyAlignment="1">
      <alignment horizontal="center" vertical="center" wrapText="1"/>
    </xf>
    <xf numFmtId="0" fontId="0" fillId="0" borderId="15" xfId="0" applyBorder="1" applyAlignment="1">
      <alignment wrapText="1"/>
    </xf>
    <xf numFmtId="0" fontId="1" fillId="0" borderId="16" xfId="0" applyFont="1" applyBorder="1" applyAlignment="1">
      <alignment horizontal="left" vertical="center" wrapText="1"/>
    </xf>
    <xf numFmtId="0" fontId="0" fillId="5" borderId="14" xfId="0" applyFill="1" applyBorder="1" applyAlignment="1">
      <alignment horizontal="center" vertical="center" wrapText="1"/>
    </xf>
    <xf numFmtId="0" fontId="0" fillId="6" borderId="2" xfId="0" applyFill="1" applyBorder="1" applyAlignment="1">
      <alignment horizontal="center" vertical="center" wrapText="1"/>
    </xf>
    <xf numFmtId="0" fontId="0" fillId="0" borderId="3" xfId="0" applyBorder="1" applyAlignment="1">
      <alignment wrapText="1"/>
    </xf>
    <xf numFmtId="0" fontId="1" fillId="0" borderId="17" xfId="0" applyFont="1" applyBorder="1" applyAlignment="1">
      <alignment horizontal="left" vertical="center" wrapText="1"/>
    </xf>
    <xf numFmtId="0" fontId="0" fillId="0" borderId="0" xfId="0" applyProtection="1">
      <protection locked="0"/>
    </xf>
    <xf numFmtId="0" fontId="0" fillId="0" borderId="0" xfId="0" applyAlignment="1" applyProtection="1">
      <alignment horizontal="center" vertical="center"/>
      <protection locked="0"/>
    </xf>
    <xf numFmtId="0" fontId="0" fillId="7" borderId="0" xfId="0" applyFill="1" applyAlignment="1" applyProtection="1">
      <alignment horizontal="center" vertical="center"/>
      <protection locked="0"/>
    </xf>
    <xf numFmtId="0" fontId="0" fillId="0" borderId="0" xfId="0" applyAlignment="1" applyProtection="1">
      <alignment wrapText="1"/>
      <protection locked="0"/>
    </xf>
    <xf numFmtId="0" fontId="0" fillId="7" borderId="0" xfId="0" applyFill="1" applyProtection="1">
      <protection locked="0"/>
    </xf>
    <xf numFmtId="0" fontId="5" fillId="8" borderId="0" xfId="0" applyFont="1" applyFill="1"/>
    <xf numFmtId="0" fontId="4" fillId="8" borderId="0" xfId="0" applyFont="1" applyFill="1" applyAlignment="1">
      <alignment horizontal="center" vertical="center"/>
    </xf>
    <xf numFmtId="0" fontId="5" fillId="0" borderId="0" xfId="0" applyFont="1"/>
    <xf numFmtId="0" fontId="5" fillId="8" borderId="0" xfId="0" applyFont="1" applyFill="1" applyAlignment="1">
      <alignment horizontal="center" vertical="center" textRotation="90"/>
    </xf>
    <xf numFmtId="0" fontId="5" fillId="8" borderId="0" xfId="0" applyFont="1" applyFill="1" applyAlignment="1">
      <alignment horizontal="center" vertical="center"/>
    </xf>
    <xf numFmtId="0" fontId="3" fillId="8" borderId="0" xfId="0" applyFont="1" applyFill="1" applyAlignment="1">
      <alignment horizontal="center" vertical="center"/>
    </xf>
    <xf numFmtId="0" fontId="5" fillId="8" borderId="0" xfId="0" applyFont="1" applyFill="1" applyAlignment="1">
      <alignment horizontal="justify" vertical="center"/>
    </xf>
    <xf numFmtId="0" fontId="5" fillId="8" borderId="0" xfId="0" applyFont="1" applyFill="1" applyAlignment="1">
      <alignment horizontal="left" vertical="center"/>
    </xf>
    <xf numFmtId="0" fontId="5" fillId="8" borderId="0" xfId="0" applyFont="1" applyFill="1" applyAlignment="1">
      <alignment horizontal="left" vertical="center" wrapText="1"/>
    </xf>
    <xf numFmtId="0" fontId="5" fillId="0" borderId="0" xfId="0" applyFont="1" applyAlignment="1">
      <alignment horizontal="center" vertical="center" textRotation="90"/>
    </xf>
    <xf numFmtId="0" fontId="5"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justify" vertical="center"/>
    </xf>
    <xf numFmtId="0" fontId="5" fillId="0" borderId="0" xfId="0" applyFont="1" applyAlignment="1">
      <alignment horizontal="left" vertical="center"/>
    </xf>
    <xf numFmtId="0" fontId="5" fillId="0" borderId="22" xfId="0" applyFont="1" applyBorder="1" applyAlignment="1">
      <alignment horizontal="center" vertical="center" wrapText="1"/>
    </xf>
    <xf numFmtId="0" fontId="5" fillId="0" borderId="22" xfId="0" applyFont="1" applyBorder="1" applyAlignment="1">
      <alignment horizontal="justify" vertical="center" wrapText="1"/>
    </xf>
    <xf numFmtId="0" fontId="5" fillId="8" borderId="22" xfId="0" applyFont="1" applyFill="1" applyBorder="1" applyAlignment="1">
      <alignment horizontal="justify" vertical="center" wrapText="1"/>
    </xf>
    <xf numFmtId="0" fontId="5" fillId="8" borderId="22" xfId="0" applyFont="1" applyFill="1" applyBorder="1" applyAlignment="1">
      <alignment horizontal="center" vertical="center" wrapText="1"/>
    </xf>
    <xf numFmtId="0" fontId="4" fillId="8" borderId="22" xfId="0" applyFont="1" applyFill="1" applyBorder="1" applyAlignment="1">
      <alignment horizontal="center" vertical="center"/>
    </xf>
    <xf numFmtId="14" fontId="4" fillId="8" borderId="22" xfId="0" applyNumberFormat="1" applyFont="1" applyFill="1" applyBorder="1" applyAlignment="1">
      <alignment horizontal="center" vertical="center"/>
    </xf>
    <xf numFmtId="0" fontId="11" fillId="8" borderId="22" xfId="0" applyFont="1" applyFill="1" applyBorder="1" applyAlignment="1">
      <alignment horizontal="center" vertical="center"/>
    </xf>
    <xf numFmtId="0" fontId="11" fillId="8" borderId="22" xfId="0" applyFont="1" applyFill="1" applyBorder="1" applyAlignment="1">
      <alignment horizontal="center" vertical="center" wrapText="1"/>
    </xf>
    <xf numFmtId="0" fontId="11" fillId="8" borderId="22" xfId="0" applyFont="1" applyFill="1" applyBorder="1" applyAlignment="1">
      <alignment horizontal="justify" vertical="center" wrapText="1"/>
    </xf>
    <xf numFmtId="0" fontId="9" fillId="11" borderId="22" xfId="0" applyFont="1" applyFill="1" applyBorder="1" applyAlignment="1">
      <alignment horizontal="center" vertical="center" wrapText="1"/>
    </xf>
    <xf numFmtId="0" fontId="9" fillId="12" borderId="22" xfId="0" applyFont="1" applyFill="1" applyBorder="1" applyAlignment="1">
      <alignment horizontal="center" vertical="center" wrapText="1"/>
    </xf>
    <xf numFmtId="0" fontId="11" fillId="0" borderId="22" xfId="0" applyFont="1" applyBorder="1" applyAlignment="1">
      <alignment horizontal="justify" vertical="center" wrapText="1"/>
    </xf>
    <xf numFmtId="0" fontId="9" fillId="13" borderId="22" xfId="0" applyFont="1" applyFill="1" applyBorder="1" applyAlignment="1">
      <alignment horizontal="center" vertical="center" wrapText="1"/>
    </xf>
    <xf numFmtId="0" fontId="12" fillId="0" borderId="0" xfId="0" applyFont="1"/>
    <xf numFmtId="0" fontId="12" fillId="0" borderId="0" xfId="0" applyFont="1" applyAlignment="1">
      <alignment horizontal="center"/>
    </xf>
    <xf numFmtId="0" fontId="12" fillId="0" borderId="0" xfId="0" applyFont="1" applyAlignment="1">
      <alignment horizontal="center" vertical="center"/>
    </xf>
    <xf numFmtId="0" fontId="12" fillId="0" borderId="0" xfId="0" applyFont="1" applyAlignment="1">
      <alignment horizontal="center" vertical="center" wrapText="1"/>
    </xf>
    <xf numFmtId="0" fontId="12" fillId="0" borderId="46" xfId="0" applyFont="1" applyBorder="1"/>
    <xf numFmtId="0" fontId="12" fillId="2" borderId="46" xfId="0" applyFont="1" applyFill="1" applyBorder="1" applyAlignment="1">
      <alignment horizontal="center" vertical="center"/>
    </xf>
    <xf numFmtId="0" fontId="12" fillId="0" borderId="46" xfId="0" applyFont="1" applyBorder="1" applyAlignment="1">
      <alignment vertical="center"/>
    </xf>
    <xf numFmtId="0" fontId="12" fillId="3" borderId="50" xfId="0" applyFont="1" applyFill="1" applyBorder="1" applyAlignment="1">
      <alignment horizontal="center" vertical="center"/>
    </xf>
    <xf numFmtId="0" fontId="12" fillId="3" borderId="51" xfId="0" applyFont="1" applyFill="1" applyBorder="1" applyAlignment="1">
      <alignment horizontal="center" vertical="center"/>
    </xf>
    <xf numFmtId="0" fontId="12" fillId="4" borderId="51" xfId="0" applyFont="1" applyFill="1" applyBorder="1" applyAlignment="1">
      <alignment horizontal="center" vertical="center"/>
    </xf>
    <xf numFmtId="0" fontId="12" fillId="5" borderId="51" xfId="0" applyFont="1" applyFill="1" applyBorder="1" applyAlignment="1">
      <alignment horizontal="center" vertical="center"/>
    </xf>
    <xf numFmtId="0" fontId="12" fillId="6" borderId="52" xfId="0" applyFont="1" applyFill="1" applyBorder="1" applyAlignment="1">
      <alignment horizontal="center" vertical="center"/>
    </xf>
    <xf numFmtId="0" fontId="12" fillId="6" borderId="51" xfId="0" applyFont="1" applyFill="1" applyBorder="1" applyAlignment="1">
      <alignment horizontal="center" vertical="center"/>
    </xf>
    <xf numFmtId="0" fontId="12" fillId="4" borderId="50" xfId="0" applyFont="1" applyFill="1" applyBorder="1" applyAlignment="1">
      <alignment horizontal="center" vertical="center"/>
    </xf>
    <xf numFmtId="0" fontId="12" fillId="5" borderId="53" xfId="0" applyFont="1" applyFill="1" applyBorder="1" applyAlignment="1">
      <alignment horizontal="center" vertical="center"/>
    </xf>
    <xf numFmtId="0" fontId="12" fillId="5" borderId="54" xfId="0" applyFont="1" applyFill="1" applyBorder="1" applyAlignment="1">
      <alignment horizontal="center" vertical="center"/>
    </xf>
    <xf numFmtId="0" fontId="12" fillId="6" borderId="54" xfId="0" applyFont="1" applyFill="1" applyBorder="1" applyAlignment="1">
      <alignment horizontal="center" vertical="center"/>
    </xf>
    <xf numFmtId="0" fontId="12" fillId="6" borderId="55" xfId="0" applyFont="1" applyFill="1" applyBorder="1" applyAlignment="1">
      <alignment horizontal="center" vertical="center"/>
    </xf>
    <xf numFmtId="0" fontId="12" fillId="3" borderId="56" xfId="0" applyFont="1" applyFill="1" applyBorder="1" applyAlignment="1">
      <alignment horizontal="center" vertical="center" wrapText="1"/>
    </xf>
    <xf numFmtId="0" fontId="12" fillId="4" borderId="57" xfId="0" applyFont="1" applyFill="1" applyBorder="1" applyAlignment="1">
      <alignment horizontal="center" vertical="center" wrapText="1"/>
    </xf>
    <xf numFmtId="0" fontId="12" fillId="5" borderId="57" xfId="0" applyFont="1" applyFill="1" applyBorder="1" applyAlignment="1">
      <alignment horizontal="center" vertical="center" wrapText="1"/>
    </xf>
    <xf numFmtId="0" fontId="12" fillId="6" borderId="58" xfId="0" applyFont="1" applyFill="1" applyBorder="1" applyAlignment="1">
      <alignment horizontal="center" vertical="center" wrapText="1"/>
    </xf>
    <xf numFmtId="0" fontId="14" fillId="9" borderId="46" xfId="0" applyFont="1" applyFill="1" applyBorder="1"/>
    <xf numFmtId="0" fontId="14" fillId="9" borderId="46" xfId="0" applyFont="1" applyFill="1" applyBorder="1" applyAlignment="1">
      <alignment vertical="center"/>
    </xf>
    <xf numFmtId="0" fontId="12" fillId="0" borderId="0" xfId="0" applyFont="1" applyAlignment="1">
      <alignment vertical="center"/>
    </xf>
    <xf numFmtId="0" fontId="12" fillId="0" borderId="60" xfId="0" applyFont="1" applyBorder="1" applyAlignment="1">
      <alignment wrapText="1"/>
    </xf>
    <xf numFmtId="0" fontId="13" fillId="0" borderId="59" xfId="0" applyFont="1" applyBorder="1" applyAlignment="1">
      <alignment horizontal="left" vertical="center" wrapText="1"/>
    </xf>
    <xf numFmtId="0" fontId="13" fillId="0" borderId="57" xfId="0" applyFont="1" applyBorder="1" applyAlignment="1">
      <alignment horizontal="center"/>
    </xf>
    <xf numFmtId="0" fontId="14" fillId="9" borderId="57" xfId="0" applyFont="1" applyFill="1" applyBorder="1" applyAlignment="1">
      <alignment horizontal="center" vertical="center"/>
    </xf>
    <xf numFmtId="0" fontId="14" fillId="9" borderId="58" xfId="0" applyFont="1" applyFill="1" applyBorder="1" applyAlignment="1">
      <alignment horizontal="center" vertical="center"/>
    </xf>
    <xf numFmtId="0" fontId="14" fillId="9" borderId="53" xfId="0" applyFont="1" applyFill="1" applyBorder="1" applyAlignment="1">
      <alignment horizontal="center" vertical="center"/>
    </xf>
    <xf numFmtId="0" fontId="14" fillId="9" borderId="54" xfId="0" applyFont="1" applyFill="1" applyBorder="1" applyAlignment="1">
      <alignment horizontal="center" vertical="center"/>
    </xf>
    <xf numFmtId="0" fontId="14" fillId="9" borderId="55" xfId="0" applyFont="1" applyFill="1" applyBorder="1" applyAlignment="1">
      <alignment horizontal="center" vertical="center"/>
    </xf>
    <xf numFmtId="0" fontId="12" fillId="2" borderId="61" xfId="0" applyFont="1" applyFill="1" applyBorder="1" applyAlignment="1">
      <alignment horizontal="center" vertical="center"/>
    </xf>
    <xf numFmtId="0" fontId="12" fillId="0" borderId="61" xfId="0" applyFont="1" applyBorder="1" applyAlignment="1">
      <alignment horizontal="center" vertical="center"/>
    </xf>
    <xf numFmtId="0" fontId="12" fillId="5" borderId="52" xfId="0" applyFont="1" applyFill="1" applyBorder="1" applyAlignment="1">
      <alignment horizontal="center" vertical="center"/>
    </xf>
    <xf numFmtId="17" fontId="5" fillId="0" borderId="22" xfId="0" applyNumberFormat="1" applyFont="1" applyBorder="1" applyAlignment="1">
      <alignment horizontal="center" vertical="center" wrapText="1"/>
    </xf>
    <xf numFmtId="0" fontId="11" fillId="14" borderId="22" xfId="0" applyFont="1" applyFill="1" applyBorder="1" applyAlignment="1">
      <alignment horizontal="center" vertical="center" wrapText="1"/>
    </xf>
    <xf numFmtId="0" fontId="12" fillId="0" borderId="22" xfId="0" applyFont="1" applyBorder="1" applyAlignment="1">
      <alignment horizontal="justify" vertical="center" wrapText="1"/>
    </xf>
    <xf numFmtId="0" fontId="4" fillId="8" borderId="0" xfId="0" applyFont="1" applyFill="1" applyAlignment="1">
      <alignment horizontal="center" vertical="center" wrapText="1"/>
    </xf>
    <xf numFmtId="0" fontId="11" fillId="0" borderId="22" xfId="0" applyFont="1" applyBorder="1" applyAlignment="1">
      <alignment horizontal="center" vertical="center" wrapText="1"/>
    </xf>
    <xf numFmtId="0" fontId="5" fillId="0" borderId="22" xfId="0" applyFont="1" applyBorder="1" applyAlignment="1">
      <alignment horizontal="justify" vertical="top" wrapText="1"/>
    </xf>
    <xf numFmtId="0" fontId="12" fillId="0" borderId="22" xfId="0" applyFont="1" applyBorder="1" applyAlignment="1">
      <alignment horizontal="justify" vertical="top" wrapText="1"/>
    </xf>
    <xf numFmtId="0" fontId="19" fillId="8" borderId="22" xfId="0" applyFont="1" applyFill="1" applyBorder="1" applyAlignment="1">
      <alignment horizontal="justify" vertical="center" wrapText="1"/>
    </xf>
    <xf numFmtId="0" fontId="11" fillId="0" borderId="22" xfId="0" applyFont="1" applyBorder="1" applyAlignment="1">
      <alignment horizontal="left" vertical="center" wrapText="1"/>
    </xf>
    <xf numFmtId="0" fontId="11" fillId="8" borderId="23" xfId="0" applyFont="1" applyFill="1" applyBorder="1" applyAlignment="1">
      <alignment horizontal="center" vertical="center" wrapText="1"/>
    </xf>
    <xf numFmtId="0" fontId="11" fillId="8" borderId="72" xfId="0" applyFont="1" applyFill="1" applyBorder="1" applyAlignment="1">
      <alignment horizontal="justify" vertical="center" wrapText="1"/>
    </xf>
    <xf numFmtId="0" fontId="11" fillId="15" borderId="73" xfId="0" applyFont="1" applyFill="1" applyBorder="1" applyAlignment="1">
      <alignment horizontal="justify" vertical="center" wrapText="1"/>
    </xf>
    <xf numFmtId="0" fontId="11" fillId="0" borderId="0" xfId="0" applyFont="1" applyAlignment="1">
      <alignment vertical="center" wrapText="1"/>
    </xf>
    <xf numFmtId="0" fontId="12" fillId="8" borderId="22" xfId="0" applyFont="1" applyFill="1" applyBorder="1" applyAlignment="1">
      <alignment horizontal="justify" vertical="center" wrapText="1"/>
    </xf>
    <xf numFmtId="0" fontId="4" fillId="8" borderId="0" xfId="0" applyFont="1" applyFill="1" applyAlignment="1">
      <alignment horizontal="center" vertical="center"/>
    </xf>
    <xf numFmtId="0" fontId="4" fillId="8" borderId="22" xfId="0" applyFont="1" applyFill="1" applyBorder="1" applyAlignment="1">
      <alignment horizontal="center" vertical="center"/>
    </xf>
    <xf numFmtId="0" fontId="11" fillId="16" borderId="22" xfId="0" applyFont="1" applyFill="1" applyBorder="1" applyAlignment="1">
      <alignment horizontal="center" vertical="center"/>
    </xf>
    <xf numFmtId="0" fontId="4" fillId="8" borderId="38" xfId="0" applyFont="1" applyFill="1" applyBorder="1" applyAlignment="1">
      <alignment horizontal="center" vertical="center"/>
    </xf>
    <xf numFmtId="0" fontId="4" fillId="8" borderId="39" xfId="0" applyFont="1" applyFill="1" applyBorder="1" applyAlignment="1">
      <alignment horizontal="center" vertical="center"/>
    </xf>
    <xf numFmtId="0" fontId="4" fillId="8" borderId="40" xfId="0" applyFont="1" applyFill="1" applyBorder="1" applyAlignment="1">
      <alignment horizontal="center" vertical="center"/>
    </xf>
    <xf numFmtId="0" fontId="4" fillId="8" borderId="41" xfId="0" applyFont="1" applyFill="1" applyBorder="1" applyAlignment="1">
      <alignment horizontal="center" vertical="center"/>
    </xf>
    <xf numFmtId="0" fontId="4" fillId="8" borderId="0" xfId="0" applyFont="1" applyFill="1" applyAlignment="1">
      <alignment horizontal="center" vertical="center"/>
    </xf>
    <xf numFmtId="0" fontId="4" fillId="8" borderId="42" xfId="0" applyFont="1" applyFill="1" applyBorder="1" applyAlignment="1">
      <alignment horizontal="center" vertical="center"/>
    </xf>
    <xf numFmtId="0" fontId="4" fillId="8" borderId="43" xfId="0" applyFont="1" applyFill="1" applyBorder="1" applyAlignment="1">
      <alignment horizontal="center" vertical="center"/>
    </xf>
    <xf numFmtId="0" fontId="4" fillId="8" borderId="44" xfId="0" applyFont="1" applyFill="1" applyBorder="1" applyAlignment="1">
      <alignment horizontal="center" vertical="center"/>
    </xf>
    <xf numFmtId="0" fontId="4" fillId="8" borderId="45" xfId="0" applyFont="1" applyFill="1" applyBorder="1" applyAlignment="1">
      <alignment horizontal="center" vertical="center"/>
    </xf>
    <xf numFmtId="0" fontId="4" fillId="8" borderId="22" xfId="0" applyFont="1" applyFill="1" applyBorder="1" applyAlignment="1">
      <alignment horizontal="center" vertical="center"/>
    </xf>
    <xf numFmtId="0" fontId="8" fillId="8" borderId="22" xfId="0" applyFont="1" applyFill="1" applyBorder="1" applyAlignment="1">
      <alignment horizontal="center" vertical="center"/>
    </xf>
    <xf numFmtId="0" fontId="4" fillId="8" borderId="23" xfId="0" applyFont="1" applyFill="1" applyBorder="1" applyAlignment="1">
      <alignment horizontal="center" vertical="center"/>
    </xf>
    <xf numFmtId="0" fontId="4" fillId="8" borderId="24" xfId="0" applyFont="1" applyFill="1" applyBorder="1" applyAlignment="1">
      <alignment horizontal="center" vertical="center"/>
    </xf>
    <xf numFmtId="0" fontId="4" fillId="8" borderId="25" xfId="0" applyFont="1" applyFill="1" applyBorder="1" applyAlignment="1">
      <alignment horizontal="center" vertical="center"/>
    </xf>
    <xf numFmtId="0" fontId="10" fillId="9" borderId="26" xfId="0" applyFont="1" applyFill="1" applyBorder="1" applyAlignment="1">
      <alignment horizontal="center" vertical="center"/>
    </xf>
    <xf numFmtId="0" fontId="10" fillId="9" borderId="29" xfId="0" applyFont="1" applyFill="1" applyBorder="1" applyAlignment="1">
      <alignment horizontal="center" vertical="center"/>
    </xf>
    <xf numFmtId="0" fontId="10" fillId="9" borderId="32" xfId="0" applyFont="1" applyFill="1" applyBorder="1" applyAlignment="1">
      <alignment horizontal="center" vertical="center"/>
    </xf>
    <xf numFmtId="0" fontId="10" fillId="9" borderId="35" xfId="0" applyFont="1" applyFill="1" applyBorder="1" applyAlignment="1">
      <alignment horizontal="center" vertical="center" wrapText="1"/>
    </xf>
    <xf numFmtId="0" fontId="10" fillId="9" borderId="36" xfId="0" applyFont="1" applyFill="1" applyBorder="1" applyAlignment="1">
      <alignment horizontal="center" vertical="center" wrapText="1"/>
    </xf>
    <xf numFmtId="0" fontId="10" fillId="9" borderId="37" xfId="0" applyFont="1" applyFill="1" applyBorder="1" applyAlignment="1">
      <alignment horizontal="center" vertical="center" wrapText="1"/>
    </xf>
    <xf numFmtId="0" fontId="10" fillId="10" borderId="27" xfId="0" applyFont="1" applyFill="1" applyBorder="1" applyAlignment="1">
      <alignment horizontal="center" vertical="center" wrapText="1"/>
    </xf>
    <xf numFmtId="0" fontId="10" fillId="10" borderId="30" xfId="0" applyFont="1" applyFill="1" applyBorder="1" applyAlignment="1">
      <alignment horizontal="center" vertical="center" wrapText="1"/>
    </xf>
    <xf numFmtId="0" fontId="10" fillId="10" borderId="33" xfId="0" applyFont="1" applyFill="1" applyBorder="1" applyAlignment="1">
      <alignment horizontal="center" vertical="center" wrapText="1"/>
    </xf>
    <xf numFmtId="0" fontId="10" fillId="9" borderId="27" xfId="0" applyFont="1" applyFill="1" applyBorder="1" applyAlignment="1">
      <alignment horizontal="center" vertical="center" wrapText="1"/>
    </xf>
    <xf numFmtId="49" fontId="10" fillId="9" borderId="27" xfId="0" applyNumberFormat="1" applyFont="1" applyFill="1" applyBorder="1" applyAlignment="1">
      <alignment horizontal="center" vertical="center"/>
    </xf>
    <xf numFmtId="0" fontId="10" fillId="9" borderId="28" xfId="0" applyFont="1" applyFill="1" applyBorder="1" applyAlignment="1">
      <alignment horizontal="center" vertical="center" wrapText="1"/>
    </xf>
    <xf numFmtId="0" fontId="7" fillId="10" borderId="30" xfId="0" applyFont="1" applyFill="1" applyBorder="1" applyAlignment="1">
      <alignment horizontal="center" vertical="center" wrapText="1"/>
    </xf>
    <xf numFmtId="0" fontId="7" fillId="10" borderId="33" xfId="0" applyFont="1" applyFill="1" applyBorder="1" applyAlignment="1">
      <alignment horizontal="center" vertical="center" wrapText="1"/>
    </xf>
    <xf numFmtId="0" fontId="5" fillId="0" borderId="22" xfId="0" applyFont="1" applyBorder="1" applyAlignment="1">
      <alignment horizontal="justify" vertical="center" wrapText="1"/>
    </xf>
    <xf numFmtId="0" fontId="7" fillId="10" borderId="31" xfId="0" applyFont="1" applyFill="1" applyBorder="1" applyAlignment="1">
      <alignment horizontal="center" vertical="center" wrapText="1"/>
    </xf>
    <xf numFmtId="0" fontId="7" fillId="10" borderId="34" xfId="0" applyFont="1" applyFill="1" applyBorder="1" applyAlignment="1">
      <alignment horizontal="center" vertical="center" wrapText="1"/>
    </xf>
    <xf numFmtId="0" fontId="6" fillId="0" borderId="22" xfId="0" applyFont="1" applyBorder="1" applyAlignment="1">
      <alignment horizontal="justify" vertical="center" wrapText="1"/>
    </xf>
    <xf numFmtId="0" fontId="5" fillId="0" borderId="23" xfId="0" applyFont="1" applyBorder="1" applyAlignment="1">
      <alignment horizontal="justify" vertical="center" wrapText="1"/>
    </xf>
    <xf numFmtId="0" fontId="5" fillId="0" borderId="25" xfId="0" applyFont="1" applyBorder="1" applyAlignment="1">
      <alignment horizontal="justify" vertical="center" wrapText="1"/>
    </xf>
    <xf numFmtId="0" fontId="11" fillId="0" borderId="59" xfId="0" applyFont="1" applyBorder="1" applyAlignment="1">
      <alignment horizontal="left" vertical="center" wrapText="1"/>
    </xf>
    <xf numFmtId="0" fontId="14" fillId="9" borderId="49" xfId="0" applyFont="1" applyFill="1" applyBorder="1" applyAlignment="1">
      <alignment horizontal="center" vertical="center"/>
    </xf>
    <xf numFmtId="0" fontId="14" fillId="9" borderId="52" xfId="0" applyFont="1" applyFill="1" applyBorder="1" applyAlignment="1">
      <alignment horizontal="center" vertical="center"/>
    </xf>
    <xf numFmtId="0" fontId="14" fillId="9" borderId="47" xfId="0" applyFont="1" applyFill="1" applyBorder="1" applyAlignment="1">
      <alignment horizontal="center"/>
    </xf>
    <xf numFmtId="0" fontId="14" fillId="9" borderId="48" xfId="0" applyFont="1" applyFill="1" applyBorder="1" applyAlignment="1">
      <alignment horizontal="center"/>
    </xf>
    <xf numFmtId="0" fontId="14" fillId="9" borderId="49" xfId="0" applyFont="1" applyFill="1" applyBorder="1" applyAlignment="1">
      <alignment horizontal="center"/>
    </xf>
    <xf numFmtId="0" fontId="14" fillId="9" borderId="62" xfId="0" applyFont="1" applyFill="1" applyBorder="1" applyAlignment="1">
      <alignment horizontal="center" vertical="center"/>
    </xf>
    <xf numFmtId="0" fontId="14" fillId="9" borderId="63" xfId="0" applyFont="1" applyFill="1" applyBorder="1" applyAlignment="1">
      <alignment horizontal="center" vertical="center"/>
    </xf>
    <xf numFmtId="0" fontId="14" fillId="9" borderId="64" xfId="0" applyFont="1" applyFill="1" applyBorder="1" applyAlignment="1">
      <alignment horizontal="center" vertical="center"/>
    </xf>
    <xf numFmtId="0" fontId="14" fillId="9" borderId="65" xfId="0" applyFont="1" applyFill="1" applyBorder="1" applyAlignment="1">
      <alignment horizontal="center" vertical="center"/>
    </xf>
    <xf numFmtId="14" fontId="16" fillId="0" borderId="59" xfId="0" applyNumberFormat="1" applyFont="1" applyBorder="1" applyAlignment="1">
      <alignment horizontal="center" vertical="center"/>
    </xf>
    <xf numFmtId="0" fontId="16" fillId="0" borderId="59" xfId="0" applyFont="1" applyBorder="1" applyAlignment="1">
      <alignment horizontal="center" vertical="center"/>
    </xf>
    <xf numFmtId="0" fontId="16" fillId="0" borderId="59" xfId="0" applyFont="1" applyBorder="1" applyAlignment="1">
      <alignment horizontal="justify" vertical="center" wrapText="1"/>
    </xf>
    <xf numFmtId="0" fontId="16" fillId="0" borderId="59" xfId="0" applyFont="1" applyBorder="1" applyAlignment="1">
      <alignment horizontal="justify" vertical="center"/>
    </xf>
    <xf numFmtId="0" fontId="15" fillId="9" borderId="66" xfId="0" applyFont="1" applyFill="1" applyBorder="1" applyAlignment="1">
      <alignment horizontal="center" vertical="center"/>
    </xf>
    <xf numFmtId="0" fontId="15" fillId="9" borderId="67" xfId="0" applyFont="1" applyFill="1" applyBorder="1" applyAlignment="1">
      <alignment horizontal="center" vertical="center"/>
    </xf>
    <xf numFmtId="0" fontId="15" fillId="9" borderId="68" xfId="0" applyFont="1" applyFill="1" applyBorder="1" applyAlignment="1">
      <alignment horizontal="center" vertical="center"/>
    </xf>
    <xf numFmtId="0" fontId="10" fillId="9" borderId="69" xfId="0" applyFont="1" applyFill="1" applyBorder="1" applyAlignment="1">
      <alignment horizontal="center" vertical="center"/>
    </xf>
    <xf numFmtId="0" fontId="10" fillId="9" borderId="70" xfId="0" applyFont="1" applyFill="1" applyBorder="1" applyAlignment="1">
      <alignment horizontal="center" vertical="center"/>
    </xf>
    <xf numFmtId="0" fontId="10" fillId="9" borderId="71" xfId="0" applyFont="1" applyFill="1" applyBorder="1" applyAlignment="1">
      <alignment horizontal="center" vertical="center"/>
    </xf>
    <xf numFmtId="0" fontId="16" fillId="0" borderId="59" xfId="0" applyFont="1" applyBorder="1" applyAlignment="1">
      <alignment horizontal="center"/>
    </xf>
    <xf numFmtId="0" fontId="0" fillId="0" borderId="7" xfId="0" applyBorder="1" applyAlignment="1">
      <alignment horizontal="left" vertical="center" wrapText="1"/>
    </xf>
    <xf numFmtId="0" fontId="0" fillId="0" borderId="8" xfId="0" applyBorder="1" applyAlignment="1">
      <alignment horizontal="left" vertical="center" wrapText="1"/>
    </xf>
    <xf numFmtId="0" fontId="1" fillId="0" borderId="18" xfId="0" applyFont="1" applyBorder="1" applyAlignment="1">
      <alignment horizontal="center" vertical="center"/>
    </xf>
    <xf numFmtId="0" fontId="1" fillId="0" borderId="19" xfId="0" applyFont="1" applyBorder="1" applyAlignment="1">
      <alignment horizontal="center"/>
    </xf>
    <xf numFmtId="0" fontId="1" fillId="0" borderId="20" xfId="0" applyFont="1" applyBorder="1" applyAlignment="1">
      <alignment horizontal="center" vertical="center"/>
    </xf>
    <xf numFmtId="0" fontId="0" fillId="0" borderId="21" xfId="0" applyBorder="1" applyAlignment="1">
      <alignment horizontal="left" vertical="center" wrapText="1"/>
    </xf>
  </cellXfs>
  <cellStyles count="2">
    <cellStyle name="Normal" xfId="0" builtinId="0"/>
    <cellStyle name="Normal 3" xfId="1"/>
  </cellStyles>
  <dxfs count="392">
    <dxf>
      <fill>
        <patternFill>
          <bgColor theme="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008000"/>
        </patternFill>
      </fill>
    </dxf>
    <dxf>
      <font>
        <color theme="0"/>
      </font>
      <fill>
        <patternFill>
          <bgColor rgb="FFFF0000"/>
        </patternFill>
      </fill>
    </dxf>
    <dxf>
      <fill>
        <patternFill>
          <bgColor theme="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008000"/>
        </patternFill>
      </fill>
    </dxf>
    <dxf>
      <font>
        <color theme="0"/>
      </font>
      <fill>
        <patternFill>
          <bgColor rgb="FFFF000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FF0000"/>
        </patternFill>
      </fill>
    </dxf>
    <dxf>
      <fill>
        <patternFill>
          <bgColor theme="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008000"/>
        </patternFill>
      </fill>
    </dxf>
    <dxf>
      <font>
        <color theme="0"/>
      </font>
      <fill>
        <patternFill>
          <bgColor rgb="FFFF0000"/>
        </patternFill>
      </fill>
    </dxf>
    <dxf>
      <fill>
        <patternFill>
          <bgColor theme="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008000"/>
        </patternFill>
      </fill>
    </dxf>
    <dxf>
      <font>
        <color theme="0"/>
      </font>
      <fill>
        <patternFill>
          <bgColor rgb="FFFF000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FF0000"/>
        </patternFill>
      </fill>
    </dxf>
    <dxf>
      <fill>
        <patternFill>
          <bgColor theme="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008000"/>
        </patternFill>
      </fill>
    </dxf>
    <dxf>
      <font>
        <color theme="0"/>
      </font>
      <fill>
        <patternFill>
          <bgColor rgb="FFFF0000"/>
        </patternFill>
      </fill>
    </dxf>
    <dxf>
      <fill>
        <patternFill>
          <bgColor theme="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008000"/>
        </patternFill>
      </fill>
    </dxf>
    <dxf>
      <font>
        <color theme="0"/>
      </font>
      <fill>
        <patternFill>
          <bgColor rgb="FFFF000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FF0000"/>
        </patternFill>
      </fill>
    </dxf>
    <dxf>
      <fill>
        <patternFill>
          <bgColor theme="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008000"/>
        </patternFill>
      </fill>
    </dxf>
    <dxf>
      <font>
        <color theme="0"/>
      </font>
      <fill>
        <patternFill>
          <bgColor rgb="FFFF0000"/>
        </patternFill>
      </fill>
    </dxf>
    <dxf>
      <fill>
        <patternFill>
          <bgColor theme="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008000"/>
        </patternFill>
      </fill>
    </dxf>
    <dxf>
      <font>
        <color theme="0"/>
      </font>
      <fill>
        <patternFill>
          <bgColor rgb="FFFF000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FF0000"/>
        </patternFill>
      </fill>
    </dxf>
    <dxf>
      <fill>
        <patternFill>
          <bgColor theme="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008000"/>
        </patternFill>
      </fill>
    </dxf>
    <dxf>
      <font>
        <color theme="0"/>
      </font>
      <fill>
        <patternFill>
          <bgColor rgb="FFFF0000"/>
        </patternFill>
      </fill>
    </dxf>
    <dxf>
      <fill>
        <patternFill>
          <bgColor theme="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008000"/>
        </patternFill>
      </fill>
    </dxf>
    <dxf>
      <font>
        <color theme="0"/>
      </font>
      <fill>
        <patternFill>
          <bgColor rgb="FFFF000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FF0000"/>
        </patternFill>
      </fill>
    </dxf>
    <dxf>
      <fill>
        <patternFill>
          <bgColor theme="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008000"/>
        </patternFill>
      </fill>
    </dxf>
    <dxf>
      <font>
        <color theme="0"/>
      </font>
      <fill>
        <patternFill>
          <bgColor rgb="FFFF0000"/>
        </patternFill>
      </fill>
    </dxf>
    <dxf>
      <fill>
        <patternFill>
          <bgColor theme="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008000"/>
        </patternFill>
      </fill>
    </dxf>
    <dxf>
      <font>
        <color theme="0"/>
      </font>
      <fill>
        <patternFill>
          <bgColor rgb="FFFF000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FF0000"/>
        </patternFill>
      </fill>
    </dxf>
    <dxf>
      <fill>
        <patternFill patternType="solid">
          <fgColor indexed="13"/>
          <bgColor indexed="51"/>
        </patternFill>
      </fill>
    </dxf>
    <dxf>
      <fill>
        <patternFill patternType="solid">
          <fgColor indexed="34"/>
          <bgColor indexed="13"/>
        </patternFill>
      </fill>
    </dxf>
    <dxf>
      <fill>
        <patternFill patternType="solid">
          <fgColor indexed="57"/>
          <bgColor indexed="11"/>
        </patternFill>
      </fill>
    </dxf>
    <dxf>
      <fill>
        <patternFill patternType="solid">
          <fgColor indexed="13"/>
          <bgColor indexed="51"/>
        </patternFill>
      </fill>
    </dxf>
    <dxf>
      <fill>
        <patternFill patternType="solid">
          <fgColor indexed="34"/>
          <bgColor indexed="13"/>
        </patternFill>
      </fill>
    </dxf>
    <dxf>
      <fill>
        <patternFill patternType="solid">
          <fgColor indexed="57"/>
          <bgColor indexed="11"/>
        </patternFill>
      </fill>
    </dxf>
    <dxf>
      <fill>
        <patternFill>
          <bgColor theme="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008000"/>
        </patternFill>
      </fill>
    </dxf>
    <dxf>
      <font>
        <color theme="0"/>
      </font>
      <fill>
        <patternFill>
          <bgColor rgb="FFFF0000"/>
        </patternFill>
      </fill>
    </dxf>
    <dxf>
      <fill>
        <patternFill>
          <bgColor theme="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008000"/>
        </patternFill>
      </fill>
    </dxf>
    <dxf>
      <font>
        <color theme="0"/>
      </font>
      <fill>
        <patternFill>
          <bgColor rgb="FFFF000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FF0000"/>
        </patternFill>
      </fill>
    </dxf>
    <dxf>
      <fill>
        <patternFill>
          <bgColor theme="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008000"/>
        </patternFill>
      </fill>
    </dxf>
    <dxf>
      <font>
        <color theme="0"/>
      </font>
      <fill>
        <patternFill>
          <bgColor rgb="FFFF0000"/>
        </patternFill>
      </fill>
    </dxf>
    <dxf>
      <fill>
        <patternFill>
          <bgColor theme="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008000"/>
        </patternFill>
      </fill>
    </dxf>
    <dxf>
      <font>
        <color theme="0"/>
      </font>
      <fill>
        <patternFill>
          <bgColor rgb="FFFF000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FF0000"/>
        </patternFill>
      </fill>
    </dxf>
    <dxf>
      <fill>
        <patternFill>
          <bgColor theme="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008000"/>
        </patternFill>
      </fill>
    </dxf>
    <dxf>
      <font>
        <color theme="0"/>
      </font>
      <fill>
        <patternFill>
          <bgColor rgb="FFFF0000"/>
        </patternFill>
      </fill>
    </dxf>
    <dxf>
      <fill>
        <patternFill>
          <bgColor theme="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008000"/>
        </patternFill>
      </fill>
    </dxf>
    <dxf>
      <font>
        <color theme="0"/>
      </font>
      <fill>
        <patternFill>
          <bgColor rgb="FFFF000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FF0000"/>
        </patternFill>
      </fill>
    </dxf>
    <dxf>
      <fill>
        <patternFill>
          <bgColor theme="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008000"/>
        </patternFill>
      </fill>
    </dxf>
    <dxf>
      <font>
        <color theme="0"/>
      </font>
      <fill>
        <patternFill>
          <bgColor rgb="FFFF0000"/>
        </patternFill>
      </fill>
    </dxf>
    <dxf>
      <fill>
        <patternFill>
          <bgColor theme="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008000"/>
        </patternFill>
      </fill>
    </dxf>
    <dxf>
      <font>
        <color theme="0"/>
      </font>
      <fill>
        <patternFill>
          <bgColor rgb="FFFF000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FF0000"/>
        </patternFill>
      </fill>
    </dxf>
    <dxf>
      <fill>
        <patternFill>
          <bgColor theme="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008000"/>
        </patternFill>
      </fill>
    </dxf>
    <dxf>
      <font>
        <color theme="0"/>
      </font>
      <fill>
        <patternFill>
          <bgColor rgb="FFFF0000"/>
        </patternFill>
      </fill>
    </dxf>
    <dxf>
      <fill>
        <patternFill>
          <bgColor theme="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008000"/>
        </patternFill>
      </fill>
    </dxf>
    <dxf>
      <font>
        <color theme="0"/>
      </font>
      <fill>
        <patternFill>
          <bgColor rgb="FFFF000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FF0000"/>
        </patternFill>
      </fill>
    </dxf>
    <dxf>
      <fill>
        <patternFill>
          <bgColor theme="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008000"/>
        </patternFill>
      </fill>
    </dxf>
    <dxf>
      <font>
        <color theme="0"/>
      </font>
      <fill>
        <patternFill>
          <bgColor rgb="FFFF0000"/>
        </patternFill>
      </fill>
    </dxf>
    <dxf>
      <fill>
        <patternFill>
          <bgColor theme="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008000"/>
        </patternFill>
      </fill>
    </dxf>
    <dxf>
      <font>
        <color theme="0"/>
      </font>
      <fill>
        <patternFill>
          <bgColor rgb="FFFF000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FF0000"/>
        </patternFill>
      </fill>
    </dxf>
    <dxf>
      <fill>
        <patternFill>
          <bgColor theme="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008000"/>
        </patternFill>
      </fill>
    </dxf>
    <dxf>
      <font>
        <color theme="0"/>
      </font>
      <fill>
        <patternFill>
          <bgColor rgb="FFFF0000"/>
        </patternFill>
      </fill>
    </dxf>
    <dxf>
      <fill>
        <patternFill>
          <bgColor theme="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008000"/>
        </patternFill>
      </fill>
    </dxf>
    <dxf>
      <font>
        <color theme="0"/>
      </font>
      <fill>
        <patternFill>
          <bgColor rgb="FFFF000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FF0000"/>
        </patternFill>
      </fill>
    </dxf>
    <dxf>
      <fill>
        <patternFill>
          <bgColor theme="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008000"/>
        </patternFill>
      </fill>
    </dxf>
    <dxf>
      <font>
        <color theme="0"/>
      </font>
      <fill>
        <patternFill>
          <bgColor rgb="FFFF0000"/>
        </patternFill>
      </fill>
    </dxf>
    <dxf>
      <fill>
        <patternFill>
          <bgColor theme="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008000"/>
        </patternFill>
      </fill>
    </dxf>
    <dxf>
      <font>
        <color theme="0"/>
      </font>
      <fill>
        <patternFill>
          <bgColor rgb="FFFF000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FF0000"/>
        </patternFill>
      </fill>
    </dxf>
    <dxf>
      <fill>
        <patternFill>
          <bgColor theme="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008000"/>
        </patternFill>
      </fill>
    </dxf>
    <dxf>
      <font>
        <color theme="0"/>
      </font>
      <fill>
        <patternFill>
          <bgColor rgb="FFFF0000"/>
        </patternFill>
      </fill>
    </dxf>
    <dxf>
      <fill>
        <patternFill>
          <bgColor theme="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008000"/>
        </patternFill>
      </fill>
    </dxf>
    <dxf>
      <font>
        <color theme="0"/>
      </font>
      <fill>
        <patternFill>
          <bgColor rgb="FFFF000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FF0000"/>
        </patternFill>
      </fill>
    </dxf>
    <dxf>
      <fill>
        <patternFill>
          <bgColor theme="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008000"/>
        </patternFill>
      </fill>
    </dxf>
    <dxf>
      <font>
        <color theme="0"/>
      </font>
      <fill>
        <patternFill>
          <bgColor rgb="FFFF0000"/>
        </patternFill>
      </fill>
    </dxf>
    <dxf>
      <fill>
        <patternFill>
          <bgColor theme="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008000"/>
        </patternFill>
      </fill>
    </dxf>
    <dxf>
      <font>
        <color theme="0"/>
      </font>
      <fill>
        <patternFill>
          <bgColor rgb="FFFF000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FF0000"/>
        </patternFill>
      </fill>
    </dxf>
    <dxf>
      <fill>
        <patternFill>
          <bgColor theme="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008000"/>
        </patternFill>
      </fill>
    </dxf>
    <dxf>
      <font>
        <color theme="0"/>
      </font>
      <fill>
        <patternFill>
          <bgColor rgb="FFFF0000"/>
        </patternFill>
      </fill>
    </dxf>
    <dxf>
      <fill>
        <patternFill>
          <bgColor theme="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008000"/>
        </patternFill>
      </fill>
    </dxf>
    <dxf>
      <font>
        <color theme="0"/>
      </font>
      <fill>
        <patternFill>
          <bgColor rgb="FFFF000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FF0000"/>
        </patternFill>
      </fill>
    </dxf>
    <dxf>
      <fill>
        <patternFill>
          <bgColor theme="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008000"/>
        </patternFill>
      </fill>
    </dxf>
    <dxf>
      <font>
        <color theme="0"/>
      </font>
      <fill>
        <patternFill>
          <bgColor rgb="FFFF0000"/>
        </patternFill>
      </fill>
    </dxf>
    <dxf>
      <fill>
        <patternFill>
          <bgColor theme="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008000"/>
        </patternFill>
      </fill>
    </dxf>
    <dxf>
      <font>
        <color theme="0"/>
      </font>
      <fill>
        <patternFill>
          <bgColor rgb="FFFF000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FF0000"/>
        </patternFill>
      </fill>
    </dxf>
    <dxf>
      <fill>
        <patternFill>
          <bgColor theme="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008000"/>
        </patternFill>
      </fill>
    </dxf>
    <dxf>
      <font>
        <color theme="0"/>
      </font>
      <fill>
        <patternFill>
          <bgColor rgb="FFFF0000"/>
        </patternFill>
      </fill>
    </dxf>
    <dxf>
      <fill>
        <patternFill>
          <bgColor theme="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008000"/>
        </patternFill>
      </fill>
    </dxf>
    <dxf>
      <font>
        <color theme="0"/>
      </font>
      <fill>
        <patternFill>
          <bgColor rgb="FFFF000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FF0000"/>
        </patternFill>
      </fill>
    </dxf>
    <dxf>
      <fill>
        <patternFill patternType="solid">
          <fgColor indexed="13"/>
          <bgColor indexed="51"/>
        </patternFill>
      </fill>
    </dxf>
    <dxf>
      <fill>
        <patternFill patternType="solid">
          <fgColor indexed="34"/>
          <bgColor indexed="13"/>
        </patternFill>
      </fill>
    </dxf>
    <dxf>
      <fill>
        <patternFill patternType="solid">
          <fgColor indexed="57"/>
          <bgColor indexed="11"/>
        </patternFill>
      </fill>
    </dxf>
    <dxf>
      <fill>
        <patternFill patternType="solid">
          <fgColor indexed="13"/>
          <bgColor indexed="51"/>
        </patternFill>
      </fill>
    </dxf>
    <dxf>
      <fill>
        <patternFill patternType="solid">
          <fgColor indexed="34"/>
          <bgColor indexed="13"/>
        </patternFill>
      </fill>
    </dxf>
    <dxf>
      <fill>
        <patternFill patternType="solid">
          <fgColor indexed="57"/>
          <bgColor indexed="11"/>
        </patternFill>
      </fill>
    </dxf>
    <dxf>
      <fill>
        <patternFill>
          <bgColor theme="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008000"/>
        </patternFill>
      </fill>
    </dxf>
    <dxf>
      <font>
        <color theme="0"/>
      </font>
      <fill>
        <patternFill>
          <bgColor rgb="FFFF0000"/>
        </patternFill>
      </fill>
    </dxf>
    <dxf>
      <fill>
        <patternFill>
          <bgColor theme="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008000"/>
        </patternFill>
      </fill>
    </dxf>
    <dxf>
      <font>
        <color theme="0"/>
      </font>
      <fill>
        <patternFill>
          <bgColor rgb="FFFF000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FF0000"/>
        </patternFill>
      </fill>
    </dxf>
    <dxf>
      <fill>
        <patternFill>
          <bgColor theme="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008000"/>
        </patternFill>
      </fill>
    </dxf>
    <dxf>
      <font>
        <color theme="0"/>
      </font>
      <fill>
        <patternFill>
          <bgColor rgb="FFFF0000"/>
        </patternFill>
      </fill>
    </dxf>
    <dxf>
      <fill>
        <patternFill>
          <bgColor theme="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008000"/>
        </patternFill>
      </fill>
    </dxf>
    <dxf>
      <font>
        <color theme="0"/>
      </font>
      <fill>
        <patternFill>
          <bgColor rgb="FFFF000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FF0000"/>
        </patternFill>
      </fill>
    </dxf>
    <dxf>
      <fill>
        <patternFill patternType="solid">
          <fgColor indexed="13"/>
          <bgColor indexed="51"/>
        </patternFill>
      </fill>
    </dxf>
    <dxf>
      <fill>
        <patternFill patternType="solid">
          <fgColor indexed="34"/>
          <bgColor indexed="13"/>
        </patternFill>
      </fill>
    </dxf>
    <dxf>
      <fill>
        <patternFill patternType="solid">
          <fgColor indexed="57"/>
          <bgColor indexed="11"/>
        </patternFill>
      </fill>
    </dxf>
    <dxf>
      <fill>
        <patternFill patternType="solid">
          <fgColor indexed="13"/>
          <bgColor indexed="51"/>
        </patternFill>
      </fill>
    </dxf>
    <dxf>
      <fill>
        <patternFill patternType="solid">
          <fgColor indexed="34"/>
          <bgColor indexed="13"/>
        </patternFill>
      </fill>
    </dxf>
    <dxf>
      <fill>
        <patternFill patternType="solid">
          <fgColor indexed="57"/>
          <bgColor indexed="11"/>
        </patternFill>
      </fill>
    </dxf>
    <dxf>
      <fill>
        <patternFill>
          <bgColor theme="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008000"/>
        </patternFill>
      </fill>
    </dxf>
    <dxf>
      <font>
        <color theme="0"/>
      </font>
      <fill>
        <patternFill>
          <bgColor rgb="FFFF0000"/>
        </patternFill>
      </fill>
    </dxf>
    <dxf>
      <fill>
        <patternFill>
          <bgColor theme="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008000"/>
        </patternFill>
      </fill>
    </dxf>
    <dxf>
      <font>
        <color theme="0"/>
      </font>
      <fill>
        <patternFill>
          <bgColor rgb="FFFF000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FF0000"/>
        </patternFill>
      </fill>
    </dxf>
    <dxf>
      <fill>
        <patternFill>
          <bgColor theme="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008000"/>
        </patternFill>
      </fill>
    </dxf>
    <dxf>
      <font>
        <color theme="0"/>
      </font>
      <fill>
        <patternFill>
          <bgColor rgb="FFFF0000"/>
        </patternFill>
      </fill>
    </dxf>
    <dxf>
      <fill>
        <patternFill>
          <bgColor theme="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008000"/>
        </patternFill>
      </fill>
    </dxf>
    <dxf>
      <font>
        <color theme="0"/>
      </font>
      <fill>
        <patternFill>
          <bgColor rgb="FFFF0000"/>
        </patternFill>
      </fill>
    </dxf>
    <dxf>
      <fill>
        <patternFill patternType="solid">
          <fgColor indexed="13"/>
          <bgColor indexed="51"/>
        </patternFill>
      </fill>
    </dxf>
    <dxf>
      <fill>
        <patternFill patternType="solid">
          <fgColor indexed="34"/>
          <bgColor indexed="13"/>
        </patternFill>
      </fill>
    </dxf>
    <dxf>
      <font>
        <color theme="0"/>
      </font>
      <fill>
        <patternFill patternType="solid">
          <fgColor indexed="57"/>
          <bgColor rgb="FF008000"/>
        </patternFill>
      </fill>
    </dxf>
    <dxf>
      <font>
        <color theme="0"/>
      </font>
      <fill>
        <patternFill>
          <fgColor rgb="FFAA5948"/>
          <bgColor rgb="FFFF0000"/>
        </patternFill>
      </fill>
    </dxf>
    <dxf>
      <fill>
        <patternFill patternType="solid">
          <fgColor indexed="13"/>
          <bgColor indexed="51"/>
        </patternFill>
      </fill>
    </dxf>
    <dxf>
      <fill>
        <patternFill patternType="solid">
          <fgColor indexed="34"/>
          <bgColor indexed="13"/>
        </patternFill>
      </fill>
    </dxf>
    <dxf>
      <fill>
        <patternFill patternType="solid">
          <fgColor indexed="57"/>
          <bgColor indexed="11"/>
        </patternFill>
      </fill>
    </dxf>
    <dxf>
      <fill>
        <patternFill patternType="solid">
          <fgColor indexed="13"/>
          <bgColor indexed="51"/>
        </patternFill>
      </fill>
    </dxf>
    <dxf>
      <fill>
        <patternFill patternType="solid">
          <fgColor indexed="34"/>
          <bgColor indexed="13"/>
        </patternFill>
      </fill>
    </dxf>
    <dxf>
      <fill>
        <patternFill patternType="solid">
          <fgColor indexed="57"/>
          <bgColor indexed="1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E6E6E6"/>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00AE00"/>
      <rgbColor rgb="00003300"/>
      <rgbColor rgb="00333300"/>
      <rgbColor rgb="00993300"/>
      <rgbColor rgb="00993366"/>
      <rgbColor rgb="00333399"/>
      <rgbColor rgb="00333333"/>
    </indexedColors>
    <mruColors>
      <color rgb="FF008000"/>
      <color rgb="FFAA5946"/>
      <color rgb="FF264078"/>
      <color rgb="FFFFFFFF"/>
      <color rgb="FF9BBB59"/>
      <color rgb="FFAA5948"/>
      <color rgb="FF8989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436034</xdr:colOff>
      <xdr:row>0</xdr:row>
      <xdr:rowOff>92602</xdr:rowOff>
    </xdr:from>
    <xdr:to>
      <xdr:col>3</xdr:col>
      <xdr:colOff>31750</xdr:colOff>
      <xdr:row>2</xdr:row>
      <xdr:rowOff>233555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893234" y="92602"/>
          <a:ext cx="1437216" cy="7886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436034</xdr:colOff>
      <xdr:row>0</xdr:row>
      <xdr:rowOff>92602</xdr:rowOff>
    </xdr:from>
    <xdr:to>
      <xdr:col>2</xdr:col>
      <xdr:colOff>514350</xdr:colOff>
      <xdr:row>2</xdr:row>
      <xdr:rowOff>233555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893234" y="92602"/>
          <a:ext cx="1430866" cy="7886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436034</xdr:colOff>
      <xdr:row>0</xdr:row>
      <xdr:rowOff>92602</xdr:rowOff>
    </xdr:from>
    <xdr:to>
      <xdr:col>2</xdr:col>
      <xdr:colOff>514350</xdr:colOff>
      <xdr:row>2</xdr:row>
      <xdr:rowOff>233555</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893234" y="92602"/>
          <a:ext cx="1437216" cy="7886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436034</xdr:colOff>
      <xdr:row>0</xdr:row>
      <xdr:rowOff>92602</xdr:rowOff>
    </xdr:from>
    <xdr:to>
      <xdr:col>2</xdr:col>
      <xdr:colOff>514350</xdr:colOff>
      <xdr:row>2</xdr:row>
      <xdr:rowOff>233555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898677" y="92602"/>
          <a:ext cx="1449916" cy="7832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lewisresource-my.sharepoint.com/personal/jpelaez_lewisenergy_com/Documents/Documentos/DE_MT03_Matriz_de_identificacion_riesgosG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pelaez\AppData\Local\Microsoft\Windows\INetCache\Content.Outlook\ZS0X61EU\Matriz%20DDHH%20Seguridad%20Fisica%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pelaez\AppData\Local\Microsoft\Windows\INetCache\Content.Outlook\ZS0X61EU\Copy%20of%20Copy%20of%20DE_MT03_Matriz_de_identificacion_riesgos%20final%20(0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jpelaez\AppData\Local\Microsoft\Windows\INetCache\Content.Outlook\ZS0X61EU\DE_MT03_Matriz_de_identificacion_riesgos%20rev.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lewisresource-my.sharepoint.com/Users/pdiaz/AppData/Local/Microsoft/Windows/INetCache/Content.Outlook/CXBEGG3V/DE_MT03_Matriz_de_identificacion_riesgos%20rev.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Rhernandezp\AppData\Local\Microsoft\Windows\INetCache\Content.Outlook\MUJ11JST\DE_MT03_Matriz_de_identificacion_riesgos%20vAA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T03 (2)"/>
      <sheetName val="DE-MT03"/>
      <sheetName val="DDHH"/>
      <sheetName val="MAPEO R"/>
      <sheetName val="CONTROL CAMBIOS"/>
      <sheetName val="MAPEO"/>
      <sheetName val="Evaluacion"/>
    </sheetNames>
    <sheetDataSet>
      <sheetData sheetId="0"/>
      <sheetData sheetId="1"/>
      <sheetData sheetId="2"/>
      <sheetData sheetId="3"/>
      <sheetData sheetId="4"/>
      <sheetData sheetId="5"/>
      <sheetData sheetId="6">
        <row r="1">
          <cell r="A1" t="str">
            <v xml:space="preserve">Evaluacion </v>
          </cell>
          <cell r="B1"/>
        </row>
        <row r="2">
          <cell r="A2">
            <v>1</v>
          </cell>
          <cell r="B2" t="str">
            <v>BAJO</v>
          </cell>
        </row>
        <row r="3">
          <cell r="A3">
            <v>2</v>
          </cell>
          <cell r="B3" t="str">
            <v>BAJO</v>
          </cell>
        </row>
        <row r="4">
          <cell r="A4">
            <v>3</v>
          </cell>
          <cell r="B4" t="str">
            <v>MODERADO</v>
          </cell>
        </row>
        <row r="5">
          <cell r="A5">
            <v>4</v>
          </cell>
          <cell r="B5" t="str">
            <v>ALTO</v>
          </cell>
        </row>
        <row r="6">
          <cell r="A6">
            <v>5</v>
          </cell>
          <cell r="B6" t="str">
            <v>ALTO</v>
          </cell>
        </row>
        <row r="7">
          <cell r="A7">
            <v>6</v>
          </cell>
          <cell r="B7" t="str">
            <v>MODERADO</v>
          </cell>
        </row>
        <row r="8">
          <cell r="A8">
            <v>8</v>
          </cell>
          <cell r="B8" t="str">
            <v>ALTO</v>
          </cell>
        </row>
        <row r="9">
          <cell r="A9">
            <v>9</v>
          </cell>
          <cell r="B9" t="str">
            <v>ALTO</v>
          </cell>
        </row>
        <row r="10">
          <cell r="A10">
            <v>10</v>
          </cell>
          <cell r="B10" t="str">
            <v>EXTREMO</v>
          </cell>
        </row>
        <row r="11">
          <cell r="A11">
            <v>12</v>
          </cell>
          <cell r="B11" t="str">
            <v>EXTREMO</v>
          </cell>
        </row>
        <row r="12">
          <cell r="A12">
            <v>15</v>
          </cell>
          <cell r="B12" t="str">
            <v>EXTREMO</v>
          </cell>
        </row>
        <row r="13">
          <cell r="A13">
            <v>16</v>
          </cell>
          <cell r="B13" t="str">
            <v>EXTREMO</v>
          </cell>
        </row>
        <row r="14">
          <cell r="A14">
            <v>20</v>
          </cell>
          <cell r="B14" t="str">
            <v>EXTREMO</v>
          </cell>
        </row>
        <row r="15">
          <cell r="A15">
            <v>25</v>
          </cell>
          <cell r="B15" t="str">
            <v>EXTREMO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T03 (2)"/>
      <sheetName val="DE-MT03"/>
      <sheetName val="DDHH"/>
      <sheetName val="MAPEO R"/>
      <sheetName val="CONTROL CAMBIOS"/>
      <sheetName val="MAPEO"/>
      <sheetName val="Evaluacion"/>
    </sheetNames>
    <sheetDataSet>
      <sheetData sheetId="0"/>
      <sheetData sheetId="1"/>
      <sheetData sheetId="2"/>
      <sheetData sheetId="3"/>
      <sheetData sheetId="4"/>
      <sheetData sheetId="5"/>
      <sheetData sheetId="6">
        <row r="1">
          <cell r="A1" t="str">
            <v xml:space="preserve">Evaluacion </v>
          </cell>
        </row>
        <row r="2">
          <cell r="A2">
            <v>1</v>
          </cell>
          <cell r="B2" t="str">
            <v>BAJO</v>
          </cell>
        </row>
        <row r="3">
          <cell r="A3">
            <v>2</v>
          </cell>
          <cell r="B3" t="str">
            <v>BAJO</v>
          </cell>
        </row>
        <row r="4">
          <cell r="A4">
            <v>3</v>
          </cell>
          <cell r="B4" t="str">
            <v>MODERADO</v>
          </cell>
        </row>
        <row r="5">
          <cell r="A5">
            <v>4</v>
          </cell>
          <cell r="B5" t="str">
            <v>ALTO</v>
          </cell>
        </row>
        <row r="6">
          <cell r="A6">
            <v>5</v>
          </cell>
          <cell r="B6" t="str">
            <v>ALTO</v>
          </cell>
        </row>
        <row r="7">
          <cell r="A7">
            <v>6</v>
          </cell>
          <cell r="B7" t="str">
            <v>MODERADO</v>
          </cell>
        </row>
        <row r="8">
          <cell r="A8">
            <v>8</v>
          </cell>
          <cell r="B8" t="str">
            <v>ALTO</v>
          </cell>
        </row>
        <row r="9">
          <cell r="A9">
            <v>9</v>
          </cell>
          <cell r="B9" t="str">
            <v>ALTO</v>
          </cell>
        </row>
        <row r="10">
          <cell r="A10">
            <v>10</v>
          </cell>
          <cell r="B10" t="str">
            <v>EXTREMO</v>
          </cell>
        </row>
        <row r="11">
          <cell r="A11">
            <v>12</v>
          </cell>
          <cell r="B11" t="str">
            <v>EXTREMO</v>
          </cell>
        </row>
        <row r="12">
          <cell r="A12">
            <v>15</v>
          </cell>
          <cell r="B12" t="str">
            <v>EXTREMO</v>
          </cell>
        </row>
        <row r="13">
          <cell r="A13">
            <v>16</v>
          </cell>
          <cell r="B13" t="str">
            <v>EXTREMO</v>
          </cell>
        </row>
        <row r="14">
          <cell r="A14">
            <v>20</v>
          </cell>
          <cell r="B14" t="str">
            <v>EXTREMO</v>
          </cell>
        </row>
        <row r="15">
          <cell r="A15">
            <v>25</v>
          </cell>
          <cell r="B15" t="str">
            <v>EXTREMO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T03 (2)"/>
      <sheetName val="DE-MT03"/>
      <sheetName val="DDHH"/>
      <sheetName val="MAPEO R"/>
      <sheetName val="CONTROL CAMBIOS"/>
      <sheetName val="MAPEO"/>
      <sheetName val="Evaluacion"/>
    </sheetNames>
    <sheetDataSet>
      <sheetData sheetId="0" refreshError="1"/>
      <sheetData sheetId="1" refreshError="1"/>
      <sheetData sheetId="2" refreshError="1"/>
      <sheetData sheetId="3" refreshError="1"/>
      <sheetData sheetId="4" refreshError="1"/>
      <sheetData sheetId="5" refreshError="1"/>
      <sheetData sheetId="6">
        <row r="1">
          <cell r="A1" t="str">
            <v xml:space="preserve">Evaluacion </v>
          </cell>
        </row>
        <row r="2">
          <cell r="A2">
            <v>1</v>
          </cell>
          <cell r="B2" t="str">
            <v>BAJO</v>
          </cell>
        </row>
        <row r="3">
          <cell r="A3">
            <v>2</v>
          </cell>
          <cell r="B3" t="str">
            <v>BAJO</v>
          </cell>
        </row>
        <row r="4">
          <cell r="A4">
            <v>3</v>
          </cell>
          <cell r="B4" t="str">
            <v>MODERADO</v>
          </cell>
        </row>
        <row r="5">
          <cell r="A5">
            <v>4</v>
          </cell>
          <cell r="B5" t="str">
            <v>ALTO</v>
          </cell>
        </row>
        <row r="6">
          <cell r="A6">
            <v>5</v>
          </cell>
          <cell r="B6" t="str">
            <v>ALTO</v>
          </cell>
        </row>
        <row r="7">
          <cell r="A7">
            <v>6</v>
          </cell>
          <cell r="B7" t="str">
            <v>MODERADO</v>
          </cell>
        </row>
        <row r="8">
          <cell r="A8">
            <v>8</v>
          </cell>
          <cell r="B8" t="str">
            <v>ALTO</v>
          </cell>
        </row>
        <row r="9">
          <cell r="A9">
            <v>9</v>
          </cell>
          <cell r="B9" t="str">
            <v>ALTO</v>
          </cell>
        </row>
        <row r="10">
          <cell r="A10">
            <v>10</v>
          </cell>
          <cell r="B10" t="str">
            <v>EXTREMO</v>
          </cell>
        </row>
        <row r="11">
          <cell r="A11">
            <v>12</v>
          </cell>
          <cell r="B11" t="str">
            <v>EXTREMO</v>
          </cell>
        </row>
        <row r="12">
          <cell r="A12">
            <v>15</v>
          </cell>
          <cell r="B12" t="str">
            <v>EXTREMO</v>
          </cell>
        </row>
        <row r="13">
          <cell r="A13">
            <v>16</v>
          </cell>
          <cell r="B13" t="str">
            <v>EXTREMO</v>
          </cell>
        </row>
        <row r="14">
          <cell r="A14">
            <v>20</v>
          </cell>
          <cell r="B14" t="str">
            <v>EXTREMO</v>
          </cell>
        </row>
        <row r="15">
          <cell r="A15">
            <v>25</v>
          </cell>
          <cell r="B15" t="str">
            <v>EXTREMO</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T03 (2)"/>
      <sheetName val="DE-MT03"/>
      <sheetName val="DDHH"/>
      <sheetName val="MAPEO R"/>
      <sheetName val="CONTROL CAMBIOS"/>
      <sheetName val="MAPEO"/>
      <sheetName val="Evaluacion"/>
    </sheetNames>
    <sheetDataSet>
      <sheetData sheetId="0" refreshError="1"/>
      <sheetData sheetId="1" refreshError="1"/>
      <sheetData sheetId="2" refreshError="1"/>
      <sheetData sheetId="3" refreshError="1"/>
      <sheetData sheetId="4" refreshError="1"/>
      <sheetData sheetId="5" refreshError="1"/>
      <sheetData sheetId="6">
        <row r="1">
          <cell r="A1" t="str">
            <v xml:space="preserve">Evaluacion </v>
          </cell>
        </row>
        <row r="2">
          <cell r="A2">
            <v>1</v>
          </cell>
          <cell r="B2" t="str">
            <v>BAJO</v>
          </cell>
        </row>
        <row r="3">
          <cell r="A3">
            <v>2</v>
          </cell>
          <cell r="B3" t="str">
            <v>BAJO</v>
          </cell>
        </row>
        <row r="4">
          <cell r="A4">
            <v>3</v>
          </cell>
          <cell r="B4" t="str">
            <v>MODERADO</v>
          </cell>
        </row>
        <row r="5">
          <cell r="A5">
            <v>4</v>
          </cell>
          <cell r="B5" t="str">
            <v>ALTO</v>
          </cell>
        </row>
        <row r="6">
          <cell r="A6">
            <v>5</v>
          </cell>
          <cell r="B6" t="str">
            <v>ALTO</v>
          </cell>
        </row>
        <row r="7">
          <cell r="A7">
            <v>6</v>
          </cell>
          <cell r="B7" t="str">
            <v>MODERADO</v>
          </cell>
        </row>
        <row r="8">
          <cell r="A8">
            <v>8</v>
          </cell>
          <cell r="B8" t="str">
            <v>ALTO</v>
          </cell>
        </row>
        <row r="9">
          <cell r="A9">
            <v>9</v>
          </cell>
          <cell r="B9" t="str">
            <v>ALTO</v>
          </cell>
        </row>
        <row r="10">
          <cell r="A10">
            <v>10</v>
          </cell>
          <cell r="B10" t="str">
            <v>EXTREMO</v>
          </cell>
        </row>
        <row r="11">
          <cell r="A11">
            <v>12</v>
          </cell>
          <cell r="B11" t="str">
            <v>EXTREMO</v>
          </cell>
        </row>
        <row r="12">
          <cell r="A12">
            <v>15</v>
          </cell>
          <cell r="B12" t="str">
            <v>EXTREMO</v>
          </cell>
        </row>
        <row r="13">
          <cell r="A13">
            <v>16</v>
          </cell>
          <cell r="B13" t="str">
            <v>EXTREMO</v>
          </cell>
        </row>
        <row r="14">
          <cell r="A14">
            <v>20</v>
          </cell>
          <cell r="B14" t="str">
            <v>EXTREMO</v>
          </cell>
        </row>
        <row r="15">
          <cell r="A15">
            <v>25</v>
          </cell>
          <cell r="B15" t="str">
            <v>EXTREMO</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T03 (2)"/>
      <sheetName val="DE-MT03"/>
      <sheetName val="DDHH"/>
      <sheetName val="MAPEO R"/>
      <sheetName val="CONTROL CAMBIOS"/>
      <sheetName val="MAPEO"/>
      <sheetName val="Evaluacion"/>
    </sheetNames>
    <sheetDataSet>
      <sheetData sheetId="0" refreshError="1"/>
      <sheetData sheetId="1" refreshError="1"/>
      <sheetData sheetId="2" refreshError="1"/>
      <sheetData sheetId="3" refreshError="1"/>
      <sheetData sheetId="4" refreshError="1"/>
      <sheetData sheetId="5" refreshError="1"/>
      <sheetData sheetId="6">
        <row r="1">
          <cell r="A1" t="str">
            <v xml:space="preserve">Evaluacion </v>
          </cell>
        </row>
        <row r="2">
          <cell r="A2">
            <v>1</v>
          </cell>
          <cell r="B2" t="str">
            <v>BAJO</v>
          </cell>
        </row>
        <row r="3">
          <cell r="A3">
            <v>2</v>
          </cell>
          <cell r="B3" t="str">
            <v>BAJO</v>
          </cell>
        </row>
        <row r="4">
          <cell r="A4">
            <v>3</v>
          </cell>
          <cell r="B4" t="str">
            <v>MODERADO</v>
          </cell>
        </row>
        <row r="5">
          <cell r="A5">
            <v>4</v>
          </cell>
          <cell r="B5" t="str">
            <v>ALTO</v>
          </cell>
        </row>
        <row r="6">
          <cell r="A6">
            <v>5</v>
          </cell>
          <cell r="B6" t="str">
            <v>ALTO</v>
          </cell>
        </row>
        <row r="7">
          <cell r="A7">
            <v>6</v>
          </cell>
          <cell r="B7" t="str">
            <v>MODERADO</v>
          </cell>
        </row>
        <row r="8">
          <cell r="A8">
            <v>8</v>
          </cell>
          <cell r="B8" t="str">
            <v>ALTO</v>
          </cell>
        </row>
        <row r="9">
          <cell r="A9">
            <v>9</v>
          </cell>
          <cell r="B9" t="str">
            <v>ALTO</v>
          </cell>
        </row>
        <row r="10">
          <cell r="A10">
            <v>10</v>
          </cell>
          <cell r="B10" t="str">
            <v>EXTREMO</v>
          </cell>
        </row>
        <row r="11">
          <cell r="A11">
            <v>12</v>
          </cell>
          <cell r="B11" t="str">
            <v>EXTREMO</v>
          </cell>
        </row>
        <row r="12">
          <cell r="A12">
            <v>15</v>
          </cell>
          <cell r="B12" t="str">
            <v>EXTREMO</v>
          </cell>
        </row>
        <row r="13">
          <cell r="A13">
            <v>16</v>
          </cell>
          <cell r="B13" t="str">
            <v>EXTREMO</v>
          </cell>
        </row>
        <row r="14">
          <cell r="A14">
            <v>20</v>
          </cell>
          <cell r="B14" t="str">
            <v>EXTREMO</v>
          </cell>
        </row>
        <row r="15">
          <cell r="A15">
            <v>25</v>
          </cell>
          <cell r="B15" t="str">
            <v>EXTREMO</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MT03 (2)"/>
      <sheetName val="ID 1"/>
      <sheetName val="DE-MT03"/>
      <sheetName val="MAPEO R"/>
      <sheetName val="CONTROL CAMBIOS"/>
      <sheetName val="MAPEO"/>
      <sheetName val="Evaluacion"/>
    </sheetNames>
    <sheetDataSet>
      <sheetData sheetId="0" refreshError="1"/>
      <sheetData sheetId="1" refreshError="1"/>
      <sheetData sheetId="2"/>
      <sheetData sheetId="3" refreshError="1"/>
      <sheetData sheetId="4" refreshError="1"/>
      <sheetData sheetId="5" refreshError="1"/>
      <sheetData sheetId="6" refreshError="1"/>
      <sheetData sheetId="7">
        <row r="1">
          <cell r="A1" t="str">
            <v xml:space="preserve">Evaluacion </v>
          </cell>
        </row>
        <row r="2">
          <cell r="A2">
            <v>1</v>
          </cell>
          <cell r="B2" t="str">
            <v>BAJO</v>
          </cell>
        </row>
        <row r="3">
          <cell r="A3">
            <v>2</v>
          </cell>
          <cell r="B3" t="str">
            <v>BAJO</v>
          </cell>
        </row>
        <row r="4">
          <cell r="A4">
            <v>3</v>
          </cell>
          <cell r="B4" t="str">
            <v>MODERADO</v>
          </cell>
        </row>
        <row r="5">
          <cell r="A5">
            <v>4</v>
          </cell>
          <cell r="B5" t="str">
            <v>ALTO</v>
          </cell>
        </row>
        <row r="6">
          <cell r="A6">
            <v>5</v>
          </cell>
          <cell r="B6" t="str">
            <v>ALTO</v>
          </cell>
        </row>
        <row r="7">
          <cell r="A7">
            <v>6</v>
          </cell>
          <cell r="B7" t="str">
            <v>MODERADO</v>
          </cell>
        </row>
        <row r="8">
          <cell r="A8">
            <v>8</v>
          </cell>
          <cell r="B8" t="str">
            <v>ALTO</v>
          </cell>
        </row>
        <row r="9">
          <cell r="A9">
            <v>9</v>
          </cell>
          <cell r="B9" t="str">
            <v>ALTO</v>
          </cell>
        </row>
        <row r="10">
          <cell r="A10">
            <v>10</v>
          </cell>
          <cell r="B10" t="str">
            <v>EXTREMO</v>
          </cell>
        </row>
        <row r="11">
          <cell r="A11">
            <v>12</v>
          </cell>
          <cell r="B11" t="str">
            <v>EXTREMO</v>
          </cell>
        </row>
        <row r="12">
          <cell r="A12">
            <v>15</v>
          </cell>
          <cell r="B12" t="str">
            <v>EXTREMO</v>
          </cell>
        </row>
        <row r="13">
          <cell r="A13">
            <v>16</v>
          </cell>
          <cell r="B13" t="str">
            <v>EXTREMO</v>
          </cell>
        </row>
        <row r="14">
          <cell r="A14">
            <v>20</v>
          </cell>
          <cell r="B14" t="str">
            <v>EXTREMO</v>
          </cell>
        </row>
        <row r="15">
          <cell r="A15">
            <v>25</v>
          </cell>
          <cell r="B15" t="str">
            <v>EXTREMO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D521"/>
  <sheetViews>
    <sheetView topLeftCell="A5" zoomScale="50" zoomScaleNormal="50" zoomScaleSheetLayoutView="30" workbookViewId="0">
      <pane ySplit="3" topLeftCell="A22" activePane="bottomLeft" state="frozen"/>
      <selection activeCell="E5" sqref="E5"/>
      <selection pane="bottomLeft" activeCell="A5" sqref="A5:T27"/>
    </sheetView>
  </sheetViews>
  <sheetFormatPr defaultColWidth="11.453125" defaultRowHeight="15" x14ac:dyDescent="0.25"/>
  <cols>
    <col min="1" max="1" width="6.54296875" style="42" customWidth="1"/>
    <col min="2" max="2" width="26.453125" style="42" customWidth="1"/>
    <col min="3" max="3" width="18.1796875" style="107" hidden="1" customWidth="1"/>
    <col min="4" max="4" width="39.81640625" style="50" customWidth="1"/>
    <col min="5" max="5" width="95.7265625" style="50" hidden="1" customWidth="1"/>
    <col min="6" max="6" width="37.81640625" style="50" hidden="1" customWidth="1"/>
    <col min="7" max="7" width="9.7265625" style="51" hidden="1" customWidth="1"/>
    <col min="8" max="8" width="17.453125" style="51" hidden="1" customWidth="1"/>
    <col min="9" max="9" width="9.7265625" style="51" hidden="1" customWidth="1"/>
    <col min="10" max="10" width="16.54296875" style="52" hidden="1" customWidth="1"/>
    <col min="11" max="11" width="9.7265625" style="51" hidden="1" customWidth="1"/>
    <col min="12" max="12" width="14.81640625" style="52" hidden="1" customWidth="1"/>
    <col min="13" max="13" width="65.7265625" style="53" hidden="1" customWidth="1"/>
    <col min="14" max="15" width="13" style="51" hidden="1" customWidth="1"/>
    <col min="16" max="16" width="25.1796875" style="51" hidden="1" customWidth="1"/>
    <col min="17" max="17" width="26" style="51" hidden="1" customWidth="1"/>
    <col min="18" max="18" width="3.26953125" style="51" hidden="1" customWidth="1"/>
    <col min="19" max="19" width="26.54296875" style="51" customWidth="1"/>
    <col min="20" max="20" width="65.1796875" style="54" customWidth="1"/>
    <col min="21" max="160" width="11.453125" style="41"/>
    <col min="161" max="16384" width="11.453125" style="43"/>
  </cols>
  <sheetData>
    <row r="1" spans="1:20" s="41" customFormat="1" ht="25.5" customHeight="1" x14ac:dyDescent="0.25">
      <c r="A1" s="121"/>
      <c r="B1" s="122"/>
      <c r="C1" s="123"/>
      <c r="D1" s="130" t="s">
        <v>45</v>
      </c>
      <c r="E1" s="130"/>
      <c r="F1" s="130"/>
      <c r="G1" s="130"/>
      <c r="H1" s="130"/>
      <c r="I1" s="130"/>
      <c r="J1" s="130"/>
      <c r="K1" s="130"/>
      <c r="L1" s="130"/>
      <c r="M1" s="130"/>
      <c r="N1" s="130"/>
      <c r="O1" s="130"/>
      <c r="P1" s="130"/>
      <c r="Q1" s="130"/>
      <c r="R1" s="130"/>
      <c r="S1" s="59" t="s">
        <v>47</v>
      </c>
      <c r="T1" s="59" t="s">
        <v>50</v>
      </c>
    </row>
    <row r="2" spans="1:20" s="41" customFormat="1" ht="25.5" customHeight="1" x14ac:dyDescent="0.25">
      <c r="A2" s="124"/>
      <c r="B2" s="125"/>
      <c r="C2" s="126"/>
      <c r="D2" s="131" t="s">
        <v>51</v>
      </c>
      <c r="E2" s="131"/>
      <c r="F2" s="131"/>
      <c r="G2" s="131"/>
      <c r="H2" s="131"/>
      <c r="I2" s="131"/>
      <c r="J2" s="131"/>
      <c r="K2" s="131"/>
      <c r="L2" s="131"/>
      <c r="M2" s="131"/>
      <c r="N2" s="131"/>
      <c r="O2" s="131"/>
      <c r="P2" s="131"/>
      <c r="Q2" s="131"/>
      <c r="R2" s="131"/>
      <c r="S2" s="59" t="s">
        <v>48</v>
      </c>
      <c r="T2" s="60">
        <v>43971</v>
      </c>
    </row>
    <row r="3" spans="1:20" s="41" customFormat="1" ht="25.5" customHeight="1" x14ac:dyDescent="0.25">
      <c r="A3" s="127"/>
      <c r="B3" s="128"/>
      <c r="C3" s="129"/>
      <c r="D3" s="131"/>
      <c r="E3" s="131"/>
      <c r="F3" s="131"/>
      <c r="G3" s="131"/>
      <c r="H3" s="131"/>
      <c r="I3" s="131"/>
      <c r="J3" s="131"/>
      <c r="K3" s="131"/>
      <c r="L3" s="131"/>
      <c r="M3" s="131"/>
      <c r="N3" s="131"/>
      <c r="O3" s="131"/>
      <c r="P3" s="131"/>
      <c r="Q3" s="131"/>
      <c r="R3" s="131"/>
      <c r="S3" s="59" t="s">
        <v>49</v>
      </c>
      <c r="T3" s="59" t="s">
        <v>46</v>
      </c>
    </row>
    <row r="4" spans="1:20" s="41" customFormat="1" ht="12" customHeight="1" x14ac:dyDescent="0.25">
      <c r="A4" s="132"/>
      <c r="B4" s="133"/>
      <c r="C4" s="133"/>
      <c r="D4" s="133"/>
      <c r="E4" s="133"/>
      <c r="F4" s="133"/>
      <c r="G4" s="133"/>
      <c r="H4" s="133"/>
      <c r="I4" s="133"/>
      <c r="J4" s="133"/>
      <c r="K4" s="133"/>
      <c r="L4" s="133"/>
      <c r="M4" s="133"/>
      <c r="N4" s="133"/>
      <c r="O4" s="133"/>
      <c r="P4" s="133"/>
      <c r="Q4" s="133"/>
      <c r="R4" s="133"/>
      <c r="S4" s="133"/>
      <c r="T4" s="134"/>
    </row>
    <row r="5" spans="1:20" ht="35.25" customHeight="1" x14ac:dyDescent="0.25">
      <c r="A5" s="135" t="s">
        <v>52</v>
      </c>
      <c r="B5" s="138" t="s">
        <v>54</v>
      </c>
      <c r="C5" s="138" t="s">
        <v>70</v>
      </c>
      <c r="D5" s="141" t="s">
        <v>53</v>
      </c>
      <c r="E5" s="141" t="s">
        <v>43</v>
      </c>
      <c r="F5" s="141" t="s">
        <v>42</v>
      </c>
      <c r="G5" s="144" t="s">
        <v>41</v>
      </c>
      <c r="H5" s="144"/>
      <c r="I5" s="144"/>
      <c r="J5" s="144"/>
      <c r="K5" s="141" t="s">
        <v>36</v>
      </c>
      <c r="L5" s="141"/>
      <c r="M5" s="145" t="s">
        <v>56</v>
      </c>
      <c r="N5" s="145"/>
      <c r="O5" s="145"/>
      <c r="P5" s="145"/>
      <c r="Q5" s="144" t="s">
        <v>40</v>
      </c>
      <c r="R5" s="144"/>
      <c r="S5" s="144"/>
      <c r="T5" s="146"/>
    </row>
    <row r="6" spans="1:20" ht="14.25" customHeight="1" x14ac:dyDescent="0.25">
      <c r="A6" s="136"/>
      <c r="B6" s="139"/>
      <c r="C6" s="139"/>
      <c r="D6" s="142"/>
      <c r="E6" s="142"/>
      <c r="F6" s="142"/>
      <c r="G6" s="147" t="s">
        <v>31</v>
      </c>
      <c r="H6" s="147"/>
      <c r="I6" s="147" t="s">
        <v>32</v>
      </c>
      <c r="J6" s="147"/>
      <c r="K6" s="147" t="s">
        <v>37</v>
      </c>
      <c r="L6" s="147"/>
      <c r="M6" s="147" t="s">
        <v>44</v>
      </c>
      <c r="N6" s="147" t="s">
        <v>33</v>
      </c>
      <c r="O6" s="147" t="s">
        <v>34</v>
      </c>
      <c r="P6" s="147" t="s">
        <v>35</v>
      </c>
      <c r="Q6" s="147" t="s">
        <v>38</v>
      </c>
      <c r="R6" s="147" t="s">
        <v>39</v>
      </c>
      <c r="S6" s="147" t="s">
        <v>55</v>
      </c>
      <c r="T6" s="150"/>
    </row>
    <row r="7" spans="1:20" ht="30.65" customHeight="1" x14ac:dyDescent="0.25">
      <c r="A7" s="137"/>
      <c r="B7" s="140"/>
      <c r="C7" s="140"/>
      <c r="D7" s="143"/>
      <c r="E7" s="143"/>
      <c r="F7" s="143"/>
      <c r="G7" s="148"/>
      <c r="H7" s="148"/>
      <c r="I7" s="148"/>
      <c r="J7" s="148"/>
      <c r="K7" s="148"/>
      <c r="L7" s="148"/>
      <c r="M7" s="148"/>
      <c r="N7" s="148"/>
      <c r="O7" s="148"/>
      <c r="P7" s="148"/>
      <c r="Q7" s="148"/>
      <c r="R7" s="148"/>
      <c r="S7" s="148"/>
      <c r="T7" s="151"/>
    </row>
    <row r="8" spans="1:20" ht="111" hidden="1" customHeight="1" x14ac:dyDescent="0.25">
      <c r="A8" s="61">
        <v>1</v>
      </c>
      <c r="B8" s="62" t="s">
        <v>107</v>
      </c>
      <c r="C8" s="62" t="s">
        <v>80</v>
      </c>
      <c r="D8" s="62" t="s">
        <v>58</v>
      </c>
      <c r="E8" s="63" t="s">
        <v>164</v>
      </c>
      <c r="F8" s="63" t="s">
        <v>81</v>
      </c>
      <c r="G8" s="105">
        <v>4</v>
      </c>
      <c r="H8" s="67" t="str">
        <f t="shared" ref="H8:H27" si="0">IF(G8=0,"",IF(G8=1,"INSIGNIFICANTE",IF(G8=2,"MENOR",IF(G8=3,"MODERADO",IF(G8=4,"MAYOR",IF(G8=5,"CATASTRÓFICO"))))))</f>
        <v>MAYOR</v>
      </c>
      <c r="I8" s="105">
        <v>4</v>
      </c>
      <c r="J8" s="65" t="str">
        <f>IF(I8=0,"",IF(I8=1,"RARO",IF(I8=2,"IMPROBABLE",IF(I8=3,"MODERADO",IF(I8=4,"PROBABLE",IF(I8=5,"CASI CERTEZA"))))))</f>
        <v>PROBABLE</v>
      </c>
      <c r="K8" s="64">
        <f t="shared" ref="K8:K27" si="1">IF(OR(G8=" ",G8=0,I8=" ",I8=0)," ",G8*I8)</f>
        <v>16</v>
      </c>
      <c r="L8" s="65" t="str">
        <f>IF(OR(G8=" ",G8=0,I8=" ",I8=0)," ",IF(AND(G8=1,I8=3),"BAJO",IF(AND(G8=1,I8=4),"MODERADO",IF(AND(G8=2,I8=5),"ALTO",IF(AND(G8=3,I8=4),"ALTO",IF(AND(G8=2,I8=2),"BAJO",VLOOKUP(K8,Evaluacion!A:B,2)))))))</f>
        <v>EXTREMO</v>
      </c>
      <c r="M8" s="56" t="s">
        <v>172</v>
      </c>
      <c r="N8" s="104">
        <v>44562</v>
      </c>
      <c r="O8" s="104">
        <v>44896</v>
      </c>
      <c r="P8" s="55" t="s">
        <v>149</v>
      </c>
      <c r="Q8" s="55" t="s">
        <v>108</v>
      </c>
      <c r="R8" s="104">
        <v>44591</v>
      </c>
      <c r="S8" s="149" t="s">
        <v>176</v>
      </c>
      <c r="T8" s="149"/>
    </row>
    <row r="9" spans="1:20" ht="115" hidden="1" customHeight="1" x14ac:dyDescent="0.25">
      <c r="A9" s="61">
        <v>2</v>
      </c>
      <c r="B9" s="62" t="s">
        <v>71</v>
      </c>
      <c r="C9" s="62" t="s">
        <v>82</v>
      </c>
      <c r="D9" s="63" t="s">
        <v>57</v>
      </c>
      <c r="E9" s="63" t="s">
        <v>165</v>
      </c>
      <c r="F9" s="63" t="s">
        <v>166</v>
      </c>
      <c r="G9" s="105">
        <v>4</v>
      </c>
      <c r="H9" s="67" t="str">
        <f t="shared" si="0"/>
        <v>MAYOR</v>
      </c>
      <c r="I9" s="105">
        <v>3</v>
      </c>
      <c r="J9" s="65" t="str">
        <f t="shared" ref="J9:J27" si="2">IF(I9=0,"",IF(I9=1,"RARO",IF(I9=2,"IMPROBABLE",IF(I9=3,"MODERADO",IF(I9=4,"PROBABLE",IF(I9=5,"CASI CERTEZA"))))))</f>
        <v>MODERADO</v>
      </c>
      <c r="K9" s="64">
        <f t="shared" si="1"/>
        <v>12</v>
      </c>
      <c r="L9" s="65" t="str">
        <f>IF(OR(G9=" ",G9=0,I9=" ",I9=0)," ",IF(AND(G9=1,I9=3),"BAJO",IF(AND(G9=1,I9=4),"MODERADO",IF(AND(G9=2,I9=5),"ALTO",IF(AND(G9=3,I9=4),"ALTO",IF(AND(G9=2,I9=2),"BAJO",VLOOKUP(K9,Evaluacion!A:B,2)))))))</f>
        <v>EXTREMO</v>
      </c>
      <c r="M9" s="57" t="s">
        <v>150</v>
      </c>
      <c r="N9" s="104">
        <v>44562</v>
      </c>
      <c r="O9" s="104">
        <v>44896</v>
      </c>
      <c r="P9" s="58" t="s">
        <v>151</v>
      </c>
      <c r="Q9" s="58" t="s">
        <v>152</v>
      </c>
      <c r="R9" s="104">
        <v>44591</v>
      </c>
      <c r="S9" s="149" t="s">
        <v>175</v>
      </c>
      <c r="T9" s="149"/>
    </row>
    <row r="10" spans="1:20" ht="112.5" hidden="1" customHeight="1" x14ac:dyDescent="0.25">
      <c r="A10" s="61">
        <v>3</v>
      </c>
      <c r="B10" s="62" t="s">
        <v>71</v>
      </c>
      <c r="C10" s="62" t="s">
        <v>83</v>
      </c>
      <c r="D10" s="62" t="s">
        <v>59</v>
      </c>
      <c r="E10" s="63" t="s">
        <v>198</v>
      </c>
      <c r="F10" s="63" t="s">
        <v>84</v>
      </c>
      <c r="G10" s="105">
        <v>3</v>
      </c>
      <c r="H10" s="67" t="str">
        <f t="shared" si="0"/>
        <v>MODERADO</v>
      </c>
      <c r="I10" s="105">
        <v>3</v>
      </c>
      <c r="J10" s="65" t="str">
        <f t="shared" si="2"/>
        <v>MODERADO</v>
      </c>
      <c r="K10" s="64">
        <f t="shared" si="1"/>
        <v>9</v>
      </c>
      <c r="L10" s="65" t="str">
        <f>IF(OR(G10=" ",G10=0,I10=" ",I10=0)," ",IF(AND(G10=1,I10=3),"BAJO",IF(AND(G10=1,I10=4),"MODERADO",IF(AND(G10=2,I10=5),"ALTO",IF(AND(G10=3,I10=4),"ALTO",IF(AND(G10=2,I10=2),"BAJO",VLOOKUP(K10,Evaluacion!A:B,2)))))))</f>
        <v>ALTO</v>
      </c>
      <c r="M10" s="57" t="s">
        <v>212</v>
      </c>
      <c r="N10" s="104">
        <v>44562</v>
      </c>
      <c r="O10" s="104">
        <v>44896</v>
      </c>
      <c r="P10" s="58" t="s">
        <v>173</v>
      </c>
      <c r="Q10" s="58" t="s">
        <v>144</v>
      </c>
      <c r="R10" s="104">
        <v>44591</v>
      </c>
      <c r="S10" s="149" t="s">
        <v>174</v>
      </c>
      <c r="T10" s="149"/>
    </row>
    <row r="11" spans="1:20" ht="183" hidden="1" customHeight="1" x14ac:dyDescent="0.25">
      <c r="A11" s="61">
        <v>4</v>
      </c>
      <c r="B11" s="62" t="s">
        <v>71</v>
      </c>
      <c r="C11" s="62" t="s">
        <v>73</v>
      </c>
      <c r="D11" s="62" t="s">
        <v>60</v>
      </c>
      <c r="E11" s="63" t="s">
        <v>202</v>
      </c>
      <c r="F11" s="63" t="s">
        <v>98</v>
      </c>
      <c r="G11" s="105">
        <v>4</v>
      </c>
      <c r="H11" s="67" t="str">
        <f t="shared" si="0"/>
        <v>MAYOR</v>
      </c>
      <c r="I11" s="105">
        <v>3</v>
      </c>
      <c r="J11" s="65" t="str">
        <f t="shared" si="2"/>
        <v>MODERADO</v>
      </c>
      <c r="K11" s="64">
        <f t="shared" si="1"/>
        <v>12</v>
      </c>
      <c r="L11" s="65" t="str">
        <f>IF(OR(G11=" ",G11=0,I11=" ",I11=0)," ",IF(AND(G11=1,I11=3),"BAJO",IF(AND(G11=1,I11=4),"MODERADO",IF(AND(G11=2,I11=5),"ALTO",IF(AND(G11=3,I11=4),"ALTO",IF(AND(G11=2,I11=2),"BAJO",VLOOKUP(K11,Evaluacion!A:B,2)))))))</f>
        <v>EXTREMO</v>
      </c>
      <c r="M11" s="57" t="s">
        <v>199</v>
      </c>
      <c r="N11" s="104">
        <v>44562</v>
      </c>
      <c r="O11" s="104">
        <v>44896</v>
      </c>
      <c r="P11" s="58" t="s">
        <v>147</v>
      </c>
      <c r="Q11" s="58" t="s">
        <v>196</v>
      </c>
      <c r="R11" s="104">
        <v>44591</v>
      </c>
      <c r="S11" s="149" t="s">
        <v>200</v>
      </c>
      <c r="T11" s="149"/>
    </row>
    <row r="12" spans="1:20" ht="172" hidden="1" customHeight="1" x14ac:dyDescent="0.25">
      <c r="A12" s="61">
        <v>5</v>
      </c>
      <c r="B12" s="62" t="s">
        <v>72</v>
      </c>
      <c r="C12" s="62" t="s">
        <v>85</v>
      </c>
      <c r="D12" s="108" t="s">
        <v>74</v>
      </c>
      <c r="E12" s="63" t="s">
        <v>203</v>
      </c>
      <c r="F12" s="63" t="s">
        <v>138</v>
      </c>
      <c r="G12" s="105">
        <v>4</v>
      </c>
      <c r="H12" s="67" t="str">
        <f t="shared" si="0"/>
        <v>MAYOR</v>
      </c>
      <c r="I12" s="105">
        <v>4</v>
      </c>
      <c r="J12" s="65" t="str">
        <f t="shared" si="2"/>
        <v>PROBABLE</v>
      </c>
      <c r="K12" s="64">
        <f t="shared" si="1"/>
        <v>16</v>
      </c>
      <c r="L12" s="65" t="str">
        <f>IF(OR(G12=" ",G12=0,I12=" ",I12=0)," ",IF(AND(G12=1,I12=3),"BAJO",IF(AND(G12=1,I12=4),"MODERADO",IF(AND(G12=2,I12=5),"ALTO",IF(AND(G12=3,I12=4),"ALTO",IF(AND(G12=2,I12=2),"BAJO",VLOOKUP(K12,Evaluacion!A:B,2)))))))</f>
        <v>EXTREMO</v>
      </c>
      <c r="M12" s="109" t="s">
        <v>167</v>
      </c>
      <c r="N12" s="104">
        <v>44562</v>
      </c>
      <c r="O12" s="104">
        <v>44896</v>
      </c>
      <c r="P12" s="55" t="s">
        <v>153</v>
      </c>
      <c r="Q12" s="58" t="s">
        <v>177</v>
      </c>
      <c r="R12" s="104">
        <v>44591</v>
      </c>
      <c r="S12" s="149" t="s">
        <v>178</v>
      </c>
      <c r="T12" s="149"/>
    </row>
    <row r="13" spans="1:20" ht="235" hidden="1" customHeight="1" x14ac:dyDescent="0.25">
      <c r="A13" s="61">
        <v>6</v>
      </c>
      <c r="B13" s="62" t="s">
        <v>71</v>
      </c>
      <c r="C13" s="62" t="s">
        <v>95</v>
      </c>
      <c r="D13" s="108" t="s">
        <v>61</v>
      </c>
      <c r="E13" s="63" t="s">
        <v>204</v>
      </c>
      <c r="F13" s="63" t="s">
        <v>75</v>
      </c>
      <c r="G13" s="105">
        <v>4</v>
      </c>
      <c r="H13" s="67" t="str">
        <f t="shared" si="0"/>
        <v>MAYOR</v>
      </c>
      <c r="I13" s="105">
        <v>4</v>
      </c>
      <c r="J13" s="65" t="str">
        <f t="shared" si="2"/>
        <v>PROBABLE</v>
      </c>
      <c r="K13" s="64">
        <f t="shared" si="1"/>
        <v>16</v>
      </c>
      <c r="L13" s="65" t="str">
        <f>IF(OR(G13=" ",G13=0,I13=" ",I13=0)," ",IF(AND(G13=1,I13=3),"BAJO",IF(AND(G13=1,I13=4),"MODERADO",IF(AND(G13=2,I13=5),"ALTO",IF(AND(G13=3,I13=4),"ALTO",IF(AND(G13=2,I13=2),"BAJO",VLOOKUP(K13,Evaluacion!A:B,2)))))))</f>
        <v>EXTREMO</v>
      </c>
      <c r="M13" s="110" t="s">
        <v>179</v>
      </c>
      <c r="N13" s="104">
        <v>44562</v>
      </c>
      <c r="O13" s="104">
        <v>44896</v>
      </c>
      <c r="P13" s="55" t="s">
        <v>116</v>
      </c>
      <c r="Q13" s="55" t="s">
        <v>154</v>
      </c>
      <c r="R13" s="104">
        <v>44591</v>
      </c>
      <c r="S13" s="149" t="s">
        <v>180</v>
      </c>
      <c r="T13" s="149"/>
    </row>
    <row r="14" spans="1:20" ht="169.5" hidden="1" customHeight="1" x14ac:dyDescent="0.25">
      <c r="A14" s="61">
        <v>7</v>
      </c>
      <c r="B14" s="62" t="s">
        <v>76</v>
      </c>
      <c r="C14" s="62" t="s">
        <v>73</v>
      </c>
      <c r="D14" s="108" t="s">
        <v>62</v>
      </c>
      <c r="E14" s="66" t="s">
        <v>112</v>
      </c>
      <c r="F14" s="66" t="s">
        <v>100</v>
      </c>
      <c r="G14" s="105">
        <v>4</v>
      </c>
      <c r="H14" s="67" t="str">
        <f t="shared" si="0"/>
        <v>MAYOR</v>
      </c>
      <c r="I14" s="105">
        <v>3</v>
      </c>
      <c r="J14" s="65" t="str">
        <f t="shared" si="2"/>
        <v>MODERADO</v>
      </c>
      <c r="K14" s="64">
        <f t="shared" si="1"/>
        <v>12</v>
      </c>
      <c r="L14" s="65" t="str">
        <f>IF(OR(G14=" ",G14=0,I14=" ",I14=0)," ",IF(AND(G14=1,I14=3),"BAJO",IF(AND(G14=1,I14=4),"MODERADO",IF(AND(G14=2,I14=5),"ALTO",IF(AND(G14=3,I14=4),"ALTO",IF(AND(G14=2,I14=2),"BAJO",VLOOKUP(K14,Evaluacion!A:B,2)))))))</f>
        <v>EXTREMO</v>
      </c>
      <c r="M14" s="106" t="s">
        <v>113</v>
      </c>
      <c r="N14" s="104">
        <v>44562</v>
      </c>
      <c r="O14" s="104">
        <v>44896</v>
      </c>
      <c r="P14" s="55" t="s">
        <v>117</v>
      </c>
      <c r="Q14" s="55" t="s">
        <v>181</v>
      </c>
      <c r="R14" s="104">
        <v>44591</v>
      </c>
      <c r="S14" s="149" t="s">
        <v>182</v>
      </c>
      <c r="T14" s="149"/>
    </row>
    <row r="15" spans="1:20" ht="166" hidden="1" customHeight="1" x14ac:dyDescent="0.25">
      <c r="A15" s="61">
        <v>8</v>
      </c>
      <c r="B15" s="62" t="s">
        <v>77</v>
      </c>
      <c r="C15" s="62" t="s">
        <v>73</v>
      </c>
      <c r="D15" s="108" t="s">
        <v>63</v>
      </c>
      <c r="E15" s="66" t="s">
        <v>205</v>
      </c>
      <c r="F15" s="66" t="s">
        <v>99</v>
      </c>
      <c r="G15" s="105">
        <v>3</v>
      </c>
      <c r="H15" s="67" t="str">
        <f t="shared" si="0"/>
        <v>MODERADO</v>
      </c>
      <c r="I15" s="105">
        <v>4</v>
      </c>
      <c r="J15" s="65" t="str">
        <f t="shared" si="2"/>
        <v>PROBABLE</v>
      </c>
      <c r="K15" s="64">
        <f t="shared" si="1"/>
        <v>12</v>
      </c>
      <c r="L15" s="65" t="str">
        <f>IF(OR(G15=" ",G15=0,I15=" ",I15=0)," ",IF(AND(G15=1,I15=3),"BAJO",IF(AND(G15=1,I15=4),"MODERADO",IF(AND(G15=2,I15=5),"ALTO",IF(AND(G15=3,I15=4),"ALTO",IF(AND(G15=2,I15=2),"BAJO",VLOOKUP(K15,Evaluacion!A:B,2)))))))</f>
        <v>ALTO</v>
      </c>
      <c r="M15" s="56" t="s">
        <v>139</v>
      </c>
      <c r="N15" s="104">
        <v>44562</v>
      </c>
      <c r="O15" s="104">
        <v>44896</v>
      </c>
      <c r="P15" s="55" t="s">
        <v>118</v>
      </c>
      <c r="Q15" s="55" t="s">
        <v>128</v>
      </c>
      <c r="R15" s="104">
        <v>44591</v>
      </c>
      <c r="S15" s="149" t="s">
        <v>206</v>
      </c>
      <c r="T15" s="149"/>
    </row>
    <row r="16" spans="1:20" s="41" customFormat="1" ht="89.15" hidden="1" customHeight="1" x14ac:dyDescent="0.25">
      <c r="A16" s="61">
        <v>9</v>
      </c>
      <c r="B16" s="62" t="s">
        <v>71</v>
      </c>
      <c r="C16" s="62" t="s">
        <v>97</v>
      </c>
      <c r="D16" s="63" t="s">
        <v>64</v>
      </c>
      <c r="E16" s="63" t="s">
        <v>126</v>
      </c>
      <c r="F16" s="63" t="s">
        <v>124</v>
      </c>
      <c r="G16" s="105">
        <v>4</v>
      </c>
      <c r="H16" s="65" t="str">
        <f t="shared" si="0"/>
        <v>MAYOR</v>
      </c>
      <c r="I16" s="105">
        <v>3</v>
      </c>
      <c r="J16" s="65" t="str">
        <f t="shared" si="2"/>
        <v>MODERADO</v>
      </c>
      <c r="K16" s="64">
        <f t="shared" si="1"/>
        <v>12</v>
      </c>
      <c r="L16" s="65" t="str">
        <f>IF(OR(G16=" ",G16=0,I16=" ",I16=0)," ",IF(AND(G16=1,I16=3),"BAJO",IF(AND(G16=1,I16=4),"MODERADO",IF(AND(G16=2,I16=5),"ALTO",IF(AND(G16=3,I16=4),"ALTO",IF(AND(G16=2,I16=2),"BAJO",VLOOKUP(K16,Evaluacion!A:B,2)))))))</f>
        <v>EXTREMO</v>
      </c>
      <c r="M16" s="57" t="s">
        <v>201</v>
      </c>
      <c r="N16" s="104">
        <v>44562</v>
      </c>
      <c r="O16" s="104">
        <v>44896</v>
      </c>
      <c r="P16" s="55" t="s">
        <v>148</v>
      </c>
      <c r="Q16" s="58" t="s">
        <v>197</v>
      </c>
      <c r="R16" s="104">
        <v>44591</v>
      </c>
      <c r="S16" s="149" t="s">
        <v>207</v>
      </c>
      <c r="T16" s="149"/>
    </row>
    <row r="17" spans="1:20" ht="133" hidden="1" customHeight="1" x14ac:dyDescent="0.25">
      <c r="A17" s="61">
        <v>10</v>
      </c>
      <c r="B17" s="62" t="s">
        <v>71</v>
      </c>
      <c r="C17" s="62" t="s">
        <v>86</v>
      </c>
      <c r="D17" s="66" t="s">
        <v>78</v>
      </c>
      <c r="E17" s="63" t="s">
        <v>208</v>
      </c>
      <c r="F17" s="63" t="s">
        <v>101</v>
      </c>
      <c r="G17" s="105">
        <v>4</v>
      </c>
      <c r="H17" s="67" t="str">
        <f t="shared" si="0"/>
        <v>MAYOR</v>
      </c>
      <c r="I17" s="105">
        <v>4</v>
      </c>
      <c r="J17" s="65" t="str">
        <f t="shared" si="2"/>
        <v>PROBABLE</v>
      </c>
      <c r="K17" s="64">
        <f t="shared" si="1"/>
        <v>16</v>
      </c>
      <c r="L17" s="65" t="str">
        <f>IF(OR(G17=" ",G17=0,I17=" ",I17=0)," ",IF(AND(G17=1,I17=3),"BAJO",IF(AND(G17=1,I17=4),"MODERADO",IF(AND(G17=2,I17=5),"ALTO",IF(AND(G17=3,I17=4),"ALTO",IF(AND(G17=2,I17=2),"BAJO",VLOOKUP(K17,Evaluacion!A:B,2)))))))</f>
        <v>EXTREMO</v>
      </c>
      <c r="M17" s="56" t="s">
        <v>183</v>
      </c>
      <c r="N17" s="104">
        <v>44562</v>
      </c>
      <c r="O17" s="104">
        <v>44896</v>
      </c>
      <c r="P17" s="55" t="s">
        <v>129</v>
      </c>
      <c r="Q17" s="55" t="s">
        <v>130</v>
      </c>
      <c r="R17" s="104">
        <v>44591</v>
      </c>
      <c r="S17" s="149" t="s">
        <v>185</v>
      </c>
      <c r="T17" s="149"/>
    </row>
    <row r="18" spans="1:20" ht="141.65" hidden="1" customHeight="1" x14ac:dyDescent="0.25">
      <c r="A18" s="61">
        <v>11</v>
      </c>
      <c r="B18" s="62" t="s">
        <v>71</v>
      </c>
      <c r="C18" s="62" t="s">
        <v>79</v>
      </c>
      <c r="D18" s="66" t="s">
        <v>65</v>
      </c>
      <c r="E18" s="63" t="s">
        <v>125</v>
      </c>
      <c r="F18" s="63" t="s">
        <v>87</v>
      </c>
      <c r="G18" s="105">
        <v>4</v>
      </c>
      <c r="H18" s="67" t="str">
        <f t="shared" si="0"/>
        <v>MAYOR</v>
      </c>
      <c r="I18" s="105">
        <v>2</v>
      </c>
      <c r="J18" s="65" t="str">
        <f t="shared" si="2"/>
        <v>IMPROBABLE</v>
      </c>
      <c r="K18" s="64">
        <f t="shared" si="1"/>
        <v>8</v>
      </c>
      <c r="L18" s="65" t="str">
        <f>IF(OR(G18=" ",G18=0,I18=" ",I18=0)," ",IF(AND(G18=1,I18=3),"BAJO",IF(AND(G18=1,I18=4),"MODERADO",IF(AND(G18=2,I18=5),"ALTO",IF(AND(G18=3,I18=4),"ALTO",IF(AND(G18=2,I18=2),"BAJO",VLOOKUP(K18,Evaluacion!A:B,2)))))))</f>
        <v>ALTO</v>
      </c>
      <c r="M18" s="56" t="s">
        <v>184</v>
      </c>
      <c r="N18" s="104">
        <v>44562</v>
      </c>
      <c r="O18" s="104">
        <v>44896</v>
      </c>
      <c r="P18" s="55" t="s">
        <v>136</v>
      </c>
      <c r="Q18" s="55" t="s">
        <v>131</v>
      </c>
      <c r="R18" s="104">
        <v>44591</v>
      </c>
      <c r="S18" s="149" t="s">
        <v>186</v>
      </c>
      <c r="T18" s="149"/>
    </row>
    <row r="19" spans="1:20" ht="78" hidden="1" customHeight="1" x14ac:dyDescent="0.25">
      <c r="A19" s="61">
        <v>13</v>
      </c>
      <c r="B19" s="62" t="s">
        <v>71</v>
      </c>
      <c r="C19" s="62" t="s">
        <v>96</v>
      </c>
      <c r="D19" s="66" t="s">
        <v>89</v>
      </c>
      <c r="E19" s="63" t="s">
        <v>158</v>
      </c>
      <c r="F19" s="63" t="s">
        <v>159</v>
      </c>
      <c r="G19" s="105">
        <v>3</v>
      </c>
      <c r="H19" s="67" t="str">
        <f t="shared" si="0"/>
        <v>MODERADO</v>
      </c>
      <c r="I19" s="105">
        <v>3</v>
      </c>
      <c r="J19" s="65" t="str">
        <f t="shared" si="2"/>
        <v>MODERADO</v>
      </c>
      <c r="K19" s="64">
        <f t="shared" si="1"/>
        <v>9</v>
      </c>
      <c r="L19" s="65" t="str">
        <f>IF(OR(G19=" ",G19=0,I19=" ",I19=0)," ",IF(AND(G19=1,I19=3),"BAJO",IF(AND(G19=1,I19=4),"MODERADO",IF(AND(G19=2,I19=5),"ALTO",IF(AND(G19=3,I19=4),"ALTO",IF(AND(G19=2,I19=2),"BAJO",VLOOKUP(K19,Evaluacion!A:B,2)))))))</f>
        <v>ALTO</v>
      </c>
      <c r="M19" s="56" t="s">
        <v>187</v>
      </c>
      <c r="N19" s="104">
        <v>44562</v>
      </c>
      <c r="O19" s="104">
        <v>44896</v>
      </c>
      <c r="P19" s="55" t="s">
        <v>132</v>
      </c>
      <c r="Q19" s="55" t="s">
        <v>160</v>
      </c>
      <c r="R19" s="104">
        <v>44591</v>
      </c>
      <c r="S19" s="149" t="s">
        <v>209</v>
      </c>
      <c r="T19" s="149"/>
    </row>
    <row r="20" spans="1:20" ht="105.65" hidden="1" customHeight="1" x14ac:dyDescent="0.25">
      <c r="A20" s="61">
        <v>14</v>
      </c>
      <c r="B20" s="62" t="s">
        <v>119</v>
      </c>
      <c r="C20" s="62" t="s">
        <v>73</v>
      </c>
      <c r="D20" s="66" t="s">
        <v>67</v>
      </c>
      <c r="E20" s="63" t="s">
        <v>145</v>
      </c>
      <c r="F20" s="63" t="s">
        <v>90</v>
      </c>
      <c r="G20" s="105">
        <v>3</v>
      </c>
      <c r="H20" s="67" t="str">
        <f t="shared" si="0"/>
        <v>MODERADO</v>
      </c>
      <c r="I20" s="105">
        <v>4</v>
      </c>
      <c r="J20" s="65" t="str">
        <f t="shared" si="2"/>
        <v>PROBABLE</v>
      </c>
      <c r="K20" s="64">
        <f t="shared" si="1"/>
        <v>12</v>
      </c>
      <c r="L20" s="65" t="str">
        <f>IF(OR(G20=" ",G20=0,I20=" ",I20=0)," ",IF(AND(G20=1,I20=3),"BAJO",IF(AND(G20=1,I20=4),"MODERADO",IF(AND(G20=2,I20=5),"ALTO",IF(AND(G20=3,I20=4),"ALTO",IF(AND(G20=2,I20=2),"BAJO",VLOOKUP(K20,Evaluacion!A:B,2)))))))</f>
        <v>ALTO</v>
      </c>
      <c r="M20" s="56" t="s">
        <v>146</v>
      </c>
      <c r="N20" s="104">
        <v>44562</v>
      </c>
      <c r="O20" s="104">
        <v>44896</v>
      </c>
      <c r="P20" s="55" t="s">
        <v>110</v>
      </c>
      <c r="Q20" s="55" t="s">
        <v>109</v>
      </c>
      <c r="R20" s="104">
        <v>44591</v>
      </c>
      <c r="S20" s="149" t="s">
        <v>190</v>
      </c>
      <c r="T20" s="149"/>
    </row>
    <row r="21" spans="1:20" ht="122.15" customHeight="1" x14ac:dyDescent="0.25">
      <c r="A21" s="61">
        <v>15</v>
      </c>
      <c r="B21" s="62" t="s">
        <v>71</v>
      </c>
      <c r="C21" s="62" t="s">
        <v>114</v>
      </c>
      <c r="D21" s="108" t="s">
        <v>68</v>
      </c>
      <c r="E21" s="63" t="s">
        <v>115</v>
      </c>
      <c r="F21" s="63" t="s">
        <v>102</v>
      </c>
      <c r="G21" s="105">
        <v>4</v>
      </c>
      <c r="H21" s="67" t="str">
        <f t="shared" si="0"/>
        <v>MAYOR</v>
      </c>
      <c r="I21" s="105">
        <v>4</v>
      </c>
      <c r="J21" s="65" t="str">
        <f t="shared" si="2"/>
        <v>PROBABLE</v>
      </c>
      <c r="K21" s="64">
        <f t="shared" si="1"/>
        <v>16</v>
      </c>
      <c r="L21" s="65" t="str">
        <f>IF(OR(G21=" ",G21=0,I21=" ",I21=0)," ",IF(AND(G21=1,I21=3),"BAJO",IF(AND(G21=1,I21=4),"MODERADO",IF(AND(G21=2,I21=5),"ALTO",IF(AND(G21=3,I21=4),"ALTO",IF(AND(G21=2,I21=2),"BAJO",VLOOKUP(K21,Evaluacion!A:B,2)))))))</f>
        <v>EXTREMO</v>
      </c>
      <c r="M21" s="56" t="s">
        <v>188</v>
      </c>
      <c r="N21" s="104">
        <v>44562</v>
      </c>
      <c r="O21" s="104">
        <v>44896</v>
      </c>
      <c r="P21" s="55" t="s">
        <v>171</v>
      </c>
      <c r="Q21" s="55" t="s">
        <v>111</v>
      </c>
      <c r="R21" s="104">
        <v>44591</v>
      </c>
      <c r="S21" s="149" t="s">
        <v>189</v>
      </c>
      <c r="T21" s="149"/>
    </row>
    <row r="22" spans="1:20" ht="122.5" customHeight="1" x14ac:dyDescent="0.25">
      <c r="A22" s="61">
        <v>16</v>
      </c>
      <c r="B22" s="62" t="s">
        <v>71</v>
      </c>
      <c r="C22" s="62" t="s">
        <v>91</v>
      </c>
      <c r="D22" s="66" t="s">
        <v>92</v>
      </c>
      <c r="E22" s="63" t="s">
        <v>210</v>
      </c>
      <c r="F22" s="63" t="s">
        <v>93</v>
      </c>
      <c r="G22" s="105">
        <v>3</v>
      </c>
      <c r="H22" s="67" t="str">
        <f t="shared" si="0"/>
        <v>MODERADO</v>
      </c>
      <c r="I22" s="105">
        <v>3</v>
      </c>
      <c r="J22" s="65" t="str">
        <f t="shared" si="2"/>
        <v>MODERADO</v>
      </c>
      <c r="K22" s="64">
        <f t="shared" si="1"/>
        <v>9</v>
      </c>
      <c r="L22" s="65" t="str">
        <f>IF(OR(G22=" ",G22=0,I22=" ",I22=0)," ",IF(AND(G22=1,I22=3),"BAJO",IF(AND(G22=1,I22=4),"MODERADO",IF(AND(G22=2,I22=5),"ALTO",IF(AND(G22=3,I22=4),"ALTO",IF(AND(G22=2,I22=2),"BAJO",VLOOKUP(K22,Evaluacion!A:B,2)))))))</f>
        <v>ALTO</v>
      </c>
      <c r="M22" s="56" t="s">
        <v>169</v>
      </c>
      <c r="N22" s="104">
        <v>44562</v>
      </c>
      <c r="O22" s="104">
        <v>44896</v>
      </c>
      <c r="P22" s="55" t="s">
        <v>161</v>
      </c>
      <c r="Q22" s="55" t="s">
        <v>170</v>
      </c>
      <c r="R22" s="104">
        <v>44591</v>
      </c>
      <c r="S22" s="149" t="s">
        <v>211</v>
      </c>
      <c r="T22" s="149"/>
    </row>
    <row r="23" spans="1:20" ht="42.65" customHeight="1" x14ac:dyDescent="0.25">
      <c r="A23" s="61">
        <v>17</v>
      </c>
      <c r="B23" s="62" t="s">
        <v>71</v>
      </c>
      <c r="C23" s="62" t="s">
        <v>73</v>
      </c>
      <c r="D23" s="66" t="s">
        <v>69</v>
      </c>
      <c r="E23" s="63" t="s">
        <v>213</v>
      </c>
      <c r="F23" s="63" t="s">
        <v>103</v>
      </c>
      <c r="G23" s="105">
        <v>3</v>
      </c>
      <c r="H23" s="67" t="str">
        <f t="shared" si="0"/>
        <v>MODERADO</v>
      </c>
      <c r="I23" s="105">
        <v>3</v>
      </c>
      <c r="J23" s="65" t="str">
        <f t="shared" si="2"/>
        <v>MODERADO</v>
      </c>
      <c r="K23" s="64">
        <f t="shared" si="1"/>
        <v>9</v>
      </c>
      <c r="L23" s="65" t="str">
        <f>IF(OR(G23=" ",G23=0,I23=" ",I23=0)," ",IF(AND(G23=1,I23=3),"BAJO",IF(AND(G23=1,I23=4),"MODERADO",IF(AND(G23=2,I23=5),"ALTO",IF(AND(G23=3,I23=4),"ALTO",IF(AND(G23=2,I23=2),"BAJO",VLOOKUP(K23,Evaluacion!A:B,2)))))))</f>
        <v>ALTO</v>
      </c>
      <c r="M23" s="56" t="s">
        <v>133</v>
      </c>
      <c r="N23" s="104">
        <v>44562</v>
      </c>
      <c r="O23" s="104">
        <v>44896</v>
      </c>
      <c r="P23" s="55" t="s">
        <v>134</v>
      </c>
      <c r="Q23" s="58" t="s">
        <v>143</v>
      </c>
      <c r="R23" s="104">
        <v>44591</v>
      </c>
      <c r="S23" s="149" t="s">
        <v>214</v>
      </c>
      <c r="T23" s="149"/>
    </row>
    <row r="24" spans="1:20" ht="114.65" customHeight="1" x14ac:dyDescent="0.25">
      <c r="A24" s="61">
        <v>18</v>
      </c>
      <c r="B24" s="62" t="s">
        <v>71</v>
      </c>
      <c r="C24" s="62" t="s">
        <v>73</v>
      </c>
      <c r="D24" s="66" t="s">
        <v>104</v>
      </c>
      <c r="E24" s="63" t="s">
        <v>215</v>
      </c>
      <c r="F24" s="63" t="s">
        <v>105</v>
      </c>
      <c r="G24" s="105">
        <v>4</v>
      </c>
      <c r="H24" s="67" t="str">
        <f t="shared" si="0"/>
        <v>MAYOR</v>
      </c>
      <c r="I24" s="105">
        <v>4</v>
      </c>
      <c r="J24" s="65" t="str">
        <f t="shared" si="2"/>
        <v>PROBABLE</v>
      </c>
      <c r="K24" s="64">
        <f t="shared" si="1"/>
        <v>16</v>
      </c>
      <c r="L24" s="65" t="str">
        <f>IF(OR(G24=" ",G24=0,I24=" ",I24=0)," ",IF(AND(G24=1,I24=3),"BAJO",IF(AND(G24=1,I24=4),"MODERADO",IF(AND(G24=2,I24=5),"ALTO",IF(AND(G24=3,I24=4),"ALTO",IF(AND(G24=2,I24=2),"BAJO",VLOOKUP(K24,Evaluacion!A:B,2)))))))</f>
        <v>EXTREMO</v>
      </c>
      <c r="M24" s="56" t="s">
        <v>141</v>
      </c>
      <c r="N24" s="104">
        <v>44562</v>
      </c>
      <c r="O24" s="104">
        <v>44896</v>
      </c>
      <c r="P24" s="58" t="s">
        <v>127</v>
      </c>
      <c r="Q24" s="58" t="s">
        <v>142</v>
      </c>
      <c r="R24" s="104">
        <v>44591</v>
      </c>
      <c r="S24" s="149" t="s">
        <v>174</v>
      </c>
      <c r="T24" s="149"/>
    </row>
    <row r="25" spans="1:20" ht="65.5" customHeight="1" x14ac:dyDescent="0.25">
      <c r="A25" s="61">
        <v>19</v>
      </c>
      <c r="B25" s="62" t="s">
        <v>94</v>
      </c>
      <c r="C25" s="62" t="s">
        <v>73</v>
      </c>
      <c r="D25" s="66" t="s">
        <v>106</v>
      </c>
      <c r="E25" s="63" t="s">
        <v>216</v>
      </c>
      <c r="F25" s="63" t="s">
        <v>137</v>
      </c>
      <c r="G25" s="105">
        <v>4</v>
      </c>
      <c r="H25" s="67" t="str">
        <f t="shared" si="0"/>
        <v>MAYOR</v>
      </c>
      <c r="I25" s="105">
        <v>4</v>
      </c>
      <c r="J25" s="65" t="str">
        <f t="shared" si="2"/>
        <v>PROBABLE</v>
      </c>
      <c r="K25" s="64">
        <f t="shared" si="1"/>
        <v>16</v>
      </c>
      <c r="L25" s="65" t="str">
        <f>IF(OR(G25=" ",G25=0,I25=" ",I25=0)," ",IF(AND(G25=1,I25=3),"BAJO",IF(AND(G25=1,I25=4),"MODERADO",IF(AND(G25=2,I25=5),"ALTO",IF(AND(G25=3,I25=4),"ALTO",IF(AND(G25=2,I25=2),"BAJO",VLOOKUP(K25,Evaluacion!A:B,2)))))))</f>
        <v>EXTREMO</v>
      </c>
      <c r="M25" s="56" t="s">
        <v>120</v>
      </c>
      <c r="N25" s="104">
        <v>44562</v>
      </c>
      <c r="O25" s="104">
        <v>44896</v>
      </c>
      <c r="P25" s="55" t="s">
        <v>121</v>
      </c>
      <c r="Q25" s="55" t="s">
        <v>217</v>
      </c>
      <c r="R25" s="104">
        <v>44591</v>
      </c>
      <c r="S25" s="149" t="s">
        <v>218</v>
      </c>
      <c r="T25" s="149"/>
    </row>
    <row r="26" spans="1:20" ht="75" customHeight="1" x14ac:dyDescent="0.25">
      <c r="A26" s="61">
        <v>20</v>
      </c>
      <c r="B26" s="62" t="s">
        <v>72</v>
      </c>
      <c r="C26" s="62" t="s">
        <v>123</v>
      </c>
      <c r="D26" s="66" t="s">
        <v>219</v>
      </c>
      <c r="E26" s="63" t="s">
        <v>220</v>
      </c>
      <c r="F26" s="63" t="s">
        <v>135</v>
      </c>
      <c r="G26" s="105">
        <v>5</v>
      </c>
      <c r="H26" s="67" t="str">
        <f t="shared" si="0"/>
        <v>CATASTRÓFICO</v>
      </c>
      <c r="I26" s="105">
        <v>2</v>
      </c>
      <c r="J26" s="65" t="str">
        <f t="shared" si="2"/>
        <v>IMPROBABLE</v>
      </c>
      <c r="K26" s="64">
        <f t="shared" si="1"/>
        <v>10</v>
      </c>
      <c r="L26" s="65" t="str">
        <f>IF(OR(G26=" ",G26=0,I26=" ",I26=0)," ",IF(AND(G26=1,I26=3),"BAJO",IF(AND(G26=1,I26=4),"MODERADO",IF(AND(G26=2,I26=5),"ALTO",IF(AND(G26=3,I26=4),"ALTO",IF(AND(G26=2,I26=2),"BAJO",VLOOKUP(K26,Evaluacion!A:B,2)))))))</f>
        <v>EXTREMO</v>
      </c>
      <c r="M26" s="56" t="s">
        <v>163</v>
      </c>
      <c r="N26" s="104">
        <v>44562</v>
      </c>
      <c r="O26" s="104">
        <v>44896</v>
      </c>
      <c r="P26" s="55" t="s">
        <v>162</v>
      </c>
      <c r="Q26" s="55" t="s">
        <v>122</v>
      </c>
      <c r="R26" s="104">
        <v>44591</v>
      </c>
      <c r="S26" s="149" t="s">
        <v>221</v>
      </c>
      <c r="T26" s="149"/>
    </row>
    <row r="27" spans="1:20" ht="60.65" customHeight="1" x14ac:dyDescent="0.25">
      <c r="A27" s="61">
        <v>21</v>
      </c>
      <c r="B27" s="62" t="s">
        <v>223</v>
      </c>
      <c r="C27" s="62" t="s">
        <v>224</v>
      </c>
      <c r="D27" s="66" t="s">
        <v>222</v>
      </c>
      <c r="E27" s="63" t="s">
        <v>225</v>
      </c>
      <c r="F27" s="63" t="s">
        <v>226</v>
      </c>
      <c r="G27" s="105">
        <v>3</v>
      </c>
      <c r="H27" s="67" t="str">
        <f t="shared" si="0"/>
        <v>MODERADO</v>
      </c>
      <c r="I27" s="105">
        <v>3</v>
      </c>
      <c r="J27" s="65" t="str">
        <f t="shared" si="2"/>
        <v>MODERADO</v>
      </c>
      <c r="K27" s="64">
        <f t="shared" si="1"/>
        <v>9</v>
      </c>
      <c r="L27" s="65" t="str">
        <f>IF(OR(G27=" ",G27=0,I27=" ",I27=0)," ",IF(AND(G27=1,I27=3),"BAJO",IF(AND(G27=1,I27=4),"MODERADO",IF(AND(G27=2,I27=5),"ALTO",IF(AND(G27=3,I27=4),"ALTO",IF(AND(G27=2,I27=2),"BAJO",VLOOKUP(K27,Evaluacion!A:B,2)))))))</f>
        <v>ALTO</v>
      </c>
      <c r="M27" s="56"/>
      <c r="N27" s="104">
        <v>44562</v>
      </c>
      <c r="O27" s="104">
        <v>44896</v>
      </c>
      <c r="P27" s="55"/>
      <c r="Q27" s="55"/>
      <c r="R27" s="104">
        <v>44591</v>
      </c>
      <c r="S27" s="152" t="s">
        <v>227</v>
      </c>
      <c r="T27" s="152"/>
    </row>
    <row r="28" spans="1:20" s="41" customFormat="1" x14ac:dyDescent="0.25">
      <c r="A28" s="42"/>
      <c r="B28" s="42"/>
      <c r="C28" s="107"/>
      <c r="D28" s="44"/>
      <c r="E28" s="44"/>
      <c r="F28" s="44"/>
      <c r="G28" s="45"/>
      <c r="H28" s="45"/>
      <c r="I28" s="45"/>
      <c r="J28" s="46"/>
      <c r="K28" s="45"/>
      <c r="L28" s="46"/>
      <c r="M28" s="47"/>
      <c r="N28" s="45"/>
      <c r="O28" s="45"/>
      <c r="P28" s="45"/>
      <c r="Q28" s="45"/>
      <c r="R28" s="45"/>
      <c r="S28" s="45"/>
      <c r="T28" s="48"/>
    </row>
    <row r="29" spans="1:20" s="41" customFormat="1" x14ac:dyDescent="0.25">
      <c r="A29" s="42"/>
      <c r="B29" s="42"/>
      <c r="C29" s="107"/>
      <c r="D29" s="44"/>
      <c r="E29" s="44"/>
      <c r="F29" s="44"/>
      <c r="G29" s="45"/>
      <c r="H29" s="45"/>
      <c r="I29" s="45"/>
      <c r="J29" s="46"/>
      <c r="K29" s="45"/>
      <c r="L29" s="46"/>
      <c r="M29" s="47"/>
      <c r="N29" s="45"/>
      <c r="O29" s="45"/>
      <c r="P29" s="45"/>
      <c r="Q29" s="45"/>
      <c r="R29" s="45"/>
      <c r="S29" s="45"/>
      <c r="T29" s="48"/>
    </row>
    <row r="30" spans="1:20" s="41" customFormat="1" ht="32.25" customHeight="1" x14ac:dyDescent="0.25">
      <c r="A30" s="42"/>
      <c r="B30" s="42"/>
      <c r="C30" s="107"/>
      <c r="D30" s="49"/>
      <c r="E30" s="49"/>
      <c r="F30" s="49"/>
      <c r="G30" s="45"/>
      <c r="H30" s="45"/>
      <c r="I30" s="45"/>
      <c r="J30" s="46"/>
      <c r="K30" s="45"/>
      <c r="L30" s="46"/>
      <c r="M30" s="47"/>
      <c r="N30" s="45"/>
      <c r="O30" s="45"/>
      <c r="P30" s="45"/>
      <c r="Q30" s="45"/>
      <c r="R30" s="45"/>
      <c r="S30" s="45"/>
      <c r="T30" s="48"/>
    </row>
    <row r="31" spans="1:20" s="41" customFormat="1" x14ac:dyDescent="0.25">
      <c r="A31" s="42"/>
      <c r="B31" s="42"/>
      <c r="C31" s="107"/>
      <c r="D31" s="44"/>
      <c r="E31" s="44"/>
      <c r="F31" s="44"/>
      <c r="G31" s="45"/>
      <c r="H31" s="45"/>
      <c r="I31" s="45"/>
      <c r="J31" s="46"/>
      <c r="K31" s="45"/>
      <c r="L31" s="46"/>
      <c r="M31" s="47"/>
      <c r="N31" s="45"/>
      <c r="O31" s="45"/>
      <c r="P31" s="45"/>
      <c r="Q31" s="45"/>
      <c r="R31" s="45"/>
      <c r="S31" s="45"/>
      <c r="T31" s="48"/>
    </row>
    <row r="32" spans="1:20" s="41" customFormat="1" x14ac:dyDescent="0.25">
      <c r="A32" s="42"/>
      <c r="B32" s="42"/>
      <c r="C32" s="107"/>
      <c r="D32" s="44"/>
      <c r="E32" s="44"/>
      <c r="F32" s="44"/>
      <c r="G32" s="45"/>
      <c r="H32" s="45"/>
      <c r="I32" s="45"/>
      <c r="J32" s="46"/>
      <c r="K32" s="45"/>
      <c r="L32" s="46"/>
      <c r="M32" s="47"/>
      <c r="N32" s="45"/>
      <c r="O32" s="45"/>
      <c r="P32" s="45"/>
      <c r="Q32" s="45"/>
      <c r="R32" s="45"/>
      <c r="S32" s="45"/>
      <c r="T32" s="48"/>
    </row>
    <row r="33" spans="1:20" s="41" customFormat="1" x14ac:dyDescent="0.25">
      <c r="A33" s="42"/>
      <c r="B33" s="42"/>
      <c r="C33" s="107"/>
      <c r="D33" s="44"/>
      <c r="E33" s="44"/>
      <c r="F33" s="44"/>
      <c r="G33" s="45"/>
      <c r="H33" s="45"/>
      <c r="I33" s="45"/>
      <c r="J33" s="46"/>
      <c r="K33" s="45"/>
      <c r="L33" s="46"/>
      <c r="M33" s="47"/>
      <c r="N33" s="45"/>
      <c r="O33" s="45"/>
      <c r="P33" s="45"/>
      <c r="Q33" s="45"/>
      <c r="R33" s="45"/>
      <c r="S33" s="45"/>
      <c r="T33" s="48"/>
    </row>
    <row r="34" spans="1:20" s="41" customFormat="1" x14ac:dyDescent="0.25">
      <c r="A34" s="42"/>
      <c r="B34" s="42"/>
      <c r="C34" s="107"/>
      <c r="D34" s="44"/>
      <c r="E34" s="44"/>
      <c r="F34" s="44"/>
      <c r="G34" s="45"/>
      <c r="H34" s="45"/>
      <c r="I34" s="45"/>
      <c r="J34" s="46"/>
      <c r="K34" s="45"/>
      <c r="L34" s="46"/>
      <c r="M34" s="47"/>
      <c r="N34" s="45"/>
      <c r="O34" s="45"/>
      <c r="P34" s="45"/>
      <c r="Q34" s="45"/>
      <c r="R34" s="45"/>
      <c r="S34" s="45"/>
      <c r="T34" s="48"/>
    </row>
    <row r="35" spans="1:20" s="41" customFormat="1" x14ac:dyDescent="0.25">
      <c r="A35" s="42"/>
      <c r="B35" s="42"/>
      <c r="C35" s="107"/>
      <c r="D35" s="44"/>
      <c r="E35" s="44"/>
      <c r="F35" s="44"/>
      <c r="G35" s="45"/>
      <c r="H35" s="45"/>
      <c r="I35" s="45"/>
      <c r="J35" s="46"/>
      <c r="K35" s="45"/>
      <c r="L35" s="46"/>
      <c r="M35" s="47"/>
      <c r="N35" s="45"/>
      <c r="O35" s="45"/>
      <c r="P35" s="45"/>
      <c r="Q35" s="45"/>
      <c r="R35" s="45"/>
      <c r="S35" s="45"/>
      <c r="T35" s="48"/>
    </row>
    <row r="36" spans="1:20" s="41" customFormat="1" x14ac:dyDescent="0.25">
      <c r="A36" s="42"/>
      <c r="B36" s="42"/>
      <c r="C36" s="107"/>
      <c r="D36" s="44"/>
      <c r="E36" s="44"/>
      <c r="F36" s="44"/>
      <c r="G36" s="45"/>
      <c r="H36" s="45"/>
      <c r="I36" s="45"/>
      <c r="J36" s="46"/>
      <c r="K36" s="45"/>
      <c r="L36" s="46"/>
      <c r="M36" s="47"/>
      <c r="N36" s="45"/>
      <c r="O36" s="45"/>
      <c r="P36" s="45"/>
      <c r="Q36" s="45"/>
      <c r="R36" s="45"/>
      <c r="S36" s="45"/>
      <c r="T36" s="48"/>
    </row>
    <row r="37" spans="1:20" s="41" customFormat="1" x14ac:dyDescent="0.25">
      <c r="A37" s="42"/>
      <c r="B37" s="42"/>
      <c r="C37" s="107"/>
      <c r="D37" s="44"/>
      <c r="E37" s="44"/>
      <c r="F37" s="44"/>
      <c r="G37" s="45"/>
      <c r="H37" s="45"/>
      <c r="I37" s="45"/>
      <c r="J37" s="46"/>
      <c r="K37" s="45"/>
      <c r="L37" s="46"/>
      <c r="M37" s="47"/>
      <c r="N37" s="45"/>
      <c r="O37" s="45"/>
      <c r="P37" s="45"/>
      <c r="Q37" s="45"/>
      <c r="R37" s="45"/>
      <c r="S37" s="45"/>
      <c r="T37" s="48"/>
    </row>
    <row r="38" spans="1:20" s="41" customFormat="1" x14ac:dyDescent="0.25">
      <c r="A38" s="42"/>
      <c r="B38" s="42"/>
      <c r="C38" s="107"/>
      <c r="D38" s="44"/>
      <c r="E38" s="44"/>
      <c r="F38" s="44"/>
      <c r="G38" s="45"/>
      <c r="H38" s="45"/>
      <c r="I38" s="45"/>
      <c r="J38" s="46"/>
      <c r="K38" s="45"/>
      <c r="L38" s="46"/>
      <c r="M38" s="47"/>
      <c r="N38" s="45"/>
      <c r="O38" s="45"/>
      <c r="P38" s="45"/>
      <c r="Q38" s="45"/>
      <c r="R38" s="45"/>
      <c r="S38" s="45"/>
      <c r="T38" s="48"/>
    </row>
    <row r="39" spans="1:20" s="41" customFormat="1" x14ac:dyDescent="0.25">
      <c r="A39" s="42"/>
      <c r="B39" s="42"/>
      <c r="C39" s="107"/>
      <c r="D39" s="44"/>
      <c r="E39" s="44"/>
      <c r="F39" s="44"/>
      <c r="G39" s="45"/>
      <c r="H39" s="45"/>
      <c r="I39" s="45"/>
      <c r="J39" s="46"/>
      <c r="K39" s="45"/>
      <c r="L39" s="46"/>
      <c r="M39" s="47"/>
      <c r="N39" s="45"/>
      <c r="O39" s="45"/>
      <c r="P39" s="45"/>
      <c r="Q39" s="45"/>
      <c r="R39" s="45"/>
      <c r="S39" s="45"/>
      <c r="T39" s="48"/>
    </row>
    <row r="40" spans="1:20" s="41" customFormat="1" x14ac:dyDescent="0.25">
      <c r="A40" s="42"/>
      <c r="B40" s="42"/>
      <c r="C40" s="107"/>
      <c r="D40" s="44"/>
      <c r="E40" s="44"/>
      <c r="F40" s="44"/>
      <c r="G40" s="45"/>
      <c r="H40" s="45"/>
      <c r="I40" s="45"/>
      <c r="J40" s="46"/>
      <c r="K40" s="45"/>
      <c r="L40" s="46"/>
      <c r="M40" s="47"/>
      <c r="N40" s="45"/>
      <c r="O40" s="45"/>
      <c r="P40" s="45"/>
      <c r="Q40" s="45"/>
      <c r="R40" s="45"/>
      <c r="S40" s="45"/>
      <c r="T40" s="48"/>
    </row>
    <row r="41" spans="1:20" s="41" customFormat="1" x14ac:dyDescent="0.25">
      <c r="A41" s="42"/>
      <c r="B41" s="42"/>
      <c r="C41" s="107"/>
      <c r="D41" s="44"/>
      <c r="E41" s="44"/>
      <c r="F41" s="44"/>
      <c r="G41" s="45"/>
      <c r="H41" s="45"/>
      <c r="I41" s="45"/>
      <c r="J41" s="46"/>
      <c r="K41" s="45"/>
      <c r="L41" s="46"/>
      <c r="M41" s="47"/>
      <c r="N41" s="45"/>
      <c r="O41" s="45"/>
      <c r="P41" s="45"/>
      <c r="Q41" s="45"/>
      <c r="R41" s="45"/>
      <c r="S41" s="45"/>
      <c r="T41" s="48"/>
    </row>
    <row r="42" spans="1:20" s="41" customFormat="1" x14ac:dyDescent="0.25">
      <c r="A42" s="42"/>
      <c r="B42" s="42"/>
      <c r="C42" s="107"/>
      <c r="D42" s="44"/>
      <c r="E42" s="44"/>
      <c r="F42" s="44"/>
      <c r="G42" s="45"/>
      <c r="H42" s="45"/>
      <c r="I42" s="45"/>
      <c r="J42" s="46"/>
      <c r="K42" s="45"/>
      <c r="L42" s="46"/>
      <c r="M42" s="47"/>
      <c r="N42" s="45"/>
      <c r="O42" s="45"/>
      <c r="P42" s="45"/>
      <c r="Q42" s="45"/>
      <c r="R42" s="45"/>
      <c r="S42" s="45"/>
      <c r="T42" s="48"/>
    </row>
    <row r="43" spans="1:20" s="41" customFormat="1" x14ac:dyDescent="0.25">
      <c r="A43" s="42"/>
      <c r="B43" s="42"/>
      <c r="C43" s="107"/>
      <c r="D43" s="44"/>
      <c r="E43" s="44"/>
      <c r="F43" s="44"/>
      <c r="G43" s="45"/>
      <c r="H43" s="45"/>
      <c r="I43" s="45"/>
      <c r="J43" s="46"/>
      <c r="K43" s="45"/>
      <c r="L43" s="46"/>
      <c r="M43" s="47"/>
      <c r="N43" s="45"/>
      <c r="O43" s="45"/>
      <c r="P43" s="45"/>
      <c r="Q43" s="45"/>
      <c r="R43" s="45"/>
      <c r="S43" s="45"/>
      <c r="T43" s="48"/>
    </row>
    <row r="44" spans="1:20" s="41" customFormat="1" x14ac:dyDescent="0.25">
      <c r="A44" s="42"/>
      <c r="B44" s="42"/>
      <c r="C44" s="107"/>
      <c r="D44" s="44"/>
      <c r="E44" s="44"/>
      <c r="F44" s="44"/>
      <c r="G44" s="45"/>
      <c r="H44" s="45"/>
      <c r="I44" s="45"/>
      <c r="J44" s="46"/>
      <c r="K44" s="45"/>
      <c r="L44" s="46"/>
      <c r="M44" s="47"/>
      <c r="N44" s="45"/>
      <c r="O44" s="45"/>
      <c r="P44" s="45"/>
      <c r="Q44" s="45"/>
      <c r="R44" s="45"/>
      <c r="S44" s="45"/>
      <c r="T44" s="48"/>
    </row>
    <row r="45" spans="1:20" s="41" customFormat="1" x14ac:dyDescent="0.25">
      <c r="A45" s="42"/>
      <c r="B45" s="42"/>
      <c r="C45" s="107"/>
      <c r="D45" s="44"/>
      <c r="E45" s="44"/>
      <c r="F45" s="44"/>
      <c r="G45" s="45"/>
      <c r="H45" s="45"/>
      <c r="I45" s="45"/>
      <c r="J45" s="46"/>
      <c r="K45" s="45"/>
      <c r="L45" s="46"/>
      <c r="M45" s="47"/>
      <c r="N45" s="45"/>
      <c r="O45" s="45"/>
      <c r="P45" s="45"/>
      <c r="Q45" s="45"/>
      <c r="R45" s="45"/>
      <c r="S45" s="45"/>
      <c r="T45" s="48"/>
    </row>
    <row r="46" spans="1:20" s="41" customFormat="1" x14ac:dyDescent="0.25">
      <c r="A46" s="42"/>
      <c r="B46" s="42"/>
      <c r="C46" s="107"/>
      <c r="D46" s="44"/>
      <c r="E46" s="44"/>
      <c r="F46" s="44"/>
      <c r="G46" s="45"/>
      <c r="H46" s="45"/>
      <c r="I46" s="45"/>
      <c r="J46" s="46"/>
      <c r="K46" s="45"/>
      <c r="L46" s="46"/>
      <c r="M46" s="47"/>
      <c r="N46" s="45"/>
      <c r="O46" s="45"/>
      <c r="P46" s="45"/>
      <c r="Q46" s="45"/>
      <c r="R46" s="45"/>
      <c r="S46" s="45"/>
      <c r="T46" s="48"/>
    </row>
    <row r="47" spans="1:20" s="41" customFormat="1" x14ac:dyDescent="0.25">
      <c r="A47" s="42"/>
      <c r="B47" s="42"/>
      <c r="C47" s="107"/>
      <c r="D47" s="44"/>
      <c r="E47" s="44"/>
      <c r="F47" s="44"/>
      <c r="G47" s="45"/>
      <c r="H47" s="45"/>
      <c r="I47" s="45"/>
      <c r="J47" s="46"/>
      <c r="K47" s="45"/>
      <c r="L47" s="46"/>
      <c r="M47" s="47"/>
      <c r="N47" s="45"/>
      <c r="O47" s="45"/>
      <c r="P47" s="45"/>
      <c r="Q47" s="45"/>
      <c r="R47" s="45"/>
      <c r="S47" s="45"/>
      <c r="T47" s="48"/>
    </row>
    <row r="48" spans="1:20" s="41" customFormat="1" x14ac:dyDescent="0.25">
      <c r="A48" s="42"/>
      <c r="B48" s="42"/>
      <c r="C48" s="107"/>
      <c r="D48" s="44"/>
      <c r="E48" s="44"/>
      <c r="F48" s="44"/>
      <c r="G48" s="45"/>
      <c r="H48" s="45"/>
      <c r="I48" s="45"/>
      <c r="J48" s="46"/>
      <c r="K48" s="45"/>
      <c r="L48" s="46"/>
      <c r="M48" s="47"/>
      <c r="N48" s="45"/>
      <c r="O48" s="45"/>
      <c r="P48" s="45"/>
      <c r="Q48" s="45"/>
      <c r="R48" s="45"/>
      <c r="S48" s="45"/>
      <c r="T48" s="48"/>
    </row>
    <row r="49" spans="1:20" s="41" customFormat="1" x14ac:dyDescent="0.25">
      <c r="A49" s="42"/>
      <c r="B49" s="42"/>
      <c r="C49" s="107"/>
      <c r="D49" s="44"/>
      <c r="E49" s="44"/>
      <c r="F49" s="44"/>
      <c r="G49" s="45"/>
      <c r="H49" s="45"/>
      <c r="I49" s="45"/>
      <c r="J49" s="46"/>
      <c r="K49" s="45"/>
      <c r="L49" s="46"/>
      <c r="M49" s="47"/>
      <c r="N49" s="45"/>
      <c r="O49" s="45"/>
      <c r="P49" s="45"/>
      <c r="Q49" s="45"/>
      <c r="R49" s="45"/>
      <c r="S49" s="45"/>
      <c r="T49" s="48"/>
    </row>
    <row r="50" spans="1:20" s="41" customFormat="1" x14ac:dyDescent="0.25">
      <c r="A50" s="42"/>
      <c r="B50" s="42"/>
      <c r="C50" s="107"/>
      <c r="D50" s="44"/>
      <c r="E50" s="44"/>
      <c r="F50" s="44"/>
      <c r="G50" s="45"/>
      <c r="H50" s="45"/>
      <c r="I50" s="45"/>
      <c r="J50" s="46"/>
      <c r="K50" s="45"/>
      <c r="L50" s="46"/>
      <c r="M50" s="47"/>
      <c r="N50" s="45"/>
      <c r="O50" s="45"/>
      <c r="P50" s="45"/>
      <c r="Q50" s="45"/>
      <c r="R50" s="45"/>
      <c r="S50" s="45"/>
      <c r="T50" s="48"/>
    </row>
    <row r="51" spans="1:20" s="41" customFormat="1" x14ac:dyDescent="0.25">
      <c r="A51" s="42"/>
      <c r="B51" s="42"/>
      <c r="C51" s="107"/>
      <c r="D51" s="44"/>
      <c r="E51" s="44"/>
      <c r="F51" s="44"/>
      <c r="G51" s="45"/>
      <c r="H51" s="45"/>
      <c r="I51" s="45"/>
      <c r="J51" s="46"/>
      <c r="K51" s="45"/>
      <c r="L51" s="46"/>
      <c r="M51" s="47"/>
      <c r="N51" s="45"/>
      <c r="O51" s="45"/>
      <c r="P51" s="45"/>
      <c r="Q51" s="45"/>
      <c r="R51" s="45"/>
      <c r="S51" s="45"/>
      <c r="T51" s="48"/>
    </row>
    <row r="52" spans="1:20" s="41" customFormat="1" x14ac:dyDescent="0.25">
      <c r="A52" s="42"/>
      <c r="B52" s="42"/>
      <c r="C52" s="107"/>
      <c r="D52" s="44"/>
      <c r="E52" s="44"/>
      <c r="F52" s="44"/>
      <c r="G52" s="45"/>
      <c r="H52" s="45"/>
      <c r="I52" s="45"/>
      <c r="J52" s="46"/>
      <c r="K52" s="45"/>
      <c r="L52" s="46"/>
      <c r="M52" s="47"/>
      <c r="N52" s="45"/>
      <c r="O52" s="45"/>
      <c r="P52" s="45"/>
      <c r="Q52" s="45"/>
      <c r="R52" s="45"/>
      <c r="S52" s="45"/>
      <c r="T52" s="48"/>
    </row>
    <row r="53" spans="1:20" s="41" customFormat="1" x14ac:dyDescent="0.25">
      <c r="A53" s="42"/>
      <c r="B53" s="42"/>
      <c r="C53" s="107"/>
      <c r="D53" s="44"/>
      <c r="E53" s="44"/>
      <c r="F53" s="44"/>
      <c r="G53" s="45"/>
      <c r="H53" s="45"/>
      <c r="I53" s="45"/>
      <c r="J53" s="46"/>
      <c r="K53" s="45"/>
      <c r="L53" s="46"/>
      <c r="M53" s="47"/>
      <c r="N53" s="45"/>
      <c r="O53" s="45"/>
      <c r="P53" s="45"/>
      <c r="Q53" s="45"/>
      <c r="R53" s="45"/>
      <c r="S53" s="45"/>
      <c r="T53" s="48"/>
    </row>
    <row r="54" spans="1:20" s="41" customFormat="1" x14ac:dyDescent="0.25">
      <c r="A54" s="42"/>
      <c r="B54" s="42"/>
      <c r="C54" s="107"/>
      <c r="D54" s="44"/>
      <c r="E54" s="44"/>
      <c r="F54" s="44"/>
      <c r="G54" s="45"/>
      <c r="H54" s="45"/>
      <c r="I54" s="45"/>
      <c r="J54" s="46"/>
      <c r="K54" s="45"/>
      <c r="L54" s="46"/>
      <c r="M54" s="47"/>
      <c r="N54" s="45"/>
      <c r="O54" s="45"/>
      <c r="P54" s="45"/>
      <c r="Q54" s="45"/>
      <c r="R54" s="45"/>
      <c r="S54" s="45"/>
      <c r="T54" s="48"/>
    </row>
    <row r="55" spans="1:20" s="41" customFormat="1" x14ac:dyDescent="0.25">
      <c r="A55" s="42"/>
      <c r="B55" s="42"/>
      <c r="C55" s="107"/>
      <c r="D55" s="44"/>
      <c r="E55" s="44"/>
      <c r="F55" s="44"/>
      <c r="G55" s="45"/>
      <c r="H55" s="45"/>
      <c r="I55" s="45"/>
      <c r="J55" s="46"/>
      <c r="K55" s="45"/>
      <c r="L55" s="46"/>
      <c r="M55" s="47"/>
      <c r="N55" s="45"/>
      <c r="O55" s="45"/>
      <c r="P55" s="45"/>
      <c r="Q55" s="45"/>
      <c r="R55" s="45"/>
      <c r="S55" s="45"/>
      <c r="T55" s="48"/>
    </row>
    <row r="56" spans="1:20" s="41" customFormat="1" x14ac:dyDescent="0.25">
      <c r="A56" s="42"/>
      <c r="B56" s="42"/>
      <c r="C56" s="107"/>
      <c r="D56" s="44"/>
      <c r="E56" s="44"/>
      <c r="F56" s="44"/>
      <c r="G56" s="45"/>
      <c r="H56" s="45"/>
      <c r="I56" s="45"/>
      <c r="J56" s="46"/>
      <c r="K56" s="45"/>
      <c r="L56" s="46"/>
      <c r="M56" s="47"/>
      <c r="N56" s="45"/>
      <c r="O56" s="45"/>
      <c r="P56" s="45"/>
      <c r="Q56" s="45"/>
      <c r="R56" s="45"/>
      <c r="S56" s="45"/>
      <c r="T56" s="48"/>
    </row>
    <row r="57" spans="1:20" s="41" customFormat="1" x14ac:dyDescent="0.25">
      <c r="A57" s="42"/>
      <c r="B57" s="42"/>
      <c r="C57" s="107"/>
      <c r="D57" s="44"/>
      <c r="E57" s="44"/>
      <c r="F57" s="44"/>
      <c r="G57" s="45"/>
      <c r="H57" s="45"/>
      <c r="I57" s="45"/>
      <c r="J57" s="46"/>
      <c r="K57" s="45"/>
      <c r="L57" s="46"/>
      <c r="M57" s="47"/>
      <c r="N57" s="45"/>
      <c r="O57" s="45"/>
      <c r="P57" s="45"/>
      <c r="Q57" s="45"/>
      <c r="R57" s="45"/>
      <c r="S57" s="45"/>
      <c r="T57" s="48"/>
    </row>
    <row r="58" spans="1:20" s="41" customFormat="1" x14ac:dyDescent="0.25">
      <c r="A58" s="42"/>
      <c r="B58" s="42"/>
      <c r="C58" s="107"/>
      <c r="D58" s="44"/>
      <c r="E58" s="44"/>
      <c r="F58" s="44"/>
      <c r="G58" s="45"/>
      <c r="H58" s="45"/>
      <c r="I58" s="45"/>
      <c r="J58" s="46"/>
      <c r="K58" s="45"/>
      <c r="L58" s="46"/>
      <c r="M58" s="47"/>
      <c r="N58" s="45"/>
      <c r="O58" s="45"/>
      <c r="P58" s="45"/>
      <c r="Q58" s="45"/>
      <c r="R58" s="45"/>
      <c r="S58" s="45"/>
      <c r="T58" s="48"/>
    </row>
    <row r="59" spans="1:20" s="41" customFormat="1" x14ac:dyDescent="0.25">
      <c r="A59" s="42"/>
      <c r="B59" s="42"/>
      <c r="C59" s="107"/>
      <c r="D59" s="44"/>
      <c r="E59" s="44"/>
      <c r="F59" s="44"/>
      <c r="G59" s="45"/>
      <c r="H59" s="45"/>
      <c r="I59" s="45"/>
      <c r="J59" s="46"/>
      <c r="K59" s="45"/>
      <c r="L59" s="46"/>
      <c r="M59" s="47"/>
      <c r="N59" s="45"/>
      <c r="O59" s="45"/>
      <c r="P59" s="45"/>
      <c r="Q59" s="45"/>
      <c r="R59" s="45"/>
      <c r="S59" s="45"/>
      <c r="T59" s="48"/>
    </row>
    <row r="60" spans="1:20" s="41" customFormat="1" x14ac:dyDescent="0.25">
      <c r="A60" s="42"/>
      <c r="B60" s="42"/>
      <c r="C60" s="107"/>
      <c r="D60" s="44"/>
      <c r="E60" s="44"/>
      <c r="F60" s="44"/>
      <c r="G60" s="45"/>
      <c r="H60" s="45"/>
      <c r="I60" s="45"/>
      <c r="J60" s="46"/>
      <c r="K60" s="45"/>
      <c r="L60" s="46"/>
      <c r="M60" s="47"/>
      <c r="N60" s="45"/>
      <c r="O60" s="45"/>
      <c r="P60" s="45"/>
      <c r="Q60" s="45"/>
      <c r="R60" s="45"/>
      <c r="S60" s="45"/>
      <c r="T60" s="48"/>
    </row>
    <row r="61" spans="1:20" s="41" customFormat="1" x14ac:dyDescent="0.25">
      <c r="A61" s="42"/>
      <c r="B61" s="42"/>
      <c r="C61" s="107"/>
      <c r="D61" s="44"/>
      <c r="E61" s="44"/>
      <c r="F61" s="44"/>
      <c r="G61" s="45"/>
      <c r="H61" s="45"/>
      <c r="I61" s="45"/>
      <c r="J61" s="46"/>
      <c r="K61" s="45"/>
      <c r="L61" s="46"/>
      <c r="M61" s="47"/>
      <c r="N61" s="45"/>
      <c r="O61" s="45"/>
      <c r="P61" s="45"/>
      <c r="Q61" s="45"/>
      <c r="R61" s="45"/>
      <c r="S61" s="45"/>
      <c r="T61" s="48"/>
    </row>
    <row r="62" spans="1:20" s="41" customFormat="1" x14ac:dyDescent="0.25">
      <c r="A62" s="42"/>
      <c r="B62" s="42"/>
      <c r="C62" s="107"/>
      <c r="D62" s="44"/>
      <c r="E62" s="44"/>
      <c r="F62" s="44"/>
      <c r="G62" s="45"/>
      <c r="H62" s="45"/>
      <c r="I62" s="45"/>
      <c r="J62" s="46"/>
      <c r="K62" s="45"/>
      <c r="L62" s="46"/>
      <c r="M62" s="47"/>
      <c r="N62" s="45"/>
      <c r="O62" s="45"/>
      <c r="P62" s="45"/>
      <c r="Q62" s="45"/>
      <c r="R62" s="45"/>
      <c r="S62" s="45"/>
      <c r="T62" s="48"/>
    </row>
    <row r="63" spans="1:20" s="41" customFormat="1" x14ac:dyDescent="0.25">
      <c r="A63" s="42"/>
      <c r="B63" s="42"/>
      <c r="C63" s="107"/>
      <c r="D63" s="44"/>
      <c r="E63" s="44"/>
      <c r="F63" s="44"/>
      <c r="G63" s="45"/>
      <c r="H63" s="45"/>
      <c r="I63" s="45"/>
      <c r="J63" s="46"/>
      <c r="K63" s="45"/>
      <c r="L63" s="46"/>
      <c r="M63" s="47"/>
      <c r="N63" s="45"/>
      <c r="O63" s="45"/>
      <c r="P63" s="45"/>
      <c r="Q63" s="45"/>
      <c r="R63" s="45"/>
      <c r="S63" s="45"/>
      <c r="T63" s="48"/>
    </row>
    <row r="64" spans="1:20" s="41" customFormat="1" x14ac:dyDescent="0.25">
      <c r="A64" s="42"/>
      <c r="B64" s="42"/>
      <c r="C64" s="107"/>
      <c r="D64" s="44"/>
      <c r="E64" s="44"/>
      <c r="F64" s="44"/>
      <c r="G64" s="45"/>
      <c r="H64" s="45"/>
      <c r="I64" s="45"/>
      <c r="J64" s="46"/>
      <c r="K64" s="45"/>
      <c r="L64" s="46"/>
      <c r="M64" s="47"/>
      <c r="N64" s="45"/>
      <c r="O64" s="45"/>
      <c r="P64" s="45"/>
      <c r="Q64" s="45"/>
      <c r="R64" s="45"/>
      <c r="S64" s="45"/>
      <c r="T64" s="48"/>
    </row>
    <row r="65" spans="1:20" s="41" customFormat="1" x14ac:dyDescent="0.25">
      <c r="A65" s="42"/>
      <c r="B65" s="42"/>
      <c r="C65" s="107"/>
      <c r="D65" s="44"/>
      <c r="E65" s="44"/>
      <c r="F65" s="44"/>
      <c r="G65" s="45"/>
      <c r="H65" s="45"/>
      <c r="I65" s="45"/>
      <c r="J65" s="46"/>
      <c r="K65" s="45"/>
      <c r="L65" s="46"/>
      <c r="M65" s="47"/>
      <c r="N65" s="45"/>
      <c r="O65" s="45"/>
      <c r="P65" s="45"/>
      <c r="Q65" s="45"/>
      <c r="R65" s="45"/>
      <c r="S65" s="45"/>
      <c r="T65" s="48"/>
    </row>
    <row r="66" spans="1:20" s="41" customFormat="1" x14ac:dyDescent="0.25">
      <c r="A66" s="42"/>
      <c r="B66" s="42"/>
      <c r="C66" s="107"/>
      <c r="D66" s="44"/>
      <c r="E66" s="44"/>
      <c r="F66" s="44"/>
      <c r="G66" s="45"/>
      <c r="H66" s="45"/>
      <c r="I66" s="45"/>
      <c r="J66" s="46"/>
      <c r="K66" s="45"/>
      <c r="L66" s="46"/>
      <c r="M66" s="47"/>
      <c r="N66" s="45"/>
      <c r="O66" s="45"/>
      <c r="P66" s="45"/>
      <c r="Q66" s="45"/>
      <c r="R66" s="45"/>
      <c r="S66" s="45"/>
      <c r="T66" s="48"/>
    </row>
    <row r="67" spans="1:20" s="41" customFormat="1" x14ac:dyDescent="0.25">
      <c r="A67" s="42"/>
      <c r="B67" s="42"/>
      <c r="C67" s="107"/>
      <c r="D67" s="44"/>
      <c r="E67" s="44"/>
      <c r="F67" s="44"/>
      <c r="G67" s="45"/>
      <c r="H67" s="45"/>
      <c r="I67" s="45"/>
      <c r="J67" s="46"/>
      <c r="K67" s="45"/>
      <c r="L67" s="46"/>
      <c r="M67" s="47"/>
      <c r="N67" s="45"/>
      <c r="O67" s="45"/>
      <c r="P67" s="45"/>
      <c r="Q67" s="45"/>
      <c r="R67" s="45"/>
      <c r="S67" s="45"/>
      <c r="T67" s="48"/>
    </row>
    <row r="68" spans="1:20" s="41" customFormat="1" x14ac:dyDescent="0.25">
      <c r="A68" s="42"/>
      <c r="B68" s="42"/>
      <c r="C68" s="107"/>
      <c r="D68" s="44"/>
      <c r="E68" s="44"/>
      <c r="F68" s="44"/>
      <c r="G68" s="45"/>
      <c r="H68" s="45"/>
      <c r="I68" s="45"/>
      <c r="J68" s="46"/>
      <c r="K68" s="45"/>
      <c r="L68" s="46"/>
      <c r="M68" s="47"/>
      <c r="N68" s="45"/>
      <c r="O68" s="45"/>
      <c r="P68" s="45"/>
      <c r="Q68" s="45"/>
      <c r="R68" s="45"/>
      <c r="S68" s="45"/>
      <c r="T68" s="48"/>
    </row>
    <row r="69" spans="1:20" s="41" customFormat="1" x14ac:dyDescent="0.25">
      <c r="A69" s="42"/>
      <c r="B69" s="42"/>
      <c r="C69" s="107"/>
      <c r="D69" s="44"/>
      <c r="E69" s="44"/>
      <c r="F69" s="44"/>
      <c r="G69" s="45"/>
      <c r="H69" s="45"/>
      <c r="I69" s="45"/>
      <c r="J69" s="46"/>
      <c r="K69" s="45"/>
      <c r="L69" s="46"/>
      <c r="M69" s="47"/>
      <c r="N69" s="45"/>
      <c r="O69" s="45"/>
      <c r="P69" s="45"/>
      <c r="Q69" s="45"/>
      <c r="R69" s="45"/>
      <c r="S69" s="45"/>
      <c r="T69" s="48"/>
    </row>
    <row r="70" spans="1:20" s="41" customFormat="1" x14ac:dyDescent="0.25">
      <c r="A70" s="42"/>
      <c r="B70" s="42"/>
      <c r="C70" s="107"/>
      <c r="D70" s="44"/>
      <c r="E70" s="44"/>
      <c r="F70" s="44"/>
      <c r="G70" s="45"/>
      <c r="H70" s="45"/>
      <c r="I70" s="45"/>
      <c r="J70" s="46"/>
      <c r="K70" s="45"/>
      <c r="L70" s="46"/>
      <c r="M70" s="47"/>
      <c r="N70" s="45"/>
      <c r="O70" s="45"/>
      <c r="P70" s="45"/>
      <c r="Q70" s="45"/>
      <c r="R70" s="45"/>
      <c r="S70" s="45"/>
      <c r="T70" s="48"/>
    </row>
    <row r="71" spans="1:20" s="41" customFormat="1" x14ac:dyDescent="0.25">
      <c r="A71" s="42"/>
      <c r="B71" s="42"/>
      <c r="C71" s="107"/>
      <c r="D71" s="44"/>
      <c r="E71" s="44"/>
      <c r="F71" s="44"/>
      <c r="G71" s="45"/>
      <c r="H71" s="45"/>
      <c r="I71" s="45"/>
      <c r="J71" s="46"/>
      <c r="K71" s="45"/>
      <c r="L71" s="46"/>
      <c r="M71" s="47"/>
      <c r="N71" s="45"/>
      <c r="O71" s="45"/>
      <c r="P71" s="45"/>
      <c r="Q71" s="45"/>
      <c r="R71" s="45"/>
      <c r="S71" s="45"/>
      <c r="T71" s="48"/>
    </row>
    <row r="72" spans="1:20" s="41" customFormat="1" x14ac:dyDescent="0.25">
      <c r="A72" s="42"/>
      <c r="B72" s="42"/>
      <c r="C72" s="107"/>
      <c r="D72" s="44"/>
      <c r="E72" s="44"/>
      <c r="F72" s="44"/>
      <c r="G72" s="45"/>
      <c r="H72" s="45"/>
      <c r="I72" s="45"/>
      <c r="J72" s="46"/>
      <c r="K72" s="45"/>
      <c r="L72" s="46"/>
      <c r="M72" s="47"/>
      <c r="N72" s="45"/>
      <c r="O72" s="45"/>
      <c r="P72" s="45"/>
      <c r="Q72" s="45"/>
      <c r="R72" s="45"/>
      <c r="S72" s="45"/>
      <c r="T72" s="48"/>
    </row>
    <row r="73" spans="1:20" s="41" customFormat="1" x14ac:dyDescent="0.25">
      <c r="A73" s="42"/>
      <c r="B73" s="42"/>
      <c r="C73" s="107"/>
      <c r="D73" s="44"/>
      <c r="E73" s="44"/>
      <c r="F73" s="44"/>
      <c r="G73" s="45"/>
      <c r="H73" s="45"/>
      <c r="I73" s="45"/>
      <c r="J73" s="46"/>
      <c r="K73" s="45"/>
      <c r="L73" s="46"/>
      <c r="M73" s="47"/>
      <c r="N73" s="45"/>
      <c r="O73" s="45"/>
      <c r="P73" s="45"/>
      <c r="Q73" s="45"/>
      <c r="R73" s="45"/>
      <c r="S73" s="45"/>
      <c r="T73" s="48"/>
    </row>
    <row r="74" spans="1:20" s="41" customFormat="1" x14ac:dyDescent="0.25">
      <c r="A74" s="42"/>
      <c r="B74" s="42"/>
      <c r="C74" s="107"/>
      <c r="D74" s="44"/>
      <c r="E74" s="44"/>
      <c r="F74" s="44"/>
      <c r="G74" s="45"/>
      <c r="H74" s="45"/>
      <c r="I74" s="45"/>
      <c r="J74" s="46"/>
      <c r="K74" s="45"/>
      <c r="L74" s="46"/>
      <c r="M74" s="47"/>
      <c r="N74" s="45"/>
      <c r="O74" s="45"/>
      <c r="P74" s="45"/>
      <c r="Q74" s="45"/>
      <c r="R74" s="45"/>
      <c r="S74" s="45"/>
      <c r="T74" s="48"/>
    </row>
    <row r="75" spans="1:20" s="41" customFormat="1" x14ac:dyDescent="0.25">
      <c r="A75" s="42"/>
      <c r="B75" s="42"/>
      <c r="C75" s="107"/>
      <c r="D75" s="44"/>
      <c r="E75" s="44"/>
      <c r="F75" s="44"/>
      <c r="G75" s="45"/>
      <c r="H75" s="45"/>
      <c r="I75" s="45"/>
      <c r="J75" s="46"/>
      <c r="K75" s="45"/>
      <c r="L75" s="46"/>
      <c r="M75" s="47"/>
      <c r="N75" s="45"/>
      <c r="O75" s="45"/>
      <c r="P75" s="45"/>
      <c r="Q75" s="45"/>
      <c r="R75" s="45"/>
      <c r="S75" s="45"/>
      <c r="T75" s="48"/>
    </row>
    <row r="76" spans="1:20" s="41" customFormat="1" x14ac:dyDescent="0.25">
      <c r="A76" s="42"/>
      <c r="B76" s="42"/>
      <c r="C76" s="107"/>
      <c r="D76" s="44"/>
      <c r="E76" s="44"/>
      <c r="F76" s="44"/>
      <c r="G76" s="45"/>
      <c r="H76" s="45"/>
      <c r="I76" s="45"/>
      <c r="J76" s="46"/>
      <c r="K76" s="45"/>
      <c r="L76" s="46"/>
      <c r="M76" s="47"/>
      <c r="N76" s="45"/>
      <c r="O76" s="45"/>
      <c r="P76" s="45"/>
      <c r="Q76" s="45"/>
      <c r="R76" s="45"/>
      <c r="S76" s="45"/>
      <c r="T76" s="48"/>
    </row>
    <row r="77" spans="1:20" s="41" customFormat="1" x14ac:dyDescent="0.25">
      <c r="A77" s="42"/>
      <c r="B77" s="42"/>
      <c r="C77" s="107"/>
      <c r="D77" s="44"/>
      <c r="E77" s="44"/>
      <c r="F77" s="44"/>
      <c r="G77" s="45"/>
      <c r="H77" s="45"/>
      <c r="I77" s="45"/>
      <c r="J77" s="46"/>
      <c r="K77" s="45"/>
      <c r="L77" s="46"/>
      <c r="M77" s="47"/>
      <c r="N77" s="45"/>
      <c r="O77" s="45"/>
      <c r="P77" s="45"/>
      <c r="Q77" s="45"/>
      <c r="R77" s="45"/>
      <c r="S77" s="45"/>
      <c r="T77" s="48"/>
    </row>
    <row r="78" spans="1:20" s="41" customFormat="1" x14ac:dyDescent="0.25">
      <c r="A78" s="42"/>
      <c r="B78" s="42"/>
      <c r="C78" s="107"/>
      <c r="D78" s="44"/>
      <c r="E78" s="44"/>
      <c r="F78" s="44"/>
      <c r="G78" s="45"/>
      <c r="H78" s="45"/>
      <c r="I78" s="45"/>
      <c r="J78" s="46"/>
      <c r="K78" s="45"/>
      <c r="L78" s="46"/>
      <c r="M78" s="47"/>
      <c r="N78" s="45"/>
      <c r="O78" s="45"/>
      <c r="P78" s="45"/>
      <c r="Q78" s="45"/>
      <c r="R78" s="45"/>
      <c r="S78" s="45"/>
      <c r="T78" s="48"/>
    </row>
    <row r="79" spans="1:20" s="41" customFormat="1" x14ac:dyDescent="0.25">
      <c r="A79" s="42"/>
      <c r="B79" s="42"/>
      <c r="C79" s="107"/>
      <c r="D79" s="44"/>
      <c r="E79" s="44"/>
      <c r="F79" s="44"/>
      <c r="G79" s="45"/>
      <c r="H79" s="45"/>
      <c r="I79" s="45"/>
      <c r="J79" s="46"/>
      <c r="K79" s="45"/>
      <c r="L79" s="46"/>
      <c r="M79" s="47"/>
      <c r="N79" s="45"/>
      <c r="O79" s="45"/>
      <c r="P79" s="45"/>
      <c r="Q79" s="45"/>
      <c r="R79" s="45"/>
      <c r="S79" s="45"/>
      <c r="T79" s="48"/>
    </row>
    <row r="80" spans="1:20" s="41" customFormat="1" x14ac:dyDescent="0.25">
      <c r="A80" s="42"/>
      <c r="B80" s="42"/>
      <c r="C80" s="107"/>
      <c r="D80" s="44"/>
      <c r="E80" s="44"/>
      <c r="F80" s="44"/>
      <c r="G80" s="45"/>
      <c r="H80" s="45"/>
      <c r="I80" s="45"/>
      <c r="J80" s="46"/>
      <c r="K80" s="45"/>
      <c r="L80" s="46"/>
      <c r="M80" s="47"/>
      <c r="N80" s="45"/>
      <c r="O80" s="45"/>
      <c r="P80" s="45"/>
      <c r="Q80" s="45"/>
      <c r="R80" s="45"/>
      <c r="S80" s="45"/>
      <c r="T80" s="48"/>
    </row>
    <row r="81" spans="1:20" s="41" customFormat="1" x14ac:dyDescent="0.25">
      <c r="A81" s="42"/>
      <c r="B81" s="42"/>
      <c r="C81" s="107"/>
      <c r="D81" s="44"/>
      <c r="E81" s="44"/>
      <c r="F81" s="44"/>
      <c r="G81" s="45"/>
      <c r="H81" s="45"/>
      <c r="I81" s="45"/>
      <c r="J81" s="46"/>
      <c r="K81" s="45"/>
      <c r="L81" s="46"/>
      <c r="M81" s="47"/>
      <c r="N81" s="45"/>
      <c r="O81" s="45"/>
      <c r="P81" s="45"/>
      <c r="Q81" s="45"/>
      <c r="R81" s="45"/>
      <c r="S81" s="45"/>
      <c r="T81" s="48"/>
    </row>
    <row r="82" spans="1:20" s="41" customFormat="1" x14ac:dyDescent="0.25">
      <c r="A82" s="42"/>
      <c r="B82" s="42"/>
      <c r="C82" s="107"/>
      <c r="D82" s="44"/>
      <c r="E82" s="44"/>
      <c r="F82" s="44"/>
      <c r="G82" s="45"/>
      <c r="H82" s="45"/>
      <c r="I82" s="45"/>
      <c r="J82" s="46"/>
      <c r="K82" s="45"/>
      <c r="L82" s="46"/>
      <c r="M82" s="47"/>
      <c r="N82" s="45"/>
      <c r="O82" s="45"/>
      <c r="P82" s="45"/>
      <c r="Q82" s="45"/>
      <c r="R82" s="45"/>
      <c r="S82" s="45"/>
      <c r="T82" s="48"/>
    </row>
    <row r="83" spans="1:20" s="41" customFormat="1" x14ac:dyDescent="0.25">
      <c r="A83" s="42"/>
      <c r="B83" s="42"/>
      <c r="C83" s="107"/>
      <c r="D83" s="44"/>
      <c r="E83" s="44"/>
      <c r="F83" s="44"/>
      <c r="G83" s="45"/>
      <c r="H83" s="45"/>
      <c r="I83" s="45"/>
      <c r="J83" s="46"/>
      <c r="K83" s="45"/>
      <c r="L83" s="46"/>
      <c r="M83" s="47"/>
      <c r="N83" s="45"/>
      <c r="O83" s="45"/>
      <c r="P83" s="45"/>
      <c r="Q83" s="45"/>
      <c r="R83" s="45"/>
      <c r="S83" s="45"/>
      <c r="T83" s="48"/>
    </row>
    <row r="84" spans="1:20" s="41" customFormat="1" x14ac:dyDescent="0.25">
      <c r="A84" s="42"/>
      <c r="B84" s="42"/>
      <c r="C84" s="107"/>
      <c r="D84" s="44"/>
      <c r="E84" s="44"/>
      <c r="F84" s="44"/>
      <c r="G84" s="45"/>
      <c r="H84" s="45"/>
      <c r="I84" s="45"/>
      <c r="J84" s="46"/>
      <c r="K84" s="45"/>
      <c r="L84" s="46"/>
      <c r="M84" s="47"/>
      <c r="N84" s="45"/>
      <c r="O84" s="45"/>
      <c r="P84" s="45"/>
      <c r="Q84" s="45"/>
      <c r="R84" s="45"/>
      <c r="S84" s="45"/>
      <c r="T84" s="48"/>
    </row>
    <row r="85" spans="1:20" s="41" customFormat="1" x14ac:dyDescent="0.25">
      <c r="A85" s="42"/>
      <c r="B85" s="42"/>
      <c r="C85" s="107"/>
      <c r="D85" s="44"/>
      <c r="E85" s="44"/>
      <c r="F85" s="44"/>
      <c r="G85" s="45"/>
      <c r="H85" s="45"/>
      <c r="I85" s="45"/>
      <c r="J85" s="46"/>
      <c r="K85" s="45"/>
      <c r="L85" s="46"/>
      <c r="M85" s="47"/>
      <c r="N85" s="45"/>
      <c r="O85" s="45"/>
      <c r="P85" s="45"/>
      <c r="Q85" s="45"/>
      <c r="R85" s="45"/>
      <c r="S85" s="45"/>
      <c r="T85" s="48"/>
    </row>
    <row r="86" spans="1:20" s="41" customFormat="1" x14ac:dyDescent="0.25">
      <c r="A86" s="42"/>
      <c r="B86" s="42"/>
      <c r="C86" s="107"/>
      <c r="D86" s="44"/>
      <c r="E86" s="44"/>
      <c r="F86" s="44"/>
      <c r="G86" s="45"/>
      <c r="H86" s="45"/>
      <c r="I86" s="45"/>
      <c r="J86" s="46"/>
      <c r="K86" s="45"/>
      <c r="L86" s="46"/>
      <c r="M86" s="47"/>
      <c r="N86" s="45"/>
      <c r="O86" s="45"/>
      <c r="P86" s="45"/>
      <c r="Q86" s="45"/>
      <c r="R86" s="45"/>
      <c r="S86" s="45"/>
      <c r="T86" s="48"/>
    </row>
    <row r="87" spans="1:20" s="41" customFormat="1" x14ac:dyDescent="0.25">
      <c r="A87" s="42"/>
      <c r="B87" s="42"/>
      <c r="C87" s="107"/>
      <c r="D87" s="44"/>
      <c r="E87" s="44"/>
      <c r="F87" s="44"/>
      <c r="G87" s="45"/>
      <c r="H87" s="45"/>
      <c r="I87" s="45"/>
      <c r="J87" s="46"/>
      <c r="K87" s="45"/>
      <c r="L87" s="46"/>
      <c r="M87" s="47"/>
      <c r="N87" s="45"/>
      <c r="O87" s="45"/>
      <c r="P87" s="45"/>
      <c r="Q87" s="45"/>
      <c r="R87" s="45"/>
      <c r="S87" s="45"/>
      <c r="T87" s="48"/>
    </row>
    <row r="88" spans="1:20" s="41" customFormat="1" x14ac:dyDescent="0.25">
      <c r="A88" s="42"/>
      <c r="B88" s="42"/>
      <c r="C88" s="107"/>
      <c r="D88" s="44"/>
      <c r="E88" s="44"/>
      <c r="F88" s="44"/>
      <c r="G88" s="45"/>
      <c r="H88" s="45"/>
      <c r="I88" s="45"/>
      <c r="J88" s="46"/>
      <c r="K88" s="45"/>
      <c r="L88" s="46"/>
      <c r="M88" s="47"/>
      <c r="N88" s="45"/>
      <c r="O88" s="45"/>
      <c r="P88" s="45"/>
      <c r="Q88" s="45"/>
      <c r="R88" s="45"/>
      <c r="S88" s="45"/>
      <c r="T88" s="48"/>
    </row>
    <row r="89" spans="1:20" s="41" customFormat="1" x14ac:dyDescent="0.25">
      <c r="A89" s="42"/>
      <c r="B89" s="42"/>
      <c r="C89" s="107"/>
      <c r="D89" s="44"/>
      <c r="E89" s="44"/>
      <c r="F89" s="44"/>
      <c r="G89" s="45"/>
      <c r="H89" s="45"/>
      <c r="I89" s="45"/>
      <c r="J89" s="46"/>
      <c r="K89" s="45"/>
      <c r="L89" s="46"/>
      <c r="M89" s="47"/>
      <c r="N89" s="45"/>
      <c r="O89" s="45"/>
      <c r="P89" s="45"/>
      <c r="Q89" s="45"/>
      <c r="R89" s="45"/>
      <c r="S89" s="45"/>
      <c r="T89" s="48"/>
    </row>
    <row r="90" spans="1:20" s="41" customFormat="1" x14ac:dyDescent="0.25">
      <c r="A90" s="42"/>
      <c r="B90" s="42"/>
      <c r="C90" s="107"/>
      <c r="D90" s="44"/>
      <c r="E90" s="44"/>
      <c r="F90" s="44"/>
      <c r="G90" s="45"/>
      <c r="H90" s="45"/>
      <c r="I90" s="45"/>
      <c r="J90" s="46"/>
      <c r="K90" s="45"/>
      <c r="L90" s="46"/>
      <c r="M90" s="47"/>
      <c r="N90" s="45"/>
      <c r="O90" s="45"/>
      <c r="P90" s="45"/>
      <c r="Q90" s="45"/>
      <c r="R90" s="45"/>
      <c r="S90" s="45"/>
      <c r="T90" s="48"/>
    </row>
    <row r="91" spans="1:20" s="41" customFormat="1" x14ac:dyDescent="0.25">
      <c r="A91" s="42"/>
      <c r="B91" s="42"/>
      <c r="C91" s="107"/>
      <c r="D91" s="44"/>
      <c r="E91" s="44"/>
      <c r="F91" s="44"/>
      <c r="G91" s="45"/>
      <c r="H91" s="45"/>
      <c r="I91" s="45"/>
      <c r="J91" s="46"/>
      <c r="K91" s="45"/>
      <c r="L91" s="46"/>
      <c r="M91" s="47"/>
      <c r="N91" s="45"/>
      <c r="O91" s="45"/>
      <c r="P91" s="45"/>
      <c r="Q91" s="45"/>
      <c r="R91" s="45"/>
      <c r="S91" s="45"/>
      <c r="T91" s="48"/>
    </row>
    <row r="92" spans="1:20" s="41" customFormat="1" x14ac:dyDescent="0.25">
      <c r="A92" s="42"/>
      <c r="B92" s="42"/>
      <c r="C92" s="107"/>
      <c r="D92" s="44"/>
      <c r="E92" s="44"/>
      <c r="F92" s="44"/>
      <c r="G92" s="45"/>
      <c r="H92" s="45"/>
      <c r="I92" s="45"/>
      <c r="J92" s="46"/>
      <c r="K92" s="45"/>
      <c r="L92" s="46"/>
      <c r="M92" s="47"/>
      <c r="N92" s="45"/>
      <c r="O92" s="45"/>
      <c r="P92" s="45"/>
      <c r="Q92" s="45"/>
      <c r="R92" s="45"/>
      <c r="S92" s="45"/>
      <c r="T92" s="48"/>
    </row>
    <row r="93" spans="1:20" s="41" customFormat="1" x14ac:dyDescent="0.25">
      <c r="A93" s="42"/>
      <c r="B93" s="42"/>
      <c r="C93" s="107"/>
      <c r="D93" s="44"/>
      <c r="E93" s="44"/>
      <c r="F93" s="44"/>
      <c r="G93" s="45"/>
      <c r="H93" s="45"/>
      <c r="I93" s="45"/>
      <c r="J93" s="46"/>
      <c r="K93" s="45"/>
      <c r="L93" s="46"/>
      <c r="M93" s="47"/>
      <c r="N93" s="45"/>
      <c r="O93" s="45"/>
      <c r="P93" s="45"/>
      <c r="Q93" s="45"/>
      <c r="R93" s="45"/>
      <c r="S93" s="45"/>
      <c r="T93" s="48"/>
    </row>
    <row r="94" spans="1:20" s="41" customFormat="1" x14ac:dyDescent="0.25">
      <c r="A94" s="42"/>
      <c r="B94" s="42"/>
      <c r="C94" s="107"/>
      <c r="D94" s="44"/>
      <c r="E94" s="44"/>
      <c r="F94" s="44"/>
      <c r="G94" s="45"/>
      <c r="H94" s="45"/>
      <c r="I94" s="45"/>
      <c r="J94" s="46"/>
      <c r="K94" s="45"/>
      <c r="L94" s="46"/>
      <c r="M94" s="47"/>
      <c r="N94" s="45"/>
      <c r="O94" s="45"/>
      <c r="P94" s="45"/>
      <c r="Q94" s="45"/>
      <c r="R94" s="45"/>
      <c r="S94" s="45"/>
      <c r="T94" s="48"/>
    </row>
    <row r="95" spans="1:20" s="41" customFormat="1" x14ac:dyDescent="0.25">
      <c r="A95" s="42"/>
      <c r="B95" s="42"/>
      <c r="C95" s="107"/>
      <c r="D95" s="44"/>
      <c r="E95" s="44"/>
      <c r="F95" s="44"/>
      <c r="G95" s="45"/>
      <c r="H95" s="45"/>
      <c r="I95" s="45"/>
      <c r="J95" s="46"/>
      <c r="K95" s="45"/>
      <c r="L95" s="46"/>
      <c r="M95" s="47"/>
      <c r="N95" s="45"/>
      <c r="O95" s="45"/>
      <c r="P95" s="45"/>
      <c r="Q95" s="45"/>
      <c r="R95" s="45"/>
      <c r="S95" s="45"/>
      <c r="T95" s="48"/>
    </row>
    <row r="96" spans="1:20" s="41" customFormat="1" x14ac:dyDescent="0.25">
      <c r="A96" s="42"/>
      <c r="B96" s="42"/>
      <c r="C96" s="107"/>
      <c r="D96" s="44"/>
      <c r="E96" s="44"/>
      <c r="F96" s="44"/>
      <c r="G96" s="45"/>
      <c r="H96" s="45"/>
      <c r="I96" s="45"/>
      <c r="J96" s="46"/>
      <c r="K96" s="45"/>
      <c r="L96" s="46"/>
      <c r="M96" s="47"/>
      <c r="N96" s="45"/>
      <c r="O96" s="45"/>
      <c r="P96" s="45"/>
      <c r="Q96" s="45"/>
      <c r="R96" s="45"/>
      <c r="S96" s="45"/>
      <c r="T96" s="48"/>
    </row>
    <row r="97" spans="1:20" s="41" customFormat="1" x14ac:dyDescent="0.25">
      <c r="A97" s="42"/>
      <c r="B97" s="42"/>
      <c r="C97" s="107"/>
      <c r="D97" s="44"/>
      <c r="E97" s="44"/>
      <c r="F97" s="44"/>
      <c r="G97" s="45"/>
      <c r="H97" s="45"/>
      <c r="I97" s="45"/>
      <c r="J97" s="46"/>
      <c r="K97" s="45"/>
      <c r="L97" s="46"/>
      <c r="M97" s="47"/>
      <c r="N97" s="45"/>
      <c r="O97" s="45"/>
      <c r="P97" s="45"/>
      <c r="Q97" s="45"/>
      <c r="R97" s="45"/>
      <c r="S97" s="45"/>
      <c r="T97" s="48"/>
    </row>
    <row r="98" spans="1:20" s="41" customFormat="1" x14ac:dyDescent="0.25">
      <c r="A98" s="42"/>
      <c r="B98" s="42"/>
      <c r="C98" s="107"/>
      <c r="D98" s="44"/>
      <c r="E98" s="44"/>
      <c r="F98" s="44"/>
      <c r="G98" s="45"/>
      <c r="H98" s="45"/>
      <c r="I98" s="45"/>
      <c r="J98" s="46"/>
      <c r="K98" s="45"/>
      <c r="L98" s="46"/>
      <c r="M98" s="47"/>
      <c r="N98" s="45"/>
      <c r="O98" s="45"/>
      <c r="P98" s="45"/>
      <c r="Q98" s="45"/>
      <c r="R98" s="45"/>
      <c r="S98" s="45"/>
      <c r="T98" s="48"/>
    </row>
    <row r="99" spans="1:20" s="41" customFormat="1" x14ac:dyDescent="0.25">
      <c r="A99" s="42"/>
      <c r="B99" s="42"/>
      <c r="C99" s="107"/>
      <c r="D99" s="44"/>
      <c r="E99" s="44"/>
      <c r="F99" s="44"/>
      <c r="G99" s="45"/>
      <c r="H99" s="45"/>
      <c r="I99" s="45"/>
      <c r="J99" s="46"/>
      <c r="K99" s="45"/>
      <c r="L99" s="46"/>
      <c r="M99" s="47"/>
      <c r="N99" s="45"/>
      <c r="O99" s="45"/>
      <c r="P99" s="45"/>
      <c r="Q99" s="45"/>
      <c r="R99" s="45"/>
      <c r="S99" s="45"/>
      <c r="T99" s="48"/>
    </row>
    <row r="100" spans="1:20" s="41" customFormat="1" x14ac:dyDescent="0.25">
      <c r="A100" s="42"/>
      <c r="B100" s="42"/>
      <c r="C100" s="107"/>
      <c r="D100" s="44"/>
      <c r="E100" s="44"/>
      <c r="F100" s="44"/>
      <c r="G100" s="45"/>
      <c r="H100" s="45"/>
      <c r="I100" s="45"/>
      <c r="J100" s="46"/>
      <c r="K100" s="45"/>
      <c r="L100" s="46"/>
      <c r="M100" s="47"/>
      <c r="N100" s="45"/>
      <c r="O100" s="45"/>
      <c r="P100" s="45"/>
      <c r="Q100" s="45"/>
      <c r="R100" s="45"/>
      <c r="S100" s="45"/>
      <c r="T100" s="48"/>
    </row>
    <row r="101" spans="1:20" s="41" customFormat="1" x14ac:dyDescent="0.25">
      <c r="A101" s="42"/>
      <c r="B101" s="42"/>
      <c r="C101" s="107"/>
      <c r="D101" s="44"/>
      <c r="E101" s="44"/>
      <c r="F101" s="44"/>
      <c r="G101" s="45"/>
      <c r="H101" s="45"/>
      <c r="I101" s="45"/>
      <c r="J101" s="46"/>
      <c r="K101" s="45"/>
      <c r="L101" s="46"/>
      <c r="M101" s="47"/>
      <c r="N101" s="45"/>
      <c r="O101" s="45"/>
      <c r="P101" s="45"/>
      <c r="Q101" s="45"/>
      <c r="R101" s="45"/>
      <c r="S101" s="45"/>
      <c r="T101" s="48"/>
    </row>
    <row r="102" spans="1:20" s="41" customFormat="1" x14ac:dyDescent="0.25">
      <c r="A102" s="42"/>
      <c r="B102" s="42"/>
      <c r="C102" s="107"/>
      <c r="D102" s="44"/>
      <c r="E102" s="44"/>
      <c r="F102" s="44"/>
      <c r="G102" s="45"/>
      <c r="H102" s="45"/>
      <c r="I102" s="45"/>
      <c r="J102" s="46"/>
      <c r="K102" s="45"/>
      <c r="L102" s="46"/>
      <c r="M102" s="47"/>
      <c r="N102" s="45"/>
      <c r="O102" s="45"/>
      <c r="P102" s="45"/>
      <c r="Q102" s="45"/>
      <c r="R102" s="45"/>
      <c r="S102" s="45"/>
      <c r="T102" s="48"/>
    </row>
    <row r="103" spans="1:20" s="41" customFormat="1" x14ac:dyDescent="0.25">
      <c r="A103" s="42"/>
      <c r="B103" s="42"/>
      <c r="C103" s="107"/>
      <c r="D103" s="44"/>
      <c r="E103" s="44"/>
      <c r="F103" s="44"/>
      <c r="G103" s="45"/>
      <c r="H103" s="45"/>
      <c r="I103" s="45"/>
      <c r="J103" s="46"/>
      <c r="K103" s="45"/>
      <c r="L103" s="46"/>
      <c r="M103" s="47"/>
      <c r="N103" s="45"/>
      <c r="O103" s="45"/>
      <c r="P103" s="45"/>
      <c r="Q103" s="45"/>
      <c r="R103" s="45"/>
      <c r="S103" s="45"/>
      <c r="T103" s="48"/>
    </row>
    <row r="104" spans="1:20" s="41" customFormat="1" x14ac:dyDescent="0.25">
      <c r="A104" s="42"/>
      <c r="B104" s="42"/>
      <c r="C104" s="107"/>
      <c r="D104" s="44"/>
      <c r="E104" s="44"/>
      <c r="F104" s="44"/>
      <c r="G104" s="45"/>
      <c r="H104" s="45"/>
      <c r="I104" s="45"/>
      <c r="J104" s="46"/>
      <c r="K104" s="45"/>
      <c r="L104" s="46"/>
      <c r="M104" s="47"/>
      <c r="N104" s="45"/>
      <c r="O104" s="45"/>
      <c r="P104" s="45"/>
      <c r="Q104" s="45"/>
      <c r="R104" s="45"/>
      <c r="S104" s="45"/>
      <c r="T104" s="48"/>
    </row>
    <row r="105" spans="1:20" s="41" customFormat="1" x14ac:dyDescent="0.25">
      <c r="A105" s="42"/>
      <c r="B105" s="42"/>
      <c r="C105" s="107"/>
      <c r="D105" s="44"/>
      <c r="E105" s="44"/>
      <c r="F105" s="44"/>
      <c r="G105" s="45"/>
      <c r="H105" s="45"/>
      <c r="I105" s="45"/>
      <c r="J105" s="46"/>
      <c r="K105" s="45"/>
      <c r="L105" s="46"/>
      <c r="M105" s="47"/>
      <c r="N105" s="45"/>
      <c r="O105" s="45"/>
      <c r="P105" s="45"/>
      <c r="Q105" s="45"/>
      <c r="R105" s="45"/>
      <c r="S105" s="45"/>
      <c r="T105" s="48"/>
    </row>
    <row r="106" spans="1:20" s="41" customFormat="1" x14ac:dyDescent="0.25">
      <c r="A106" s="42"/>
      <c r="B106" s="42"/>
      <c r="C106" s="107"/>
      <c r="D106" s="44"/>
      <c r="E106" s="44"/>
      <c r="F106" s="44"/>
      <c r="G106" s="45"/>
      <c r="H106" s="45"/>
      <c r="I106" s="45"/>
      <c r="J106" s="46"/>
      <c r="K106" s="45"/>
      <c r="L106" s="46"/>
      <c r="M106" s="47"/>
      <c r="N106" s="45"/>
      <c r="O106" s="45"/>
      <c r="P106" s="45"/>
      <c r="Q106" s="45"/>
      <c r="R106" s="45"/>
      <c r="S106" s="45"/>
      <c r="T106" s="48"/>
    </row>
    <row r="107" spans="1:20" s="41" customFormat="1" x14ac:dyDescent="0.25">
      <c r="A107" s="42"/>
      <c r="B107" s="42"/>
      <c r="C107" s="107"/>
      <c r="D107" s="44"/>
      <c r="E107" s="44"/>
      <c r="F107" s="44"/>
      <c r="G107" s="45"/>
      <c r="H107" s="45"/>
      <c r="I107" s="45"/>
      <c r="J107" s="46"/>
      <c r="K107" s="45"/>
      <c r="L107" s="46"/>
      <c r="M107" s="47"/>
      <c r="N107" s="45"/>
      <c r="O107" s="45"/>
      <c r="P107" s="45"/>
      <c r="Q107" s="45"/>
      <c r="R107" s="45"/>
      <c r="S107" s="45"/>
      <c r="T107" s="48"/>
    </row>
    <row r="108" spans="1:20" s="41" customFormat="1" x14ac:dyDescent="0.25">
      <c r="A108" s="42"/>
      <c r="B108" s="42"/>
      <c r="C108" s="107"/>
      <c r="D108" s="44"/>
      <c r="E108" s="44"/>
      <c r="F108" s="44"/>
      <c r="G108" s="45"/>
      <c r="H108" s="45"/>
      <c r="I108" s="45"/>
      <c r="J108" s="46"/>
      <c r="K108" s="45"/>
      <c r="L108" s="46"/>
      <c r="M108" s="47"/>
      <c r="N108" s="45"/>
      <c r="O108" s="45"/>
      <c r="P108" s="45"/>
      <c r="Q108" s="45"/>
      <c r="R108" s="45"/>
      <c r="S108" s="45"/>
      <c r="T108" s="48"/>
    </row>
    <row r="109" spans="1:20" s="41" customFormat="1" x14ac:dyDescent="0.25">
      <c r="A109" s="42"/>
      <c r="B109" s="42"/>
      <c r="C109" s="107"/>
      <c r="D109" s="44"/>
      <c r="E109" s="44"/>
      <c r="F109" s="44"/>
      <c r="G109" s="45"/>
      <c r="H109" s="45"/>
      <c r="I109" s="45"/>
      <c r="J109" s="46"/>
      <c r="K109" s="45"/>
      <c r="L109" s="46"/>
      <c r="M109" s="47"/>
      <c r="N109" s="45"/>
      <c r="O109" s="45"/>
      <c r="P109" s="45"/>
      <c r="Q109" s="45"/>
      <c r="R109" s="45"/>
      <c r="S109" s="45"/>
      <c r="T109" s="48"/>
    </row>
    <row r="110" spans="1:20" s="41" customFormat="1" x14ac:dyDescent="0.25">
      <c r="A110" s="42"/>
      <c r="B110" s="42"/>
      <c r="C110" s="107"/>
      <c r="D110" s="44"/>
      <c r="E110" s="44"/>
      <c r="F110" s="44"/>
      <c r="G110" s="45"/>
      <c r="H110" s="45"/>
      <c r="I110" s="45"/>
      <c r="J110" s="46"/>
      <c r="K110" s="45"/>
      <c r="L110" s="46"/>
      <c r="M110" s="47"/>
      <c r="N110" s="45"/>
      <c r="O110" s="45"/>
      <c r="P110" s="45"/>
      <c r="Q110" s="45"/>
      <c r="R110" s="45"/>
      <c r="S110" s="45"/>
      <c r="T110" s="48"/>
    </row>
    <row r="111" spans="1:20" s="41" customFormat="1" x14ac:dyDescent="0.25">
      <c r="A111" s="42"/>
      <c r="B111" s="42"/>
      <c r="C111" s="107"/>
      <c r="D111" s="44"/>
      <c r="E111" s="44"/>
      <c r="F111" s="44"/>
      <c r="G111" s="45"/>
      <c r="H111" s="45"/>
      <c r="I111" s="45"/>
      <c r="J111" s="46"/>
      <c r="K111" s="45"/>
      <c r="L111" s="46"/>
      <c r="M111" s="47"/>
      <c r="N111" s="45"/>
      <c r="O111" s="45"/>
      <c r="P111" s="45"/>
      <c r="Q111" s="45"/>
      <c r="R111" s="45"/>
      <c r="S111" s="45"/>
      <c r="T111" s="48"/>
    </row>
    <row r="112" spans="1:20" s="41" customFormat="1" x14ac:dyDescent="0.25">
      <c r="A112" s="42"/>
      <c r="B112" s="42"/>
      <c r="C112" s="107"/>
      <c r="D112" s="44"/>
      <c r="E112" s="44"/>
      <c r="F112" s="44"/>
      <c r="G112" s="45"/>
      <c r="H112" s="45"/>
      <c r="I112" s="45"/>
      <c r="J112" s="46"/>
      <c r="K112" s="45"/>
      <c r="L112" s="46"/>
      <c r="M112" s="47"/>
      <c r="N112" s="45"/>
      <c r="O112" s="45"/>
      <c r="P112" s="45"/>
      <c r="Q112" s="45"/>
      <c r="R112" s="45"/>
      <c r="S112" s="45"/>
      <c r="T112" s="48"/>
    </row>
    <row r="113" spans="1:20" s="41" customFormat="1" x14ac:dyDescent="0.25">
      <c r="A113" s="42"/>
      <c r="B113" s="42"/>
      <c r="C113" s="107"/>
      <c r="D113" s="44"/>
      <c r="E113" s="44"/>
      <c r="F113" s="44"/>
      <c r="G113" s="45"/>
      <c r="H113" s="45"/>
      <c r="I113" s="45"/>
      <c r="J113" s="46"/>
      <c r="K113" s="45"/>
      <c r="L113" s="46"/>
      <c r="M113" s="47"/>
      <c r="N113" s="45"/>
      <c r="O113" s="45"/>
      <c r="P113" s="45"/>
      <c r="Q113" s="45"/>
      <c r="R113" s="45"/>
      <c r="S113" s="45"/>
      <c r="T113" s="48"/>
    </row>
    <row r="114" spans="1:20" s="41" customFormat="1" x14ac:dyDescent="0.25">
      <c r="A114" s="42"/>
      <c r="B114" s="42"/>
      <c r="C114" s="107"/>
      <c r="D114" s="44"/>
      <c r="E114" s="44"/>
      <c r="F114" s="44"/>
      <c r="G114" s="45"/>
      <c r="H114" s="45"/>
      <c r="I114" s="45"/>
      <c r="J114" s="46"/>
      <c r="K114" s="45"/>
      <c r="L114" s="46"/>
      <c r="M114" s="47"/>
      <c r="N114" s="45"/>
      <c r="O114" s="45"/>
      <c r="P114" s="45"/>
      <c r="Q114" s="45"/>
      <c r="R114" s="45"/>
      <c r="S114" s="45"/>
      <c r="T114" s="48"/>
    </row>
    <row r="115" spans="1:20" s="41" customFormat="1" x14ac:dyDescent="0.25">
      <c r="A115" s="42"/>
      <c r="B115" s="42"/>
      <c r="C115" s="107"/>
      <c r="D115" s="44"/>
      <c r="E115" s="44"/>
      <c r="F115" s="44"/>
      <c r="G115" s="45"/>
      <c r="H115" s="45"/>
      <c r="I115" s="45"/>
      <c r="J115" s="46"/>
      <c r="K115" s="45"/>
      <c r="L115" s="46"/>
      <c r="M115" s="47"/>
      <c r="N115" s="45"/>
      <c r="O115" s="45"/>
      <c r="P115" s="45"/>
      <c r="Q115" s="45"/>
      <c r="R115" s="45"/>
      <c r="S115" s="45"/>
      <c r="T115" s="48"/>
    </row>
    <row r="116" spans="1:20" s="41" customFormat="1" x14ac:dyDescent="0.25">
      <c r="A116" s="42"/>
      <c r="B116" s="42"/>
      <c r="C116" s="107"/>
      <c r="D116" s="44"/>
      <c r="E116" s="44"/>
      <c r="F116" s="44"/>
      <c r="G116" s="45"/>
      <c r="H116" s="45"/>
      <c r="I116" s="45"/>
      <c r="J116" s="46"/>
      <c r="K116" s="45"/>
      <c r="L116" s="46"/>
      <c r="M116" s="47"/>
      <c r="N116" s="45"/>
      <c r="O116" s="45"/>
      <c r="P116" s="45"/>
      <c r="Q116" s="45"/>
      <c r="R116" s="45"/>
      <c r="S116" s="45"/>
      <c r="T116" s="48"/>
    </row>
    <row r="117" spans="1:20" s="41" customFormat="1" x14ac:dyDescent="0.25">
      <c r="A117" s="42"/>
      <c r="B117" s="42"/>
      <c r="C117" s="107"/>
      <c r="D117" s="44"/>
      <c r="E117" s="44"/>
      <c r="F117" s="44"/>
      <c r="G117" s="45"/>
      <c r="H117" s="45"/>
      <c r="I117" s="45"/>
      <c r="J117" s="46"/>
      <c r="K117" s="45"/>
      <c r="L117" s="46"/>
      <c r="M117" s="47"/>
      <c r="N117" s="45"/>
      <c r="O117" s="45"/>
      <c r="P117" s="45"/>
      <c r="Q117" s="45"/>
      <c r="R117" s="45"/>
      <c r="S117" s="45"/>
      <c r="T117" s="48"/>
    </row>
    <row r="118" spans="1:20" s="41" customFormat="1" x14ac:dyDescent="0.25">
      <c r="A118" s="42"/>
      <c r="B118" s="42"/>
      <c r="C118" s="107"/>
      <c r="D118" s="44"/>
      <c r="E118" s="44"/>
      <c r="F118" s="44"/>
      <c r="G118" s="45"/>
      <c r="H118" s="45"/>
      <c r="I118" s="45"/>
      <c r="J118" s="46"/>
      <c r="K118" s="45"/>
      <c r="L118" s="46"/>
      <c r="M118" s="47"/>
      <c r="N118" s="45"/>
      <c r="O118" s="45"/>
      <c r="P118" s="45"/>
      <c r="Q118" s="45"/>
      <c r="R118" s="45"/>
      <c r="S118" s="45"/>
      <c r="T118" s="48"/>
    </row>
    <row r="119" spans="1:20" s="41" customFormat="1" x14ac:dyDescent="0.25">
      <c r="A119" s="42"/>
      <c r="B119" s="42"/>
      <c r="C119" s="107"/>
      <c r="D119" s="44"/>
      <c r="E119" s="44"/>
      <c r="F119" s="44"/>
      <c r="G119" s="45"/>
      <c r="H119" s="45"/>
      <c r="I119" s="45"/>
      <c r="J119" s="46"/>
      <c r="K119" s="45"/>
      <c r="L119" s="46"/>
      <c r="M119" s="47"/>
      <c r="N119" s="45"/>
      <c r="O119" s="45"/>
      <c r="P119" s="45"/>
      <c r="Q119" s="45"/>
      <c r="R119" s="45"/>
      <c r="S119" s="45"/>
      <c r="T119" s="48"/>
    </row>
    <row r="120" spans="1:20" s="41" customFormat="1" x14ac:dyDescent="0.25">
      <c r="A120" s="42"/>
      <c r="B120" s="42"/>
      <c r="C120" s="107"/>
      <c r="D120" s="44"/>
      <c r="E120" s="44"/>
      <c r="F120" s="44"/>
      <c r="G120" s="45"/>
      <c r="H120" s="45"/>
      <c r="I120" s="45"/>
      <c r="J120" s="46"/>
      <c r="K120" s="45"/>
      <c r="L120" s="46"/>
      <c r="M120" s="47"/>
      <c r="N120" s="45"/>
      <c r="O120" s="45"/>
      <c r="P120" s="45"/>
      <c r="Q120" s="45"/>
      <c r="R120" s="45"/>
      <c r="S120" s="45"/>
      <c r="T120" s="48"/>
    </row>
    <row r="121" spans="1:20" s="41" customFormat="1" x14ac:dyDescent="0.25">
      <c r="A121" s="42"/>
      <c r="B121" s="42"/>
      <c r="C121" s="107"/>
      <c r="D121" s="44"/>
      <c r="E121" s="44"/>
      <c r="F121" s="44"/>
      <c r="G121" s="45"/>
      <c r="H121" s="45"/>
      <c r="I121" s="45"/>
      <c r="J121" s="46"/>
      <c r="K121" s="45"/>
      <c r="L121" s="46"/>
      <c r="M121" s="47"/>
      <c r="N121" s="45"/>
      <c r="O121" s="45"/>
      <c r="P121" s="45"/>
      <c r="Q121" s="45"/>
      <c r="R121" s="45"/>
      <c r="S121" s="45"/>
      <c r="T121" s="48"/>
    </row>
    <row r="122" spans="1:20" s="41" customFormat="1" x14ac:dyDescent="0.25">
      <c r="A122" s="42"/>
      <c r="B122" s="42"/>
      <c r="C122" s="107"/>
      <c r="D122" s="44"/>
      <c r="E122" s="44"/>
      <c r="F122" s="44"/>
      <c r="G122" s="45"/>
      <c r="H122" s="45"/>
      <c r="I122" s="45"/>
      <c r="J122" s="46"/>
      <c r="K122" s="45"/>
      <c r="L122" s="46"/>
      <c r="M122" s="47"/>
      <c r="N122" s="45"/>
      <c r="O122" s="45"/>
      <c r="P122" s="45"/>
      <c r="Q122" s="45"/>
      <c r="R122" s="45"/>
      <c r="S122" s="45"/>
      <c r="T122" s="48"/>
    </row>
    <row r="123" spans="1:20" s="41" customFormat="1" x14ac:dyDescent="0.25">
      <c r="A123" s="42"/>
      <c r="B123" s="42"/>
      <c r="C123" s="107"/>
      <c r="D123" s="44"/>
      <c r="E123" s="44"/>
      <c r="F123" s="44"/>
      <c r="G123" s="45"/>
      <c r="H123" s="45"/>
      <c r="I123" s="45"/>
      <c r="J123" s="46"/>
      <c r="K123" s="45"/>
      <c r="L123" s="46"/>
      <c r="M123" s="47"/>
      <c r="N123" s="45"/>
      <c r="O123" s="45"/>
      <c r="P123" s="45"/>
      <c r="Q123" s="45"/>
      <c r="R123" s="45"/>
      <c r="S123" s="45"/>
      <c r="T123" s="48"/>
    </row>
    <row r="124" spans="1:20" s="41" customFormat="1" x14ac:dyDescent="0.25">
      <c r="A124" s="42"/>
      <c r="B124" s="42"/>
      <c r="C124" s="107"/>
      <c r="D124" s="44"/>
      <c r="E124" s="44"/>
      <c r="F124" s="44"/>
      <c r="G124" s="45"/>
      <c r="H124" s="45"/>
      <c r="I124" s="45"/>
      <c r="J124" s="46"/>
      <c r="K124" s="45"/>
      <c r="L124" s="46"/>
      <c r="M124" s="47"/>
      <c r="N124" s="45"/>
      <c r="O124" s="45"/>
      <c r="P124" s="45"/>
      <c r="Q124" s="45"/>
      <c r="R124" s="45"/>
      <c r="S124" s="45"/>
      <c r="T124" s="48"/>
    </row>
    <row r="125" spans="1:20" s="41" customFormat="1" x14ac:dyDescent="0.25">
      <c r="A125" s="42"/>
      <c r="B125" s="42"/>
      <c r="C125" s="107"/>
      <c r="D125" s="44"/>
      <c r="E125" s="44"/>
      <c r="F125" s="44"/>
      <c r="G125" s="45"/>
      <c r="H125" s="45"/>
      <c r="I125" s="45"/>
      <c r="J125" s="46"/>
      <c r="K125" s="45"/>
      <c r="L125" s="46"/>
      <c r="M125" s="47"/>
      <c r="N125" s="45"/>
      <c r="O125" s="45"/>
      <c r="P125" s="45"/>
      <c r="Q125" s="45"/>
      <c r="R125" s="45"/>
      <c r="S125" s="45"/>
      <c r="T125" s="48"/>
    </row>
    <row r="126" spans="1:20" s="41" customFormat="1" x14ac:dyDescent="0.25">
      <c r="A126" s="42"/>
      <c r="B126" s="42"/>
      <c r="C126" s="107"/>
      <c r="D126" s="44"/>
      <c r="E126" s="44"/>
      <c r="F126" s="44"/>
      <c r="G126" s="45"/>
      <c r="H126" s="45"/>
      <c r="I126" s="45"/>
      <c r="J126" s="46"/>
      <c r="K126" s="45"/>
      <c r="L126" s="46"/>
      <c r="M126" s="47"/>
      <c r="N126" s="45"/>
      <c r="O126" s="45"/>
      <c r="P126" s="45"/>
      <c r="Q126" s="45"/>
      <c r="R126" s="45"/>
      <c r="S126" s="45"/>
      <c r="T126" s="48"/>
    </row>
    <row r="127" spans="1:20" s="41" customFormat="1" x14ac:dyDescent="0.25">
      <c r="A127" s="42"/>
      <c r="B127" s="42"/>
      <c r="C127" s="107"/>
      <c r="D127" s="44"/>
      <c r="E127" s="44"/>
      <c r="F127" s="44"/>
      <c r="G127" s="45"/>
      <c r="H127" s="45"/>
      <c r="I127" s="45"/>
      <c r="J127" s="46"/>
      <c r="K127" s="45"/>
      <c r="L127" s="46"/>
      <c r="M127" s="47"/>
      <c r="N127" s="45"/>
      <c r="O127" s="45"/>
      <c r="P127" s="45"/>
      <c r="Q127" s="45"/>
      <c r="R127" s="45"/>
      <c r="S127" s="45"/>
      <c r="T127" s="48"/>
    </row>
    <row r="128" spans="1:20" s="41" customFormat="1" x14ac:dyDescent="0.25">
      <c r="A128" s="42"/>
      <c r="B128" s="42"/>
      <c r="C128" s="107"/>
      <c r="D128" s="44"/>
      <c r="E128" s="44"/>
      <c r="F128" s="44"/>
      <c r="G128" s="45"/>
      <c r="H128" s="45"/>
      <c r="I128" s="45"/>
      <c r="J128" s="46"/>
      <c r="K128" s="45"/>
      <c r="L128" s="46"/>
      <c r="M128" s="47"/>
      <c r="N128" s="45"/>
      <c r="O128" s="45"/>
      <c r="P128" s="45"/>
      <c r="Q128" s="45"/>
      <c r="R128" s="45"/>
      <c r="S128" s="45"/>
      <c r="T128" s="48"/>
    </row>
    <row r="129" spans="1:20" s="41" customFormat="1" x14ac:dyDescent="0.25">
      <c r="A129" s="42"/>
      <c r="B129" s="42"/>
      <c r="C129" s="107"/>
      <c r="D129" s="44"/>
      <c r="E129" s="44"/>
      <c r="F129" s="44"/>
      <c r="G129" s="45"/>
      <c r="H129" s="45"/>
      <c r="I129" s="45"/>
      <c r="J129" s="46"/>
      <c r="K129" s="45"/>
      <c r="L129" s="46"/>
      <c r="M129" s="47"/>
      <c r="N129" s="45"/>
      <c r="O129" s="45"/>
      <c r="P129" s="45"/>
      <c r="Q129" s="45"/>
      <c r="R129" s="45"/>
      <c r="S129" s="45"/>
      <c r="T129" s="48"/>
    </row>
    <row r="130" spans="1:20" s="41" customFormat="1" x14ac:dyDescent="0.25">
      <c r="A130" s="42"/>
      <c r="B130" s="42"/>
      <c r="C130" s="107"/>
      <c r="D130" s="44"/>
      <c r="E130" s="44"/>
      <c r="F130" s="44"/>
      <c r="G130" s="45"/>
      <c r="H130" s="45"/>
      <c r="I130" s="45"/>
      <c r="J130" s="46"/>
      <c r="K130" s="45"/>
      <c r="L130" s="46"/>
      <c r="M130" s="47"/>
      <c r="N130" s="45"/>
      <c r="O130" s="45"/>
      <c r="P130" s="45"/>
      <c r="Q130" s="45"/>
      <c r="R130" s="45"/>
      <c r="S130" s="45"/>
      <c r="T130" s="48"/>
    </row>
    <row r="131" spans="1:20" s="41" customFormat="1" x14ac:dyDescent="0.25">
      <c r="A131" s="42"/>
      <c r="B131" s="42"/>
      <c r="C131" s="107"/>
      <c r="D131" s="44"/>
      <c r="E131" s="44"/>
      <c r="F131" s="44"/>
      <c r="G131" s="45"/>
      <c r="H131" s="45"/>
      <c r="I131" s="45"/>
      <c r="J131" s="46"/>
      <c r="K131" s="45"/>
      <c r="L131" s="46"/>
      <c r="M131" s="47"/>
      <c r="N131" s="45"/>
      <c r="O131" s="45"/>
      <c r="P131" s="45"/>
      <c r="Q131" s="45"/>
      <c r="R131" s="45"/>
      <c r="S131" s="45"/>
      <c r="T131" s="48"/>
    </row>
    <row r="132" spans="1:20" s="41" customFormat="1" x14ac:dyDescent="0.25">
      <c r="A132" s="42"/>
      <c r="B132" s="42"/>
      <c r="C132" s="107"/>
      <c r="D132" s="44"/>
      <c r="E132" s="44"/>
      <c r="F132" s="44"/>
      <c r="G132" s="45"/>
      <c r="H132" s="45"/>
      <c r="I132" s="45"/>
      <c r="J132" s="46"/>
      <c r="K132" s="45"/>
      <c r="L132" s="46"/>
      <c r="M132" s="47"/>
      <c r="N132" s="45"/>
      <c r="O132" s="45"/>
      <c r="P132" s="45"/>
      <c r="Q132" s="45"/>
      <c r="R132" s="45"/>
      <c r="S132" s="45"/>
      <c r="T132" s="48"/>
    </row>
    <row r="133" spans="1:20" s="41" customFormat="1" x14ac:dyDescent="0.25">
      <c r="A133" s="42"/>
      <c r="B133" s="42"/>
      <c r="C133" s="107"/>
      <c r="D133" s="44"/>
      <c r="E133" s="44"/>
      <c r="F133" s="44"/>
      <c r="G133" s="45"/>
      <c r="H133" s="45"/>
      <c r="I133" s="45"/>
      <c r="J133" s="46"/>
      <c r="K133" s="45"/>
      <c r="L133" s="46"/>
      <c r="M133" s="47"/>
      <c r="N133" s="45"/>
      <c r="O133" s="45"/>
      <c r="P133" s="45"/>
      <c r="Q133" s="45"/>
      <c r="R133" s="45"/>
      <c r="S133" s="45"/>
      <c r="T133" s="48"/>
    </row>
    <row r="134" spans="1:20" s="41" customFormat="1" x14ac:dyDescent="0.25">
      <c r="A134" s="42"/>
      <c r="B134" s="42"/>
      <c r="C134" s="107"/>
      <c r="D134" s="44"/>
      <c r="E134" s="44"/>
      <c r="F134" s="44"/>
      <c r="G134" s="45"/>
      <c r="H134" s="45"/>
      <c r="I134" s="45"/>
      <c r="J134" s="46"/>
      <c r="K134" s="45"/>
      <c r="L134" s="46"/>
      <c r="M134" s="47"/>
      <c r="N134" s="45"/>
      <c r="O134" s="45"/>
      <c r="P134" s="45"/>
      <c r="Q134" s="45"/>
      <c r="R134" s="45"/>
      <c r="S134" s="45"/>
      <c r="T134" s="48"/>
    </row>
    <row r="135" spans="1:20" s="41" customFormat="1" x14ac:dyDescent="0.25">
      <c r="A135" s="42"/>
      <c r="B135" s="42"/>
      <c r="C135" s="107"/>
      <c r="D135" s="44"/>
      <c r="E135" s="44"/>
      <c r="F135" s="44"/>
      <c r="G135" s="45"/>
      <c r="H135" s="45"/>
      <c r="I135" s="45"/>
      <c r="J135" s="46"/>
      <c r="K135" s="45"/>
      <c r="L135" s="46"/>
      <c r="M135" s="47"/>
      <c r="N135" s="45"/>
      <c r="O135" s="45"/>
      <c r="P135" s="45"/>
      <c r="Q135" s="45"/>
      <c r="R135" s="45"/>
      <c r="S135" s="45"/>
      <c r="T135" s="48"/>
    </row>
    <row r="136" spans="1:20" s="41" customFormat="1" x14ac:dyDescent="0.25">
      <c r="A136" s="42"/>
      <c r="B136" s="42"/>
      <c r="C136" s="107"/>
      <c r="D136" s="44"/>
      <c r="E136" s="44"/>
      <c r="F136" s="44"/>
      <c r="G136" s="45"/>
      <c r="H136" s="45"/>
      <c r="I136" s="45"/>
      <c r="J136" s="46"/>
      <c r="K136" s="45"/>
      <c r="L136" s="46"/>
      <c r="M136" s="47"/>
      <c r="N136" s="45"/>
      <c r="O136" s="45"/>
      <c r="P136" s="45"/>
      <c r="Q136" s="45"/>
      <c r="R136" s="45"/>
      <c r="S136" s="45"/>
      <c r="T136" s="48"/>
    </row>
    <row r="137" spans="1:20" s="41" customFormat="1" x14ac:dyDescent="0.25">
      <c r="A137" s="42"/>
      <c r="B137" s="42"/>
      <c r="C137" s="107"/>
      <c r="D137" s="44"/>
      <c r="E137" s="44"/>
      <c r="F137" s="44"/>
      <c r="G137" s="45"/>
      <c r="H137" s="45"/>
      <c r="I137" s="45"/>
      <c r="J137" s="46"/>
      <c r="K137" s="45"/>
      <c r="L137" s="46"/>
      <c r="M137" s="47"/>
      <c r="N137" s="45"/>
      <c r="O137" s="45"/>
      <c r="P137" s="45"/>
      <c r="Q137" s="45"/>
      <c r="R137" s="45"/>
      <c r="S137" s="45"/>
      <c r="T137" s="48"/>
    </row>
    <row r="138" spans="1:20" s="41" customFormat="1" x14ac:dyDescent="0.25">
      <c r="A138" s="42"/>
      <c r="B138" s="42"/>
      <c r="C138" s="107"/>
      <c r="D138" s="44"/>
      <c r="E138" s="44"/>
      <c r="F138" s="44"/>
      <c r="G138" s="45"/>
      <c r="H138" s="45"/>
      <c r="I138" s="45"/>
      <c r="J138" s="46"/>
      <c r="K138" s="45"/>
      <c r="L138" s="46"/>
      <c r="M138" s="47"/>
      <c r="N138" s="45"/>
      <c r="O138" s="45"/>
      <c r="P138" s="45"/>
      <c r="Q138" s="45"/>
      <c r="R138" s="45"/>
      <c r="S138" s="45"/>
      <c r="T138" s="48"/>
    </row>
    <row r="139" spans="1:20" s="41" customFormat="1" x14ac:dyDescent="0.25">
      <c r="A139" s="42"/>
      <c r="B139" s="42"/>
      <c r="C139" s="107"/>
      <c r="D139" s="44"/>
      <c r="E139" s="44"/>
      <c r="F139" s="44"/>
      <c r="G139" s="45"/>
      <c r="H139" s="45"/>
      <c r="I139" s="45"/>
      <c r="J139" s="46"/>
      <c r="K139" s="45"/>
      <c r="L139" s="46"/>
      <c r="M139" s="47"/>
      <c r="N139" s="45"/>
      <c r="O139" s="45"/>
      <c r="P139" s="45"/>
      <c r="Q139" s="45"/>
      <c r="R139" s="45"/>
      <c r="S139" s="45"/>
      <c r="T139" s="48"/>
    </row>
    <row r="140" spans="1:20" s="41" customFormat="1" x14ac:dyDescent="0.25">
      <c r="A140" s="42"/>
      <c r="B140" s="42"/>
      <c r="C140" s="107"/>
      <c r="D140" s="44"/>
      <c r="E140" s="44"/>
      <c r="F140" s="44"/>
      <c r="G140" s="45"/>
      <c r="H140" s="45"/>
      <c r="I140" s="45"/>
      <c r="J140" s="46"/>
      <c r="K140" s="45"/>
      <c r="L140" s="46"/>
      <c r="M140" s="47"/>
      <c r="N140" s="45"/>
      <c r="O140" s="45"/>
      <c r="P140" s="45"/>
      <c r="Q140" s="45"/>
      <c r="R140" s="45"/>
      <c r="S140" s="45"/>
      <c r="T140" s="48"/>
    </row>
    <row r="141" spans="1:20" s="41" customFormat="1" x14ac:dyDescent="0.25">
      <c r="A141" s="42"/>
      <c r="B141" s="42"/>
      <c r="C141" s="107"/>
      <c r="D141" s="44"/>
      <c r="E141" s="44"/>
      <c r="F141" s="44"/>
      <c r="G141" s="45"/>
      <c r="H141" s="45"/>
      <c r="I141" s="45"/>
      <c r="J141" s="46"/>
      <c r="K141" s="45"/>
      <c r="L141" s="46"/>
      <c r="M141" s="47"/>
      <c r="N141" s="45"/>
      <c r="O141" s="45"/>
      <c r="P141" s="45"/>
      <c r="Q141" s="45"/>
      <c r="R141" s="45"/>
      <c r="S141" s="45"/>
      <c r="T141" s="48"/>
    </row>
    <row r="142" spans="1:20" s="41" customFormat="1" x14ac:dyDescent="0.25">
      <c r="A142" s="42"/>
      <c r="B142" s="42"/>
      <c r="C142" s="107"/>
      <c r="D142" s="44"/>
      <c r="E142" s="44"/>
      <c r="F142" s="44"/>
      <c r="G142" s="45"/>
      <c r="H142" s="45"/>
      <c r="I142" s="45"/>
      <c r="J142" s="46"/>
      <c r="K142" s="45"/>
      <c r="L142" s="46"/>
      <c r="M142" s="47"/>
      <c r="N142" s="45"/>
      <c r="O142" s="45"/>
      <c r="P142" s="45"/>
      <c r="Q142" s="45"/>
      <c r="R142" s="45"/>
      <c r="S142" s="45"/>
      <c r="T142" s="48"/>
    </row>
    <row r="143" spans="1:20" s="41" customFormat="1" x14ac:dyDescent="0.25">
      <c r="A143" s="42"/>
      <c r="B143" s="42"/>
      <c r="C143" s="107"/>
      <c r="D143" s="44"/>
      <c r="E143" s="44"/>
      <c r="F143" s="44"/>
      <c r="G143" s="45"/>
      <c r="H143" s="45"/>
      <c r="I143" s="45"/>
      <c r="J143" s="46"/>
      <c r="K143" s="45"/>
      <c r="L143" s="46"/>
      <c r="M143" s="47"/>
      <c r="N143" s="45"/>
      <c r="O143" s="45"/>
      <c r="P143" s="45"/>
      <c r="Q143" s="45"/>
      <c r="R143" s="45"/>
      <c r="S143" s="45"/>
      <c r="T143" s="48"/>
    </row>
    <row r="144" spans="1:20" s="41" customFormat="1" x14ac:dyDescent="0.25">
      <c r="A144" s="42"/>
      <c r="B144" s="42"/>
      <c r="C144" s="107"/>
      <c r="D144" s="44"/>
      <c r="E144" s="44"/>
      <c r="F144" s="44"/>
      <c r="G144" s="45"/>
      <c r="H144" s="45"/>
      <c r="I144" s="45"/>
      <c r="J144" s="46"/>
      <c r="K144" s="45"/>
      <c r="L144" s="46"/>
      <c r="M144" s="47"/>
      <c r="N144" s="45"/>
      <c r="O144" s="45"/>
      <c r="P144" s="45"/>
      <c r="Q144" s="45"/>
      <c r="R144" s="45"/>
      <c r="S144" s="45"/>
      <c r="T144" s="48"/>
    </row>
    <row r="145" spans="1:20" s="41" customFormat="1" x14ac:dyDescent="0.25">
      <c r="A145" s="42"/>
      <c r="B145" s="42"/>
      <c r="C145" s="107"/>
      <c r="D145" s="44"/>
      <c r="E145" s="44"/>
      <c r="F145" s="44"/>
      <c r="G145" s="45"/>
      <c r="H145" s="45"/>
      <c r="I145" s="45"/>
      <c r="J145" s="46"/>
      <c r="K145" s="45"/>
      <c r="L145" s="46"/>
      <c r="M145" s="47"/>
      <c r="N145" s="45"/>
      <c r="O145" s="45"/>
      <c r="P145" s="45"/>
      <c r="Q145" s="45"/>
      <c r="R145" s="45"/>
      <c r="S145" s="45"/>
      <c r="T145" s="48"/>
    </row>
    <row r="146" spans="1:20" s="41" customFormat="1" x14ac:dyDescent="0.25">
      <c r="A146" s="42"/>
      <c r="B146" s="42"/>
      <c r="C146" s="107"/>
      <c r="D146" s="44"/>
      <c r="E146" s="44"/>
      <c r="F146" s="44"/>
      <c r="G146" s="45"/>
      <c r="H146" s="45"/>
      <c r="I146" s="45"/>
      <c r="J146" s="46"/>
      <c r="K146" s="45"/>
      <c r="L146" s="46"/>
      <c r="M146" s="47"/>
      <c r="N146" s="45"/>
      <c r="O146" s="45"/>
      <c r="P146" s="45"/>
      <c r="Q146" s="45"/>
      <c r="R146" s="45"/>
      <c r="S146" s="45"/>
      <c r="T146" s="48"/>
    </row>
    <row r="147" spans="1:20" s="41" customFormat="1" x14ac:dyDescent="0.25">
      <c r="A147" s="42"/>
      <c r="B147" s="42"/>
      <c r="C147" s="107"/>
      <c r="D147" s="44"/>
      <c r="E147" s="44"/>
      <c r="F147" s="44"/>
      <c r="G147" s="45"/>
      <c r="H147" s="45"/>
      <c r="I147" s="45"/>
      <c r="J147" s="46"/>
      <c r="K147" s="45"/>
      <c r="L147" s="46"/>
      <c r="M147" s="47"/>
      <c r="N147" s="45"/>
      <c r="O147" s="45"/>
      <c r="P147" s="45"/>
      <c r="Q147" s="45"/>
      <c r="R147" s="45"/>
      <c r="S147" s="45"/>
      <c r="T147" s="48"/>
    </row>
    <row r="148" spans="1:20" s="41" customFormat="1" x14ac:dyDescent="0.25">
      <c r="A148" s="42"/>
      <c r="B148" s="42"/>
      <c r="C148" s="107"/>
      <c r="D148" s="44"/>
      <c r="E148" s="44"/>
      <c r="F148" s="44"/>
      <c r="G148" s="45"/>
      <c r="H148" s="45"/>
      <c r="I148" s="45"/>
      <c r="J148" s="46"/>
      <c r="K148" s="45"/>
      <c r="L148" s="46"/>
      <c r="M148" s="47"/>
      <c r="N148" s="45"/>
      <c r="O148" s="45"/>
      <c r="P148" s="45"/>
      <c r="Q148" s="45"/>
      <c r="R148" s="45"/>
      <c r="S148" s="45"/>
      <c r="T148" s="48"/>
    </row>
    <row r="149" spans="1:20" s="41" customFormat="1" x14ac:dyDescent="0.25">
      <c r="A149" s="42"/>
      <c r="B149" s="42"/>
      <c r="C149" s="107"/>
      <c r="D149" s="44"/>
      <c r="E149" s="44"/>
      <c r="F149" s="44"/>
      <c r="G149" s="45"/>
      <c r="H149" s="45"/>
      <c r="I149" s="45"/>
      <c r="J149" s="46"/>
      <c r="K149" s="45"/>
      <c r="L149" s="46"/>
      <c r="M149" s="47"/>
      <c r="N149" s="45"/>
      <c r="O149" s="45"/>
      <c r="P149" s="45"/>
      <c r="Q149" s="45"/>
      <c r="R149" s="45"/>
      <c r="S149" s="45"/>
      <c r="T149" s="48"/>
    </row>
    <row r="150" spans="1:20" s="41" customFormat="1" x14ac:dyDescent="0.25">
      <c r="A150" s="42"/>
      <c r="B150" s="42"/>
      <c r="C150" s="107"/>
      <c r="D150" s="44"/>
      <c r="E150" s="44"/>
      <c r="F150" s="44"/>
      <c r="G150" s="45"/>
      <c r="H150" s="45"/>
      <c r="I150" s="45"/>
      <c r="J150" s="46"/>
      <c r="K150" s="45"/>
      <c r="L150" s="46"/>
      <c r="M150" s="47"/>
      <c r="N150" s="45"/>
      <c r="O150" s="45"/>
      <c r="P150" s="45"/>
      <c r="Q150" s="45"/>
      <c r="R150" s="45"/>
      <c r="S150" s="45"/>
      <c r="T150" s="48"/>
    </row>
    <row r="151" spans="1:20" s="41" customFormat="1" x14ac:dyDescent="0.25">
      <c r="A151" s="42"/>
      <c r="B151" s="42"/>
      <c r="C151" s="107"/>
      <c r="D151" s="44"/>
      <c r="E151" s="44"/>
      <c r="F151" s="44"/>
      <c r="G151" s="45"/>
      <c r="H151" s="45"/>
      <c r="I151" s="45"/>
      <c r="J151" s="46"/>
      <c r="K151" s="45"/>
      <c r="L151" s="46"/>
      <c r="M151" s="47"/>
      <c r="N151" s="45"/>
      <c r="O151" s="45"/>
      <c r="P151" s="45"/>
      <c r="Q151" s="45"/>
      <c r="R151" s="45"/>
      <c r="S151" s="45"/>
      <c r="T151" s="48"/>
    </row>
    <row r="152" spans="1:20" s="41" customFormat="1" x14ac:dyDescent="0.25">
      <c r="A152" s="42"/>
      <c r="B152" s="42"/>
      <c r="C152" s="107"/>
      <c r="D152" s="44"/>
      <c r="E152" s="44"/>
      <c r="F152" s="44"/>
      <c r="G152" s="45"/>
      <c r="H152" s="45"/>
      <c r="I152" s="45"/>
      <c r="J152" s="46"/>
      <c r="K152" s="45"/>
      <c r="L152" s="46"/>
      <c r="M152" s="47"/>
      <c r="N152" s="45"/>
      <c r="O152" s="45"/>
      <c r="P152" s="45"/>
      <c r="Q152" s="45"/>
      <c r="R152" s="45"/>
      <c r="S152" s="45"/>
      <c r="T152" s="48"/>
    </row>
    <row r="153" spans="1:20" s="41" customFormat="1" x14ac:dyDescent="0.25">
      <c r="A153" s="42"/>
      <c r="B153" s="42"/>
      <c r="C153" s="107"/>
      <c r="D153" s="44"/>
      <c r="E153" s="44"/>
      <c r="F153" s="44"/>
      <c r="G153" s="45"/>
      <c r="H153" s="45"/>
      <c r="I153" s="45"/>
      <c r="J153" s="46"/>
      <c r="K153" s="45"/>
      <c r="L153" s="46"/>
      <c r="M153" s="47"/>
      <c r="N153" s="45"/>
      <c r="O153" s="45"/>
      <c r="P153" s="45"/>
      <c r="Q153" s="45"/>
      <c r="R153" s="45"/>
      <c r="S153" s="45"/>
      <c r="T153" s="48"/>
    </row>
    <row r="154" spans="1:20" s="41" customFormat="1" x14ac:dyDescent="0.25">
      <c r="A154" s="42"/>
      <c r="B154" s="42"/>
      <c r="C154" s="107"/>
      <c r="D154" s="44"/>
      <c r="E154" s="44"/>
      <c r="F154" s="44"/>
      <c r="G154" s="45"/>
      <c r="H154" s="45"/>
      <c r="I154" s="45"/>
      <c r="J154" s="46"/>
      <c r="K154" s="45"/>
      <c r="L154" s="46"/>
      <c r="M154" s="47"/>
      <c r="N154" s="45"/>
      <c r="O154" s="45"/>
      <c r="P154" s="45"/>
      <c r="Q154" s="45"/>
      <c r="R154" s="45"/>
      <c r="S154" s="45"/>
      <c r="T154" s="48"/>
    </row>
    <row r="155" spans="1:20" s="41" customFormat="1" x14ac:dyDescent="0.25">
      <c r="A155" s="42"/>
      <c r="B155" s="42"/>
      <c r="C155" s="107"/>
      <c r="D155" s="44"/>
      <c r="E155" s="44"/>
      <c r="F155" s="44"/>
      <c r="G155" s="45"/>
      <c r="H155" s="45"/>
      <c r="I155" s="45"/>
      <c r="J155" s="46"/>
      <c r="K155" s="45"/>
      <c r="L155" s="46"/>
      <c r="M155" s="47"/>
      <c r="N155" s="45"/>
      <c r="O155" s="45"/>
      <c r="P155" s="45"/>
      <c r="Q155" s="45"/>
      <c r="R155" s="45"/>
      <c r="S155" s="45"/>
      <c r="T155" s="48"/>
    </row>
    <row r="156" spans="1:20" s="41" customFormat="1" x14ac:dyDescent="0.25">
      <c r="A156" s="42"/>
      <c r="B156" s="42"/>
      <c r="C156" s="107"/>
      <c r="D156" s="44"/>
      <c r="E156" s="44"/>
      <c r="F156" s="44"/>
      <c r="G156" s="45"/>
      <c r="H156" s="45"/>
      <c r="I156" s="45"/>
      <c r="J156" s="46"/>
      <c r="K156" s="45"/>
      <c r="L156" s="46"/>
      <c r="M156" s="47"/>
      <c r="N156" s="45"/>
      <c r="O156" s="45"/>
      <c r="P156" s="45"/>
      <c r="Q156" s="45"/>
      <c r="R156" s="45"/>
      <c r="S156" s="45"/>
      <c r="T156" s="48"/>
    </row>
    <row r="157" spans="1:20" s="41" customFormat="1" x14ac:dyDescent="0.25">
      <c r="A157" s="42"/>
      <c r="B157" s="42"/>
      <c r="C157" s="107"/>
      <c r="D157" s="44"/>
      <c r="E157" s="44"/>
      <c r="F157" s="44"/>
      <c r="G157" s="45"/>
      <c r="H157" s="45"/>
      <c r="I157" s="45"/>
      <c r="J157" s="46"/>
      <c r="K157" s="45"/>
      <c r="L157" s="46"/>
      <c r="M157" s="47"/>
      <c r="N157" s="45"/>
      <c r="O157" s="45"/>
      <c r="P157" s="45"/>
      <c r="Q157" s="45"/>
      <c r="R157" s="45"/>
      <c r="S157" s="45"/>
      <c r="T157" s="48"/>
    </row>
    <row r="158" spans="1:20" s="41" customFormat="1" x14ac:dyDescent="0.25">
      <c r="A158" s="42"/>
      <c r="B158" s="42"/>
      <c r="C158" s="107"/>
      <c r="D158" s="44"/>
      <c r="E158" s="44"/>
      <c r="F158" s="44"/>
      <c r="G158" s="45"/>
      <c r="H158" s="45"/>
      <c r="I158" s="45"/>
      <c r="J158" s="46"/>
      <c r="K158" s="45"/>
      <c r="L158" s="46"/>
      <c r="M158" s="47"/>
      <c r="N158" s="45"/>
      <c r="O158" s="45"/>
      <c r="P158" s="45"/>
      <c r="Q158" s="45"/>
      <c r="R158" s="45"/>
      <c r="S158" s="45"/>
      <c r="T158" s="48"/>
    </row>
    <row r="159" spans="1:20" s="41" customFormat="1" x14ac:dyDescent="0.25">
      <c r="A159" s="42"/>
      <c r="B159" s="42"/>
      <c r="C159" s="107"/>
      <c r="D159" s="44"/>
      <c r="E159" s="44"/>
      <c r="F159" s="44"/>
      <c r="G159" s="45"/>
      <c r="H159" s="45"/>
      <c r="I159" s="45"/>
      <c r="J159" s="46"/>
      <c r="K159" s="45"/>
      <c r="L159" s="46"/>
      <c r="M159" s="47"/>
      <c r="N159" s="45"/>
      <c r="O159" s="45"/>
      <c r="P159" s="45"/>
      <c r="Q159" s="45"/>
      <c r="R159" s="45"/>
      <c r="S159" s="45"/>
      <c r="T159" s="48"/>
    </row>
    <row r="160" spans="1:20" s="41" customFormat="1" x14ac:dyDescent="0.25">
      <c r="A160" s="42"/>
      <c r="B160" s="42"/>
      <c r="C160" s="107"/>
      <c r="D160" s="44"/>
      <c r="E160" s="44"/>
      <c r="F160" s="44"/>
      <c r="G160" s="45"/>
      <c r="H160" s="45"/>
      <c r="I160" s="45"/>
      <c r="J160" s="46"/>
      <c r="K160" s="45"/>
      <c r="L160" s="46"/>
      <c r="M160" s="47"/>
      <c r="N160" s="45"/>
      <c r="O160" s="45"/>
      <c r="P160" s="45"/>
      <c r="Q160" s="45"/>
      <c r="R160" s="45"/>
      <c r="S160" s="45"/>
      <c r="T160" s="48"/>
    </row>
    <row r="161" spans="1:20" s="41" customFormat="1" x14ac:dyDescent="0.25">
      <c r="A161" s="42"/>
      <c r="B161" s="42"/>
      <c r="C161" s="107"/>
      <c r="D161" s="44"/>
      <c r="E161" s="44"/>
      <c r="F161" s="44"/>
      <c r="G161" s="45"/>
      <c r="H161" s="45"/>
      <c r="I161" s="45"/>
      <c r="J161" s="46"/>
      <c r="K161" s="45"/>
      <c r="L161" s="46"/>
      <c r="M161" s="47"/>
      <c r="N161" s="45"/>
      <c r="O161" s="45"/>
      <c r="P161" s="45"/>
      <c r="Q161" s="45"/>
      <c r="R161" s="45"/>
      <c r="S161" s="45"/>
      <c r="T161" s="48"/>
    </row>
    <row r="162" spans="1:20" s="41" customFormat="1" x14ac:dyDescent="0.25">
      <c r="A162" s="42"/>
      <c r="B162" s="42"/>
      <c r="C162" s="107"/>
      <c r="D162" s="44"/>
      <c r="E162" s="44"/>
      <c r="F162" s="44"/>
      <c r="G162" s="45"/>
      <c r="H162" s="45"/>
      <c r="I162" s="45"/>
      <c r="J162" s="46"/>
      <c r="K162" s="45"/>
      <c r="L162" s="46"/>
      <c r="M162" s="47"/>
      <c r="N162" s="45"/>
      <c r="O162" s="45"/>
      <c r="P162" s="45"/>
      <c r="Q162" s="45"/>
      <c r="R162" s="45"/>
      <c r="S162" s="45"/>
      <c r="T162" s="48"/>
    </row>
    <row r="163" spans="1:20" s="41" customFormat="1" x14ac:dyDescent="0.25">
      <c r="A163" s="42"/>
      <c r="B163" s="42"/>
      <c r="C163" s="107"/>
      <c r="D163" s="44"/>
      <c r="E163" s="44"/>
      <c r="F163" s="44"/>
      <c r="G163" s="45"/>
      <c r="H163" s="45"/>
      <c r="I163" s="45"/>
      <c r="J163" s="46"/>
      <c r="K163" s="45"/>
      <c r="L163" s="46"/>
      <c r="M163" s="47"/>
      <c r="N163" s="45"/>
      <c r="O163" s="45"/>
      <c r="P163" s="45"/>
      <c r="Q163" s="45"/>
      <c r="R163" s="45"/>
      <c r="S163" s="45"/>
      <c r="T163" s="48"/>
    </row>
    <row r="164" spans="1:20" s="41" customFormat="1" x14ac:dyDescent="0.25">
      <c r="A164" s="42"/>
      <c r="B164" s="42"/>
      <c r="C164" s="107"/>
      <c r="D164" s="44"/>
      <c r="E164" s="44"/>
      <c r="F164" s="44"/>
      <c r="G164" s="45"/>
      <c r="H164" s="45"/>
      <c r="I164" s="45"/>
      <c r="J164" s="46"/>
      <c r="K164" s="45"/>
      <c r="L164" s="46"/>
      <c r="M164" s="47"/>
      <c r="N164" s="45"/>
      <c r="O164" s="45"/>
      <c r="P164" s="45"/>
      <c r="Q164" s="45"/>
      <c r="R164" s="45"/>
      <c r="S164" s="45"/>
      <c r="T164" s="48"/>
    </row>
    <row r="165" spans="1:20" s="41" customFormat="1" x14ac:dyDescent="0.25">
      <c r="A165" s="42"/>
      <c r="B165" s="42"/>
      <c r="C165" s="107"/>
      <c r="D165" s="44"/>
      <c r="E165" s="44"/>
      <c r="F165" s="44"/>
      <c r="G165" s="45"/>
      <c r="H165" s="45"/>
      <c r="I165" s="45"/>
      <c r="J165" s="46"/>
      <c r="K165" s="45"/>
      <c r="L165" s="46"/>
      <c r="M165" s="47"/>
      <c r="N165" s="45"/>
      <c r="O165" s="45"/>
      <c r="P165" s="45"/>
      <c r="Q165" s="45"/>
      <c r="R165" s="45"/>
      <c r="S165" s="45"/>
      <c r="T165" s="48"/>
    </row>
    <row r="166" spans="1:20" s="41" customFormat="1" x14ac:dyDescent="0.25">
      <c r="A166" s="42"/>
      <c r="B166" s="42"/>
      <c r="C166" s="107"/>
      <c r="D166" s="44"/>
      <c r="E166" s="44"/>
      <c r="F166" s="44"/>
      <c r="G166" s="45"/>
      <c r="H166" s="45"/>
      <c r="I166" s="45"/>
      <c r="J166" s="46"/>
      <c r="K166" s="45"/>
      <c r="L166" s="46"/>
      <c r="M166" s="47"/>
      <c r="N166" s="45"/>
      <c r="O166" s="45"/>
      <c r="P166" s="45"/>
      <c r="Q166" s="45"/>
      <c r="R166" s="45"/>
      <c r="S166" s="45"/>
      <c r="T166" s="48"/>
    </row>
    <row r="167" spans="1:20" s="41" customFormat="1" x14ac:dyDescent="0.25">
      <c r="A167" s="42"/>
      <c r="B167" s="42"/>
      <c r="C167" s="107"/>
      <c r="D167" s="44"/>
      <c r="E167" s="44"/>
      <c r="F167" s="44"/>
      <c r="G167" s="45"/>
      <c r="H167" s="45"/>
      <c r="I167" s="45"/>
      <c r="J167" s="46"/>
      <c r="K167" s="45"/>
      <c r="L167" s="46"/>
      <c r="M167" s="47"/>
      <c r="N167" s="45"/>
      <c r="O167" s="45"/>
      <c r="P167" s="45"/>
      <c r="Q167" s="45"/>
      <c r="R167" s="45"/>
      <c r="S167" s="45"/>
      <c r="T167" s="48"/>
    </row>
    <row r="168" spans="1:20" s="41" customFormat="1" x14ac:dyDescent="0.25">
      <c r="A168" s="42"/>
      <c r="B168" s="42"/>
      <c r="C168" s="107"/>
      <c r="D168" s="44"/>
      <c r="E168" s="44"/>
      <c r="F168" s="44"/>
      <c r="G168" s="45"/>
      <c r="H168" s="45"/>
      <c r="I168" s="45"/>
      <c r="J168" s="46"/>
      <c r="K168" s="45"/>
      <c r="L168" s="46"/>
      <c r="M168" s="47"/>
      <c r="N168" s="45"/>
      <c r="O168" s="45"/>
      <c r="P168" s="45"/>
      <c r="Q168" s="45"/>
      <c r="R168" s="45"/>
      <c r="S168" s="45"/>
      <c r="T168" s="48"/>
    </row>
    <row r="169" spans="1:20" s="41" customFormat="1" x14ac:dyDescent="0.25">
      <c r="A169" s="42"/>
      <c r="B169" s="42"/>
      <c r="C169" s="107"/>
      <c r="D169" s="44"/>
      <c r="E169" s="44"/>
      <c r="F169" s="44"/>
      <c r="G169" s="45"/>
      <c r="H169" s="45"/>
      <c r="I169" s="45"/>
      <c r="J169" s="46"/>
      <c r="K169" s="45"/>
      <c r="L169" s="46"/>
      <c r="M169" s="47"/>
      <c r="N169" s="45"/>
      <c r="O169" s="45"/>
      <c r="P169" s="45"/>
      <c r="Q169" s="45"/>
      <c r="R169" s="45"/>
      <c r="S169" s="45"/>
      <c r="T169" s="48"/>
    </row>
    <row r="170" spans="1:20" s="41" customFormat="1" x14ac:dyDescent="0.25">
      <c r="A170" s="42"/>
      <c r="B170" s="42"/>
      <c r="C170" s="107"/>
      <c r="D170" s="44"/>
      <c r="E170" s="44"/>
      <c r="F170" s="44"/>
      <c r="G170" s="45"/>
      <c r="H170" s="45"/>
      <c r="I170" s="45"/>
      <c r="J170" s="46"/>
      <c r="K170" s="45"/>
      <c r="L170" s="46"/>
      <c r="M170" s="47"/>
      <c r="N170" s="45"/>
      <c r="O170" s="45"/>
      <c r="P170" s="45"/>
      <c r="Q170" s="45"/>
      <c r="R170" s="45"/>
      <c r="S170" s="45"/>
      <c r="T170" s="48"/>
    </row>
    <row r="171" spans="1:20" s="41" customFormat="1" x14ac:dyDescent="0.25">
      <c r="A171" s="42"/>
      <c r="B171" s="42"/>
      <c r="C171" s="107"/>
      <c r="D171" s="44"/>
      <c r="E171" s="44"/>
      <c r="F171" s="44"/>
      <c r="G171" s="45"/>
      <c r="H171" s="45"/>
      <c r="I171" s="45"/>
      <c r="J171" s="46"/>
      <c r="K171" s="45"/>
      <c r="L171" s="46"/>
      <c r="M171" s="47"/>
      <c r="N171" s="45"/>
      <c r="O171" s="45"/>
      <c r="P171" s="45"/>
      <c r="Q171" s="45"/>
      <c r="R171" s="45"/>
      <c r="S171" s="45"/>
      <c r="T171" s="48"/>
    </row>
    <row r="172" spans="1:20" s="41" customFormat="1" x14ac:dyDescent="0.25">
      <c r="A172" s="42"/>
      <c r="B172" s="42"/>
      <c r="C172" s="107"/>
      <c r="D172" s="44"/>
      <c r="E172" s="44"/>
      <c r="F172" s="44"/>
      <c r="G172" s="45"/>
      <c r="H172" s="45"/>
      <c r="I172" s="45"/>
      <c r="J172" s="46"/>
      <c r="K172" s="45"/>
      <c r="L172" s="46"/>
      <c r="M172" s="47"/>
      <c r="N172" s="45"/>
      <c r="O172" s="45"/>
      <c r="P172" s="45"/>
      <c r="Q172" s="45"/>
      <c r="R172" s="45"/>
      <c r="S172" s="45"/>
      <c r="T172" s="48"/>
    </row>
    <row r="173" spans="1:20" s="41" customFormat="1" x14ac:dyDescent="0.25">
      <c r="A173" s="42"/>
      <c r="B173" s="42"/>
      <c r="C173" s="107"/>
      <c r="D173" s="44"/>
      <c r="E173" s="44"/>
      <c r="F173" s="44"/>
      <c r="G173" s="45"/>
      <c r="H173" s="45"/>
      <c r="I173" s="45"/>
      <c r="J173" s="46"/>
      <c r="K173" s="45"/>
      <c r="L173" s="46"/>
      <c r="M173" s="47"/>
      <c r="N173" s="45"/>
      <c r="O173" s="45"/>
      <c r="P173" s="45"/>
      <c r="Q173" s="45"/>
      <c r="R173" s="45"/>
      <c r="S173" s="45"/>
      <c r="T173" s="48"/>
    </row>
    <row r="174" spans="1:20" s="41" customFormat="1" x14ac:dyDescent="0.25">
      <c r="A174" s="42"/>
      <c r="B174" s="42"/>
      <c r="C174" s="107"/>
      <c r="D174" s="44"/>
      <c r="E174" s="44"/>
      <c r="F174" s="44"/>
      <c r="G174" s="45"/>
      <c r="H174" s="45"/>
      <c r="I174" s="45"/>
      <c r="J174" s="46"/>
      <c r="K174" s="45"/>
      <c r="L174" s="46"/>
      <c r="M174" s="47"/>
      <c r="N174" s="45"/>
      <c r="O174" s="45"/>
      <c r="P174" s="45"/>
      <c r="Q174" s="45"/>
      <c r="R174" s="45"/>
      <c r="S174" s="45"/>
      <c r="T174" s="48"/>
    </row>
    <row r="175" spans="1:20" s="41" customFormat="1" x14ac:dyDescent="0.25">
      <c r="A175" s="42"/>
      <c r="B175" s="42"/>
      <c r="C175" s="107"/>
      <c r="D175" s="44"/>
      <c r="E175" s="44"/>
      <c r="F175" s="44"/>
      <c r="G175" s="45"/>
      <c r="H175" s="45"/>
      <c r="I175" s="45"/>
      <c r="J175" s="46"/>
      <c r="K175" s="45"/>
      <c r="L175" s="46"/>
      <c r="M175" s="47"/>
      <c r="N175" s="45"/>
      <c r="O175" s="45"/>
      <c r="P175" s="45"/>
      <c r="Q175" s="45"/>
      <c r="R175" s="45"/>
      <c r="S175" s="45"/>
      <c r="T175" s="48"/>
    </row>
    <row r="176" spans="1:20" s="41" customFormat="1" x14ac:dyDescent="0.25">
      <c r="A176" s="42"/>
      <c r="B176" s="42"/>
      <c r="C176" s="107"/>
      <c r="D176" s="44"/>
      <c r="E176" s="44"/>
      <c r="F176" s="44"/>
      <c r="G176" s="45"/>
      <c r="H176" s="45"/>
      <c r="I176" s="45"/>
      <c r="J176" s="46"/>
      <c r="K176" s="45"/>
      <c r="L176" s="46"/>
      <c r="M176" s="47"/>
      <c r="N176" s="45"/>
      <c r="O176" s="45"/>
      <c r="P176" s="45"/>
      <c r="Q176" s="45"/>
      <c r="R176" s="45"/>
      <c r="S176" s="45"/>
      <c r="T176" s="48"/>
    </row>
    <row r="177" spans="1:20" s="41" customFormat="1" x14ac:dyDescent="0.25">
      <c r="A177" s="42"/>
      <c r="B177" s="42"/>
      <c r="C177" s="107"/>
      <c r="D177" s="44"/>
      <c r="E177" s="44"/>
      <c r="F177" s="44"/>
      <c r="G177" s="45"/>
      <c r="H177" s="45"/>
      <c r="I177" s="45"/>
      <c r="J177" s="46"/>
      <c r="K177" s="45"/>
      <c r="L177" s="46"/>
      <c r="M177" s="47"/>
      <c r="N177" s="45"/>
      <c r="O177" s="45"/>
      <c r="P177" s="45"/>
      <c r="Q177" s="45"/>
      <c r="R177" s="45"/>
      <c r="S177" s="45"/>
      <c r="T177" s="48"/>
    </row>
    <row r="178" spans="1:20" s="41" customFormat="1" x14ac:dyDescent="0.25">
      <c r="A178" s="42"/>
      <c r="B178" s="42"/>
      <c r="C178" s="107"/>
      <c r="D178" s="44"/>
      <c r="E178" s="44"/>
      <c r="F178" s="44"/>
      <c r="G178" s="45"/>
      <c r="H178" s="45"/>
      <c r="I178" s="45"/>
      <c r="J178" s="46"/>
      <c r="K178" s="45"/>
      <c r="L178" s="46"/>
      <c r="M178" s="47"/>
      <c r="N178" s="45"/>
      <c r="O178" s="45"/>
      <c r="P178" s="45"/>
      <c r="Q178" s="45"/>
      <c r="R178" s="45"/>
      <c r="S178" s="45"/>
      <c r="T178" s="48"/>
    </row>
    <row r="179" spans="1:20" s="41" customFormat="1" x14ac:dyDescent="0.25">
      <c r="A179" s="42"/>
      <c r="B179" s="42"/>
      <c r="C179" s="107"/>
      <c r="D179" s="44"/>
      <c r="E179" s="44"/>
      <c r="F179" s="44"/>
      <c r="G179" s="45"/>
      <c r="H179" s="45"/>
      <c r="I179" s="45"/>
      <c r="J179" s="46"/>
      <c r="K179" s="45"/>
      <c r="L179" s="46"/>
      <c r="M179" s="47"/>
      <c r="N179" s="45"/>
      <c r="O179" s="45"/>
      <c r="P179" s="45"/>
      <c r="Q179" s="45"/>
      <c r="R179" s="45"/>
      <c r="S179" s="45"/>
      <c r="T179" s="48"/>
    </row>
    <row r="180" spans="1:20" s="41" customFormat="1" x14ac:dyDescent="0.25">
      <c r="A180" s="42"/>
      <c r="B180" s="42"/>
      <c r="C180" s="107"/>
      <c r="D180" s="44"/>
      <c r="E180" s="44"/>
      <c r="F180" s="44"/>
      <c r="G180" s="45"/>
      <c r="H180" s="45"/>
      <c r="I180" s="45"/>
      <c r="J180" s="46"/>
      <c r="K180" s="45"/>
      <c r="L180" s="46"/>
      <c r="M180" s="47"/>
      <c r="N180" s="45"/>
      <c r="O180" s="45"/>
      <c r="P180" s="45"/>
      <c r="Q180" s="45"/>
      <c r="R180" s="45"/>
      <c r="S180" s="45"/>
      <c r="T180" s="48"/>
    </row>
    <row r="181" spans="1:20" s="41" customFormat="1" x14ac:dyDescent="0.25">
      <c r="A181" s="42"/>
      <c r="B181" s="42"/>
      <c r="C181" s="107"/>
      <c r="D181" s="44"/>
      <c r="E181" s="44"/>
      <c r="F181" s="44"/>
      <c r="G181" s="45"/>
      <c r="H181" s="45"/>
      <c r="I181" s="45"/>
      <c r="J181" s="46"/>
      <c r="K181" s="45"/>
      <c r="L181" s="46"/>
      <c r="M181" s="47"/>
      <c r="N181" s="45"/>
      <c r="O181" s="45"/>
      <c r="P181" s="45"/>
      <c r="Q181" s="45"/>
      <c r="R181" s="45"/>
      <c r="S181" s="45"/>
      <c r="T181" s="48"/>
    </row>
    <row r="182" spans="1:20" s="41" customFormat="1" x14ac:dyDescent="0.25">
      <c r="A182" s="42"/>
      <c r="B182" s="42"/>
      <c r="C182" s="107"/>
      <c r="D182" s="44"/>
      <c r="E182" s="44"/>
      <c r="F182" s="44"/>
      <c r="G182" s="45"/>
      <c r="H182" s="45"/>
      <c r="I182" s="45"/>
      <c r="J182" s="46"/>
      <c r="K182" s="45"/>
      <c r="L182" s="46"/>
      <c r="M182" s="47"/>
      <c r="N182" s="45"/>
      <c r="O182" s="45"/>
      <c r="P182" s="45"/>
      <c r="Q182" s="45"/>
      <c r="R182" s="45"/>
      <c r="S182" s="45"/>
      <c r="T182" s="48"/>
    </row>
    <row r="183" spans="1:20" s="41" customFormat="1" x14ac:dyDescent="0.25">
      <c r="A183" s="42"/>
      <c r="B183" s="42"/>
      <c r="C183" s="107"/>
      <c r="D183" s="44"/>
      <c r="E183" s="44"/>
      <c r="F183" s="44"/>
      <c r="G183" s="45"/>
      <c r="H183" s="45"/>
      <c r="I183" s="45"/>
      <c r="J183" s="46"/>
      <c r="K183" s="45"/>
      <c r="L183" s="46"/>
      <c r="M183" s="47"/>
      <c r="N183" s="45"/>
      <c r="O183" s="45"/>
      <c r="P183" s="45"/>
      <c r="Q183" s="45"/>
      <c r="R183" s="45"/>
      <c r="S183" s="45"/>
      <c r="T183" s="48"/>
    </row>
    <row r="184" spans="1:20" s="41" customFormat="1" x14ac:dyDescent="0.25">
      <c r="A184" s="42"/>
      <c r="B184" s="42"/>
      <c r="C184" s="107"/>
      <c r="D184" s="44"/>
      <c r="E184" s="44"/>
      <c r="F184" s="44"/>
      <c r="G184" s="45"/>
      <c r="H184" s="45"/>
      <c r="I184" s="45"/>
      <c r="J184" s="46"/>
      <c r="K184" s="45"/>
      <c r="L184" s="46"/>
      <c r="M184" s="47"/>
      <c r="N184" s="45"/>
      <c r="O184" s="45"/>
      <c r="P184" s="45"/>
      <c r="Q184" s="45"/>
      <c r="R184" s="45"/>
      <c r="S184" s="45"/>
      <c r="T184" s="48"/>
    </row>
    <row r="185" spans="1:20" s="41" customFormat="1" x14ac:dyDescent="0.25">
      <c r="A185" s="42"/>
      <c r="B185" s="42"/>
      <c r="C185" s="107"/>
      <c r="D185" s="44"/>
      <c r="E185" s="44"/>
      <c r="F185" s="44"/>
      <c r="G185" s="45"/>
      <c r="H185" s="45"/>
      <c r="I185" s="45"/>
      <c r="J185" s="46"/>
      <c r="K185" s="45"/>
      <c r="L185" s="46"/>
      <c r="M185" s="47"/>
      <c r="N185" s="45"/>
      <c r="O185" s="45"/>
      <c r="P185" s="45"/>
      <c r="Q185" s="45"/>
      <c r="R185" s="45"/>
      <c r="S185" s="45"/>
      <c r="T185" s="48"/>
    </row>
    <row r="186" spans="1:20" s="41" customFormat="1" x14ac:dyDescent="0.25">
      <c r="A186" s="42"/>
      <c r="B186" s="42"/>
      <c r="C186" s="107"/>
      <c r="D186" s="44"/>
      <c r="E186" s="44"/>
      <c r="F186" s="44"/>
      <c r="G186" s="45"/>
      <c r="H186" s="45"/>
      <c r="I186" s="45"/>
      <c r="J186" s="46"/>
      <c r="K186" s="45"/>
      <c r="L186" s="46"/>
      <c r="M186" s="47"/>
      <c r="N186" s="45"/>
      <c r="O186" s="45"/>
      <c r="P186" s="45"/>
      <c r="Q186" s="45"/>
      <c r="R186" s="45"/>
      <c r="S186" s="45"/>
      <c r="T186" s="48"/>
    </row>
    <row r="187" spans="1:20" s="41" customFormat="1" x14ac:dyDescent="0.25">
      <c r="A187" s="42"/>
      <c r="B187" s="42"/>
      <c r="C187" s="107"/>
      <c r="D187" s="44"/>
      <c r="E187" s="44"/>
      <c r="F187" s="44"/>
      <c r="G187" s="45"/>
      <c r="H187" s="45"/>
      <c r="I187" s="45"/>
      <c r="J187" s="46"/>
      <c r="K187" s="45"/>
      <c r="L187" s="46"/>
      <c r="M187" s="47"/>
      <c r="N187" s="45"/>
      <c r="O187" s="45"/>
      <c r="P187" s="45"/>
      <c r="Q187" s="45"/>
      <c r="R187" s="45"/>
      <c r="S187" s="45"/>
      <c r="T187" s="48"/>
    </row>
    <row r="188" spans="1:20" s="41" customFormat="1" x14ac:dyDescent="0.25">
      <c r="A188" s="42"/>
      <c r="B188" s="42"/>
      <c r="C188" s="107"/>
      <c r="D188" s="44"/>
      <c r="E188" s="44"/>
      <c r="F188" s="44"/>
      <c r="G188" s="45"/>
      <c r="H188" s="45"/>
      <c r="I188" s="45"/>
      <c r="J188" s="46"/>
      <c r="K188" s="45"/>
      <c r="L188" s="46"/>
      <c r="M188" s="47"/>
      <c r="N188" s="45"/>
      <c r="O188" s="45"/>
      <c r="P188" s="45"/>
      <c r="Q188" s="45"/>
      <c r="R188" s="45"/>
      <c r="S188" s="45"/>
      <c r="T188" s="48"/>
    </row>
    <row r="189" spans="1:20" s="41" customFormat="1" x14ac:dyDescent="0.25">
      <c r="A189" s="42"/>
      <c r="B189" s="42"/>
      <c r="C189" s="107"/>
      <c r="D189" s="44"/>
      <c r="E189" s="44"/>
      <c r="F189" s="44"/>
      <c r="G189" s="45"/>
      <c r="H189" s="45"/>
      <c r="I189" s="45"/>
      <c r="J189" s="46"/>
      <c r="K189" s="45"/>
      <c r="L189" s="46"/>
      <c r="M189" s="47"/>
      <c r="N189" s="45"/>
      <c r="O189" s="45"/>
      <c r="P189" s="45"/>
      <c r="Q189" s="45"/>
      <c r="R189" s="45"/>
      <c r="S189" s="45"/>
      <c r="T189" s="48"/>
    </row>
    <row r="190" spans="1:20" s="41" customFormat="1" x14ac:dyDescent="0.25">
      <c r="A190" s="42"/>
      <c r="B190" s="42"/>
      <c r="C190" s="107"/>
      <c r="D190" s="44"/>
      <c r="E190" s="44"/>
      <c r="F190" s="44"/>
      <c r="G190" s="45"/>
      <c r="H190" s="45"/>
      <c r="I190" s="45"/>
      <c r="J190" s="46"/>
      <c r="K190" s="45"/>
      <c r="L190" s="46"/>
      <c r="M190" s="47"/>
      <c r="N190" s="45"/>
      <c r="O190" s="45"/>
      <c r="P190" s="45"/>
      <c r="Q190" s="45"/>
      <c r="R190" s="45"/>
      <c r="S190" s="45"/>
      <c r="T190" s="48"/>
    </row>
    <row r="191" spans="1:20" s="41" customFormat="1" x14ac:dyDescent="0.25">
      <c r="A191" s="42"/>
      <c r="B191" s="42"/>
      <c r="C191" s="107"/>
      <c r="D191" s="44"/>
      <c r="E191" s="44"/>
      <c r="F191" s="44"/>
      <c r="G191" s="45"/>
      <c r="H191" s="45"/>
      <c r="I191" s="45"/>
      <c r="J191" s="46"/>
      <c r="K191" s="45"/>
      <c r="L191" s="46"/>
      <c r="M191" s="47"/>
      <c r="N191" s="45"/>
      <c r="O191" s="45"/>
      <c r="P191" s="45"/>
      <c r="Q191" s="45"/>
      <c r="R191" s="45"/>
      <c r="S191" s="45"/>
      <c r="T191" s="48"/>
    </row>
    <row r="192" spans="1:20" s="41" customFormat="1" x14ac:dyDescent="0.25">
      <c r="A192" s="42"/>
      <c r="B192" s="42"/>
      <c r="C192" s="107"/>
      <c r="D192" s="44"/>
      <c r="E192" s="44"/>
      <c r="F192" s="44"/>
      <c r="G192" s="45"/>
      <c r="H192" s="45"/>
      <c r="I192" s="45"/>
      <c r="J192" s="46"/>
      <c r="K192" s="45"/>
      <c r="L192" s="46"/>
      <c r="M192" s="47"/>
      <c r="N192" s="45"/>
      <c r="O192" s="45"/>
      <c r="P192" s="45"/>
      <c r="Q192" s="45"/>
      <c r="R192" s="45"/>
      <c r="S192" s="45"/>
      <c r="T192" s="48"/>
    </row>
    <row r="193" spans="1:20" s="41" customFormat="1" x14ac:dyDescent="0.25">
      <c r="A193" s="42"/>
      <c r="B193" s="42"/>
      <c r="C193" s="107"/>
      <c r="D193" s="44"/>
      <c r="E193" s="44"/>
      <c r="F193" s="44"/>
      <c r="G193" s="45"/>
      <c r="H193" s="45"/>
      <c r="I193" s="45"/>
      <c r="J193" s="46"/>
      <c r="K193" s="45"/>
      <c r="L193" s="46"/>
      <c r="M193" s="47"/>
      <c r="N193" s="45"/>
      <c r="O193" s="45"/>
      <c r="P193" s="45"/>
      <c r="Q193" s="45"/>
      <c r="R193" s="45"/>
      <c r="S193" s="45"/>
      <c r="T193" s="48"/>
    </row>
    <row r="194" spans="1:20" s="41" customFormat="1" x14ac:dyDescent="0.25">
      <c r="A194" s="42"/>
      <c r="B194" s="42"/>
      <c r="C194" s="107"/>
      <c r="D194" s="44"/>
      <c r="E194" s="44"/>
      <c r="F194" s="44"/>
      <c r="G194" s="45"/>
      <c r="H194" s="45"/>
      <c r="I194" s="45"/>
      <c r="J194" s="46"/>
      <c r="K194" s="45"/>
      <c r="L194" s="46"/>
      <c r="M194" s="47"/>
      <c r="N194" s="45"/>
      <c r="O194" s="45"/>
      <c r="P194" s="45"/>
      <c r="Q194" s="45"/>
      <c r="R194" s="45"/>
      <c r="S194" s="45"/>
      <c r="T194" s="48"/>
    </row>
    <row r="195" spans="1:20" s="41" customFormat="1" x14ac:dyDescent="0.25">
      <c r="A195" s="42"/>
      <c r="B195" s="42"/>
      <c r="C195" s="107"/>
      <c r="D195" s="44"/>
      <c r="E195" s="44"/>
      <c r="F195" s="44"/>
      <c r="G195" s="45"/>
      <c r="H195" s="45"/>
      <c r="I195" s="45"/>
      <c r="J195" s="46"/>
      <c r="K195" s="45"/>
      <c r="L195" s="46"/>
      <c r="M195" s="47"/>
      <c r="N195" s="45"/>
      <c r="O195" s="45"/>
      <c r="P195" s="45"/>
      <c r="Q195" s="45"/>
      <c r="R195" s="45"/>
      <c r="S195" s="45"/>
      <c r="T195" s="48"/>
    </row>
    <row r="196" spans="1:20" s="41" customFormat="1" x14ac:dyDescent="0.25">
      <c r="A196" s="42"/>
      <c r="B196" s="42"/>
      <c r="C196" s="107"/>
      <c r="D196" s="44"/>
      <c r="E196" s="44"/>
      <c r="F196" s="44"/>
      <c r="G196" s="45"/>
      <c r="H196" s="45"/>
      <c r="I196" s="45"/>
      <c r="J196" s="46"/>
      <c r="K196" s="45"/>
      <c r="L196" s="46"/>
      <c r="M196" s="47"/>
      <c r="N196" s="45"/>
      <c r="O196" s="45"/>
      <c r="P196" s="45"/>
      <c r="Q196" s="45"/>
      <c r="R196" s="45"/>
      <c r="S196" s="45"/>
      <c r="T196" s="48"/>
    </row>
    <row r="197" spans="1:20" s="41" customFormat="1" x14ac:dyDescent="0.25">
      <c r="A197" s="42"/>
      <c r="B197" s="42"/>
      <c r="C197" s="107"/>
      <c r="D197" s="44"/>
      <c r="E197" s="44"/>
      <c r="F197" s="44"/>
      <c r="G197" s="45"/>
      <c r="H197" s="45"/>
      <c r="I197" s="45"/>
      <c r="J197" s="46"/>
      <c r="K197" s="45"/>
      <c r="L197" s="46"/>
      <c r="M197" s="47"/>
      <c r="N197" s="45"/>
      <c r="O197" s="45"/>
      <c r="P197" s="45"/>
      <c r="Q197" s="45"/>
      <c r="R197" s="45"/>
      <c r="S197" s="45"/>
      <c r="T197" s="48"/>
    </row>
    <row r="198" spans="1:20" s="41" customFormat="1" x14ac:dyDescent="0.25">
      <c r="A198" s="42"/>
      <c r="B198" s="42"/>
      <c r="C198" s="107"/>
      <c r="D198" s="44"/>
      <c r="E198" s="44"/>
      <c r="F198" s="44"/>
      <c r="G198" s="45"/>
      <c r="H198" s="45"/>
      <c r="I198" s="45"/>
      <c r="J198" s="46"/>
      <c r="K198" s="45"/>
      <c r="L198" s="46"/>
      <c r="M198" s="47"/>
      <c r="N198" s="45"/>
      <c r="O198" s="45"/>
      <c r="P198" s="45"/>
      <c r="Q198" s="45"/>
      <c r="R198" s="45"/>
      <c r="S198" s="45"/>
      <c r="T198" s="48"/>
    </row>
    <row r="199" spans="1:20" s="41" customFormat="1" x14ac:dyDescent="0.25">
      <c r="A199" s="42"/>
      <c r="B199" s="42"/>
      <c r="C199" s="107"/>
      <c r="D199" s="44"/>
      <c r="E199" s="44"/>
      <c r="F199" s="44"/>
      <c r="G199" s="45"/>
      <c r="H199" s="45"/>
      <c r="I199" s="45"/>
      <c r="J199" s="46"/>
      <c r="K199" s="45"/>
      <c r="L199" s="46"/>
      <c r="M199" s="47"/>
      <c r="N199" s="45"/>
      <c r="O199" s="45"/>
      <c r="P199" s="45"/>
      <c r="Q199" s="45"/>
      <c r="R199" s="45"/>
      <c r="S199" s="45"/>
      <c r="T199" s="48"/>
    </row>
    <row r="200" spans="1:20" s="41" customFormat="1" x14ac:dyDescent="0.25">
      <c r="A200" s="42"/>
      <c r="B200" s="42"/>
      <c r="C200" s="107"/>
      <c r="D200" s="44"/>
      <c r="E200" s="44"/>
      <c r="F200" s="44"/>
      <c r="G200" s="45"/>
      <c r="H200" s="45"/>
      <c r="I200" s="45"/>
      <c r="J200" s="46"/>
      <c r="K200" s="45"/>
      <c r="L200" s="46"/>
      <c r="M200" s="47"/>
      <c r="N200" s="45"/>
      <c r="O200" s="45"/>
      <c r="P200" s="45"/>
      <c r="Q200" s="45"/>
      <c r="R200" s="45"/>
      <c r="S200" s="45"/>
      <c r="T200" s="48"/>
    </row>
    <row r="201" spans="1:20" s="41" customFormat="1" x14ac:dyDescent="0.25">
      <c r="A201" s="42"/>
      <c r="B201" s="42"/>
      <c r="C201" s="107"/>
      <c r="D201" s="44"/>
      <c r="E201" s="44"/>
      <c r="F201" s="44"/>
      <c r="G201" s="45"/>
      <c r="H201" s="45"/>
      <c r="I201" s="45"/>
      <c r="J201" s="46"/>
      <c r="K201" s="45"/>
      <c r="L201" s="46"/>
      <c r="M201" s="47"/>
      <c r="N201" s="45"/>
      <c r="O201" s="45"/>
      <c r="P201" s="45"/>
      <c r="Q201" s="45"/>
      <c r="R201" s="45"/>
      <c r="S201" s="45"/>
      <c r="T201" s="48"/>
    </row>
    <row r="202" spans="1:20" s="41" customFormat="1" x14ac:dyDescent="0.25">
      <c r="A202" s="42"/>
      <c r="B202" s="42"/>
      <c r="C202" s="107"/>
      <c r="D202" s="44"/>
      <c r="E202" s="44"/>
      <c r="F202" s="44"/>
      <c r="G202" s="45"/>
      <c r="H202" s="45"/>
      <c r="I202" s="45"/>
      <c r="J202" s="46"/>
      <c r="K202" s="45"/>
      <c r="L202" s="46"/>
      <c r="M202" s="47"/>
      <c r="N202" s="45"/>
      <c r="O202" s="45"/>
      <c r="P202" s="45"/>
      <c r="Q202" s="45"/>
      <c r="R202" s="45"/>
      <c r="S202" s="45"/>
      <c r="T202" s="48"/>
    </row>
    <row r="203" spans="1:20" s="41" customFormat="1" x14ac:dyDescent="0.25">
      <c r="A203" s="42"/>
      <c r="B203" s="42"/>
      <c r="C203" s="107"/>
      <c r="D203" s="44"/>
      <c r="E203" s="44"/>
      <c r="F203" s="44"/>
      <c r="G203" s="45"/>
      <c r="H203" s="45"/>
      <c r="I203" s="45"/>
      <c r="J203" s="46"/>
      <c r="K203" s="45"/>
      <c r="L203" s="46"/>
      <c r="M203" s="47"/>
      <c r="N203" s="45"/>
      <c r="O203" s="45"/>
      <c r="P203" s="45"/>
      <c r="Q203" s="45"/>
      <c r="R203" s="45"/>
      <c r="S203" s="45"/>
      <c r="T203" s="48"/>
    </row>
    <row r="204" spans="1:20" s="41" customFormat="1" x14ac:dyDescent="0.25">
      <c r="A204" s="42"/>
      <c r="B204" s="42"/>
      <c r="C204" s="107"/>
      <c r="D204" s="44"/>
      <c r="E204" s="44"/>
      <c r="F204" s="44"/>
      <c r="G204" s="45"/>
      <c r="H204" s="45"/>
      <c r="I204" s="45"/>
      <c r="J204" s="46"/>
      <c r="K204" s="45"/>
      <c r="L204" s="46"/>
      <c r="M204" s="47"/>
      <c r="N204" s="45"/>
      <c r="O204" s="45"/>
      <c r="P204" s="45"/>
      <c r="Q204" s="45"/>
      <c r="R204" s="45"/>
      <c r="S204" s="45"/>
      <c r="T204" s="48"/>
    </row>
    <row r="205" spans="1:20" s="41" customFormat="1" x14ac:dyDescent="0.25">
      <c r="A205" s="42"/>
      <c r="B205" s="42"/>
      <c r="C205" s="107"/>
      <c r="D205" s="44"/>
      <c r="E205" s="44"/>
      <c r="F205" s="44"/>
      <c r="G205" s="45"/>
      <c r="H205" s="45"/>
      <c r="I205" s="45"/>
      <c r="J205" s="46"/>
      <c r="K205" s="45"/>
      <c r="L205" s="46"/>
      <c r="M205" s="47"/>
      <c r="N205" s="45"/>
      <c r="O205" s="45"/>
      <c r="P205" s="45"/>
      <c r="Q205" s="45"/>
      <c r="R205" s="45"/>
      <c r="S205" s="45"/>
      <c r="T205" s="48"/>
    </row>
    <row r="206" spans="1:20" s="41" customFormat="1" x14ac:dyDescent="0.25">
      <c r="A206" s="42"/>
      <c r="B206" s="42"/>
      <c r="C206" s="107"/>
      <c r="D206" s="44"/>
      <c r="E206" s="44"/>
      <c r="F206" s="44"/>
      <c r="G206" s="45"/>
      <c r="H206" s="45"/>
      <c r="I206" s="45"/>
      <c r="J206" s="46"/>
      <c r="K206" s="45"/>
      <c r="L206" s="46"/>
      <c r="M206" s="47"/>
      <c r="N206" s="45"/>
      <c r="O206" s="45"/>
      <c r="P206" s="45"/>
      <c r="Q206" s="45"/>
      <c r="R206" s="45"/>
      <c r="S206" s="45"/>
      <c r="T206" s="48"/>
    </row>
    <row r="207" spans="1:20" s="41" customFormat="1" x14ac:dyDescent="0.25">
      <c r="A207" s="42"/>
      <c r="B207" s="42"/>
      <c r="C207" s="107"/>
      <c r="D207" s="44"/>
      <c r="E207" s="44"/>
      <c r="F207" s="44"/>
      <c r="G207" s="45"/>
      <c r="H207" s="45"/>
      <c r="I207" s="45"/>
      <c r="J207" s="46"/>
      <c r="K207" s="45"/>
      <c r="L207" s="46"/>
      <c r="M207" s="47"/>
      <c r="N207" s="45"/>
      <c r="O207" s="45"/>
      <c r="P207" s="45"/>
      <c r="Q207" s="45"/>
      <c r="R207" s="45"/>
      <c r="S207" s="45"/>
      <c r="T207" s="48"/>
    </row>
    <row r="208" spans="1:20" s="41" customFormat="1" x14ac:dyDescent="0.25">
      <c r="A208" s="42"/>
      <c r="B208" s="42"/>
      <c r="C208" s="107"/>
      <c r="D208" s="44"/>
      <c r="E208" s="44"/>
      <c r="F208" s="44"/>
      <c r="G208" s="45"/>
      <c r="H208" s="45"/>
      <c r="I208" s="45"/>
      <c r="J208" s="46"/>
      <c r="K208" s="45"/>
      <c r="L208" s="46"/>
      <c r="M208" s="47"/>
      <c r="N208" s="45"/>
      <c r="O208" s="45"/>
      <c r="P208" s="45"/>
      <c r="Q208" s="45"/>
      <c r="R208" s="45"/>
      <c r="S208" s="45"/>
      <c r="T208" s="48"/>
    </row>
    <row r="209" spans="1:20" s="41" customFormat="1" x14ac:dyDescent="0.25">
      <c r="A209" s="42"/>
      <c r="B209" s="42"/>
      <c r="C209" s="107"/>
      <c r="D209" s="44"/>
      <c r="E209" s="44"/>
      <c r="F209" s="44"/>
      <c r="G209" s="45"/>
      <c r="H209" s="45"/>
      <c r="I209" s="45"/>
      <c r="J209" s="46"/>
      <c r="K209" s="45"/>
      <c r="L209" s="46"/>
      <c r="M209" s="47"/>
      <c r="N209" s="45"/>
      <c r="O209" s="45"/>
      <c r="P209" s="45"/>
      <c r="Q209" s="45"/>
      <c r="R209" s="45"/>
      <c r="S209" s="45"/>
      <c r="T209" s="48"/>
    </row>
    <row r="210" spans="1:20" s="41" customFormat="1" x14ac:dyDescent="0.25">
      <c r="A210" s="42"/>
      <c r="B210" s="42"/>
      <c r="C210" s="107"/>
      <c r="D210" s="44"/>
      <c r="E210" s="44"/>
      <c r="F210" s="44"/>
      <c r="G210" s="45"/>
      <c r="H210" s="45"/>
      <c r="I210" s="45"/>
      <c r="J210" s="46"/>
      <c r="K210" s="45"/>
      <c r="L210" s="46"/>
      <c r="M210" s="47"/>
      <c r="N210" s="45"/>
      <c r="O210" s="45"/>
      <c r="P210" s="45"/>
      <c r="Q210" s="45"/>
      <c r="R210" s="45"/>
      <c r="S210" s="45"/>
      <c r="T210" s="48"/>
    </row>
    <row r="211" spans="1:20" s="41" customFormat="1" x14ac:dyDescent="0.25">
      <c r="A211" s="42"/>
      <c r="B211" s="42"/>
      <c r="C211" s="107"/>
      <c r="D211" s="44"/>
      <c r="E211" s="44"/>
      <c r="F211" s="44"/>
      <c r="G211" s="45"/>
      <c r="H211" s="45"/>
      <c r="I211" s="45"/>
      <c r="J211" s="46"/>
      <c r="K211" s="45"/>
      <c r="L211" s="46"/>
      <c r="M211" s="47"/>
      <c r="N211" s="45"/>
      <c r="O211" s="45"/>
      <c r="P211" s="45"/>
      <c r="Q211" s="45"/>
      <c r="R211" s="45"/>
      <c r="S211" s="45"/>
      <c r="T211" s="48"/>
    </row>
    <row r="212" spans="1:20" s="41" customFormat="1" x14ac:dyDescent="0.25">
      <c r="A212" s="42"/>
      <c r="B212" s="42"/>
      <c r="C212" s="107"/>
      <c r="D212" s="44"/>
      <c r="E212" s="44"/>
      <c r="F212" s="44"/>
      <c r="G212" s="45"/>
      <c r="H212" s="45"/>
      <c r="I212" s="45"/>
      <c r="J212" s="46"/>
      <c r="K212" s="45"/>
      <c r="L212" s="46"/>
      <c r="M212" s="47"/>
      <c r="N212" s="45"/>
      <c r="O212" s="45"/>
      <c r="P212" s="45"/>
      <c r="Q212" s="45"/>
      <c r="R212" s="45"/>
      <c r="S212" s="45"/>
      <c r="T212" s="48"/>
    </row>
    <row r="213" spans="1:20" s="41" customFormat="1" x14ac:dyDescent="0.25">
      <c r="A213" s="42"/>
      <c r="B213" s="42"/>
      <c r="C213" s="107"/>
      <c r="D213" s="44"/>
      <c r="E213" s="44"/>
      <c r="F213" s="44"/>
      <c r="G213" s="45"/>
      <c r="H213" s="45"/>
      <c r="I213" s="45"/>
      <c r="J213" s="46"/>
      <c r="K213" s="45"/>
      <c r="L213" s="46"/>
      <c r="M213" s="47"/>
      <c r="N213" s="45"/>
      <c r="O213" s="45"/>
      <c r="P213" s="45"/>
      <c r="Q213" s="45"/>
      <c r="R213" s="45"/>
      <c r="S213" s="45"/>
      <c r="T213" s="48"/>
    </row>
    <row r="214" spans="1:20" s="41" customFormat="1" x14ac:dyDescent="0.25">
      <c r="A214" s="42"/>
      <c r="B214" s="42"/>
      <c r="C214" s="107"/>
      <c r="D214" s="44"/>
      <c r="E214" s="44"/>
      <c r="F214" s="44"/>
      <c r="G214" s="45"/>
      <c r="H214" s="45"/>
      <c r="I214" s="45"/>
      <c r="J214" s="46"/>
      <c r="K214" s="45"/>
      <c r="L214" s="46"/>
      <c r="M214" s="47"/>
      <c r="N214" s="45"/>
      <c r="O214" s="45"/>
      <c r="P214" s="45"/>
      <c r="Q214" s="45"/>
      <c r="R214" s="45"/>
      <c r="S214" s="45"/>
      <c r="T214" s="48"/>
    </row>
    <row r="215" spans="1:20" s="41" customFormat="1" x14ac:dyDescent="0.25">
      <c r="A215" s="42"/>
      <c r="B215" s="42"/>
      <c r="C215" s="107"/>
      <c r="D215" s="44"/>
      <c r="E215" s="44"/>
      <c r="F215" s="44"/>
      <c r="G215" s="45"/>
      <c r="H215" s="45"/>
      <c r="I215" s="45"/>
      <c r="J215" s="46"/>
      <c r="K215" s="45"/>
      <c r="L215" s="46"/>
      <c r="M215" s="47"/>
      <c r="N215" s="45"/>
      <c r="O215" s="45"/>
      <c r="P215" s="45"/>
      <c r="Q215" s="45"/>
      <c r="R215" s="45"/>
      <c r="S215" s="45"/>
      <c r="T215" s="48"/>
    </row>
    <row r="216" spans="1:20" s="41" customFormat="1" x14ac:dyDescent="0.25">
      <c r="A216" s="42"/>
      <c r="B216" s="42"/>
      <c r="C216" s="107"/>
      <c r="D216" s="44"/>
      <c r="E216" s="44"/>
      <c r="F216" s="44"/>
      <c r="G216" s="45"/>
      <c r="H216" s="45"/>
      <c r="I216" s="45"/>
      <c r="J216" s="46"/>
      <c r="K216" s="45"/>
      <c r="L216" s="46"/>
      <c r="M216" s="47"/>
      <c r="N216" s="45"/>
      <c r="O216" s="45"/>
      <c r="P216" s="45"/>
      <c r="Q216" s="45"/>
      <c r="R216" s="45"/>
      <c r="S216" s="45"/>
      <c r="T216" s="48"/>
    </row>
    <row r="217" spans="1:20" s="41" customFormat="1" x14ac:dyDescent="0.25">
      <c r="A217" s="42"/>
      <c r="B217" s="42"/>
      <c r="C217" s="107"/>
      <c r="D217" s="44"/>
      <c r="E217" s="44"/>
      <c r="F217" s="44"/>
      <c r="G217" s="45"/>
      <c r="H217" s="45"/>
      <c r="I217" s="45"/>
      <c r="J217" s="46"/>
      <c r="K217" s="45"/>
      <c r="L217" s="46"/>
      <c r="M217" s="47"/>
      <c r="N217" s="45"/>
      <c r="O217" s="45"/>
      <c r="P217" s="45"/>
      <c r="Q217" s="45"/>
      <c r="R217" s="45"/>
      <c r="S217" s="45"/>
      <c r="T217" s="48"/>
    </row>
    <row r="218" spans="1:20" s="41" customFormat="1" x14ac:dyDescent="0.25">
      <c r="A218" s="42"/>
      <c r="B218" s="42"/>
      <c r="C218" s="107"/>
      <c r="D218" s="44"/>
      <c r="E218" s="44"/>
      <c r="F218" s="44"/>
      <c r="G218" s="45"/>
      <c r="H218" s="45"/>
      <c r="I218" s="45"/>
      <c r="J218" s="46"/>
      <c r="K218" s="45"/>
      <c r="L218" s="46"/>
      <c r="M218" s="47"/>
      <c r="N218" s="45"/>
      <c r="O218" s="45"/>
      <c r="P218" s="45"/>
      <c r="Q218" s="45"/>
      <c r="R218" s="45"/>
      <c r="S218" s="45"/>
      <c r="T218" s="48"/>
    </row>
    <row r="219" spans="1:20" s="41" customFormat="1" x14ac:dyDescent="0.25">
      <c r="A219" s="42"/>
      <c r="B219" s="42"/>
      <c r="C219" s="107"/>
      <c r="D219" s="44"/>
      <c r="E219" s="44"/>
      <c r="F219" s="44"/>
      <c r="G219" s="45"/>
      <c r="H219" s="45"/>
      <c r="I219" s="45"/>
      <c r="J219" s="46"/>
      <c r="K219" s="45"/>
      <c r="L219" s="46"/>
      <c r="M219" s="47"/>
      <c r="N219" s="45"/>
      <c r="O219" s="45"/>
      <c r="P219" s="45"/>
      <c r="Q219" s="45"/>
      <c r="R219" s="45"/>
      <c r="S219" s="45"/>
      <c r="T219" s="48"/>
    </row>
    <row r="220" spans="1:20" s="41" customFormat="1" x14ac:dyDescent="0.25">
      <c r="A220" s="42"/>
      <c r="B220" s="42"/>
      <c r="C220" s="107"/>
      <c r="D220" s="44"/>
      <c r="E220" s="44"/>
      <c r="F220" s="44"/>
      <c r="G220" s="45"/>
      <c r="H220" s="45"/>
      <c r="I220" s="45"/>
      <c r="J220" s="46"/>
      <c r="K220" s="45"/>
      <c r="L220" s="46"/>
      <c r="M220" s="47"/>
      <c r="N220" s="45"/>
      <c r="O220" s="45"/>
      <c r="P220" s="45"/>
      <c r="Q220" s="45"/>
      <c r="R220" s="45"/>
      <c r="S220" s="45"/>
      <c r="T220" s="48"/>
    </row>
    <row r="221" spans="1:20" s="41" customFormat="1" x14ac:dyDescent="0.25">
      <c r="A221" s="42"/>
      <c r="B221" s="42"/>
      <c r="C221" s="107"/>
      <c r="D221" s="44"/>
      <c r="E221" s="44"/>
      <c r="F221" s="44"/>
      <c r="G221" s="45"/>
      <c r="H221" s="45"/>
      <c r="I221" s="45"/>
      <c r="J221" s="46"/>
      <c r="K221" s="45"/>
      <c r="L221" s="46"/>
      <c r="M221" s="47"/>
      <c r="N221" s="45"/>
      <c r="O221" s="45"/>
      <c r="P221" s="45"/>
      <c r="Q221" s="45"/>
      <c r="R221" s="45"/>
      <c r="S221" s="45"/>
      <c r="T221" s="48"/>
    </row>
    <row r="222" spans="1:20" s="41" customFormat="1" x14ac:dyDescent="0.25">
      <c r="A222" s="42"/>
      <c r="B222" s="42"/>
      <c r="C222" s="107"/>
      <c r="D222" s="44"/>
      <c r="E222" s="44"/>
      <c r="F222" s="44"/>
      <c r="G222" s="45"/>
      <c r="H222" s="45"/>
      <c r="I222" s="45"/>
      <c r="J222" s="46"/>
      <c r="K222" s="45"/>
      <c r="L222" s="46"/>
      <c r="M222" s="47"/>
      <c r="N222" s="45"/>
      <c r="O222" s="45"/>
      <c r="P222" s="45"/>
      <c r="Q222" s="45"/>
      <c r="R222" s="45"/>
      <c r="S222" s="45"/>
      <c r="T222" s="48"/>
    </row>
    <row r="223" spans="1:20" s="41" customFormat="1" x14ac:dyDescent="0.25">
      <c r="A223" s="42"/>
      <c r="B223" s="42"/>
      <c r="C223" s="107"/>
      <c r="D223" s="44"/>
      <c r="E223" s="44"/>
      <c r="F223" s="44"/>
      <c r="G223" s="45"/>
      <c r="H223" s="45"/>
      <c r="I223" s="45"/>
      <c r="J223" s="46"/>
      <c r="K223" s="45"/>
      <c r="L223" s="46"/>
      <c r="M223" s="47"/>
      <c r="N223" s="45"/>
      <c r="O223" s="45"/>
      <c r="P223" s="45"/>
      <c r="Q223" s="45"/>
      <c r="R223" s="45"/>
      <c r="S223" s="45"/>
      <c r="T223" s="48"/>
    </row>
    <row r="224" spans="1:20" s="41" customFormat="1" x14ac:dyDescent="0.25">
      <c r="A224" s="42"/>
      <c r="B224" s="42"/>
      <c r="C224" s="107"/>
      <c r="D224" s="44"/>
      <c r="E224" s="44"/>
      <c r="F224" s="44"/>
      <c r="G224" s="45"/>
      <c r="H224" s="45"/>
      <c r="I224" s="45"/>
      <c r="J224" s="46"/>
      <c r="K224" s="45"/>
      <c r="L224" s="46"/>
      <c r="M224" s="47"/>
      <c r="N224" s="45"/>
      <c r="O224" s="45"/>
      <c r="P224" s="45"/>
      <c r="Q224" s="45"/>
      <c r="R224" s="45"/>
      <c r="S224" s="45"/>
      <c r="T224" s="48"/>
    </row>
    <row r="225" spans="1:20" s="41" customFormat="1" x14ac:dyDescent="0.25">
      <c r="A225" s="42"/>
      <c r="B225" s="42"/>
      <c r="C225" s="107"/>
      <c r="D225" s="44"/>
      <c r="E225" s="44"/>
      <c r="F225" s="44"/>
      <c r="G225" s="45"/>
      <c r="H225" s="45"/>
      <c r="I225" s="45"/>
      <c r="J225" s="46"/>
      <c r="K225" s="45"/>
      <c r="L225" s="46"/>
      <c r="M225" s="47"/>
      <c r="N225" s="45"/>
      <c r="O225" s="45"/>
      <c r="P225" s="45"/>
      <c r="Q225" s="45"/>
      <c r="R225" s="45"/>
      <c r="S225" s="45"/>
      <c r="T225" s="48"/>
    </row>
    <row r="226" spans="1:20" s="41" customFormat="1" x14ac:dyDescent="0.25">
      <c r="A226" s="42"/>
      <c r="B226" s="42"/>
      <c r="C226" s="107"/>
      <c r="D226" s="44"/>
      <c r="E226" s="44"/>
      <c r="F226" s="44"/>
      <c r="G226" s="45"/>
      <c r="H226" s="45"/>
      <c r="I226" s="45"/>
      <c r="J226" s="46"/>
      <c r="K226" s="45"/>
      <c r="L226" s="46"/>
      <c r="M226" s="47"/>
      <c r="N226" s="45"/>
      <c r="O226" s="45"/>
      <c r="P226" s="45"/>
      <c r="Q226" s="45"/>
      <c r="R226" s="45"/>
      <c r="S226" s="45"/>
      <c r="T226" s="48"/>
    </row>
    <row r="227" spans="1:20" s="41" customFormat="1" x14ac:dyDescent="0.25">
      <c r="A227" s="42"/>
      <c r="B227" s="42"/>
      <c r="C227" s="107"/>
      <c r="D227" s="44"/>
      <c r="E227" s="44"/>
      <c r="F227" s="44"/>
      <c r="G227" s="45"/>
      <c r="H227" s="45"/>
      <c r="I227" s="45"/>
      <c r="J227" s="46"/>
      <c r="K227" s="45"/>
      <c r="L227" s="46"/>
      <c r="M227" s="47"/>
      <c r="N227" s="45"/>
      <c r="O227" s="45"/>
      <c r="P227" s="45"/>
      <c r="Q227" s="45"/>
      <c r="R227" s="45"/>
      <c r="S227" s="45"/>
      <c r="T227" s="48"/>
    </row>
    <row r="228" spans="1:20" s="41" customFormat="1" x14ac:dyDescent="0.25">
      <c r="A228" s="42"/>
      <c r="B228" s="42"/>
      <c r="C228" s="107"/>
      <c r="D228" s="44"/>
      <c r="E228" s="44"/>
      <c r="F228" s="44"/>
      <c r="G228" s="45"/>
      <c r="H228" s="45"/>
      <c r="I228" s="45"/>
      <c r="J228" s="46"/>
      <c r="K228" s="45"/>
      <c r="L228" s="46"/>
      <c r="M228" s="47"/>
      <c r="N228" s="45"/>
      <c r="O228" s="45"/>
      <c r="P228" s="45"/>
      <c r="Q228" s="45"/>
      <c r="R228" s="45"/>
      <c r="S228" s="45"/>
      <c r="T228" s="48"/>
    </row>
    <row r="229" spans="1:20" s="41" customFormat="1" x14ac:dyDescent="0.25">
      <c r="A229" s="42"/>
      <c r="B229" s="42"/>
      <c r="C229" s="107"/>
      <c r="D229" s="44"/>
      <c r="E229" s="44"/>
      <c r="F229" s="44"/>
      <c r="G229" s="45"/>
      <c r="H229" s="45"/>
      <c r="I229" s="45"/>
      <c r="J229" s="46"/>
      <c r="K229" s="45"/>
      <c r="L229" s="46"/>
      <c r="M229" s="47"/>
      <c r="N229" s="45"/>
      <c r="O229" s="45"/>
      <c r="P229" s="45"/>
      <c r="Q229" s="45"/>
      <c r="R229" s="45"/>
      <c r="S229" s="45"/>
      <c r="T229" s="48"/>
    </row>
    <row r="230" spans="1:20" s="41" customFormat="1" x14ac:dyDescent="0.25">
      <c r="A230" s="42"/>
      <c r="B230" s="42"/>
      <c r="C230" s="107"/>
      <c r="D230" s="44"/>
      <c r="E230" s="44"/>
      <c r="F230" s="44"/>
      <c r="G230" s="45"/>
      <c r="H230" s="45"/>
      <c r="I230" s="45"/>
      <c r="J230" s="46"/>
      <c r="K230" s="45"/>
      <c r="L230" s="46"/>
      <c r="M230" s="47"/>
      <c r="N230" s="45"/>
      <c r="O230" s="45"/>
      <c r="P230" s="45"/>
      <c r="Q230" s="45"/>
      <c r="R230" s="45"/>
      <c r="S230" s="45"/>
      <c r="T230" s="48"/>
    </row>
    <row r="231" spans="1:20" s="41" customFormat="1" x14ac:dyDescent="0.25">
      <c r="A231" s="42"/>
      <c r="B231" s="42"/>
      <c r="C231" s="107"/>
      <c r="D231" s="44"/>
      <c r="E231" s="44"/>
      <c r="F231" s="44"/>
      <c r="G231" s="45"/>
      <c r="H231" s="45"/>
      <c r="I231" s="45"/>
      <c r="J231" s="46"/>
      <c r="K231" s="45"/>
      <c r="L231" s="46"/>
      <c r="M231" s="47"/>
      <c r="N231" s="45"/>
      <c r="O231" s="45"/>
      <c r="P231" s="45"/>
      <c r="Q231" s="45"/>
      <c r="R231" s="45"/>
      <c r="S231" s="45"/>
      <c r="T231" s="48"/>
    </row>
    <row r="232" spans="1:20" s="41" customFormat="1" x14ac:dyDescent="0.25">
      <c r="A232" s="42"/>
      <c r="B232" s="42"/>
      <c r="C232" s="107"/>
      <c r="D232" s="44"/>
      <c r="E232" s="44"/>
      <c r="F232" s="44"/>
      <c r="G232" s="45"/>
      <c r="H232" s="45"/>
      <c r="I232" s="45"/>
      <c r="J232" s="46"/>
      <c r="K232" s="45"/>
      <c r="L232" s="46"/>
      <c r="M232" s="47"/>
      <c r="N232" s="45"/>
      <c r="O232" s="45"/>
      <c r="P232" s="45"/>
      <c r="Q232" s="45"/>
      <c r="R232" s="45"/>
      <c r="S232" s="45"/>
      <c r="T232" s="48"/>
    </row>
    <row r="233" spans="1:20" s="41" customFormat="1" x14ac:dyDescent="0.25">
      <c r="A233" s="42"/>
      <c r="B233" s="42"/>
      <c r="C233" s="107"/>
      <c r="D233" s="44"/>
      <c r="E233" s="44"/>
      <c r="F233" s="44"/>
      <c r="G233" s="45"/>
      <c r="H233" s="45"/>
      <c r="I233" s="45"/>
      <c r="J233" s="46"/>
      <c r="K233" s="45"/>
      <c r="L233" s="46"/>
      <c r="M233" s="47"/>
      <c r="N233" s="45"/>
      <c r="O233" s="45"/>
      <c r="P233" s="45"/>
      <c r="Q233" s="45"/>
      <c r="R233" s="45"/>
      <c r="S233" s="45"/>
      <c r="T233" s="48"/>
    </row>
    <row r="234" spans="1:20" s="41" customFormat="1" x14ac:dyDescent="0.25">
      <c r="A234" s="42"/>
      <c r="B234" s="42"/>
      <c r="C234" s="107"/>
      <c r="D234" s="44"/>
      <c r="E234" s="44"/>
      <c r="F234" s="44"/>
      <c r="G234" s="45"/>
      <c r="H234" s="45"/>
      <c r="I234" s="45"/>
      <c r="J234" s="46"/>
      <c r="K234" s="45"/>
      <c r="L234" s="46"/>
      <c r="M234" s="47"/>
      <c r="N234" s="45"/>
      <c r="O234" s="45"/>
      <c r="P234" s="45"/>
      <c r="Q234" s="45"/>
      <c r="R234" s="45"/>
      <c r="S234" s="45"/>
      <c r="T234" s="48"/>
    </row>
    <row r="235" spans="1:20" s="41" customFormat="1" x14ac:dyDescent="0.25">
      <c r="A235" s="42"/>
      <c r="B235" s="42"/>
      <c r="C235" s="107"/>
      <c r="D235" s="44"/>
      <c r="E235" s="44"/>
      <c r="F235" s="44"/>
      <c r="G235" s="45"/>
      <c r="H235" s="45"/>
      <c r="I235" s="45"/>
      <c r="J235" s="46"/>
      <c r="K235" s="45"/>
      <c r="L235" s="46"/>
      <c r="M235" s="47"/>
      <c r="N235" s="45"/>
      <c r="O235" s="45"/>
      <c r="P235" s="45"/>
      <c r="Q235" s="45"/>
      <c r="R235" s="45"/>
      <c r="S235" s="45"/>
      <c r="T235" s="48"/>
    </row>
    <row r="236" spans="1:20" s="41" customFormat="1" x14ac:dyDescent="0.25">
      <c r="A236" s="42"/>
      <c r="B236" s="42"/>
      <c r="C236" s="107"/>
      <c r="D236" s="44"/>
      <c r="E236" s="44"/>
      <c r="F236" s="44"/>
      <c r="G236" s="45"/>
      <c r="H236" s="45"/>
      <c r="I236" s="45"/>
      <c r="J236" s="46"/>
      <c r="K236" s="45"/>
      <c r="L236" s="46"/>
      <c r="M236" s="47"/>
      <c r="N236" s="45"/>
      <c r="O236" s="45"/>
      <c r="P236" s="45"/>
      <c r="Q236" s="45"/>
      <c r="R236" s="45"/>
      <c r="S236" s="45"/>
      <c r="T236" s="48"/>
    </row>
    <row r="237" spans="1:20" s="41" customFormat="1" x14ac:dyDescent="0.25">
      <c r="A237" s="42"/>
      <c r="B237" s="42"/>
      <c r="C237" s="107"/>
      <c r="D237" s="44"/>
      <c r="E237" s="44"/>
      <c r="F237" s="44"/>
      <c r="G237" s="45"/>
      <c r="H237" s="45"/>
      <c r="I237" s="45"/>
      <c r="J237" s="46"/>
      <c r="K237" s="45"/>
      <c r="L237" s="46"/>
      <c r="M237" s="47"/>
      <c r="N237" s="45"/>
      <c r="O237" s="45"/>
      <c r="P237" s="45"/>
      <c r="Q237" s="45"/>
      <c r="R237" s="45"/>
      <c r="S237" s="45"/>
      <c r="T237" s="48"/>
    </row>
    <row r="238" spans="1:20" s="41" customFormat="1" x14ac:dyDescent="0.25">
      <c r="A238" s="42"/>
      <c r="B238" s="42"/>
      <c r="C238" s="107"/>
      <c r="D238" s="44"/>
      <c r="E238" s="44"/>
      <c r="F238" s="44"/>
      <c r="G238" s="45"/>
      <c r="H238" s="45"/>
      <c r="I238" s="45"/>
      <c r="J238" s="46"/>
      <c r="K238" s="45"/>
      <c r="L238" s="46"/>
      <c r="M238" s="47"/>
      <c r="N238" s="45"/>
      <c r="O238" s="45"/>
      <c r="P238" s="45"/>
      <c r="Q238" s="45"/>
      <c r="R238" s="45"/>
      <c r="S238" s="45"/>
      <c r="T238" s="48"/>
    </row>
    <row r="239" spans="1:20" s="41" customFormat="1" x14ac:dyDescent="0.25">
      <c r="A239" s="42"/>
      <c r="B239" s="42"/>
      <c r="C239" s="107"/>
      <c r="D239" s="44"/>
      <c r="E239" s="44"/>
      <c r="F239" s="44"/>
      <c r="G239" s="45"/>
      <c r="H239" s="45"/>
      <c r="I239" s="45"/>
      <c r="J239" s="46"/>
      <c r="K239" s="45"/>
      <c r="L239" s="46"/>
      <c r="M239" s="47"/>
      <c r="N239" s="45"/>
      <c r="O239" s="45"/>
      <c r="P239" s="45"/>
      <c r="Q239" s="45"/>
      <c r="R239" s="45"/>
      <c r="S239" s="45"/>
      <c r="T239" s="48"/>
    </row>
    <row r="240" spans="1:20" s="41" customFormat="1" x14ac:dyDescent="0.25">
      <c r="A240" s="42"/>
      <c r="B240" s="42"/>
      <c r="C240" s="107"/>
      <c r="D240" s="44"/>
      <c r="E240" s="44"/>
      <c r="F240" s="44"/>
      <c r="G240" s="45"/>
      <c r="H240" s="45"/>
      <c r="I240" s="45"/>
      <c r="J240" s="46"/>
      <c r="K240" s="45"/>
      <c r="L240" s="46"/>
      <c r="M240" s="47"/>
      <c r="N240" s="45"/>
      <c r="O240" s="45"/>
      <c r="P240" s="45"/>
      <c r="Q240" s="45"/>
      <c r="R240" s="45"/>
      <c r="S240" s="45"/>
      <c r="T240" s="48"/>
    </row>
    <row r="241" spans="1:20" s="41" customFormat="1" x14ac:dyDescent="0.25">
      <c r="A241" s="42"/>
      <c r="B241" s="42"/>
      <c r="C241" s="107"/>
      <c r="D241" s="44"/>
      <c r="E241" s="44"/>
      <c r="F241" s="44"/>
      <c r="G241" s="45"/>
      <c r="H241" s="45"/>
      <c r="I241" s="45"/>
      <c r="J241" s="46"/>
      <c r="K241" s="45"/>
      <c r="L241" s="46"/>
      <c r="M241" s="47"/>
      <c r="N241" s="45"/>
      <c r="O241" s="45"/>
      <c r="P241" s="45"/>
      <c r="Q241" s="45"/>
      <c r="R241" s="45"/>
      <c r="S241" s="45"/>
      <c r="T241" s="48"/>
    </row>
    <row r="242" spans="1:20" s="41" customFormat="1" x14ac:dyDescent="0.25">
      <c r="A242" s="42"/>
      <c r="B242" s="42"/>
      <c r="C242" s="107"/>
      <c r="D242" s="44"/>
      <c r="E242" s="44"/>
      <c r="F242" s="44"/>
      <c r="G242" s="45"/>
      <c r="H242" s="45"/>
      <c r="I242" s="45"/>
      <c r="J242" s="46"/>
      <c r="K242" s="45"/>
      <c r="L242" s="46"/>
      <c r="M242" s="47"/>
      <c r="N242" s="45"/>
      <c r="O242" s="45"/>
      <c r="P242" s="45"/>
      <c r="Q242" s="45"/>
      <c r="R242" s="45"/>
      <c r="S242" s="45"/>
      <c r="T242" s="48"/>
    </row>
    <row r="243" spans="1:20" s="41" customFormat="1" x14ac:dyDescent="0.25">
      <c r="A243" s="42"/>
      <c r="B243" s="42"/>
      <c r="C243" s="107"/>
      <c r="D243" s="44"/>
      <c r="E243" s="44"/>
      <c r="F243" s="44"/>
      <c r="G243" s="45"/>
      <c r="H243" s="45"/>
      <c r="I243" s="45"/>
      <c r="J243" s="46"/>
      <c r="K243" s="45"/>
      <c r="L243" s="46"/>
      <c r="M243" s="47"/>
      <c r="N243" s="45"/>
      <c r="O243" s="45"/>
      <c r="P243" s="45"/>
      <c r="Q243" s="45"/>
      <c r="R243" s="45"/>
      <c r="S243" s="45"/>
      <c r="T243" s="48"/>
    </row>
    <row r="244" spans="1:20" s="41" customFormat="1" x14ac:dyDescent="0.25">
      <c r="A244" s="42"/>
      <c r="B244" s="42"/>
      <c r="C244" s="107"/>
      <c r="D244" s="44"/>
      <c r="E244" s="44"/>
      <c r="F244" s="44"/>
      <c r="G244" s="45"/>
      <c r="H244" s="45"/>
      <c r="I244" s="45"/>
      <c r="J244" s="46"/>
      <c r="K244" s="45"/>
      <c r="L244" s="46"/>
      <c r="M244" s="47"/>
      <c r="N244" s="45"/>
      <c r="O244" s="45"/>
      <c r="P244" s="45"/>
      <c r="Q244" s="45"/>
      <c r="R244" s="45"/>
      <c r="S244" s="45"/>
      <c r="T244" s="48"/>
    </row>
    <row r="245" spans="1:20" s="41" customFormat="1" x14ac:dyDescent="0.25">
      <c r="A245" s="42"/>
      <c r="B245" s="42"/>
      <c r="C245" s="107"/>
      <c r="D245" s="44"/>
      <c r="E245" s="44"/>
      <c r="F245" s="44"/>
      <c r="G245" s="45"/>
      <c r="H245" s="45"/>
      <c r="I245" s="45"/>
      <c r="J245" s="46"/>
      <c r="K245" s="45"/>
      <c r="L245" s="46"/>
      <c r="M245" s="47"/>
      <c r="N245" s="45"/>
      <c r="O245" s="45"/>
      <c r="P245" s="45"/>
      <c r="Q245" s="45"/>
      <c r="R245" s="45"/>
      <c r="S245" s="45"/>
      <c r="T245" s="48"/>
    </row>
    <row r="246" spans="1:20" s="41" customFormat="1" x14ac:dyDescent="0.25">
      <c r="A246" s="42"/>
      <c r="B246" s="42"/>
      <c r="C246" s="107"/>
      <c r="D246" s="44"/>
      <c r="E246" s="44"/>
      <c r="F246" s="44"/>
      <c r="G246" s="45"/>
      <c r="H246" s="45"/>
      <c r="I246" s="45"/>
      <c r="J246" s="46"/>
      <c r="K246" s="45"/>
      <c r="L246" s="46"/>
      <c r="M246" s="47"/>
      <c r="N246" s="45"/>
      <c r="O246" s="45"/>
      <c r="P246" s="45"/>
      <c r="Q246" s="45"/>
      <c r="R246" s="45"/>
      <c r="S246" s="45"/>
      <c r="T246" s="48"/>
    </row>
    <row r="247" spans="1:20" s="41" customFormat="1" x14ac:dyDescent="0.25">
      <c r="A247" s="42"/>
      <c r="B247" s="42"/>
      <c r="C247" s="107"/>
      <c r="D247" s="44"/>
      <c r="E247" s="44"/>
      <c r="F247" s="44"/>
      <c r="G247" s="45"/>
      <c r="H247" s="45"/>
      <c r="I247" s="45"/>
      <c r="J247" s="46"/>
      <c r="K247" s="45"/>
      <c r="L247" s="46"/>
      <c r="M247" s="47"/>
      <c r="N247" s="45"/>
      <c r="O247" s="45"/>
      <c r="P247" s="45"/>
      <c r="Q247" s="45"/>
      <c r="R247" s="45"/>
      <c r="S247" s="45"/>
      <c r="T247" s="48"/>
    </row>
    <row r="248" spans="1:20" s="41" customFormat="1" x14ac:dyDescent="0.25">
      <c r="A248" s="42"/>
      <c r="B248" s="42"/>
      <c r="C248" s="107"/>
      <c r="D248" s="44"/>
      <c r="E248" s="44"/>
      <c r="F248" s="44"/>
      <c r="G248" s="45"/>
      <c r="H248" s="45"/>
      <c r="I248" s="45"/>
      <c r="J248" s="46"/>
      <c r="K248" s="45"/>
      <c r="L248" s="46"/>
      <c r="M248" s="47"/>
      <c r="N248" s="45"/>
      <c r="O248" s="45"/>
      <c r="P248" s="45"/>
      <c r="Q248" s="45"/>
      <c r="R248" s="45"/>
      <c r="S248" s="45"/>
      <c r="T248" s="48"/>
    </row>
    <row r="249" spans="1:20" s="41" customFormat="1" x14ac:dyDescent="0.25">
      <c r="A249" s="42"/>
      <c r="B249" s="42"/>
      <c r="C249" s="107"/>
      <c r="D249" s="44"/>
      <c r="E249" s="44"/>
      <c r="F249" s="44"/>
      <c r="G249" s="45"/>
      <c r="H249" s="45"/>
      <c r="I249" s="45"/>
      <c r="J249" s="46"/>
      <c r="K249" s="45"/>
      <c r="L249" s="46"/>
      <c r="M249" s="47"/>
      <c r="N249" s="45"/>
      <c r="O249" s="45"/>
      <c r="P249" s="45"/>
      <c r="Q249" s="45"/>
      <c r="R249" s="45"/>
      <c r="S249" s="45"/>
      <c r="T249" s="48"/>
    </row>
    <row r="250" spans="1:20" s="41" customFormat="1" x14ac:dyDescent="0.25">
      <c r="A250" s="42"/>
      <c r="B250" s="42"/>
      <c r="C250" s="107"/>
      <c r="D250" s="44"/>
      <c r="E250" s="44"/>
      <c r="F250" s="44"/>
      <c r="G250" s="45"/>
      <c r="H250" s="45"/>
      <c r="I250" s="45"/>
      <c r="J250" s="46"/>
      <c r="K250" s="45"/>
      <c r="L250" s="46"/>
      <c r="M250" s="47"/>
      <c r="N250" s="45"/>
      <c r="O250" s="45"/>
      <c r="P250" s="45"/>
      <c r="Q250" s="45"/>
      <c r="R250" s="45"/>
      <c r="S250" s="45"/>
      <c r="T250" s="48"/>
    </row>
    <row r="251" spans="1:20" s="41" customFormat="1" x14ac:dyDescent="0.25">
      <c r="A251" s="42"/>
      <c r="B251" s="42"/>
      <c r="C251" s="107"/>
      <c r="D251" s="44"/>
      <c r="E251" s="44"/>
      <c r="F251" s="44"/>
      <c r="G251" s="45"/>
      <c r="H251" s="45"/>
      <c r="I251" s="45"/>
      <c r="J251" s="46"/>
      <c r="K251" s="45"/>
      <c r="L251" s="46"/>
      <c r="M251" s="47"/>
      <c r="N251" s="45"/>
      <c r="O251" s="45"/>
      <c r="P251" s="45"/>
      <c r="Q251" s="45"/>
      <c r="R251" s="45"/>
      <c r="S251" s="45"/>
      <c r="T251" s="48"/>
    </row>
    <row r="252" spans="1:20" s="41" customFormat="1" x14ac:dyDescent="0.25">
      <c r="A252" s="42"/>
      <c r="B252" s="42"/>
      <c r="C252" s="107"/>
      <c r="D252" s="44"/>
      <c r="E252" s="44"/>
      <c r="F252" s="44"/>
      <c r="G252" s="45"/>
      <c r="H252" s="45"/>
      <c r="I252" s="45"/>
      <c r="J252" s="46"/>
      <c r="K252" s="45"/>
      <c r="L252" s="46"/>
      <c r="M252" s="47"/>
      <c r="N252" s="45"/>
      <c r="O252" s="45"/>
      <c r="P252" s="45"/>
      <c r="Q252" s="45"/>
      <c r="R252" s="45"/>
      <c r="S252" s="45"/>
      <c r="T252" s="48"/>
    </row>
    <row r="253" spans="1:20" s="41" customFormat="1" x14ac:dyDescent="0.25">
      <c r="A253" s="42"/>
      <c r="B253" s="42"/>
      <c r="C253" s="107"/>
      <c r="D253" s="44"/>
      <c r="E253" s="44"/>
      <c r="F253" s="44"/>
      <c r="G253" s="45"/>
      <c r="H253" s="45"/>
      <c r="I253" s="45"/>
      <c r="J253" s="46"/>
      <c r="K253" s="45"/>
      <c r="L253" s="46"/>
      <c r="M253" s="47"/>
      <c r="N253" s="45"/>
      <c r="O253" s="45"/>
      <c r="P253" s="45"/>
      <c r="Q253" s="45"/>
      <c r="R253" s="45"/>
      <c r="S253" s="45"/>
      <c r="T253" s="48"/>
    </row>
    <row r="254" spans="1:20" s="41" customFormat="1" x14ac:dyDescent="0.25">
      <c r="A254" s="42"/>
      <c r="B254" s="42"/>
      <c r="C254" s="107"/>
      <c r="D254" s="44"/>
      <c r="E254" s="44"/>
      <c r="F254" s="44"/>
      <c r="G254" s="45"/>
      <c r="H254" s="45"/>
      <c r="I254" s="45"/>
      <c r="J254" s="46"/>
      <c r="K254" s="45"/>
      <c r="L254" s="46"/>
      <c r="M254" s="47"/>
      <c r="N254" s="45"/>
      <c r="O254" s="45"/>
      <c r="P254" s="45"/>
      <c r="Q254" s="45"/>
      <c r="R254" s="45"/>
      <c r="S254" s="45"/>
      <c r="T254" s="48"/>
    </row>
    <row r="255" spans="1:20" s="41" customFormat="1" x14ac:dyDescent="0.25">
      <c r="A255" s="42"/>
      <c r="B255" s="42"/>
      <c r="C255" s="107"/>
      <c r="D255" s="44"/>
      <c r="E255" s="44"/>
      <c r="F255" s="44"/>
      <c r="G255" s="45"/>
      <c r="H255" s="45"/>
      <c r="I255" s="45"/>
      <c r="J255" s="46"/>
      <c r="K255" s="45"/>
      <c r="L255" s="46"/>
      <c r="M255" s="47"/>
      <c r="N255" s="45"/>
      <c r="O255" s="45"/>
      <c r="P255" s="45"/>
      <c r="Q255" s="45"/>
      <c r="R255" s="45"/>
      <c r="S255" s="45"/>
      <c r="T255" s="48"/>
    </row>
    <row r="256" spans="1:20" s="41" customFormat="1" x14ac:dyDescent="0.25">
      <c r="A256" s="42"/>
      <c r="B256" s="42"/>
      <c r="C256" s="107"/>
      <c r="D256" s="44"/>
      <c r="E256" s="44"/>
      <c r="F256" s="44"/>
      <c r="G256" s="45"/>
      <c r="H256" s="45"/>
      <c r="I256" s="45"/>
      <c r="J256" s="46"/>
      <c r="K256" s="45"/>
      <c r="L256" s="46"/>
      <c r="M256" s="47"/>
      <c r="N256" s="45"/>
      <c r="O256" s="45"/>
      <c r="P256" s="45"/>
      <c r="Q256" s="45"/>
      <c r="R256" s="45"/>
      <c r="S256" s="45"/>
      <c r="T256" s="48"/>
    </row>
    <row r="257" spans="1:20" s="41" customFormat="1" x14ac:dyDescent="0.25">
      <c r="A257" s="42"/>
      <c r="B257" s="42"/>
      <c r="C257" s="107"/>
      <c r="D257" s="44"/>
      <c r="E257" s="44"/>
      <c r="F257" s="44"/>
      <c r="G257" s="45"/>
      <c r="H257" s="45"/>
      <c r="I257" s="45"/>
      <c r="J257" s="46"/>
      <c r="K257" s="45"/>
      <c r="L257" s="46"/>
      <c r="M257" s="47"/>
      <c r="N257" s="45"/>
      <c r="O257" s="45"/>
      <c r="P257" s="45"/>
      <c r="Q257" s="45"/>
      <c r="R257" s="45"/>
      <c r="S257" s="45"/>
      <c r="T257" s="48"/>
    </row>
    <row r="258" spans="1:20" s="41" customFormat="1" x14ac:dyDescent="0.25">
      <c r="A258" s="42"/>
      <c r="B258" s="42"/>
      <c r="C258" s="107"/>
      <c r="D258" s="44"/>
      <c r="E258" s="44"/>
      <c r="F258" s="44"/>
      <c r="G258" s="45"/>
      <c r="H258" s="45"/>
      <c r="I258" s="45"/>
      <c r="J258" s="46"/>
      <c r="K258" s="45"/>
      <c r="L258" s="46"/>
      <c r="M258" s="47"/>
      <c r="N258" s="45"/>
      <c r="O258" s="45"/>
      <c r="P258" s="45"/>
      <c r="Q258" s="45"/>
      <c r="R258" s="45"/>
      <c r="S258" s="45"/>
      <c r="T258" s="48"/>
    </row>
    <row r="259" spans="1:20" s="41" customFormat="1" x14ac:dyDescent="0.25">
      <c r="A259" s="42"/>
      <c r="B259" s="42"/>
      <c r="C259" s="107"/>
      <c r="D259" s="44"/>
      <c r="E259" s="44"/>
      <c r="F259" s="44"/>
      <c r="G259" s="45"/>
      <c r="H259" s="45"/>
      <c r="I259" s="45"/>
      <c r="J259" s="46"/>
      <c r="K259" s="45"/>
      <c r="L259" s="46"/>
      <c r="M259" s="47"/>
      <c r="N259" s="45"/>
      <c r="O259" s="45"/>
      <c r="P259" s="45"/>
      <c r="Q259" s="45"/>
      <c r="R259" s="45"/>
      <c r="S259" s="45"/>
      <c r="T259" s="48"/>
    </row>
    <row r="260" spans="1:20" s="41" customFormat="1" x14ac:dyDescent="0.25">
      <c r="A260" s="42"/>
      <c r="B260" s="42"/>
      <c r="C260" s="107"/>
      <c r="D260" s="44"/>
      <c r="E260" s="44"/>
      <c r="F260" s="44"/>
      <c r="G260" s="45"/>
      <c r="H260" s="45"/>
      <c r="I260" s="45"/>
      <c r="J260" s="46"/>
      <c r="K260" s="45"/>
      <c r="L260" s="46"/>
      <c r="M260" s="47"/>
      <c r="N260" s="45"/>
      <c r="O260" s="45"/>
      <c r="P260" s="45"/>
      <c r="Q260" s="45"/>
      <c r="R260" s="45"/>
      <c r="S260" s="45"/>
      <c r="T260" s="48"/>
    </row>
    <row r="261" spans="1:20" s="41" customFormat="1" x14ac:dyDescent="0.25">
      <c r="A261" s="42"/>
      <c r="B261" s="42"/>
      <c r="C261" s="107"/>
      <c r="D261" s="44"/>
      <c r="E261" s="44"/>
      <c r="F261" s="44"/>
      <c r="G261" s="45"/>
      <c r="H261" s="45"/>
      <c r="I261" s="45"/>
      <c r="J261" s="46"/>
      <c r="K261" s="45"/>
      <c r="L261" s="46"/>
      <c r="M261" s="47"/>
      <c r="N261" s="45"/>
      <c r="O261" s="45"/>
      <c r="P261" s="45"/>
      <c r="Q261" s="45"/>
      <c r="R261" s="45"/>
      <c r="S261" s="45"/>
      <c r="T261" s="48"/>
    </row>
    <row r="262" spans="1:20" s="41" customFormat="1" x14ac:dyDescent="0.25">
      <c r="A262" s="42"/>
      <c r="B262" s="42"/>
      <c r="C262" s="107"/>
      <c r="D262" s="44"/>
      <c r="E262" s="44"/>
      <c r="F262" s="44"/>
      <c r="G262" s="45"/>
      <c r="H262" s="45"/>
      <c r="I262" s="45"/>
      <c r="J262" s="46"/>
      <c r="K262" s="45"/>
      <c r="L262" s="46"/>
      <c r="M262" s="47"/>
      <c r="N262" s="45"/>
      <c r="O262" s="45"/>
      <c r="P262" s="45"/>
      <c r="Q262" s="45"/>
      <c r="R262" s="45"/>
      <c r="S262" s="45"/>
      <c r="T262" s="48"/>
    </row>
    <row r="263" spans="1:20" s="41" customFormat="1" x14ac:dyDescent="0.25">
      <c r="A263" s="42"/>
      <c r="B263" s="42"/>
      <c r="C263" s="107"/>
      <c r="D263" s="44"/>
      <c r="E263" s="44"/>
      <c r="F263" s="44"/>
      <c r="G263" s="45"/>
      <c r="H263" s="45"/>
      <c r="I263" s="45"/>
      <c r="J263" s="46"/>
      <c r="K263" s="45"/>
      <c r="L263" s="46"/>
      <c r="M263" s="47"/>
      <c r="N263" s="45"/>
      <c r="O263" s="45"/>
      <c r="P263" s="45"/>
      <c r="Q263" s="45"/>
      <c r="R263" s="45"/>
      <c r="S263" s="45"/>
      <c r="T263" s="48"/>
    </row>
    <row r="264" spans="1:20" s="41" customFormat="1" x14ac:dyDescent="0.25">
      <c r="A264" s="42"/>
      <c r="B264" s="42"/>
      <c r="C264" s="107"/>
      <c r="D264" s="44"/>
      <c r="E264" s="44"/>
      <c r="F264" s="44"/>
      <c r="G264" s="45"/>
      <c r="H264" s="45"/>
      <c r="I264" s="45"/>
      <c r="J264" s="46"/>
      <c r="K264" s="45"/>
      <c r="L264" s="46"/>
      <c r="M264" s="47"/>
      <c r="N264" s="45"/>
      <c r="O264" s="45"/>
      <c r="P264" s="45"/>
      <c r="Q264" s="45"/>
      <c r="R264" s="45"/>
      <c r="S264" s="45"/>
      <c r="T264" s="48"/>
    </row>
    <row r="265" spans="1:20" s="41" customFormat="1" x14ac:dyDescent="0.25">
      <c r="A265" s="42"/>
      <c r="B265" s="42"/>
      <c r="C265" s="107"/>
      <c r="D265" s="44"/>
      <c r="E265" s="44"/>
      <c r="F265" s="44"/>
      <c r="G265" s="45"/>
      <c r="H265" s="45"/>
      <c r="I265" s="45"/>
      <c r="J265" s="46"/>
      <c r="K265" s="45"/>
      <c r="L265" s="46"/>
      <c r="M265" s="47"/>
      <c r="N265" s="45"/>
      <c r="O265" s="45"/>
      <c r="P265" s="45"/>
      <c r="Q265" s="45"/>
      <c r="R265" s="45"/>
      <c r="S265" s="45"/>
      <c r="T265" s="48"/>
    </row>
    <row r="266" spans="1:20" s="41" customFormat="1" x14ac:dyDescent="0.25">
      <c r="A266" s="42"/>
      <c r="B266" s="42"/>
      <c r="C266" s="107"/>
      <c r="D266" s="44"/>
      <c r="E266" s="44"/>
      <c r="F266" s="44"/>
      <c r="G266" s="45"/>
      <c r="H266" s="45"/>
      <c r="I266" s="45"/>
      <c r="J266" s="46"/>
      <c r="K266" s="45"/>
      <c r="L266" s="46"/>
      <c r="M266" s="47"/>
      <c r="N266" s="45"/>
      <c r="O266" s="45"/>
      <c r="P266" s="45"/>
      <c r="Q266" s="45"/>
      <c r="R266" s="45"/>
      <c r="S266" s="45"/>
      <c r="T266" s="48"/>
    </row>
    <row r="267" spans="1:20" s="41" customFormat="1" x14ac:dyDescent="0.25">
      <c r="A267" s="42"/>
      <c r="B267" s="42"/>
      <c r="C267" s="107"/>
      <c r="D267" s="44"/>
      <c r="E267" s="44"/>
      <c r="F267" s="44"/>
      <c r="G267" s="45"/>
      <c r="H267" s="45"/>
      <c r="I267" s="45"/>
      <c r="J267" s="46"/>
      <c r="K267" s="45"/>
      <c r="L267" s="46"/>
      <c r="M267" s="47"/>
      <c r="N267" s="45"/>
      <c r="O267" s="45"/>
      <c r="P267" s="45"/>
      <c r="Q267" s="45"/>
      <c r="R267" s="45"/>
      <c r="S267" s="45"/>
      <c r="T267" s="48"/>
    </row>
    <row r="268" spans="1:20" s="41" customFormat="1" x14ac:dyDescent="0.25">
      <c r="A268" s="42"/>
      <c r="B268" s="42"/>
      <c r="C268" s="107"/>
      <c r="D268" s="44"/>
      <c r="E268" s="44"/>
      <c r="F268" s="44"/>
      <c r="G268" s="45"/>
      <c r="H268" s="45"/>
      <c r="I268" s="45"/>
      <c r="J268" s="46"/>
      <c r="K268" s="45"/>
      <c r="L268" s="46"/>
      <c r="M268" s="47"/>
      <c r="N268" s="45"/>
      <c r="O268" s="45"/>
      <c r="P268" s="45"/>
      <c r="Q268" s="45"/>
      <c r="R268" s="45"/>
      <c r="S268" s="45"/>
      <c r="T268" s="48"/>
    </row>
    <row r="269" spans="1:20" s="41" customFormat="1" x14ac:dyDescent="0.25">
      <c r="A269" s="42"/>
      <c r="B269" s="42"/>
      <c r="C269" s="107"/>
      <c r="D269" s="44"/>
      <c r="E269" s="44"/>
      <c r="F269" s="44"/>
      <c r="G269" s="45"/>
      <c r="H269" s="45"/>
      <c r="I269" s="45"/>
      <c r="J269" s="46"/>
      <c r="K269" s="45"/>
      <c r="L269" s="46"/>
      <c r="M269" s="47"/>
      <c r="N269" s="45"/>
      <c r="O269" s="45"/>
      <c r="P269" s="45"/>
      <c r="Q269" s="45"/>
      <c r="R269" s="45"/>
      <c r="S269" s="45"/>
      <c r="T269" s="48"/>
    </row>
    <row r="270" spans="1:20" s="41" customFormat="1" x14ac:dyDescent="0.25">
      <c r="A270" s="42"/>
      <c r="B270" s="42"/>
      <c r="C270" s="107"/>
      <c r="D270" s="44"/>
      <c r="E270" s="44"/>
      <c r="F270" s="44"/>
      <c r="G270" s="45"/>
      <c r="H270" s="45"/>
      <c r="I270" s="45"/>
      <c r="J270" s="46"/>
      <c r="K270" s="45"/>
      <c r="L270" s="46"/>
      <c r="M270" s="47"/>
      <c r="N270" s="45"/>
      <c r="O270" s="45"/>
      <c r="P270" s="45"/>
      <c r="Q270" s="45"/>
      <c r="R270" s="45"/>
      <c r="S270" s="45"/>
      <c r="T270" s="48"/>
    </row>
    <row r="271" spans="1:20" s="41" customFormat="1" x14ac:dyDescent="0.25">
      <c r="A271" s="42"/>
      <c r="B271" s="42"/>
      <c r="C271" s="107"/>
      <c r="D271" s="44"/>
      <c r="E271" s="44"/>
      <c r="F271" s="44"/>
      <c r="G271" s="45"/>
      <c r="H271" s="45"/>
      <c r="I271" s="45"/>
      <c r="J271" s="46"/>
      <c r="K271" s="45"/>
      <c r="L271" s="46"/>
      <c r="M271" s="47"/>
      <c r="N271" s="45"/>
      <c r="O271" s="45"/>
      <c r="P271" s="45"/>
      <c r="Q271" s="45"/>
      <c r="R271" s="45"/>
      <c r="S271" s="45"/>
      <c r="T271" s="48"/>
    </row>
    <row r="272" spans="1:20" s="41" customFormat="1" x14ac:dyDescent="0.25">
      <c r="A272" s="42"/>
      <c r="B272" s="42"/>
      <c r="C272" s="107"/>
      <c r="D272" s="44"/>
      <c r="E272" s="44"/>
      <c r="F272" s="44"/>
      <c r="G272" s="45"/>
      <c r="H272" s="45"/>
      <c r="I272" s="45"/>
      <c r="J272" s="46"/>
      <c r="K272" s="45"/>
      <c r="L272" s="46"/>
      <c r="M272" s="47"/>
      <c r="N272" s="45"/>
      <c r="O272" s="45"/>
      <c r="P272" s="45"/>
      <c r="Q272" s="45"/>
      <c r="R272" s="45"/>
      <c r="S272" s="45"/>
      <c r="T272" s="48"/>
    </row>
    <row r="273" spans="1:20" s="41" customFormat="1" x14ac:dyDescent="0.25">
      <c r="A273" s="42"/>
      <c r="B273" s="42"/>
      <c r="C273" s="107"/>
      <c r="D273" s="44"/>
      <c r="E273" s="44"/>
      <c r="F273" s="44"/>
      <c r="G273" s="45"/>
      <c r="H273" s="45"/>
      <c r="I273" s="45"/>
      <c r="J273" s="46"/>
      <c r="K273" s="45"/>
      <c r="L273" s="46"/>
      <c r="M273" s="47"/>
      <c r="N273" s="45"/>
      <c r="O273" s="45"/>
      <c r="P273" s="45"/>
      <c r="Q273" s="45"/>
      <c r="R273" s="45"/>
      <c r="S273" s="45"/>
      <c r="T273" s="48"/>
    </row>
    <row r="274" spans="1:20" s="41" customFormat="1" x14ac:dyDescent="0.25">
      <c r="A274" s="42"/>
      <c r="B274" s="42"/>
      <c r="C274" s="107"/>
      <c r="D274" s="44"/>
      <c r="E274" s="44"/>
      <c r="F274" s="44"/>
      <c r="G274" s="45"/>
      <c r="H274" s="45"/>
      <c r="I274" s="45"/>
      <c r="J274" s="46"/>
      <c r="K274" s="45"/>
      <c r="L274" s="46"/>
      <c r="M274" s="47"/>
      <c r="N274" s="45"/>
      <c r="O274" s="45"/>
      <c r="P274" s="45"/>
      <c r="Q274" s="45"/>
      <c r="R274" s="45"/>
      <c r="S274" s="45"/>
      <c r="T274" s="48"/>
    </row>
    <row r="275" spans="1:20" s="41" customFormat="1" x14ac:dyDescent="0.25">
      <c r="A275" s="42"/>
      <c r="B275" s="42"/>
      <c r="C275" s="107"/>
      <c r="D275" s="44"/>
      <c r="E275" s="44"/>
      <c r="F275" s="44"/>
      <c r="G275" s="45"/>
      <c r="H275" s="45"/>
      <c r="I275" s="45"/>
      <c r="J275" s="46"/>
      <c r="K275" s="45"/>
      <c r="L275" s="46"/>
      <c r="M275" s="47"/>
      <c r="N275" s="45"/>
      <c r="O275" s="45"/>
      <c r="P275" s="45"/>
      <c r="Q275" s="45"/>
      <c r="R275" s="45"/>
      <c r="S275" s="45"/>
      <c r="T275" s="48"/>
    </row>
    <row r="276" spans="1:20" s="41" customFormat="1" x14ac:dyDescent="0.25">
      <c r="A276" s="42"/>
      <c r="B276" s="42"/>
      <c r="C276" s="107"/>
      <c r="D276" s="44"/>
      <c r="E276" s="44"/>
      <c r="F276" s="44"/>
      <c r="G276" s="45"/>
      <c r="H276" s="45"/>
      <c r="I276" s="45"/>
      <c r="J276" s="46"/>
      <c r="K276" s="45"/>
      <c r="L276" s="46"/>
      <c r="M276" s="47"/>
      <c r="N276" s="45"/>
      <c r="O276" s="45"/>
      <c r="P276" s="45"/>
      <c r="Q276" s="45"/>
      <c r="R276" s="45"/>
      <c r="S276" s="45"/>
      <c r="T276" s="48"/>
    </row>
    <row r="277" spans="1:20" s="41" customFormat="1" x14ac:dyDescent="0.25">
      <c r="A277" s="42"/>
      <c r="B277" s="42"/>
      <c r="C277" s="107"/>
      <c r="D277" s="44"/>
      <c r="E277" s="44"/>
      <c r="F277" s="44"/>
      <c r="G277" s="45"/>
      <c r="H277" s="45"/>
      <c r="I277" s="45"/>
      <c r="J277" s="46"/>
      <c r="K277" s="45"/>
      <c r="L277" s="46"/>
      <c r="M277" s="47"/>
      <c r="N277" s="45"/>
      <c r="O277" s="45"/>
      <c r="P277" s="45"/>
      <c r="Q277" s="45"/>
      <c r="R277" s="45"/>
      <c r="S277" s="45"/>
      <c r="T277" s="48"/>
    </row>
    <row r="278" spans="1:20" s="41" customFormat="1" x14ac:dyDescent="0.25">
      <c r="A278" s="42"/>
      <c r="B278" s="42"/>
      <c r="C278" s="107"/>
      <c r="D278" s="44"/>
      <c r="E278" s="44"/>
      <c r="F278" s="44"/>
      <c r="G278" s="45"/>
      <c r="H278" s="45"/>
      <c r="I278" s="45"/>
      <c r="J278" s="46"/>
      <c r="K278" s="45"/>
      <c r="L278" s="46"/>
      <c r="M278" s="47"/>
      <c r="N278" s="45"/>
      <c r="O278" s="45"/>
      <c r="P278" s="45"/>
      <c r="Q278" s="45"/>
      <c r="R278" s="45"/>
      <c r="S278" s="45"/>
      <c r="T278" s="48"/>
    </row>
    <row r="279" spans="1:20" s="41" customFormat="1" x14ac:dyDescent="0.25">
      <c r="A279" s="42"/>
      <c r="B279" s="42"/>
      <c r="C279" s="107"/>
      <c r="D279" s="44"/>
      <c r="E279" s="44"/>
      <c r="F279" s="44"/>
      <c r="G279" s="45"/>
      <c r="H279" s="45"/>
      <c r="I279" s="45"/>
      <c r="J279" s="46"/>
      <c r="K279" s="45"/>
      <c r="L279" s="46"/>
      <c r="M279" s="47"/>
      <c r="N279" s="45"/>
      <c r="O279" s="45"/>
      <c r="P279" s="45"/>
      <c r="Q279" s="45"/>
      <c r="R279" s="45"/>
      <c r="S279" s="45"/>
      <c r="T279" s="48"/>
    </row>
    <row r="280" spans="1:20" s="41" customFormat="1" x14ac:dyDescent="0.25">
      <c r="A280" s="42"/>
      <c r="B280" s="42"/>
      <c r="C280" s="107"/>
      <c r="D280" s="44"/>
      <c r="E280" s="44"/>
      <c r="F280" s="44"/>
      <c r="G280" s="45"/>
      <c r="H280" s="45"/>
      <c r="I280" s="45"/>
      <c r="J280" s="46"/>
      <c r="K280" s="45"/>
      <c r="L280" s="46"/>
      <c r="M280" s="47"/>
      <c r="N280" s="45"/>
      <c r="O280" s="45"/>
      <c r="P280" s="45"/>
      <c r="Q280" s="45"/>
      <c r="R280" s="45"/>
      <c r="S280" s="45"/>
      <c r="T280" s="48"/>
    </row>
    <row r="281" spans="1:20" s="41" customFormat="1" x14ac:dyDescent="0.25">
      <c r="A281" s="42"/>
      <c r="B281" s="42"/>
      <c r="C281" s="107"/>
      <c r="D281" s="44"/>
      <c r="E281" s="44"/>
      <c r="F281" s="44"/>
      <c r="G281" s="45"/>
      <c r="H281" s="45"/>
      <c r="I281" s="45"/>
      <c r="J281" s="46"/>
      <c r="K281" s="45"/>
      <c r="L281" s="46"/>
      <c r="M281" s="47"/>
      <c r="N281" s="45"/>
      <c r="O281" s="45"/>
      <c r="P281" s="45"/>
      <c r="Q281" s="45"/>
      <c r="R281" s="45"/>
      <c r="S281" s="45"/>
      <c r="T281" s="48"/>
    </row>
    <row r="282" spans="1:20" s="41" customFormat="1" x14ac:dyDescent="0.25">
      <c r="A282" s="42"/>
      <c r="B282" s="42"/>
      <c r="C282" s="107"/>
      <c r="D282" s="44"/>
      <c r="E282" s="44"/>
      <c r="F282" s="44"/>
      <c r="G282" s="45"/>
      <c r="H282" s="45"/>
      <c r="I282" s="45"/>
      <c r="J282" s="46"/>
      <c r="K282" s="45"/>
      <c r="L282" s="46"/>
      <c r="M282" s="47"/>
      <c r="N282" s="45"/>
      <c r="O282" s="45"/>
      <c r="P282" s="45"/>
      <c r="Q282" s="45"/>
      <c r="R282" s="45"/>
      <c r="S282" s="45"/>
      <c r="T282" s="48"/>
    </row>
    <row r="283" spans="1:20" s="41" customFormat="1" x14ac:dyDescent="0.25">
      <c r="A283" s="42"/>
      <c r="B283" s="42"/>
      <c r="C283" s="107"/>
      <c r="D283" s="44"/>
      <c r="E283" s="44"/>
      <c r="F283" s="44"/>
      <c r="G283" s="45"/>
      <c r="H283" s="45"/>
      <c r="I283" s="45"/>
      <c r="J283" s="46"/>
      <c r="K283" s="45"/>
      <c r="L283" s="46"/>
      <c r="M283" s="47"/>
      <c r="N283" s="45"/>
      <c r="O283" s="45"/>
      <c r="P283" s="45"/>
      <c r="Q283" s="45"/>
      <c r="R283" s="45"/>
      <c r="S283" s="45"/>
      <c r="T283" s="48"/>
    </row>
    <row r="284" spans="1:20" s="41" customFormat="1" x14ac:dyDescent="0.25">
      <c r="A284" s="42"/>
      <c r="B284" s="42"/>
      <c r="C284" s="107"/>
      <c r="D284" s="44"/>
      <c r="E284" s="44"/>
      <c r="F284" s="44"/>
      <c r="G284" s="45"/>
      <c r="H284" s="45"/>
      <c r="I284" s="45"/>
      <c r="J284" s="46"/>
      <c r="K284" s="45"/>
      <c r="L284" s="46"/>
      <c r="M284" s="47"/>
      <c r="N284" s="45"/>
      <c r="O284" s="45"/>
      <c r="P284" s="45"/>
      <c r="Q284" s="45"/>
      <c r="R284" s="45"/>
      <c r="S284" s="45"/>
      <c r="T284" s="48"/>
    </row>
    <row r="285" spans="1:20" s="41" customFormat="1" x14ac:dyDescent="0.25">
      <c r="A285" s="42"/>
      <c r="B285" s="42"/>
      <c r="C285" s="107"/>
      <c r="D285" s="44"/>
      <c r="E285" s="44"/>
      <c r="F285" s="44"/>
      <c r="G285" s="45"/>
      <c r="H285" s="45"/>
      <c r="I285" s="45"/>
      <c r="J285" s="46"/>
      <c r="K285" s="45"/>
      <c r="L285" s="46"/>
      <c r="M285" s="47"/>
      <c r="N285" s="45"/>
      <c r="O285" s="45"/>
      <c r="P285" s="45"/>
      <c r="Q285" s="45"/>
      <c r="R285" s="45"/>
      <c r="S285" s="45"/>
      <c r="T285" s="48"/>
    </row>
    <row r="286" spans="1:20" s="41" customFormat="1" x14ac:dyDescent="0.25">
      <c r="A286" s="42"/>
      <c r="B286" s="42"/>
      <c r="C286" s="107"/>
      <c r="D286" s="44"/>
      <c r="E286" s="44"/>
      <c r="F286" s="44"/>
      <c r="G286" s="45"/>
      <c r="H286" s="45"/>
      <c r="I286" s="45"/>
      <c r="J286" s="46"/>
      <c r="K286" s="45"/>
      <c r="L286" s="46"/>
      <c r="M286" s="47"/>
      <c r="N286" s="45"/>
      <c r="O286" s="45"/>
      <c r="P286" s="45"/>
      <c r="Q286" s="45"/>
      <c r="R286" s="45"/>
      <c r="S286" s="45"/>
      <c r="T286" s="48"/>
    </row>
    <row r="287" spans="1:20" s="41" customFormat="1" x14ac:dyDescent="0.25">
      <c r="A287" s="42"/>
      <c r="B287" s="42"/>
      <c r="C287" s="107"/>
      <c r="D287" s="44"/>
      <c r="E287" s="44"/>
      <c r="F287" s="44"/>
      <c r="G287" s="45"/>
      <c r="H287" s="45"/>
      <c r="I287" s="45"/>
      <c r="J287" s="46"/>
      <c r="K287" s="45"/>
      <c r="L287" s="46"/>
      <c r="M287" s="47"/>
      <c r="N287" s="45"/>
      <c r="O287" s="45"/>
      <c r="P287" s="45"/>
      <c r="Q287" s="45"/>
      <c r="R287" s="45"/>
      <c r="S287" s="45"/>
      <c r="T287" s="48"/>
    </row>
    <row r="288" spans="1:20" s="41" customFormat="1" x14ac:dyDescent="0.25">
      <c r="A288" s="42"/>
      <c r="B288" s="42"/>
      <c r="C288" s="107"/>
      <c r="D288" s="44"/>
      <c r="E288" s="44"/>
      <c r="F288" s="44"/>
      <c r="G288" s="45"/>
      <c r="H288" s="45"/>
      <c r="I288" s="45"/>
      <c r="J288" s="46"/>
      <c r="K288" s="45"/>
      <c r="L288" s="46"/>
      <c r="M288" s="47"/>
      <c r="N288" s="45"/>
      <c r="O288" s="45"/>
      <c r="P288" s="45"/>
      <c r="Q288" s="45"/>
      <c r="R288" s="45"/>
      <c r="S288" s="45"/>
      <c r="T288" s="48"/>
    </row>
    <row r="289" spans="1:20" s="41" customFormat="1" x14ac:dyDescent="0.25">
      <c r="A289" s="42"/>
      <c r="B289" s="42"/>
      <c r="C289" s="107"/>
      <c r="D289" s="44"/>
      <c r="E289" s="44"/>
      <c r="F289" s="44"/>
      <c r="G289" s="45"/>
      <c r="H289" s="45"/>
      <c r="I289" s="45"/>
      <c r="J289" s="46"/>
      <c r="K289" s="45"/>
      <c r="L289" s="46"/>
      <c r="M289" s="47"/>
      <c r="N289" s="45"/>
      <c r="O289" s="45"/>
      <c r="P289" s="45"/>
      <c r="Q289" s="45"/>
      <c r="R289" s="45"/>
      <c r="S289" s="45"/>
      <c r="T289" s="48"/>
    </row>
    <row r="290" spans="1:20" s="41" customFormat="1" x14ac:dyDescent="0.25">
      <c r="A290" s="42"/>
      <c r="B290" s="42"/>
      <c r="C290" s="107"/>
      <c r="D290" s="44"/>
      <c r="E290" s="44"/>
      <c r="F290" s="44"/>
      <c r="G290" s="45"/>
      <c r="H290" s="45"/>
      <c r="I290" s="45"/>
      <c r="J290" s="46"/>
      <c r="K290" s="45"/>
      <c r="L290" s="46"/>
      <c r="M290" s="47"/>
      <c r="N290" s="45"/>
      <c r="O290" s="45"/>
      <c r="P290" s="45"/>
      <c r="Q290" s="45"/>
      <c r="R290" s="45"/>
      <c r="S290" s="45"/>
      <c r="T290" s="48"/>
    </row>
    <row r="291" spans="1:20" s="41" customFormat="1" x14ac:dyDescent="0.25">
      <c r="A291" s="42"/>
      <c r="B291" s="42"/>
      <c r="C291" s="107"/>
      <c r="D291" s="44"/>
      <c r="E291" s="44"/>
      <c r="F291" s="44"/>
      <c r="G291" s="45"/>
      <c r="H291" s="45"/>
      <c r="I291" s="45"/>
      <c r="J291" s="46"/>
      <c r="K291" s="45"/>
      <c r="L291" s="46"/>
      <c r="M291" s="47"/>
      <c r="N291" s="45"/>
      <c r="O291" s="45"/>
      <c r="P291" s="45"/>
      <c r="Q291" s="45"/>
      <c r="R291" s="45"/>
      <c r="S291" s="45"/>
      <c r="T291" s="48"/>
    </row>
    <row r="292" spans="1:20" s="41" customFormat="1" x14ac:dyDescent="0.25">
      <c r="A292" s="42"/>
      <c r="B292" s="42"/>
      <c r="C292" s="107"/>
      <c r="D292" s="44"/>
      <c r="E292" s="44"/>
      <c r="F292" s="44"/>
      <c r="G292" s="45"/>
      <c r="H292" s="45"/>
      <c r="I292" s="45"/>
      <c r="J292" s="46"/>
      <c r="K292" s="45"/>
      <c r="L292" s="46"/>
      <c r="M292" s="47"/>
      <c r="N292" s="45"/>
      <c r="O292" s="45"/>
      <c r="P292" s="45"/>
      <c r="Q292" s="45"/>
      <c r="R292" s="45"/>
      <c r="S292" s="45"/>
      <c r="T292" s="48"/>
    </row>
    <row r="293" spans="1:20" s="41" customFormat="1" x14ac:dyDescent="0.25">
      <c r="A293" s="42"/>
      <c r="B293" s="42"/>
      <c r="C293" s="107"/>
      <c r="D293" s="44"/>
      <c r="E293" s="44"/>
      <c r="F293" s="44"/>
      <c r="G293" s="45"/>
      <c r="H293" s="45"/>
      <c r="I293" s="45"/>
      <c r="J293" s="46"/>
      <c r="K293" s="45"/>
      <c r="L293" s="46"/>
      <c r="M293" s="47"/>
      <c r="N293" s="45"/>
      <c r="O293" s="45"/>
      <c r="P293" s="45"/>
      <c r="Q293" s="45"/>
      <c r="R293" s="45"/>
      <c r="S293" s="45"/>
      <c r="T293" s="48"/>
    </row>
    <row r="294" spans="1:20" s="41" customFormat="1" x14ac:dyDescent="0.25">
      <c r="A294" s="42"/>
      <c r="B294" s="42"/>
      <c r="C294" s="107"/>
      <c r="D294" s="44"/>
      <c r="E294" s="44"/>
      <c r="F294" s="44"/>
      <c r="G294" s="45"/>
      <c r="H294" s="45"/>
      <c r="I294" s="45"/>
      <c r="J294" s="46"/>
      <c r="K294" s="45"/>
      <c r="L294" s="46"/>
      <c r="M294" s="47"/>
      <c r="N294" s="45"/>
      <c r="O294" s="45"/>
      <c r="P294" s="45"/>
      <c r="Q294" s="45"/>
      <c r="R294" s="45"/>
      <c r="S294" s="45"/>
      <c r="T294" s="48"/>
    </row>
    <row r="295" spans="1:20" s="41" customFormat="1" x14ac:dyDescent="0.25">
      <c r="A295" s="42"/>
      <c r="B295" s="42"/>
      <c r="C295" s="107"/>
      <c r="D295" s="44"/>
      <c r="E295" s="44"/>
      <c r="F295" s="44"/>
      <c r="G295" s="45"/>
      <c r="H295" s="45"/>
      <c r="I295" s="45"/>
      <c r="J295" s="46"/>
      <c r="K295" s="45"/>
      <c r="L295" s="46"/>
      <c r="M295" s="47"/>
      <c r="N295" s="45"/>
      <c r="O295" s="45"/>
      <c r="P295" s="45"/>
      <c r="Q295" s="45"/>
      <c r="R295" s="45"/>
      <c r="S295" s="45"/>
      <c r="T295" s="48"/>
    </row>
    <row r="296" spans="1:20" s="41" customFormat="1" x14ac:dyDescent="0.25">
      <c r="A296" s="42"/>
      <c r="B296" s="42"/>
      <c r="C296" s="107"/>
      <c r="D296" s="44"/>
      <c r="E296" s="44"/>
      <c r="F296" s="44"/>
      <c r="G296" s="45"/>
      <c r="H296" s="45"/>
      <c r="I296" s="45"/>
      <c r="J296" s="46"/>
      <c r="K296" s="45"/>
      <c r="L296" s="46"/>
      <c r="M296" s="47"/>
      <c r="N296" s="45"/>
      <c r="O296" s="45"/>
      <c r="P296" s="45"/>
      <c r="Q296" s="45"/>
      <c r="R296" s="45"/>
      <c r="S296" s="45"/>
      <c r="T296" s="48"/>
    </row>
    <row r="297" spans="1:20" s="41" customFormat="1" x14ac:dyDescent="0.25">
      <c r="A297" s="42"/>
      <c r="B297" s="42"/>
      <c r="C297" s="107"/>
      <c r="D297" s="44"/>
      <c r="E297" s="44"/>
      <c r="F297" s="44"/>
      <c r="G297" s="45"/>
      <c r="H297" s="45"/>
      <c r="I297" s="45"/>
      <c r="J297" s="46"/>
      <c r="K297" s="45"/>
      <c r="L297" s="46"/>
      <c r="M297" s="47"/>
      <c r="N297" s="45"/>
      <c r="O297" s="45"/>
      <c r="P297" s="45"/>
      <c r="Q297" s="45"/>
      <c r="R297" s="45"/>
      <c r="S297" s="45"/>
      <c r="T297" s="48"/>
    </row>
    <row r="298" spans="1:20" s="41" customFormat="1" x14ac:dyDescent="0.25">
      <c r="A298" s="42"/>
      <c r="B298" s="42"/>
      <c r="C298" s="107"/>
      <c r="D298" s="44"/>
      <c r="E298" s="44"/>
      <c r="F298" s="44"/>
      <c r="G298" s="45"/>
      <c r="H298" s="45"/>
      <c r="I298" s="45"/>
      <c r="J298" s="46"/>
      <c r="K298" s="45"/>
      <c r="L298" s="46"/>
      <c r="M298" s="47"/>
      <c r="N298" s="45"/>
      <c r="O298" s="45"/>
      <c r="P298" s="45"/>
      <c r="Q298" s="45"/>
      <c r="R298" s="45"/>
      <c r="S298" s="45"/>
      <c r="T298" s="48"/>
    </row>
    <row r="299" spans="1:20" s="41" customFormat="1" x14ac:dyDescent="0.25">
      <c r="A299" s="42"/>
      <c r="B299" s="42"/>
      <c r="C299" s="107"/>
      <c r="D299" s="44"/>
      <c r="E299" s="44"/>
      <c r="F299" s="44"/>
      <c r="G299" s="45"/>
      <c r="H299" s="45"/>
      <c r="I299" s="45"/>
      <c r="J299" s="46"/>
      <c r="K299" s="45"/>
      <c r="L299" s="46"/>
      <c r="M299" s="47"/>
      <c r="N299" s="45"/>
      <c r="O299" s="45"/>
      <c r="P299" s="45"/>
      <c r="Q299" s="45"/>
      <c r="R299" s="45"/>
      <c r="S299" s="45"/>
      <c r="T299" s="48"/>
    </row>
    <row r="300" spans="1:20" s="41" customFormat="1" x14ac:dyDescent="0.25">
      <c r="A300" s="42"/>
      <c r="B300" s="42"/>
      <c r="C300" s="107"/>
      <c r="D300" s="44"/>
      <c r="E300" s="44"/>
      <c r="F300" s="44"/>
      <c r="G300" s="45"/>
      <c r="H300" s="45"/>
      <c r="I300" s="45"/>
      <c r="J300" s="46"/>
      <c r="K300" s="45"/>
      <c r="L300" s="46"/>
      <c r="M300" s="47"/>
      <c r="N300" s="45"/>
      <c r="O300" s="45"/>
      <c r="P300" s="45"/>
      <c r="Q300" s="45"/>
      <c r="R300" s="45"/>
      <c r="S300" s="45"/>
      <c r="T300" s="48"/>
    </row>
    <row r="301" spans="1:20" s="41" customFormat="1" x14ac:dyDescent="0.25">
      <c r="A301" s="42"/>
      <c r="B301" s="42"/>
      <c r="C301" s="107"/>
      <c r="D301" s="44"/>
      <c r="E301" s="44"/>
      <c r="F301" s="44"/>
      <c r="G301" s="45"/>
      <c r="H301" s="45"/>
      <c r="I301" s="45"/>
      <c r="J301" s="46"/>
      <c r="K301" s="45"/>
      <c r="L301" s="46"/>
      <c r="M301" s="47"/>
      <c r="N301" s="45"/>
      <c r="O301" s="45"/>
      <c r="P301" s="45"/>
      <c r="Q301" s="45"/>
      <c r="R301" s="45"/>
      <c r="S301" s="45"/>
      <c r="T301" s="48"/>
    </row>
    <row r="302" spans="1:20" s="41" customFormat="1" x14ac:dyDescent="0.25">
      <c r="A302" s="42"/>
      <c r="B302" s="42"/>
      <c r="C302" s="107"/>
      <c r="D302" s="44"/>
      <c r="E302" s="44"/>
      <c r="F302" s="44"/>
      <c r="G302" s="45"/>
      <c r="H302" s="45"/>
      <c r="I302" s="45"/>
      <c r="J302" s="46"/>
      <c r="K302" s="45"/>
      <c r="L302" s="46"/>
      <c r="M302" s="47"/>
      <c r="N302" s="45"/>
      <c r="O302" s="45"/>
      <c r="P302" s="45"/>
      <c r="Q302" s="45"/>
      <c r="R302" s="45"/>
      <c r="S302" s="45"/>
      <c r="T302" s="48"/>
    </row>
    <row r="303" spans="1:20" s="41" customFormat="1" x14ac:dyDescent="0.25">
      <c r="A303" s="42"/>
      <c r="B303" s="42"/>
      <c r="C303" s="107"/>
      <c r="D303" s="44"/>
      <c r="E303" s="44"/>
      <c r="F303" s="44"/>
      <c r="G303" s="45"/>
      <c r="H303" s="45"/>
      <c r="I303" s="45"/>
      <c r="J303" s="46"/>
      <c r="K303" s="45"/>
      <c r="L303" s="46"/>
      <c r="M303" s="47"/>
      <c r="N303" s="45"/>
      <c r="O303" s="45"/>
      <c r="P303" s="45"/>
      <c r="Q303" s="45"/>
      <c r="R303" s="45"/>
      <c r="S303" s="45"/>
      <c r="T303" s="48"/>
    </row>
    <row r="304" spans="1:20" s="41" customFormat="1" x14ac:dyDescent="0.25">
      <c r="A304" s="42"/>
      <c r="B304" s="42"/>
      <c r="C304" s="107"/>
      <c r="D304" s="44"/>
      <c r="E304" s="44"/>
      <c r="F304" s="44"/>
      <c r="G304" s="45"/>
      <c r="H304" s="45"/>
      <c r="I304" s="45"/>
      <c r="J304" s="46"/>
      <c r="K304" s="45"/>
      <c r="L304" s="46"/>
      <c r="M304" s="47"/>
      <c r="N304" s="45"/>
      <c r="O304" s="45"/>
      <c r="P304" s="45"/>
      <c r="Q304" s="45"/>
      <c r="R304" s="45"/>
      <c r="S304" s="45"/>
      <c r="T304" s="48"/>
    </row>
    <row r="305" spans="1:20" s="41" customFormat="1" x14ac:dyDescent="0.25">
      <c r="A305" s="42"/>
      <c r="B305" s="42"/>
      <c r="C305" s="107"/>
      <c r="D305" s="44"/>
      <c r="E305" s="44"/>
      <c r="F305" s="44"/>
      <c r="G305" s="45"/>
      <c r="H305" s="45"/>
      <c r="I305" s="45"/>
      <c r="J305" s="46"/>
      <c r="K305" s="45"/>
      <c r="L305" s="46"/>
      <c r="M305" s="47"/>
      <c r="N305" s="45"/>
      <c r="O305" s="45"/>
      <c r="P305" s="45"/>
      <c r="Q305" s="45"/>
      <c r="R305" s="45"/>
      <c r="S305" s="45"/>
      <c r="T305" s="48"/>
    </row>
    <row r="306" spans="1:20" s="41" customFormat="1" x14ac:dyDescent="0.25">
      <c r="A306" s="42"/>
      <c r="B306" s="42"/>
      <c r="C306" s="107"/>
      <c r="D306" s="44"/>
      <c r="E306" s="44"/>
      <c r="F306" s="44"/>
      <c r="G306" s="45"/>
      <c r="H306" s="45"/>
      <c r="I306" s="45"/>
      <c r="J306" s="46"/>
      <c r="K306" s="45"/>
      <c r="L306" s="46"/>
      <c r="M306" s="47"/>
      <c r="N306" s="45"/>
      <c r="O306" s="45"/>
      <c r="P306" s="45"/>
      <c r="Q306" s="45"/>
      <c r="R306" s="45"/>
      <c r="S306" s="45"/>
      <c r="T306" s="48"/>
    </row>
    <row r="307" spans="1:20" s="41" customFormat="1" x14ac:dyDescent="0.25">
      <c r="A307" s="42"/>
      <c r="B307" s="42"/>
      <c r="C307" s="107"/>
      <c r="D307" s="44"/>
      <c r="E307" s="44"/>
      <c r="F307" s="44"/>
      <c r="G307" s="45"/>
      <c r="H307" s="45"/>
      <c r="I307" s="45"/>
      <c r="J307" s="46"/>
      <c r="K307" s="45"/>
      <c r="L307" s="46"/>
      <c r="M307" s="47"/>
      <c r="N307" s="45"/>
      <c r="O307" s="45"/>
      <c r="P307" s="45"/>
      <c r="Q307" s="45"/>
      <c r="R307" s="45"/>
      <c r="S307" s="45"/>
      <c r="T307" s="48"/>
    </row>
    <row r="308" spans="1:20" s="41" customFormat="1" x14ac:dyDescent="0.25">
      <c r="A308" s="42"/>
      <c r="B308" s="42"/>
      <c r="C308" s="107"/>
      <c r="D308" s="44"/>
      <c r="E308" s="44"/>
      <c r="F308" s="44"/>
      <c r="G308" s="45"/>
      <c r="H308" s="45"/>
      <c r="I308" s="45"/>
      <c r="J308" s="46"/>
      <c r="K308" s="45"/>
      <c r="L308" s="46"/>
      <c r="M308" s="47"/>
      <c r="N308" s="45"/>
      <c r="O308" s="45"/>
      <c r="P308" s="45"/>
      <c r="Q308" s="45"/>
      <c r="R308" s="45"/>
      <c r="S308" s="45"/>
      <c r="T308" s="48"/>
    </row>
    <row r="309" spans="1:20" s="41" customFormat="1" x14ac:dyDescent="0.25">
      <c r="A309" s="42"/>
      <c r="B309" s="42"/>
      <c r="C309" s="107"/>
      <c r="D309" s="44"/>
      <c r="E309" s="44"/>
      <c r="F309" s="44"/>
      <c r="G309" s="45"/>
      <c r="H309" s="45"/>
      <c r="I309" s="45"/>
      <c r="J309" s="46"/>
      <c r="K309" s="45"/>
      <c r="L309" s="46"/>
      <c r="M309" s="47"/>
      <c r="N309" s="45"/>
      <c r="O309" s="45"/>
      <c r="P309" s="45"/>
      <c r="Q309" s="45"/>
      <c r="R309" s="45"/>
      <c r="S309" s="45"/>
      <c r="T309" s="48"/>
    </row>
    <row r="310" spans="1:20" s="41" customFormat="1" x14ac:dyDescent="0.25">
      <c r="A310" s="42"/>
      <c r="B310" s="42"/>
      <c r="C310" s="107"/>
      <c r="D310" s="44"/>
      <c r="E310" s="44"/>
      <c r="F310" s="44"/>
      <c r="G310" s="45"/>
      <c r="H310" s="45"/>
      <c r="I310" s="45"/>
      <c r="J310" s="46"/>
      <c r="K310" s="45"/>
      <c r="L310" s="46"/>
      <c r="M310" s="47"/>
      <c r="N310" s="45"/>
      <c r="O310" s="45"/>
      <c r="P310" s="45"/>
      <c r="Q310" s="45"/>
      <c r="R310" s="45"/>
      <c r="S310" s="45"/>
      <c r="T310" s="48"/>
    </row>
    <row r="311" spans="1:20" s="41" customFormat="1" x14ac:dyDescent="0.25">
      <c r="A311" s="42"/>
      <c r="B311" s="42"/>
      <c r="C311" s="107"/>
      <c r="D311" s="44"/>
      <c r="E311" s="44"/>
      <c r="F311" s="44"/>
      <c r="G311" s="45"/>
      <c r="H311" s="45"/>
      <c r="I311" s="45"/>
      <c r="J311" s="46"/>
      <c r="K311" s="45"/>
      <c r="L311" s="46"/>
      <c r="M311" s="47"/>
      <c r="N311" s="45"/>
      <c r="O311" s="45"/>
      <c r="P311" s="45"/>
      <c r="Q311" s="45"/>
      <c r="R311" s="45"/>
      <c r="S311" s="45"/>
      <c r="T311" s="48"/>
    </row>
    <row r="312" spans="1:20" s="41" customFormat="1" x14ac:dyDescent="0.25">
      <c r="A312" s="42"/>
      <c r="B312" s="42"/>
      <c r="C312" s="107"/>
      <c r="D312" s="44"/>
      <c r="E312" s="44"/>
      <c r="F312" s="44"/>
      <c r="G312" s="45"/>
      <c r="H312" s="45"/>
      <c r="I312" s="45"/>
      <c r="J312" s="46"/>
      <c r="K312" s="45"/>
      <c r="L312" s="46"/>
      <c r="M312" s="47"/>
      <c r="N312" s="45"/>
      <c r="O312" s="45"/>
      <c r="P312" s="45"/>
      <c r="Q312" s="45"/>
      <c r="R312" s="45"/>
      <c r="S312" s="45"/>
      <c r="T312" s="48"/>
    </row>
    <row r="313" spans="1:20" s="41" customFormat="1" x14ac:dyDescent="0.25">
      <c r="A313" s="42"/>
      <c r="B313" s="42"/>
      <c r="C313" s="107"/>
      <c r="D313" s="44"/>
      <c r="E313" s="44"/>
      <c r="F313" s="44"/>
      <c r="G313" s="45"/>
      <c r="H313" s="45"/>
      <c r="I313" s="45"/>
      <c r="J313" s="46"/>
      <c r="K313" s="45"/>
      <c r="L313" s="46"/>
      <c r="M313" s="47"/>
      <c r="N313" s="45"/>
      <c r="O313" s="45"/>
      <c r="P313" s="45"/>
      <c r="Q313" s="45"/>
      <c r="R313" s="45"/>
      <c r="S313" s="45"/>
      <c r="T313" s="48"/>
    </row>
    <row r="314" spans="1:20" s="41" customFormat="1" x14ac:dyDescent="0.25">
      <c r="A314" s="42"/>
      <c r="B314" s="42"/>
      <c r="C314" s="107"/>
      <c r="D314" s="44"/>
      <c r="E314" s="44"/>
      <c r="F314" s="44"/>
      <c r="G314" s="45"/>
      <c r="H314" s="45"/>
      <c r="I314" s="45"/>
      <c r="J314" s="46"/>
      <c r="K314" s="45"/>
      <c r="L314" s="46"/>
      <c r="M314" s="47"/>
      <c r="N314" s="45"/>
      <c r="O314" s="45"/>
      <c r="P314" s="45"/>
      <c r="Q314" s="45"/>
      <c r="R314" s="45"/>
      <c r="S314" s="45"/>
      <c r="T314" s="48"/>
    </row>
    <row r="315" spans="1:20" s="41" customFormat="1" x14ac:dyDescent="0.25">
      <c r="A315" s="42"/>
      <c r="B315" s="42"/>
      <c r="C315" s="107"/>
      <c r="D315" s="44"/>
      <c r="E315" s="44"/>
      <c r="F315" s="44"/>
      <c r="G315" s="45"/>
      <c r="H315" s="45"/>
      <c r="I315" s="45"/>
      <c r="J315" s="46"/>
      <c r="K315" s="45"/>
      <c r="L315" s="46"/>
      <c r="M315" s="47"/>
      <c r="N315" s="45"/>
      <c r="O315" s="45"/>
      <c r="P315" s="45"/>
      <c r="Q315" s="45"/>
      <c r="R315" s="45"/>
      <c r="S315" s="45"/>
      <c r="T315" s="48"/>
    </row>
    <row r="316" spans="1:20" s="41" customFormat="1" x14ac:dyDescent="0.25">
      <c r="A316" s="42"/>
      <c r="B316" s="42"/>
      <c r="C316" s="107"/>
      <c r="D316" s="44"/>
      <c r="E316" s="44"/>
      <c r="F316" s="44"/>
      <c r="G316" s="45"/>
      <c r="H316" s="45"/>
      <c r="I316" s="45"/>
      <c r="J316" s="46"/>
      <c r="K316" s="45"/>
      <c r="L316" s="46"/>
      <c r="M316" s="47"/>
      <c r="N316" s="45"/>
      <c r="O316" s="45"/>
      <c r="P316" s="45"/>
      <c r="Q316" s="45"/>
      <c r="R316" s="45"/>
      <c r="S316" s="45"/>
      <c r="T316" s="48"/>
    </row>
    <row r="317" spans="1:20" s="41" customFormat="1" x14ac:dyDescent="0.25">
      <c r="A317" s="42"/>
      <c r="B317" s="42"/>
      <c r="C317" s="107"/>
      <c r="D317" s="44"/>
      <c r="E317" s="44"/>
      <c r="F317" s="44"/>
      <c r="G317" s="45"/>
      <c r="H317" s="45"/>
      <c r="I317" s="45"/>
      <c r="J317" s="46"/>
      <c r="K317" s="45"/>
      <c r="L317" s="46"/>
      <c r="M317" s="47"/>
      <c r="N317" s="45"/>
      <c r="O317" s="45"/>
      <c r="P317" s="45"/>
      <c r="Q317" s="45"/>
      <c r="R317" s="45"/>
      <c r="S317" s="45"/>
      <c r="T317" s="48"/>
    </row>
    <row r="318" spans="1:20" s="41" customFormat="1" x14ac:dyDescent="0.25">
      <c r="A318" s="42"/>
      <c r="B318" s="42"/>
      <c r="C318" s="107"/>
      <c r="D318" s="44"/>
      <c r="E318" s="44"/>
      <c r="F318" s="44"/>
      <c r="G318" s="45"/>
      <c r="H318" s="45"/>
      <c r="I318" s="45"/>
      <c r="J318" s="46"/>
      <c r="K318" s="45"/>
      <c r="L318" s="46"/>
      <c r="M318" s="47"/>
      <c r="N318" s="45"/>
      <c r="O318" s="45"/>
      <c r="P318" s="45"/>
      <c r="Q318" s="45"/>
      <c r="R318" s="45"/>
      <c r="S318" s="45"/>
      <c r="T318" s="48"/>
    </row>
    <row r="319" spans="1:20" s="41" customFormat="1" x14ac:dyDescent="0.25">
      <c r="A319" s="42"/>
      <c r="B319" s="42"/>
      <c r="C319" s="107"/>
      <c r="D319" s="44"/>
      <c r="E319" s="44"/>
      <c r="F319" s="44"/>
      <c r="G319" s="45"/>
      <c r="H319" s="45"/>
      <c r="I319" s="45"/>
      <c r="J319" s="46"/>
      <c r="K319" s="45"/>
      <c r="L319" s="46"/>
      <c r="M319" s="47"/>
      <c r="N319" s="45"/>
      <c r="O319" s="45"/>
      <c r="P319" s="45"/>
      <c r="Q319" s="45"/>
      <c r="R319" s="45"/>
      <c r="S319" s="45"/>
      <c r="T319" s="48"/>
    </row>
    <row r="320" spans="1:20" s="41" customFormat="1" x14ac:dyDescent="0.25">
      <c r="A320" s="42"/>
      <c r="B320" s="42"/>
      <c r="C320" s="107"/>
      <c r="D320" s="44"/>
      <c r="E320" s="44"/>
      <c r="F320" s="44"/>
      <c r="G320" s="45"/>
      <c r="H320" s="45"/>
      <c r="I320" s="45"/>
      <c r="J320" s="46"/>
      <c r="K320" s="45"/>
      <c r="L320" s="46"/>
      <c r="M320" s="47"/>
      <c r="N320" s="45"/>
      <c r="O320" s="45"/>
      <c r="P320" s="45"/>
      <c r="Q320" s="45"/>
      <c r="R320" s="45"/>
      <c r="S320" s="45"/>
      <c r="T320" s="48"/>
    </row>
    <row r="321" spans="1:20" s="41" customFormat="1" x14ac:dyDescent="0.25">
      <c r="A321" s="42"/>
      <c r="B321" s="42"/>
      <c r="C321" s="107"/>
      <c r="D321" s="44"/>
      <c r="E321" s="44"/>
      <c r="F321" s="44"/>
      <c r="G321" s="45"/>
      <c r="H321" s="45"/>
      <c r="I321" s="45"/>
      <c r="J321" s="46"/>
      <c r="K321" s="45"/>
      <c r="L321" s="46"/>
      <c r="M321" s="47"/>
      <c r="N321" s="45"/>
      <c r="O321" s="45"/>
      <c r="P321" s="45"/>
      <c r="Q321" s="45"/>
      <c r="R321" s="45"/>
      <c r="S321" s="45"/>
      <c r="T321" s="48"/>
    </row>
    <row r="322" spans="1:20" s="41" customFormat="1" x14ac:dyDescent="0.25">
      <c r="A322" s="42"/>
      <c r="B322" s="42"/>
      <c r="C322" s="107"/>
      <c r="D322" s="44"/>
      <c r="E322" s="44"/>
      <c r="F322" s="44"/>
      <c r="G322" s="45"/>
      <c r="H322" s="45"/>
      <c r="I322" s="45"/>
      <c r="J322" s="46"/>
      <c r="K322" s="45"/>
      <c r="L322" s="46"/>
      <c r="M322" s="47"/>
      <c r="N322" s="45"/>
      <c r="O322" s="45"/>
      <c r="P322" s="45"/>
      <c r="Q322" s="45"/>
      <c r="R322" s="45"/>
      <c r="S322" s="45"/>
      <c r="T322" s="48"/>
    </row>
    <row r="323" spans="1:20" s="41" customFormat="1" x14ac:dyDescent="0.25">
      <c r="A323" s="42"/>
      <c r="B323" s="42"/>
      <c r="C323" s="107"/>
      <c r="D323" s="44"/>
      <c r="E323" s="44"/>
      <c r="F323" s="44"/>
      <c r="G323" s="45"/>
      <c r="H323" s="45"/>
      <c r="I323" s="45"/>
      <c r="J323" s="46"/>
      <c r="K323" s="45"/>
      <c r="L323" s="46"/>
      <c r="M323" s="47"/>
      <c r="N323" s="45"/>
      <c r="O323" s="45"/>
      <c r="P323" s="45"/>
      <c r="Q323" s="45"/>
      <c r="R323" s="45"/>
      <c r="S323" s="45"/>
      <c r="T323" s="48"/>
    </row>
    <row r="324" spans="1:20" s="41" customFormat="1" x14ac:dyDescent="0.25">
      <c r="A324" s="42"/>
      <c r="B324" s="42"/>
      <c r="C324" s="107"/>
      <c r="D324" s="44"/>
      <c r="E324" s="44"/>
      <c r="F324" s="44"/>
      <c r="G324" s="45"/>
      <c r="H324" s="45"/>
      <c r="I324" s="45"/>
      <c r="J324" s="46"/>
      <c r="K324" s="45"/>
      <c r="L324" s="46"/>
      <c r="M324" s="47"/>
      <c r="N324" s="45"/>
      <c r="O324" s="45"/>
      <c r="P324" s="45"/>
      <c r="Q324" s="45"/>
      <c r="R324" s="45"/>
      <c r="S324" s="45"/>
      <c r="T324" s="48"/>
    </row>
    <row r="325" spans="1:20" s="41" customFormat="1" x14ac:dyDescent="0.25">
      <c r="A325" s="42"/>
      <c r="B325" s="42"/>
      <c r="C325" s="107"/>
      <c r="D325" s="44"/>
      <c r="E325" s="44"/>
      <c r="F325" s="44"/>
      <c r="G325" s="45"/>
      <c r="H325" s="45"/>
      <c r="I325" s="45"/>
      <c r="J325" s="46"/>
      <c r="K325" s="45"/>
      <c r="L325" s="46"/>
      <c r="M325" s="47"/>
      <c r="N325" s="45"/>
      <c r="O325" s="45"/>
      <c r="P325" s="45"/>
      <c r="Q325" s="45"/>
      <c r="R325" s="45"/>
      <c r="S325" s="45"/>
      <c r="T325" s="48"/>
    </row>
    <row r="326" spans="1:20" s="41" customFormat="1" x14ac:dyDescent="0.25">
      <c r="A326" s="42"/>
      <c r="B326" s="42"/>
      <c r="C326" s="107"/>
      <c r="D326" s="44"/>
      <c r="E326" s="44"/>
      <c r="F326" s="44"/>
      <c r="G326" s="45"/>
      <c r="H326" s="45"/>
      <c r="I326" s="45"/>
      <c r="J326" s="46"/>
      <c r="K326" s="45"/>
      <c r="L326" s="46"/>
      <c r="M326" s="47"/>
      <c r="N326" s="45"/>
      <c r="O326" s="45"/>
      <c r="P326" s="45"/>
      <c r="Q326" s="45"/>
      <c r="R326" s="45"/>
      <c r="S326" s="45"/>
      <c r="T326" s="48"/>
    </row>
    <row r="327" spans="1:20" s="41" customFormat="1" x14ac:dyDescent="0.25">
      <c r="A327" s="42"/>
      <c r="B327" s="42"/>
      <c r="C327" s="107"/>
      <c r="D327" s="44"/>
      <c r="E327" s="44"/>
      <c r="F327" s="44"/>
      <c r="G327" s="45"/>
      <c r="H327" s="45"/>
      <c r="I327" s="45"/>
      <c r="J327" s="46"/>
      <c r="K327" s="45"/>
      <c r="L327" s="46"/>
      <c r="M327" s="47"/>
      <c r="N327" s="45"/>
      <c r="O327" s="45"/>
      <c r="P327" s="45"/>
      <c r="Q327" s="45"/>
      <c r="R327" s="45"/>
      <c r="S327" s="45"/>
      <c r="T327" s="48"/>
    </row>
    <row r="328" spans="1:20" s="41" customFormat="1" x14ac:dyDescent="0.25">
      <c r="A328" s="42"/>
      <c r="B328" s="42"/>
      <c r="C328" s="107"/>
      <c r="D328" s="44"/>
      <c r="E328" s="44"/>
      <c r="F328" s="44"/>
      <c r="G328" s="45"/>
      <c r="H328" s="45"/>
      <c r="I328" s="45"/>
      <c r="J328" s="46"/>
      <c r="K328" s="45"/>
      <c r="L328" s="46"/>
      <c r="M328" s="47"/>
      <c r="N328" s="45"/>
      <c r="O328" s="45"/>
      <c r="P328" s="45"/>
      <c r="Q328" s="45"/>
      <c r="R328" s="45"/>
      <c r="S328" s="45"/>
      <c r="T328" s="48"/>
    </row>
    <row r="329" spans="1:20" s="41" customFormat="1" x14ac:dyDescent="0.25">
      <c r="A329" s="42"/>
      <c r="B329" s="42"/>
      <c r="C329" s="107"/>
      <c r="D329" s="44"/>
      <c r="E329" s="44"/>
      <c r="F329" s="44"/>
      <c r="G329" s="45"/>
      <c r="H329" s="45"/>
      <c r="I329" s="45"/>
      <c r="J329" s="46"/>
      <c r="K329" s="45"/>
      <c r="L329" s="46"/>
      <c r="M329" s="47"/>
      <c r="N329" s="45"/>
      <c r="O329" s="45"/>
      <c r="P329" s="45"/>
      <c r="Q329" s="45"/>
      <c r="R329" s="45"/>
      <c r="S329" s="45"/>
      <c r="T329" s="48"/>
    </row>
    <row r="330" spans="1:20" s="41" customFormat="1" x14ac:dyDescent="0.25">
      <c r="A330" s="42"/>
      <c r="B330" s="42"/>
      <c r="C330" s="107"/>
      <c r="D330" s="44"/>
      <c r="E330" s="44"/>
      <c r="F330" s="44"/>
      <c r="G330" s="45"/>
      <c r="H330" s="45"/>
      <c r="I330" s="45"/>
      <c r="J330" s="46"/>
      <c r="K330" s="45"/>
      <c r="L330" s="46"/>
      <c r="M330" s="47"/>
      <c r="N330" s="45"/>
      <c r="O330" s="45"/>
      <c r="P330" s="45"/>
      <c r="Q330" s="45"/>
      <c r="R330" s="45"/>
      <c r="S330" s="45"/>
      <c r="T330" s="48"/>
    </row>
    <row r="331" spans="1:20" s="41" customFormat="1" x14ac:dyDescent="0.25">
      <c r="A331" s="42"/>
      <c r="B331" s="42"/>
      <c r="C331" s="107"/>
      <c r="D331" s="44"/>
      <c r="E331" s="44"/>
      <c r="F331" s="44"/>
      <c r="G331" s="45"/>
      <c r="H331" s="45"/>
      <c r="I331" s="45"/>
      <c r="J331" s="46"/>
      <c r="K331" s="45"/>
      <c r="L331" s="46"/>
      <c r="M331" s="47"/>
      <c r="N331" s="45"/>
      <c r="O331" s="45"/>
      <c r="P331" s="45"/>
      <c r="Q331" s="45"/>
      <c r="R331" s="45"/>
      <c r="S331" s="45"/>
      <c r="T331" s="48"/>
    </row>
    <row r="332" spans="1:20" s="41" customFormat="1" x14ac:dyDescent="0.25">
      <c r="A332" s="42"/>
      <c r="B332" s="42"/>
      <c r="C332" s="107"/>
      <c r="D332" s="44"/>
      <c r="E332" s="44"/>
      <c r="F332" s="44"/>
      <c r="G332" s="45"/>
      <c r="H332" s="45"/>
      <c r="I332" s="45"/>
      <c r="J332" s="46"/>
      <c r="K332" s="45"/>
      <c r="L332" s="46"/>
      <c r="M332" s="47"/>
      <c r="N332" s="45"/>
      <c r="O332" s="45"/>
      <c r="P332" s="45"/>
      <c r="Q332" s="45"/>
      <c r="R332" s="45"/>
      <c r="S332" s="45"/>
      <c r="T332" s="48"/>
    </row>
    <row r="333" spans="1:20" s="41" customFormat="1" x14ac:dyDescent="0.25">
      <c r="A333" s="42"/>
      <c r="B333" s="42"/>
      <c r="C333" s="107"/>
      <c r="D333" s="44"/>
      <c r="E333" s="44"/>
      <c r="F333" s="44"/>
      <c r="G333" s="45"/>
      <c r="H333" s="45"/>
      <c r="I333" s="45"/>
      <c r="J333" s="46"/>
      <c r="K333" s="45"/>
      <c r="L333" s="46"/>
      <c r="M333" s="47"/>
      <c r="N333" s="45"/>
      <c r="O333" s="45"/>
      <c r="P333" s="45"/>
      <c r="Q333" s="45"/>
      <c r="R333" s="45"/>
      <c r="S333" s="45"/>
      <c r="T333" s="48"/>
    </row>
    <row r="334" spans="1:20" s="41" customFormat="1" x14ac:dyDescent="0.25">
      <c r="A334" s="42"/>
      <c r="B334" s="42"/>
      <c r="C334" s="107"/>
      <c r="D334" s="44"/>
      <c r="E334" s="44"/>
      <c r="F334" s="44"/>
      <c r="G334" s="45"/>
      <c r="H334" s="45"/>
      <c r="I334" s="45"/>
      <c r="J334" s="46"/>
      <c r="K334" s="45"/>
      <c r="L334" s="46"/>
      <c r="M334" s="47"/>
      <c r="N334" s="45"/>
      <c r="O334" s="45"/>
      <c r="P334" s="45"/>
      <c r="Q334" s="45"/>
      <c r="R334" s="45"/>
      <c r="S334" s="45"/>
      <c r="T334" s="48"/>
    </row>
    <row r="335" spans="1:20" s="41" customFormat="1" x14ac:dyDescent="0.25">
      <c r="A335" s="42"/>
      <c r="B335" s="42"/>
      <c r="C335" s="107"/>
      <c r="D335" s="44"/>
      <c r="E335" s="44"/>
      <c r="F335" s="44"/>
      <c r="G335" s="45"/>
      <c r="H335" s="45"/>
      <c r="I335" s="45"/>
      <c r="J335" s="46"/>
      <c r="K335" s="45"/>
      <c r="L335" s="46"/>
      <c r="M335" s="47"/>
      <c r="N335" s="45"/>
      <c r="O335" s="45"/>
      <c r="P335" s="45"/>
      <c r="Q335" s="45"/>
      <c r="R335" s="45"/>
      <c r="S335" s="45"/>
      <c r="T335" s="48"/>
    </row>
    <row r="336" spans="1:20" s="41" customFormat="1" x14ac:dyDescent="0.25">
      <c r="A336" s="42"/>
      <c r="B336" s="42"/>
      <c r="C336" s="107"/>
      <c r="D336" s="44"/>
      <c r="E336" s="44"/>
      <c r="F336" s="44"/>
      <c r="G336" s="45"/>
      <c r="H336" s="45"/>
      <c r="I336" s="45"/>
      <c r="J336" s="46"/>
      <c r="K336" s="45"/>
      <c r="L336" s="46"/>
      <c r="M336" s="47"/>
      <c r="N336" s="45"/>
      <c r="O336" s="45"/>
      <c r="P336" s="45"/>
      <c r="Q336" s="45"/>
      <c r="R336" s="45"/>
      <c r="S336" s="45"/>
      <c r="T336" s="48"/>
    </row>
    <row r="337" spans="1:20" s="41" customFormat="1" x14ac:dyDescent="0.25">
      <c r="A337" s="42"/>
      <c r="B337" s="42"/>
      <c r="C337" s="107"/>
      <c r="D337" s="44"/>
      <c r="E337" s="44"/>
      <c r="F337" s="44"/>
      <c r="G337" s="45"/>
      <c r="H337" s="45"/>
      <c r="I337" s="45"/>
      <c r="J337" s="46"/>
      <c r="K337" s="45"/>
      <c r="L337" s="46"/>
      <c r="M337" s="47"/>
      <c r="N337" s="45"/>
      <c r="O337" s="45"/>
      <c r="P337" s="45"/>
      <c r="Q337" s="45"/>
      <c r="R337" s="45"/>
      <c r="S337" s="45"/>
      <c r="T337" s="48"/>
    </row>
    <row r="338" spans="1:20" s="41" customFormat="1" x14ac:dyDescent="0.25">
      <c r="A338" s="42"/>
      <c r="B338" s="42"/>
      <c r="C338" s="107"/>
      <c r="D338" s="44"/>
      <c r="E338" s="44"/>
      <c r="F338" s="44"/>
      <c r="G338" s="45"/>
      <c r="H338" s="45"/>
      <c r="I338" s="45"/>
      <c r="J338" s="46"/>
      <c r="K338" s="45"/>
      <c r="L338" s="46"/>
      <c r="M338" s="47"/>
      <c r="N338" s="45"/>
      <c r="O338" s="45"/>
      <c r="P338" s="45"/>
      <c r="Q338" s="45"/>
      <c r="R338" s="45"/>
      <c r="S338" s="45"/>
      <c r="T338" s="48"/>
    </row>
    <row r="339" spans="1:20" s="41" customFormat="1" x14ac:dyDescent="0.25">
      <c r="A339" s="42"/>
      <c r="B339" s="42"/>
      <c r="C339" s="107"/>
      <c r="D339" s="44"/>
      <c r="E339" s="44"/>
      <c r="F339" s="44"/>
      <c r="G339" s="45"/>
      <c r="H339" s="45"/>
      <c r="I339" s="45"/>
      <c r="J339" s="46"/>
      <c r="K339" s="45"/>
      <c r="L339" s="46"/>
      <c r="M339" s="47"/>
      <c r="N339" s="45"/>
      <c r="O339" s="45"/>
      <c r="P339" s="45"/>
      <c r="Q339" s="45"/>
      <c r="R339" s="45"/>
      <c r="S339" s="45"/>
      <c r="T339" s="48"/>
    </row>
    <row r="340" spans="1:20" s="41" customFormat="1" x14ac:dyDescent="0.25">
      <c r="A340" s="42"/>
      <c r="B340" s="42"/>
      <c r="C340" s="107"/>
      <c r="D340" s="44"/>
      <c r="E340" s="44"/>
      <c r="F340" s="44"/>
      <c r="G340" s="45"/>
      <c r="H340" s="45"/>
      <c r="I340" s="45"/>
      <c r="J340" s="46"/>
      <c r="K340" s="45"/>
      <c r="L340" s="46"/>
      <c r="M340" s="47"/>
      <c r="N340" s="45"/>
      <c r="O340" s="45"/>
      <c r="P340" s="45"/>
      <c r="Q340" s="45"/>
      <c r="R340" s="45"/>
      <c r="S340" s="45"/>
      <c r="T340" s="48"/>
    </row>
    <row r="341" spans="1:20" s="41" customFormat="1" x14ac:dyDescent="0.25">
      <c r="A341" s="42"/>
      <c r="B341" s="42"/>
      <c r="C341" s="107"/>
      <c r="D341" s="44"/>
      <c r="E341" s="44"/>
      <c r="F341" s="44"/>
      <c r="G341" s="45"/>
      <c r="H341" s="45"/>
      <c r="I341" s="45"/>
      <c r="J341" s="46"/>
      <c r="K341" s="45"/>
      <c r="L341" s="46"/>
      <c r="M341" s="47"/>
      <c r="N341" s="45"/>
      <c r="O341" s="45"/>
      <c r="P341" s="45"/>
      <c r="Q341" s="45"/>
      <c r="R341" s="45"/>
      <c r="S341" s="45"/>
      <c r="T341" s="48"/>
    </row>
    <row r="342" spans="1:20" s="41" customFormat="1" x14ac:dyDescent="0.25">
      <c r="A342" s="42"/>
      <c r="B342" s="42"/>
      <c r="C342" s="107"/>
      <c r="D342" s="44"/>
      <c r="E342" s="44"/>
      <c r="F342" s="44"/>
      <c r="G342" s="45"/>
      <c r="H342" s="45"/>
      <c r="I342" s="45"/>
      <c r="J342" s="46"/>
      <c r="K342" s="45"/>
      <c r="L342" s="46"/>
      <c r="M342" s="47"/>
      <c r="N342" s="45"/>
      <c r="O342" s="45"/>
      <c r="P342" s="45"/>
      <c r="Q342" s="45"/>
      <c r="R342" s="45"/>
      <c r="S342" s="45"/>
      <c r="T342" s="48"/>
    </row>
    <row r="343" spans="1:20" s="41" customFormat="1" x14ac:dyDescent="0.25">
      <c r="A343" s="42"/>
      <c r="B343" s="42"/>
      <c r="C343" s="107"/>
      <c r="D343" s="44"/>
      <c r="E343" s="44"/>
      <c r="F343" s="44"/>
      <c r="G343" s="45"/>
      <c r="H343" s="45"/>
      <c r="I343" s="45"/>
      <c r="J343" s="46"/>
      <c r="K343" s="45"/>
      <c r="L343" s="46"/>
      <c r="M343" s="47"/>
      <c r="N343" s="45"/>
      <c r="O343" s="45"/>
      <c r="P343" s="45"/>
      <c r="Q343" s="45"/>
      <c r="R343" s="45"/>
      <c r="S343" s="45"/>
      <c r="T343" s="48"/>
    </row>
    <row r="344" spans="1:20" s="41" customFormat="1" x14ac:dyDescent="0.25">
      <c r="A344" s="42"/>
      <c r="B344" s="42"/>
      <c r="C344" s="107"/>
      <c r="D344" s="44"/>
      <c r="E344" s="44"/>
      <c r="F344" s="44"/>
      <c r="G344" s="45"/>
      <c r="H344" s="45"/>
      <c r="I344" s="45"/>
      <c r="J344" s="46"/>
      <c r="K344" s="45"/>
      <c r="L344" s="46"/>
      <c r="M344" s="47"/>
      <c r="N344" s="45"/>
      <c r="O344" s="45"/>
      <c r="P344" s="45"/>
      <c r="Q344" s="45"/>
      <c r="R344" s="45"/>
      <c r="S344" s="45"/>
      <c r="T344" s="48"/>
    </row>
    <row r="345" spans="1:20" s="41" customFormat="1" x14ac:dyDescent="0.25">
      <c r="A345" s="42"/>
      <c r="B345" s="42"/>
      <c r="C345" s="107"/>
      <c r="D345" s="44"/>
      <c r="E345" s="44"/>
      <c r="F345" s="44"/>
      <c r="G345" s="45"/>
      <c r="H345" s="45"/>
      <c r="I345" s="45"/>
      <c r="J345" s="46"/>
      <c r="K345" s="45"/>
      <c r="L345" s="46"/>
      <c r="M345" s="47"/>
      <c r="N345" s="45"/>
      <c r="O345" s="45"/>
      <c r="P345" s="45"/>
      <c r="Q345" s="45"/>
      <c r="R345" s="45"/>
      <c r="S345" s="45"/>
      <c r="T345" s="48"/>
    </row>
    <row r="346" spans="1:20" s="41" customFormat="1" x14ac:dyDescent="0.25">
      <c r="A346" s="42"/>
      <c r="B346" s="42"/>
      <c r="C346" s="107"/>
      <c r="D346" s="44"/>
      <c r="E346" s="44"/>
      <c r="F346" s="44"/>
      <c r="G346" s="45"/>
      <c r="H346" s="45"/>
      <c r="I346" s="45"/>
      <c r="J346" s="46"/>
      <c r="K346" s="45"/>
      <c r="L346" s="46"/>
      <c r="M346" s="47"/>
      <c r="N346" s="45"/>
      <c r="O346" s="45"/>
      <c r="P346" s="45"/>
      <c r="Q346" s="45"/>
      <c r="R346" s="45"/>
      <c r="S346" s="45"/>
      <c r="T346" s="48"/>
    </row>
    <row r="347" spans="1:20" s="41" customFormat="1" x14ac:dyDescent="0.25">
      <c r="A347" s="42"/>
      <c r="B347" s="42"/>
      <c r="C347" s="107"/>
      <c r="D347" s="44"/>
      <c r="E347" s="44"/>
      <c r="F347" s="44"/>
      <c r="G347" s="45"/>
      <c r="H347" s="45"/>
      <c r="I347" s="45"/>
      <c r="J347" s="46"/>
      <c r="K347" s="45"/>
      <c r="L347" s="46"/>
      <c r="M347" s="47"/>
      <c r="N347" s="45"/>
      <c r="O347" s="45"/>
      <c r="P347" s="45"/>
      <c r="Q347" s="45"/>
      <c r="R347" s="45"/>
      <c r="S347" s="45"/>
      <c r="T347" s="48"/>
    </row>
    <row r="348" spans="1:20" s="41" customFormat="1" x14ac:dyDescent="0.25">
      <c r="A348" s="42"/>
      <c r="B348" s="42"/>
      <c r="C348" s="107"/>
      <c r="D348" s="44"/>
      <c r="E348" s="44"/>
      <c r="F348" s="44"/>
      <c r="G348" s="45"/>
      <c r="H348" s="45"/>
      <c r="I348" s="45"/>
      <c r="J348" s="46"/>
      <c r="K348" s="45"/>
      <c r="L348" s="46"/>
      <c r="M348" s="47"/>
      <c r="N348" s="45"/>
      <c r="O348" s="45"/>
      <c r="P348" s="45"/>
      <c r="Q348" s="45"/>
      <c r="R348" s="45"/>
      <c r="S348" s="45"/>
      <c r="T348" s="48"/>
    </row>
    <row r="349" spans="1:20" s="41" customFormat="1" x14ac:dyDescent="0.25">
      <c r="A349" s="42"/>
      <c r="B349" s="42"/>
      <c r="C349" s="107"/>
      <c r="D349" s="44"/>
      <c r="E349" s="44"/>
      <c r="F349" s="44"/>
      <c r="G349" s="45"/>
      <c r="H349" s="45"/>
      <c r="I349" s="45"/>
      <c r="J349" s="46"/>
      <c r="K349" s="45"/>
      <c r="L349" s="46"/>
      <c r="M349" s="47"/>
      <c r="N349" s="45"/>
      <c r="O349" s="45"/>
      <c r="P349" s="45"/>
      <c r="Q349" s="45"/>
      <c r="R349" s="45"/>
      <c r="S349" s="45"/>
      <c r="T349" s="48"/>
    </row>
    <row r="350" spans="1:20" s="41" customFormat="1" x14ac:dyDescent="0.25">
      <c r="A350" s="42"/>
      <c r="B350" s="42"/>
      <c r="C350" s="107"/>
      <c r="D350" s="44"/>
      <c r="E350" s="44"/>
      <c r="F350" s="44"/>
      <c r="G350" s="45"/>
      <c r="H350" s="45"/>
      <c r="I350" s="45"/>
      <c r="J350" s="46"/>
      <c r="K350" s="45"/>
      <c r="L350" s="46"/>
      <c r="M350" s="47"/>
      <c r="N350" s="45"/>
      <c r="O350" s="45"/>
      <c r="P350" s="45"/>
      <c r="Q350" s="45"/>
      <c r="R350" s="45"/>
      <c r="S350" s="45"/>
      <c r="T350" s="48"/>
    </row>
    <row r="351" spans="1:20" s="41" customFormat="1" x14ac:dyDescent="0.25">
      <c r="A351" s="42"/>
      <c r="B351" s="42"/>
      <c r="C351" s="107"/>
      <c r="D351" s="44"/>
      <c r="E351" s="44"/>
      <c r="F351" s="44"/>
      <c r="G351" s="45"/>
      <c r="H351" s="45"/>
      <c r="I351" s="45"/>
      <c r="J351" s="46"/>
      <c r="K351" s="45"/>
      <c r="L351" s="46"/>
      <c r="M351" s="47"/>
      <c r="N351" s="45"/>
      <c r="O351" s="45"/>
      <c r="P351" s="45"/>
      <c r="Q351" s="45"/>
      <c r="R351" s="45"/>
      <c r="S351" s="45"/>
      <c r="T351" s="48"/>
    </row>
    <row r="352" spans="1:20" s="41" customFormat="1" x14ac:dyDescent="0.25">
      <c r="A352" s="42"/>
      <c r="B352" s="42"/>
      <c r="C352" s="107"/>
      <c r="D352" s="44"/>
      <c r="E352" s="44"/>
      <c r="F352" s="44"/>
      <c r="G352" s="45"/>
      <c r="H352" s="45"/>
      <c r="I352" s="45"/>
      <c r="J352" s="46"/>
      <c r="K352" s="45"/>
      <c r="L352" s="46"/>
      <c r="M352" s="47"/>
      <c r="N352" s="45"/>
      <c r="O352" s="45"/>
      <c r="P352" s="45"/>
      <c r="Q352" s="45"/>
      <c r="R352" s="45"/>
      <c r="S352" s="45"/>
      <c r="T352" s="48"/>
    </row>
    <row r="353" spans="1:20" s="41" customFormat="1" x14ac:dyDescent="0.25">
      <c r="A353" s="42"/>
      <c r="B353" s="42"/>
      <c r="C353" s="107"/>
      <c r="D353" s="44"/>
      <c r="E353" s="44"/>
      <c r="F353" s="44"/>
      <c r="G353" s="45"/>
      <c r="H353" s="45"/>
      <c r="I353" s="45"/>
      <c r="J353" s="46"/>
      <c r="K353" s="45"/>
      <c r="L353" s="46"/>
      <c r="M353" s="47"/>
      <c r="N353" s="45"/>
      <c r="O353" s="45"/>
      <c r="P353" s="45"/>
      <c r="Q353" s="45"/>
      <c r="R353" s="45"/>
      <c r="S353" s="45"/>
      <c r="T353" s="48"/>
    </row>
    <row r="354" spans="1:20" s="41" customFormat="1" x14ac:dyDescent="0.25">
      <c r="A354" s="42"/>
      <c r="B354" s="42"/>
      <c r="C354" s="107"/>
      <c r="D354" s="44"/>
      <c r="E354" s="44"/>
      <c r="F354" s="44"/>
      <c r="G354" s="45"/>
      <c r="H354" s="45"/>
      <c r="I354" s="45"/>
      <c r="J354" s="46"/>
      <c r="K354" s="45"/>
      <c r="L354" s="46"/>
      <c r="M354" s="47"/>
      <c r="N354" s="45"/>
      <c r="O354" s="45"/>
      <c r="P354" s="45"/>
      <c r="Q354" s="45"/>
      <c r="R354" s="45"/>
      <c r="S354" s="45"/>
      <c r="T354" s="48"/>
    </row>
    <row r="355" spans="1:20" s="41" customFormat="1" x14ac:dyDescent="0.25">
      <c r="A355" s="42"/>
      <c r="B355" s="42"/>
      <c r="C355" s="107"/>
      <c r="D355" s="44"/>
      <c r="E355" s="44"/>
      <c r="F355" s="44"/>
      <c r="G355" s="45"/>
      <c r="H355" s="45"/>
      <c r="I355" s="45"/>
      <c r="J355" s="46"/>
      <c r="K355" s="45"/>
      <c r="L355" s="46"/>
      <c r="M355" s="47"/>
      <c r="N355" s="45"/>
      <c r="O355" s="45"/>
      <c r="P355" s="45"/>
      <c r="Q355" s="45"/>
      <c r="R355" s="45"/>
      <c r="S355" s="45"/>
      <c r="T355" s="48"/>
    </row>
    <row r="356" spans="1:20" s="41" customFormat="1" x14ac:dyDescent="0.25">
      <c r="A356" s="42"/>
      <c r="B356" s="42"/>
      <c r="C356" s="107"/>
      <c r="D356" s="44"/>
      <c r="E356" s="44"/>
      <c r="F356" s="44"/>
      <c r="G356" s="45"/>
      <c r="H356" s="45"/>
      <c r="I356" s="45"/>
      <c r="J356" s="46"/>
      <c r="K356" s="45"/>
      <c r="L356" s="46"/>
      <c r="M356" s="47"/>
      <c r="N356" s="45"/>
      <c r="O356" s="45"/>
      <c r="P356" s="45"/>
      <c r="Q356" s="45"/>
      <c r="R356" s="45"/>
      <c r="S356" s="45"/>
      <c r="T356" s="48"/>
    </row>
    <row r="357" spans="1:20" s="41" customFormat="1" x14ac:dyDescent="0.25">
      <c r="A357" s="42"/>
      <c r="B357" s="42"/>
      <c r="C357" s="107"/>
      <c r="D357" s="44"/>
      <c r="E357" s="44"/>
      <c r="F357" s="44"/>
      <c r="G357" s="45"/>
      <c r="H357" s="45"/>
      <c r="I357" s="45"/>
      <c r="J357" s="46"/>
      <c r="K357" s="45"/>
      <c r="L357" s="46"/>
      <c r="M357" s="47"/>
      <c r="N357" s="45"/>
      <c r="O357" s="45"/>
      <c r="P357" s="45"/>
      <c r="Q357" s="45"/>
      <c r="R357" s="45"/>
      <c r="S357" s="45"/>
      <c r="T357" s="48"/>
    </row>
    <row r="358" spans="1:20" s="41" customFormat="1" x14ac:dyDescent="0.25">
      <c r="A358" s="42"/>
      <c r="B358" s="42"/>
      <c r="C358" s="107"/>
      <c r="D358" s="44"/>
      <c r="E358" s="44"/>
      <c r="F358" s="44"/>
      <c r="G358" s="45"/>
      <c r="H358" s="45"/>
      <c r="I358" s="45"/>
      <c r="J358" s="46"/>
      <c r="K358" s="45"/>
      <c r="L358" s="46"/>
      <c r="M358" s="47"/>
      <c r="N358" s="45"/>
      <c r="O358" s="45"/>
      <c r="P358" s="45"/>
      <c r="Q358" s="45"/>
      <c r="R358" s="45"/>
      <c r="S358" s="45"/>
      <c r="T358" s="48"/>
    </row>
    <row r="359" spans="1:20" s="41" customFormat="1" x14ac:dyDescent="0.25">
      <c r="A359" s="42"/>
      <c r="B359" s="42"/>
      <c r="C359" s="107"/>
      <c r="D359" s="44"/>
      <c r="E359" s="44"/>
      <c r="F359" s="44"/>
      <c r="G359" s="45"/>
      <c r="H359" s="45"/>
      <c r="I359" s="45"/>
      <c r="J359" s="46"/>
      <c r="K359" s="45"/>
      <c r="L359" s="46"/>
      <c r="M359" s="47"/>
      <c r="N359" s="45"/>
      <c r="O359" s="45"/>
      <c r="P359" s="45"/>
      <c r="Q359" s="45"/>
      <c r="R359" s="45"/>
      <c r="S359" s="45"/>
      <c r="T359" s="48"/>
    </row>
    <row r="360" spans="1:20" s="41" customFormat="1" x14ac:dyDescent="0.25">
      <c r="A360" s="42"/>
      <c r="B360" s="42"/>
      <c r="C360" s="107"/>
      <c r="D360" s="44"/>
      <c r="E360" s="44"/>
      <c r="F360" s="44"/>
      <c r="G360" s="45"/>
      <c r="H360" s="45"/>
      <c r="I360" s="45"/>
      <c r="J360" s="46"/>
      <c r="K360" s="45"/>
      <c r="L360" s="46"/>
      <c r="M360" s="47"/>
      <c r="N360" s="45"/>
      <c r="O360" s="45"/>
      <c r="P360" s="45"/>
      <c r="Q360" s="45"/>
      <c r="R360" s="45"/>
      <c r="S360" s="45"/>
      <c r="T360" s="48"/>
    </row>
    <row r="361" spans="1:20" s="41" customFormat="1" x14ac:dyDescent="0.25">
      <c r="A361" s="42"/>
      <c r="B361" s="42"/>
      <c r="C361" s="107"/>
      <c r="D361" s="44"/>
      <c r="E361" s="44"/>
      <c r="F361" s="44"/>
      <c r="G361" s="45"/>
      <c r="H361" s="45"/>
      <c r="I361" s="45"/>
      <c r="J361" s="46"/>
      <c r="K361" s="45"/>
      <c r="L361" s="46"/>
      <c r="M361" s="47"/>
      <c r="N361" s="45"/>
      <c r="O361" s="45"/>
      <c r="P361" s="45"/>
      <c r="Q361" s="45"/>
      <c r="R361" s="45"/>
      <c r="S361" s="45"/>
      <c r="T361" s="48"/>
    </row>
    <row r="362" spans="1:20" s="41" customFormat="1" x14ac:dyDescent="0.25">
      <c r="A362" s="42"/>
      <c r="B362" s="42"/>
      <c r="C362" s="107"/>
      <c r="D362" s="44"/>
      <c r="E362" s="44"/>
      <c r="F362" s="44"/>
      <c r="G362" s="45"/>
      <c r="H362" s="45"/>
      <c r="I362" s="45"/>
      <c r="J362" s="46"/>
      <c r="K362" s="45"/>
      <c r="L362" s="46"/>
      <c r="M362" s="47"/>
      <c r="N362" s="45"/>
      <c r="O362" s="45"/>
      <c r="P362" s="45"/>
      <c r="Q362" s="45"/>
      <c r="R362" s="45"/>
      <c r="S362" s="45"/>
      <c r="T362" s="48"/>
    </row>
    <row r="363" spans="1:20" s="41" customFormat="1" x14ac:dyDescent="0.25">
      <c r="A363" s="42"/>
      <c r="B363" s="42"/>
      <c r="C363" s="107"/>
      <c r="D363" s="44"/>
      <c r="E363" s="44"/>
      <c r="F363" s="44"/>
      <c r="G363" s="45"/>
      <c r="H363" s="45"/>
      <c r="I363" s="45"/>
      <c r="J363" s="46"/>
      <c r="K363" s="45"/>
      <c r="L363" s="46"/>
      <c r="M363" s="47"/>
      <c r="N363" s="45"/>
      <c r="O363" s="45"/>
      <c r="P363" s="45"/>
      <c r="Q363" s="45"/>
      <c r="R363" s="45"/>
      <c r="S363" s="45"/>
      <c r="T363" s="48"/>
    </row>
    <row r="364" spans="1:20" s="41" customFormat="1" x14ac:dyDescent="0.25">
      <c r="A364" s="42"/>
      <c r="B364" s="42"/>
      <c r="C364" s="107"/>
      <c r="D364" s="44"/>
      <c r="E364" s="44"/>
      <c r="F364" s="44"/>
      <c r="G364" s="45"/>
      <c r="H364" s="45"/>
      <c r="I364" s="45"/>
      <c r="J364" s="46"/>
      <c r="K364" s="45"/>
      <c r="L364" s="46"/>
      <c r="M364" s="47"/>
      <c r="N364" s="45"/>
      <c r="O364" s="45"/>
      <c r="P364" s="45"/>
      <c r="Q364" s="45"/>
      <c r="R364" s="45"/>
      <c r="S364" s="45"/>
      <c r="T364" s="48"/>
    </row>
    <row r="365" spans="1:20" s="41" customFormat="1" x14ac:dyDescent="0.25">
      <c r="A365" s="42"/>
      <c r="B365" s="42"/>
      <c r="C365" s="107"/>
      <c r="D365" s="44"/>
      <c r="E365" s="44"/>
      <c r="F365" s="44"/>
      <c r="G365" s="45"/>
      <c r="H365" s="45"/>
      <c r="I365" s="45"/>
      <c r="J365" s="46"/>
      <c r="K365" s="45"/>
      <c r="L365" s="46"/>
      <c r="M365" s="47"/>
      <c r="N365" s="45"/>
      <c r="O365" s="45"/>
      <c r="P365" s="45"/>
      <c r="Q365" s="45"/>
      <c r="R365" s="45"/>
      <c r="S365" s="45"/>
      <c r="T365" s="48"/>
    </row>
    <row r="366" spans="1:20" s="41" customFormat="1" x14ac:dyDescent="0.25">
      <c r="A366" s="42"/>
      <c r="B366" s="42"/>
      <c r="C366" s="107"/>
      <c r="D366" s="44"/>
      <c r="E366" s="44"/>
      <c r="F366" s="44"/>
      <c r="G366" s="45"/>
      <c r="H366" s="45"/>
      <c r="I366" s="45"/>
      <c r="J366" s="46"/>
      <c r="K366" s="45"/>
      <c r="L366" s="46"/>
      <c r="M366" s="47"/>
      <c r="N366" s="45"/>
      <c r="O366" s="45"/>
      <c r="P366" s="45"/>
      <c r="Q366" s="45"/>
      <c r="R366" s="45"/>
      <c r="S366" s="45"/>
      <c r="T366" s="48"/>
    </row>
    <row r="367" spans="1:20" s="41" customFormat="1" x14ac:dyDescent="0.25">
      <c r="A367" s="42"/>
      <c r="B367" s="42"/>
      <c r="C367" s="107"/>
      <c r="D367" s="44"/>
      <c r="E367" s="44"/>
      <c r="F367" s="44"/>
      <c r="G367" s="45"/>
      <c r="H367" s="45"/>
      <c r="I367" s="45"/>
      <c r="J367" s="46"/>
      <c r="K367" s="45"/>
      <c r="L367" s="46"/>
      <c r="M367" s="47"/>
      <c r="N367" s="45"/>
      <c r="O367" s="45"/>
      <c r="P367" s="45"/>
      <c r="Q367" s="45"/>
      <c r="R367" s="45"/>
      <c r="S367" s="45"/>
      <c r="T367" s="48"/>
    </row>
    <row r="368" spans="1:20" s="41" customFormat="1" x14ac:dyDescent="0.25">
      <c r="A368" s="42"/>
      <c r="B368" s="42"/>
      <c r="C368" s="107"/>
      <c r="D368" s="44"/>
      <c r="E368" s="44"/>
      <c r="F368" s="44"/>
      <c r="G368" s="45"/>
      <c r="H368" s="45"/>
      <c r="I368" s="45"/>
      <c r="J368" s="46"/>
      <c r="K368" s="45"/>
      <c r="L368" s="46"/>
      <c r="M368" s="47"/>
      <c r="N368" s="45"/>
      <c r="O368" s="45"/>
      <c r="P368" s="45"/>
      <c r="Q368" s="45"/>
      <c r="R368" s="45"/>
      <c r="S368" s="45"/>
      <c r="T368" s="48"/>
    </row>
    <row r="369" spans="1:20" s="41" customFormat="1" x14ac:dyDescent="0.25">
      <c r="A369" s="42"/>
      <c r="B369" s="42"/>
      <c r="C369" s="107"/>
      <c r="D369" s="44"/>
      <c r="E369" s="44"/>
      <c r="F369" s="44"/>
      <c r="G369" s="45"/>
      <c r="H369" s="45"/>
      <c r="I369" s="45"/>
      <c r="J369" s="46"/>
      <c r="K369" s="45"/>
      <c r="L369" s="46"/>
      <c r="M369" s="47"/>
      <c r="N369" s="45"/>
      <c r="O369" s="45"/>
      <c r="P369" s="45"/>
      <c r="Q369" s="45"/>
      <c r="R369" s="45"/>
      <c r="S369" s="45"/>
      <c r="T369" s="48"/>
    </row>
    <row r="370" spans="1:20" s="41" customFormat="1" x14ac:dyDescent="0.25">
      <c r="A370" s="42"/>
      <c r="B370" s="42"/>
      <c r="C370" s="107"/>
      <c r="D370" s="44"/>
      <c r="E370" s="44"/>
      <c r="F370" s="44"/>
      <c r="G370" s="45"/>
      <c r="H370" s="45"/>
      <c r="I370" s="45"/>
      <c r="J370" s="46"/>
      <c r="K370" s="45"/>
      <c r="L370" s="46"/>
      <c r="M370" s="47"/>
      <c r="N370" s="45"/>
      <c r="O370" s="45"/>
      <c r="P370" s="45"/>
      <c r="Q370" s="45"/>
      <c r="R370" s="45"/>
      <c r="S370" s="45"/>
      <c r="T370" s="48"/>
    </row>
    <row r="371" spans="1:20" s="41" customFormat="1" x14ac:dyDescent="0.25">
      <c r="A371" s="42"/>
      <c r="B371" s="42"/>
      <c r="C371" s="107"/>
      <c r="D371" s="44"/>
      <c r="E371" s="44"/>
      <c r="F371" s="44"/>
      <c r="G371" s="45"/>
      <c r="H371" s="45"/>
      <c r="I371" s="45"/>
      <c r="J371" s="46"/>
      <c r="K371" s="45"/>
      <c r="L371" s="46"/>
      <c r="M371" s="47"/>
      <c r="N371" s="45"/>
      <c r="O371" s="45"/>
      <c r="P371" s="45"/>
      <c r="Q371" s="45"/>
      <c r="R371" s="45"/>
      <c r="S371" s="45"/>
      <c r="T371" s="48"/>
    </row>
    <row r="372" spans="1:20" s="41" customFormat="1" x14ac:dyDescent="0.25">
      <c r="A372" s="42"/>
      <c r="B372" s="42"/>
      <c r="C372" s="107"/>
      <c r="D372" s="44"/>
      <c r="E372" s="44"/>
      <c r="F372" s="44"/>
      <c r="G372" s="45"/>
      <c r="H372" s="45"/>
      <c r="I372" s="45"/>
      <c r="J372" s="46"/>
      <c r="K372" s="45"/>
      <c r="L372" s="46"/>
      <c r="M372" s="47"/>
      <c r="N372" s="45"/>
      <c r="O372" s="45"/>
      <c r="P372" s="45"/>
      <c r="Q372" s="45"/>
      <c r="R372" s="45"/>
      <c r="S372" s="45"/>
      <c r="T372" s="48"/>
    </row>
    <row r="373" spans="1:20" s="41" customFormat="1" x14ac:dyDescent="0.25">
      <c r="A373" s="42"/>
      <c r="B373" s="42"/>
      <c r="C373" s="107"/>
      <c r="D373" s="44"/>
      <c r="E373" s="44"/>
      <c r="F373" s="44"/>
      <c r="G373" s="45"/>
      <c r="H373" s="45"/>
      <c r="I373" s="45"/>
      <c r="J373" s="46"/>
      <c r="K373" s="45"/>
      <c r="L373" s="46"/>
      <c r="M373" s="47"/>
      <c r="N373" s="45"/>
      <c r="O373" s="45"/>
      <c r="P373" s="45"/>
      <c r="Q373" s="45"/>
      <c r="R373" s="45"/>
      <c r="S373" s="45"/>
      <c r="T373" s="48"/>
    </row>
    <row r="374" spans="1:20" s="41" customFormat="1" x14ac:dyDescent="0.25">
      <c r="A374" s="42"/>
      <c r="B374" s="42"/>
      <c r="C374" s="107"/>
      <c r="D374" s="44"/>
      <c r="E374" s="44"/>
      <c r="F374" s="44"/>
      <c r="G374" s="45"/>
      <c r="H374" s="45"/>
      <c r="I374" s="45"/>
      <c r="J374" s="46"/>
      <c r="K374" s="45"/>
      <c r="L374" s="46"/>
      <c r="M374" s="47"/>
      <c r="N374" s="45"/>
      <c r="O374" s="45"/>
      <c r="P374" s="45"/>
      <c r="Q374" s="45"/>
      <c r="R374" s="45"/>
      <c r="S374" s="45"/>
      <c r="T374" s="48"/>
    </row>
    <row r="375" spans="1:20" s="41" customFormat="1" x14ac:dyDescent="0.25">
      <c r="A375" s="42"/>
      <c r="B375" s="42"/>
      <c r="C375" s="107"/>
      <c r="D375" s="44"/>
      <c r="E375" s="44"/>
      <c r="F375" s="44"/>
      <c r="G375" s="45"/>
      <c r="H375" s="45"/>
      <c r="I375" s="45"/>
      <c r="J375" s="46"/>
      <c r="K375" s="45"/>
      <c r="L375" s="46"/>
      <c r="M375" s="47"/>
      <c r="N375" s="45"/>
      <c r="O375" s="45"/>
      <c r="P375" s="45"/>
      <c r="Q375" s="45"/>
      <c r="R375" s="45"/>
      <c r="S375" s="45"/>
      <c r="T375" s="48"/>
    </row>
    <row r="376" spans="1:20" s="41" customFormat="1" x14ac:dyDescent="0.25">
      <c r="A376" s="42"/>
      <c r="B376" s="42"/>
      <c r="C376" s="107"/>
      <c r="D376" s="44"/>
      <c r="E376" s="44"/>
      <c r="F376" s="44"/>
      <c r="G376" s="45"/>
      <c r="H376" s="45"/>
      <c r="I376" s="45"/>
      <c r="J376" s="46"/>
      <c r="K376" s="45"/>
      <c r="L376" s="46"/>
      <c r="M376" s="47"/>
      <c r="N376" s="45"/>
      <c r="O376" s="45"/>
      <c r="P376" s="45"/>
      <c r="Q376" s="45"/>
      <c r="R376" s="45"/>
      <c r="S376" s="45"/>
      <c r="T376" s="48"/>
    </row>
    <row r="377" spans="1:20" s="41" customFormat="1" x14ac:dyDescent="0.25">
      <c r="A377" s="42"/>
      <c r="B377" s="42"/>
      <c r="C377" s="107"/>
      <c r="D377" s="44"/>
      <c r="E377" s="44"/>
      <c r="F377" s="44"/>
      <c r="G377" s="45"/>
      <c r="H377" s="45"/>
      <c r="I377" s="45"/>
      <c r="J377" s="46"/>
      <c r="K377" s="45"/>
      <c r="L377" s="46"/>
      <c r="M377" s="47"/>
      <c r="N377" s="45"/>
      <c r="O377" s="45"/>
      <c r="P377" s="45"/>
      <c r="Q377" s="45"/>
      <c r="R377" s="45"/>
      <c r="S377" s="45"/>
      <c r="T377" s="48"/>
    </row>
    <row r="378" spans="1:20" s="41" customFormat="1" x14ac:dyDescent="0.25">
      <c r="A378" s="42"/>
      <c r="B378" s="42"/>
      <c r="C378" s="107"/>
      <c r="D378" s="44"/>
      <c r="E378" s="44"/>
      <c r="F378" s="44"/>
      <c r="G378" s="45"/>
      <c r="H378" s="45"/>
      <c r="I378" s="45"/>
      <c r="J378" s="46"/>
      <c r="K378" s="45"/>
      <c r="L378" s="46"/>
      <c r="M378" s="47"/>
      <c r="N378" s="45"/>
      <c r="O378" s="45"/>
      <c r="P378" s="45"/>
      <c r="Q378" s="45"/>
      <c r="R378" s="45"/>
      <c r="S378" s="45"/>
      <c r="T378" s="48"/>
    </row>
    <row r="379" spans="1:20" s="41" customFormat="1" x14ac:dyDescent="0.25">
      <c r="A379" s="42"/>
      <c r="B379" s="42"/>
      <c r="C379" s="107"/>
      <c r="D379" s="44"/>
      <c r="E379" s="44"/>
      <c r="F379" s="44"/>
      <c r="G379" s="45"/>
      <c r="H379" s="45"/>
      <c r="I379" s="45"/>
      <c r="J379" s="46"/>
      <c r="K379" s="45"/>
      <c r="L379" s="46"/>
      <c r="M379" s="47"/>
      <c r="N379" s="45"/>
      <c r="O379" s="45"/>
      <c r="P379" s="45"/>
      <c r="Q379" s="45"/>
      <c r="R379" s="45"/>
      <c r="S379" s="45"/>
      <c r="T379" s="48"/>
    </row>
    <row r="380" spans="1:20" s="41" customFormat="1" x14ac:dyDescent="0.25">
      <c r="A380" s="42"/>
      <c r="B380" s="42"/>
      <c r="C380" s="107"/>
      <c r="D380" s="44"/>
      <c r="E380" s="44"/>
      <c r="F380" s="44"/>
      <c r="G380" s="45"/>
      <c r="H380" s="45"/>
      <c r="I380" s="45"/>
      <c r="J380" s="46"/>
      <c r="K380" s="45"/>
      <c r="L380" s="46"/>
      <c r="M380" s="47"/>
      <c r="N380" s="45"/>
      <c r="O380" s="45"/>
      <c r="P380" s="45"/>
      <c r="Q380" s="45"/>
      <c r="R380" s="45"/>
      <c r="S380" s="45"/>
      <c r="T380" s="48"/>
    </row>
    <row r="381" spans="1:20" s="41" customFormat="1" x14ac:dyDescent="0.25">
      <c r="A381" s="42"/>
      <c r="B381" s="42"/>
      <c r="C381" s="107"/>
      <c r="D381" s="44"/>
      <c r="E381" s="44"/>
      <c r="F381" s="44"/>
      <c r="G381" s="45"/>
      <c r="H381" s="45"/>
      <c r="I381" s="45"/>
      <c r="J381" s="46"/>
      <c r="K381" s="45"/>
      <c r="L381" s="46"/>
      <c r="M381" s="47"/>
      <c r="N381" s="45"/>
      <c r="O381" s="45"/>
      <c r="P381" s="45"/>
      <c r="Q381" s="45"/>
      <c r="R381" s="45"/>
      <c r="S381" s="45"/>
      <c r="T381" s="48"/>
    </row>
    <row r="382" spans="1:20" s="41" customFormat="1" x14ac:dyDescent="0.25">
      <c r="A382" s="42"/>
      <c r="B382" s="42"/>
      <c r="C382" s="107"/>
      <c r="D382" s="44"/>
      <c r="E382" s="44"/>
      <c r="F382" s="44"/>
      <c r="G382" s="45"/>
      <c r="H382" s="45"/>
      <c r="I382" s="45"/>
      <c r="J382" s="46"/>
      <c r="K382" s="45"/>
      <c r="L382" s="46"/>
      <c r="M382" s="47"/>
      <c r="N382" s="45"/>
      <c r="O382" s="45"/>
      <c r="P382" s="45"/>
      <c r="Q382" s="45"/>
      <c r="R382" s="45"/>
      <c r="S382" s="45"/>
      <c r="T382" s="48"/>
    </row>
    <row r="383" spans="1:20" s="41" customFormat="1" x14ac:dyDescent="0.25">
      <c r="A383" s="42"/>
      <c r="B383" s="42"/>
      <c r="C383" s="107"/>
      <c r="D383" s="44"/>
      <c r="E383" s="44"/>
      <c r="F383" s="44"/>
      <c r="G383" s="45"/>
      <c r="H383" s="45"/>
      <c r="I383" s="45"/>
      <c r="J383" s="46"/>
      <c r="K383" s="45"/>
      <c r="L383" s="46"/>
      <c r="M383" s="47"/>
      <c r="N383" s="45"/>
      <c r="O383" s="45"/>
      <c r="P383" s="45"/>
      <c r="Q383" s="45"/>
      <c r="R383" s="45"/>
      <c r="S383" s="45"/>
      <c r="T383" s="48"/>
    </row>
    <row r="384" spans="1:20" s="41" customFormat="1" x14ac:dyDescent="0.25">
      <c r="A384" s="42"/>
      <c r="B384" s="42"/>
      <c r="C384" s="107"/>
      <c r="D384" s="44"/>
      <c r="E384" s="44"/>
      <c r="F384" s="44"/>
      <c r="G384" s="45"/>
      <c r="H384" s="45"/>
      <c r="I384" s="45"/>
      <c r="J384" s="46"/>
      <c r="K384" s="45"/>
      <c r="L384" s="46"/>
      <c r="M384" s="47"/>
      <c r="N384" s="45"/>
      <c r="O384" s="45"/>
      <c r="P384" s="45"/>
      <c r="Q384" s="45"/>
      <c r="R384" s="45"/>
      <c r="S384" s="45"/>
      <c r="T384" s="48"/>
    </row>
    <row r="385" spans="1:20" s="41" customFormat="1" x14ac:dyDescent="0.25">
      <c r="A385" s="42"/>
      <c r="B385" s="42"/>
      <c r="C385" s="107"/>
      <c r="D385" s="44"/>
      <c r="E385" s="44"/>
      <c r="F385" s="44"/>
      <c r="G385" s="45"/>
      <c r="H385" s="45"/>
      <c r="I385" s="45"/>
      <c r="J385" s="46"/>
      <c r="K385" s="45"/>
      <c r="L385" s="46"/>
      <c r="M385" s="47"/>
      <c r="N385" s="45"/>
      <c r="O385" s="45"/>
      <c r="P385" s="45"/>
      <c r="Q385" s="45"/>
      <c r="R385" s="45"/>
      <c r="S385" s="45"/>
      <c r="T385" s="48"/>
    </row>
    <row r="386" spans="1:20" s="41" customFormat="1" x14ac:dyDescent="0.25">
      <c r="A386" s="42"/>
      <c r="B386" s="42"/>
      <c r="C386" s="107"/>
      <c r="D386" s="44"/>
      <c r="E386" s="44"/>
      <c r="F386" s="44"/>
      <c r="G386" s="45"/>
      <c r="H386" s="45"/>
      <c r="I386" s="45"/>
      <c r="J386" s="46"/>
      <c r="K386" s="45"/>
      <c r="L386" s="46"/>
      <c r="M386" s="47"/>
      <c r="N386" s="45"/>
      <c r="O386" s="45"/>
      <c r="P386" s="45"/>
      <c r="Q386" s="45"/>
      <c r="R386" s="45"/>
      <c r="S386" s="45"/>
      <c r="T386" s="48"/>
    </row>
    <row r="387" spans="1:20" s="41" customFormat="1" x14ac:dyDescent="0.25">
      <c r="A387" s="42"/>
      <c r="B387" s="42"/>
      <c r="C387" s="107"/>
      <c r="D387" s="44"/>
      <c r="E387" s="44"/>
      <c r="F387" s="44"/>
      <c r="G387" s="45"/>
      <c r="H387" s="45"/>
      <c r="I387" s="45"/>
      <c r="J387" s="46"/>
      <c r="K387" s="45"/>
      <c r="L387" s="46"/>
      <c r="M387" s="47"/>
      <c r="N387" s="45"/>
      <c r="O387" s="45"/>
      <c r="P387" s="45"/>
      <c r="Q387" s="45"/>
      <c r="R387" s="45"/>
      <c r="S387" s="45"/>
      <c r="T387" s="48"/>
    </row>
    <row r="388" spans="1:20" s="41" customFormat="1" x14ac:dyDescent="0.25">
      <c r="A388" s="42"/>
      <c r="B388" s="42"/>
      <c r="C388" s="107"/>
      <c r="D388" s="44"/>
      <c r="E388" s="44"/>
      <c r="F388" s="44"/>
      <c r="G388" s="45"/>
      <c r="H388" s="45"/>
      <c r="I388" s="45"/>
      <c r="J388" s="46"/>
      <c r="K388" s="45"/>
      <c r="L388" s="46"/>
      <c r="M388" s="47"/>
      <c r="N388" s="45"/>
      <c r="O388" s="45"/>
      <c r="P388" s="45"/>
      <c r="Q388" s="45"/>
      <c r="R388" s="45"/>
      <c r="S388" s="45"/>
      <c r="T388" s="48"/>
    </row>
    <row r="389" spans="1:20" s="41" customFormat="1" x14ac:dyDescent="0.25">
      <c r="A389" s="42"/>
      <c r="B389" s="42"/>
      <c r="C389" s="107"/>
      <c r="D389" s="44"/>
      <c r="E389" s="44"/>
      <c r="F389" s="44"/>
      <c r="G389" s="45"/>
      <c r="H389" s="45"/>
      <c r="I389" s="45"/>
      <c r="J389" s="46"/>
      <c r="K389" s="45"/>
      <c r="L389" s="46"/>
      <c r="M389" s="47"/>
      <c r="N389" s="45"/>
      <c r="O389" s="45"/>
      <c r="P389" s="45"/>
      <c r="Q389" s="45"/>
      <c r="R389" s="45"/>
      <c r="S389" s="45"/>
      <c r="T389" s="48"/>
    </row>
    <row r="390" spans="1:20" s="41" customFormat="1" x14ac:dyDescent="0.25">
      <c r="A390" s="42"/>
      <c r="B390" s="42"/>
      <c r="C390" s="107"/>
      <c r="D390" s="44"/>
      <c r="E390" s="44"/>
      <c r="F390" s="44"/>
      <c r="G390" s="45"/>
      <c r="H390" s="45"/>
      <c r="I390" s="45"/>
      <c r="J390" s="46"/>
      <c r="K390" s="45"/>
      <c r="L390" s="46"/>
      <c r="M390" s="47"/>
      <c r="N390" s="45"/>
      <c r="O390" s="45"/>
      <c r="P390" s="45"/>
      <c r="Q390" s="45"/>
      <c r="R390" s="45"/>
      <c r="S390" s="45"/>
      <c r="T390" s="48"/>
    </row>
    <row r="391" spans="1:20" s="41" customFormat="1" x14ac:dyDescent="0.25">
      <c r="A391" s="42"/>
      <c r="B391" s="42"/>
      <c r="C391" s="107"/>
      <c r="D391" s="44"/>
      <c r="E391" s="44"/>
      <c r="F391" s="44"/>
      <c r="G391" s="45"/>
      <c r="H391" s="45"/>
      <c r="I391" s="45"/>
      <c r="J391" s="46"/>
      <c r="K391" s="45"/>
      <c r="L391" s="46"/>
      <c r="M391" s="47"/>
      <c r="N391" s="45"/>
      <c r="O391" s="45"/>
      <c r="P391" s="45"/>
      <c r="Q391" s="45"/>
      <c r="R391" s="45"/>
      <c r="S391" s="45"/>
      <c r="T391" s="48"/>
    </row>
    <row r="392" spans="1:20" s="41" customFormat="1" x14ac:dyDescent="0.25">
      <c r="A392" s="42"/>
      <c r="B392" s="42"/>
      <c r="C392" s="107"/>
      <c r="D392" s="44"/>
      <c r="E392" s="44"/>
      <c r="F392" s="44"/>
      <c r="G392" s="45"/>
      <c r="H392" s="45"/>
      <c r="I392" s="45"/>
      <c r="J392" s="46"/>
      <c r="K392" s="45"/>
      <c r="L392" s="46"/>
      <c r="M392" s="47"/>
      <c r="N392" s="45"/>
      <c r="O392" s="45"/>
      <c r="P392" s="45"/>
      <c r="Q392" s="45"/>
      <c r="R392" s="45"/>
      <c r="S392" s="45"/>
      <c r="T392" s="48"/>
    </row>
    <row r="393" spans="1:20" s="41" customFormat="1" x14ac:dyDescent="0.25">
      <c r="A393" s="42"/>
      <c r="B393" s="42"/>
      <c r="C393" s="107"/>
      <c r="D393" s="44"/>
      <c r="E393" s="44"/>
      <c r="F393" s="44"/>
      <c r="G393" s="45"/>
      <c r="H393" s="45"/>
      <c r="I393" s="45"/>
      <c r="J393" s="46"/>
      <c r="K393" s="45"/>
      <c r="L393" s="46"/>
      <c r="M393" s="47"/>
      <c r="N393" s="45"/>
      <c r="O393" s="45"/>
      <c r="P393" s="45"/>
      <c r="Q393" s="45"/>
      <c r="R393" s="45"/>
      <c r="S393" s="45"/>
      <c r="T393" s="48"/>
    </row>
    <row r="394" spans="1:20" s="41" customFormat="1" x14ac:dyDescent="0.25">
      <c r="A394" s="42"/>
      <c r="B394" s="42"/>
      <c r="C394" s="107"/>
      <c r="D394" s="44"/>
      <c r="E394" s="44"/>
      <c r="F394" s="44"/>
      <c r="G394" s="45"/>
      <c r="H394" s="45"/>
      <c r="I394" s="45"/>
      <c r="J394" s="46"/>
      <c r="K394" s="45"/>
      <c r="L394" s="46"/>
      <c r="M394" s="47"/>
      <c r="N394" s="45"/>
      <c r="O394" s="45"/>
      <c r="P394" s="45"/>
      <c r="Q394" s="45"/>
      <c r="R394" s="45"/>
      <c r="S394" s="45"/>
      <c r="T394" s="48"/>
    </row>
    <row r="395" spans="1:20" s="41" customFormat="1" x14ac:dyDescent="0.25">
      <c r="A395" s="42"/>
      <c r="B395" s="42"/>
      <c r="C395" s="107"/>
      <c r="D395" s="44"/>
      <c r="E395" s="44"/>
      <c r="F395" s="44"/>
      <c r="G395" s="45"/>
      <c r="H395" s="45"/>
      <c r="I395" s="45"/>
      <c r="J395" s="46"/>
      <c r="K395" s="45"/>
      <c r="L395" s="46"/>
      <c r="M395" s="47"/>
      <c r="N395" s="45"/>
      <c r="O395" s="45"/>
      <c r="P395" s="45"/>
      <c r="Q395" s="45"/>
      <c r="R395" s="45"/>
      <c r="S395" s="45"/>
      <c r="T395" s="48"/>
    </row>
    <row r="396" spans="1:20" s="41" customFormat="1" x14ac:dyDescent="0.25">
      <c r="A396" s="42"/>
      <c r="B396" s="42"/>
      <c r="C396" s="107"/>
      <c r="D396" s="44"/>
      <c r="E396" s="44"/>
      <c r="F396" s="44"/>
      <c r="G396" s="45"/>
      <c r="H396" s="45"/>
      <c r="I396" s="45"/>
      <c r="J396" s="46"/>
      <c r="K396" s="45"/>
      <c r="L396" s="46"/>
      <c r="M396" s="47"/>
      <c r="N396" s="45"/>
      <c r="O396" s="45"/>
      <c r="P396" s="45"/>
      <c r="Q396" s="45"/>
      <c r="R396" s="45"/>
      <c r="S396" s="45"/>
      <c r="T396" s="48"/>
    </row>
    <row r="397" spans="1:20" s="41" customFormat="1" x14ac:dyDescent="0.25">
      <c r="A397" s="42"/>
      <c r="B397" s="42"/>
      <c r="C397" s="107"/>
      <c r="D397" s="44"/>
      <c r="E397" s="44"/>
      <c r="F397" s="44"/>
      <c r="G397" s="45"/>
      <c r="H397" s="45"/>
      <c r="I397" s="45"/>
      <c r="J397" s="46"/>
      <c r="K397" s="45"/>
      <c r="L397" s="46"/>
      <c r="M397" s="47"/>
      <c r="N397" s="45"/>
      <c r="O397" s="45"/>
      <c r="P397" s="45"/>
      <c r="Q397" s="45"/>
      <c r="R397" s="45"/>
      <c r="S397" s="45"/>
      <c r="T397" s="48"/>
    </row>
    <row r="398" spans="1:20" s="41" customFormat="1" x14ac:dyDescent="0.25">
      <c r="A398" s="42"/>
      <c r="B398" s="42"/>
      <c r="C398" s="107"/>
      <c r="D398" s="44"/>
      <c r="E398" s="44"/>
      <c r="F398" s="44"/>
      <c r="G398" s="45"/>
      <c r="H398" s="45"/>
      <c r="I398" s="45"/>
      <c r="J398" s="46"/>
      <c r="K398" s="45"/>
      <c r="L398" s="46"/>
      <c r="M398" s="47"/>
      <c r="N398" s="45"/>
      <c r="O398" s="45"/>
      <c r="P398" s="45"/>
      <c r="Q398" s="45"/>
      <c r="R398" s="45"/>
      <c r="S398" s="45"/>
      <c r="T398" s="48"/>
    </row>
    <row r="399" spans="1:20" s="41" customFormat="1" x14ac:dyDescent="0.25">
      <c r="A399" s="42"/>
      <c r="B399" s="42"/>
      <c r="C399" s="107"/>
      <c r="D399" s="44"/>
      <c r="E399" s="44"/>
      <c r="F399" s="44"/>
      <c r="G399" s="45"/>
      <c r="H399" s="45"/>
      <c r="I399" s="45"/>
      <c r="J399" s="46"/>
      <c r="K399" s="45"/>
      <c r="L399" s="46"/>
      <c r="M399" s="47"/>
      <c r="N399" s="45"/>
      <c r="O399" s="45"/>
      <c r="P399" s="45"/>
      <c r="Q399" s="45"/>
      <c r="R399" s="45"/>
      <c r="S399" s="45"/>
      <c r="T399" s="48"/>
    </row>
    <row r="400" spans="1:20" s="41" customFormat="1" x14ac:dyDescent="0.25">
      <c r="A400" s="42"/>
      <c r="B400" s="42"/>
      <c r="C400" s="107"/>
      <c r="D400" s="44"/>
      <c r="E400" s="44"/>
      <c r="F400" s="44"/>
      <c r="G400" s="45"/>
      <c r="H400" s="45"/>
      <c r="I400" s="45"/>
      <c r="J400" s="46"/>
      <c r="K400" s="45"/>
      <c r="L400" s="46"/>
      <c r="M400" s="47"/>
      <c r="N400" s="45"/>
      <c r="O400" s="45"/>
      <c r="P400" s="45"/>
      <c r="Q400" s="45"/>
      <c r="R400" s="45"/>
      <c r="S400" s="45"/>
      <c r="T400" s="48"/>
    </row>
    <row r="401" spans="1:20" s="41" customFormat="1" x14ac:dyDescent="0.25">
      <c r="A401" s="42"/>
      <c r="B401" s="42"/>
      <c r="C401" s="107"/>
      <c r="D401" s="44"/>
      <c r="E401" s="44"/>
      <c r="F401" s="44"/>
      <c r="G401" s="45"/>
      <c r="H401" s="45"/>
      <c r="I401" s="45"/>
      <c r="J401" s="46"/>
      <c r="K401" s="45"/>
      <c r="L401" s="46"/>
      <c r="M401" s="47"/>
      <c r="N401" s="45"/>
      <c r="O401" s="45"/>
      <c r="P401" s="45"/>
      <c r="Q401" s="45"/>
      <c r="R401" s="45"/>
      <c r="S401" s="45"/>
      <c r="T401" s="48"/>
    </row>
    <row r="402" spans="1:20" s="41" customFormat="1" x14ac:dyDescent="0.25">
      <c r="A402" s="42"/>
      <c r="B402" s="42"/>
      <c r="C402" s="107"/>
      <c r="D402" s="44"/>
      <c r="E402" s="44"/>
      <c r="F402" s="44"/>
      <c r="G402" s="45"/>
      <c r="H402" s="45"/>
      <c r="I402" s="45"/>
      <c r="J402" s="46"/>
      <c r="K402" s="45"/>
      <c r="L402" s="46"/>
      <c r="M402" s="47"/>
      <c r="N402" s="45"/>
      <c r="O402" s="45"/>
      <c r="P402" s="45"/>
      <c r="Q402" s="45"/>
      <c r="R402" s="45"/>
      <c r="S402" s="45"/>
      <c r="T402" s="48"/>
    </row>
    <row r="403" spans="1:20" s="41" customFormat="1" x14ac:dyDescent="0.25">
      <c r="A403" s="42"/>
      <c r="B403" s="42"/>
      <c r="C403" s="107"/>
      <c r="D403" s="44"/>
      <c r="E403" s="44"/>
      <c r="F403" s="44"/>
      <c r="G403" s="45"/>
      <c r="H403" s="45"/>
      <c r="I403" s="45"/>
      <c r="J403" s="46"/>
      <c r="K403" s="45"/>
      <c r="L403" s="46"/>
      <c r="M403" s="47"/>
      <c r="N403" s="45"/>
      <c r="O403" s="45"/>
      <c r="P403" s="45"/>
      <c r="Q403" s="45"/>
      <c r="R403" s="45"/>
      <c r="S403" s="45"/>
      <c r="T403" s="48"/>
    </row>
    <row r="404" spans="1:20" s="41" customFormat="1" x14ac:dyDescent="0.25">
      <c r="A404" s="42"/>
      <c r="B404" s="42"/>
      <c r="C404" s="107"/>
      <c r="D404" s="44"/>
      <c r="E404" s="44"/>
      <c r="F404" s="44"/>
      <c r="G404" s="45"/>
      <c r="H404" s="45"/>
      <c r="I404" s="45"/>
      <c r="J404" s="46"/>
      <c r="K404" s="45"/>
      <c r="L404" s="46"/>
      <c r="M404" s="47"/>
      <c r="N404" s="45"/>
      <c r="O404" s="45"/>
      <c r="P404" s="45"/>
      <c r="Q404" s="45"/>
      <c r="R404" s="45"/>
      <c r="S404" s="45"/>
      <c r="T404" s="48"/>
    </row>
    <row r="405" spans="1:20" s="41" customFormat="1" x14ac:dyDescent="0.25">
      <c r="A405" s="42"/>
      <c r="B405" s="42"/>
      <c r="C405" s="107"/>
      <c r="D405" s="44"/>
      <c r="E405" s="44"/>
      <c r="F405" s="44"/>
      <c r="G405" s="45"/>
      <c r="H405" s="45"/>
      <c r="I405" s="45"/>
      <c r="J405" s="46"/>
      <c r="K405" s="45"/>
      <c r="L405" s="46"/>
      <c r="M405" s="47"/>
      <c r="N405" s="45"/>
      <c r="O405" s="45"/>
      <c r="P405" s="45"/>
      <c r="Q405" s="45"/>
      <c r="R405" s="45"/>
      <c r="S405" s="45"/>
      <c r="T405" s="48"/>
    </row>
    <row r="406" spans="1:20" s="41" customFormat="1" x14ac:dyDescent="0.25">
      <c r="A406" s="42"/>
      <c r="B406" s="42"/>
      <c r="C406" s="107"/>
      <c r="D406" s="44"/>
      <c r="E406" s="44"/>
      <c r="F406" s="44"/>
      <c r="G406" s="45"/>
      <c r="H406" s="45"/>
      <c r="I406" s="45"/>
      <c r="J406" s="46"/>
      <c r="K406" s="45"/>
      <c r="L406" s="46"/>
      <c r="M406" s="47"/>
      <c r="N406" s="45"/>
      <c r="O406" s="45"/>
      <c r="P406" s="45"/>
      <c r="Q406" s="45"/>
      <c r="R406" s="45"/>
      <c r="S406" s="45"/>
      <c r="T406" s="48"/>
    </row>
    <row r="407" spans="1:20" s="41" customFormat="1" x14ac:dyDescent="0.25">
      <c r="A407" s="42"/>
      <c r="B407" s="42"/>
      <c r="C407" s="107"/>
      <c r="D407" s="44"/>
      <c r="E407" s="44"/>
      <c r="F407" s="44"/>
      <c r="G407" s="45"/>
      <c r="H407" s="45"/>
      <c r="I407" s="45"/>
      <c r="J407" s="46"/>
      <c r="K407" s="45"/>
      <c r="L407" s="46"/>
      <c r="M407" s="47"/>
      <c r="N407" s="45"/>
      <c r="O407" s="45"/>
      <c r="P407" s="45"/>
      <c r="Q407" s="45"/>
      <c r="R407" s="45"/>
      <c r="S407" s="45"/>
      <c r="T407" s="48"/>
    </row>
    <row r="408" spans="1:20" s="41" customFormat="1" x14ac:dyDescent="0.25">
      <c r="A408" s="42"/>
      <c r="B408" s="42"/>
      <c r="C408" s="107"/>
      <c r="D408" s="44"/>
      <c r="E408" s="44"/>
      <c r="F408" s="44"/>
      <c r="G408" s="45"/>
      <c r="H408" s="45"/>
      <c r="I408" s="45"/>
      <c r="J408" s="46"/>
      <c r="K408" s="45"/>
      <c r="L408" s="46"/>
      <c r="M408" s="47"/>
      <c r="N408" s="45"/>
      <c r="O408" s="45"/>
      <c r="P408" s="45"/>
      <c r="Q408" s="45"/>
      <c r="R408" s="45"/>
      <c r="S408" s="45"/>
      <c r="T408" s="48"/>
    </row>
    <row r="409" spans="1:20" s="41" customFormat="1" x14ac:dyDescent="0.25">
      <c r="A409" s="42"/>
      <c r="B409" s="42"/>
      <c r="C409" s="107"/>
      <c r="D409" s="44"/>
      <c r="E409" s="44"/>
      <c r="F409" s="44"/>
      <c r="G409" s="45"/>
      <c r="H409" s="45"/>
      <c r="I409" s="45"/>
      <c r="J409" s="46"/>
      <c r="K409" s="45"/>
      <c r="L409" s="46"/>
      <c r="M409" s="47"/>
      <c r="N409" s="45"/>
      <c r="O409" s="45"/>
      <c r="P409" s="45"/>
      <c r="Q409" s="45"/>
      <c r="R409" s="45"/>
      <c r="S409" s="45"/>
      <c r="T409" s="48"/>
    </row>
    <row r="410" spans="1:20" s="41" customFormat="1" x14ac:dyDescent="0.25">
      <c r="A410" s="42"/>
      <c r="B410" s="42"/>
      <c r="C410" s="107"/>
      <c r="D410" s="44"/>
      <c r="E410" s="44"/>
      <c r="F410" s="44"/>
      <c r="G410" s="45"/>
      <c r="H410" s="45"/>
      <c r="I410" s="45"/>
      <c r="J410" s="46"/>
      <c r="K410" s="45"/>
      <c r="L410" s="46"/>
      <c r="M410" s="47"/>
      <c r="N410" s="45"/>
      <c r="O410" s="45"/>
      <c r="P410" s="45"/>
      <c r="Q410" s="45"/>
      <c r="R410" s="45"/>
      <c r="S410" s="45"/>
      <c r="T410" s="48"/>
    </row>
    <row r="411" spans="1:20" s="41" customFormat="1" x14ac:dyDescent="0.25">
      <c r="A411" s="42"/>
      <c r="B411" s="42"/>
      <c r="C411" s="107"/>
      <c r="D411" s="44"/>
      <c r="E411" s="44"/>
      <c r="F411" s="44"/>
      <c r="G411" s="45"/>
      <c r="H411" s="45"/>
      <c r="I411" s="45"/>
      <c r="J411" s="46"/>
      <c r="K411" s="45"/>
      <c r="L411" s="46"/>
      <c r="M411" s="47"/>
      <c r="N411" s="45"/>
      <c r="O411" s="45"/>
      <c r="P411" s="45"/>
      <c r="Q411" s="45"/>
      <c r="R411" s="45"/>
      <c r="S411" s="45"/>
      <c r="T411" s="48"/>
    </row>
    <row r="412" spans="1:20" s="41" customFormat="1" x14ac:dyDescent="0.25">
      <c r="A412" s="42"/>
      <c r="B412" s="42"/>
      <c r="C412" s="107"/>
      <c r="D412" s="44"/>
      <c r="E412" s="44"/>
      <c r="F412" s="44"/>
      <c r="G412" s="45"/>
      <c r="H412" s="45"/>
      <c r="I412" s="45"/>
      <c r="J412" s="46"/>
      <c r="K412" s="45"/>
      <c r="L412" s="46"/>
      <c r="M412" s="47"/>
      <c r="N412" s="45"/>
      <c r="O412" s="45"/>
      <c r="P412" s="45"/>
      <c r="Q412" s="45"/>
      <c r="R412" s="45"/>
      <c r="S412" s="45"/>
      <c r="T412" s="48"/>
    </row>
    <row r="413" spans="1:20" s="41" customFormat="1" x14ac:dyDescent="0.25">
      <c r="A413" s="42"/>
      <c r="B413" s="42"/>
      <c r="C413" s="107"/>
      <c r="D413" s="44"/>
      <c r="E413" s="44"/>
      <c r="F413" s="44"/>
      <c r="G413" s="45"/>
      <c r="H413" s="45"/>
      <c r="I413" s="45"/>
      <c r="J413" s="46"/>
      <c r="K413" s="45"/>
      <c r="L413" s="46"/>
      <c r="M413" s="47"/>
      <c r="N413" s="45"/>
      <c r="O413" s="45"/>
      <c r="P413" s="45"/>
      <c r="Q413" s="45"/>
      <c r="R413" s="45"/>
      <c r="S413" s="45"/>
      <c r="T413" s="48"/>
    </row>
    <row r="414" spans="1:20" s="41" customFormat="1" x14ac:dyDescent="0.25">
      <c r="A414" s="42"/>
      <c r="B414" s="42"/>
      <c r="C414" s="107"/>
      <c r="D414" s="44"/>
      <c r="E414" s="44"/>
      <c r="F414" s="44"/>
      <c r="G414" s="45"/>
      <c r="H414" s="45"/>
      <c r="I414" s="45"/>
      <c r="J414" s="46"/>
      <c r="K414" s="45"/>
      <c r="L414" s="46"/>
      <c r="M414" s="47"/>
      <c r="N414" s="45"/>
      <c r="O414" s="45"/>
      <c r="P414" s="45"/>
      <c r="Q414" s="45"/>
      <c r="R414" s="45"/>
      <c r="S414" s="45"/>
      <c r="T414" s="48"/>
    </row>
    <row r="415" spans="1:20" s="41" customFormat="1" x14ac:dyDescent="0.25">
      <c r="A415" s="42"/>
      <c r="B415" s="42"/>
      <c r="C415" s="107"/>
      <c r="D415" s="44"/>
      <c r="E415" s="44"/>
      <c r="F415" s="44"/>
      <c r="G415" s="45"/>
      <c r="H415" s="45"/>
      <c r="I415" s="45"/>
      <c r="J415" s="46"/>
      <c r="K415" s="45"/>
      <c r="L415" s="46"/>
      <c r="M415" s="47"/>
      <c r="N415" s="45"/>
      <c r="O415" s="45"/>
      <c r="P415" s="45"/>
      <c r="Q415" s="45"/>
      <c r="R415" s="45"/>
      <c r="S415" s="45"/>
      <c r="T415" s="48"/>
    </row>
    <row r="416" spans="1:20" s="41" customFormat="1" x14ac:dyDescent="0.25">
      <c r="A416" s="42"/>
      <c r="B416" s="42"/>
      <c r="C416" s="107"/>
      <c r="D416" s="44"/>
      <c r="E416" s="44"/>
      <c r="F416" s="44"/>
      <c r="G416" s="45"/>
      <c r="H416" s="45"/>
      <c r="I416" s="45"/>
      <c r="J416" s="46"/>
      <c r="K416" s="45"/>
      <c r="L416" s="46"/>
      <c r="M416" s="47"/>
      <c r="N416" s="45"/>
      <c r="O416" s="45"/>
      <c r="P416" s="45"/>
      <c r="Q416" s="45"/>
      <c r="R416" s="45"/>
      <c r="S416" s="45"/>
      <c r="T416" s="48"/>
    </row>
    <row r="417" spans="1:20" s="41" customFormat="1" x14ac:dyDescent="0.25">
      <c r="A417" s="42"/>
      <c r="B417" s="42"/>
      <c r="C417" s="107"/>
      <c r="D417" s="44"/>
      <c r="E417" s="44"/>
      <c r="F417" s="44"/>
      <c r="G417" s="45"/>
      <c r="H417" s="45"/>
      <c r="I417" s="45"/>
      <c r="J417" s="46"/>
      <c r="K417" s="45"/>
      <c r="L417" s="46"/>
      <c r="M417" s="47"/>
      <c r="N417" s="45"/>
      <c r="O417" s="45"/>
      <c r="P417" s="45"/>
      <c r="Q417" s="45"/>
      <c r="R417" s="45"/>
      <c r="S417" s="45"/>
      <c r="T417" s="48"/>
    </row>
    <row r="418" spans="1:20" s="41" customFormat="1" x14ac:dyDescent="0.25">
      <c r="A418" s="42"/>
      <c r="B418" s="42"/>
      <c r="C418" s="107"/>
      <c r="D418" s="44"/>
      <c r="E418" s="44"/>
      <c r="F418" s="44"/>
      <c r="G418" s="45"/>
      <c r="H418" s="45"/>
      <c r="I418" s="45"/>
      <c r="J418" s="46"/>
      <c r="K418" s="45"/>
      <c r="L418" s="46"/>
      <c r="M418" s="47"/>
      <c r="N418" s="45"/>
      <c r="O418" s="45"/>
      <c r="P418" s="45"/>
      <c r="Q418" s="45"/>
      <c r="R418" s="45"/>
      <c r="S418" s="45"/>
      <c r="T418" s="48"/>
    </row>
    <row r="419" spans="1:20" s="41" customFormat="1" x14ac:dyDescent="0.25">
      <c r="A419" s="42"/>
      <c r="B419" s="42"/>
      <c r="C419" s="107"/>
      <c r="D419" s="44"/>
      <c r="E419" s="44"/>
      <c r="F419" s="44"/>
      <c r="G419" s="45"/>
      <c r="H419" s="45"/>
      <c r="I419" s="45"/>
      <c r="J419" s="46"/>
      <c r="K419" s="45"/>
      <c r="L419" s="46"/>
      <c r="M419" s="47"/>
      <c r="N419" s="45"/>
      <c r="O419" s="45"/>
      <c r="P419" s="45"/>
      <c r="Q419" s="45"/>
      <c r="R419" s="45"/>
      <c r="S419" s="45"/>
      <c r="T419" s="48"/>
    </row>
    <row r="420" spans="1:20" s="41" customFormat="1" x14ac:dyDescent="0.25">
      <c r="A420" s="42"/>
      <c r="B420" s="42"/>
      <c r="C420" s="107"/>
      <c r="D420" s="44"/>
      <c r="E420" s="44"/>
      <c r="F420" s="44"/>
      <c r="G420" s="45"/>
      <c r="H420" s="45"/>
      <c r="I420" s="45"/>
      <c r="J420" s="46"/>
      <c r="K420" s="45"/>
      <c r="L420" s="46"/>
      <c r="M420" s="47"/>
      <c r="N420" s="45"/>
      <c r="O420" s="45"/>
      <c r="P420" s="45"/>
      <c r="Q420" s="45"/>
      <c r="R420" s="45"/>
      <c r="S420" s="45"/>
      <c r="T420" s="48"/>
    </row>
    <row r="421" spans="1:20" s="41" customFormat="1" x14ac:dyDescent="0.25">
      <c r="A421" s="42"/>
      <c r="B421" s="42"/>
      <c r="C421" s="107"/>
      <c r="D421" s="44"/>
      <c r="E421" s="44"/>
      <c r="F421" s="44"/>
      <c r="G421" s="45"/>
      <c r="H421" s="45"/>
      <c r="I421" s="45"/>
      <c r="J421" s="46"/>
      <c r="K421" s="45"/>
      <c r="L421" s="46"/>
      <c r="M421" s="47"/>
      <c r="N421" s="45"/>
      <c r="O421" s="45"/>
      <c r="P421" s="45"/>
      <c r="Q421" s="45"/>
      <c r="R421" s="45"/>
      <c r="S421" s="45"/>
      <c r="T421" s="48"/>
    </row>
    <row r="422" spans="1:20" s="41" customFormat="1" x14ac:dyDescent="0.25">
      <c r="A422" s="42"/>
      <c r="B422" s="42"/>
      <c r="C422" s="107"/>
      <c r="D422" s="44"/>
      <c r="E422" s="44"/>
      <c r="F422" s="44"/>
      <c r="G422" s="45"/>
      <c r="H422" s="45"/>
      <c r="I422" s="45"/>
      <c r="J422" s="46"/>
      <c r="K422" s="45"/>
      <c r="L422" s="46"/>
      <c r="M422" s="47"/>
      <c r="N422" s="45"/>
      <c r="O422" s="45"/>
      <c r="P422" s="45"/>
      <c r="Q422" s="45"/>
      <c r="R422" s="45"/>
      <c r="S422" s="45"/>
      <c r="T422" s="48"/>
    </row>
    <row r="423" spans="1:20" s="41" customFormat="1" x14ac:dyDescent="0.25">
      <c r="A423" s="42"/>
      <c r="B423" s="42"/>
      <c r="C423" s="107"/>
      <c r="D423" s="44"/>
      <c r="E423" s="44"/>
      <c r="F423" s="44"/>
      <c r="G423" s="45"/>
      <c r="H423" s="45"/>
      <c r="I423" s="45"/>
      <c r="J423" s="46"/>
      <c r="K423" s="45"/>
      <c r="L423" s="46"/>
      <c r="M423" s="47"/>
      <c r="N423" s="45"/>
      <c r="O423" s="45"/>
      <c r="P423" s="45"/>
      <c r="Q423" s="45"/>
      <c r="R423" s="45"/>
      <c r="S423" s="45"/>
      <c r="T423" s="48"/>
    </row>
    <row r="424" spans="1:20" s="41" customFormat="1" x14ac:dyDescent="0.25">
      <c r="A424" s="42"/>
      <c r="B424" s="42"/>
      <c r="C424" s="107"/>
      <c r="D424" s="44"/>
      <c r="E424" s="44"/>
      <c r="F424" s="44"/>
      <c r="G424" s="45"/>
      <c r="H424" s="45"/>
      <c r="I424" s="45"/>
      <c r="J424" s="46"/>
      <c r="K424" s="45"/>
      <c r="L424" s="46"/>
      <c r="M424" s="47"/>
      <c r="N424" s="45"/>
      <c r="O424" s="45"/>
      <c r="P424" s="45"/>
      <c r="Q424" s="45"/>
      <c r="R424" s="45"/>
      <c r="S424" s="45"/>
      <c r="T424" s="48"/>
    </row>
    <row r="425" spans="1:20" s="41" customFormat="1" x14ac:dyDescent="0.25">
      <c r="A425" s="42"/>
      <c r="B425" s="42"/>
      <c r="C425" s="107"/>
      <c r="D425" s="44"/>
      <c r="E425" s="44"/>
      <c r="F425" s="44"/>
      <c r="G425" s="45"/>
      <c r="H425" s="45"/>
      <c r="I425" s="45"/>
      <c r="J425" s="46"/>
      <c r="K425" s="45"/>
      <c r="L425" s="46"/>
      <c r="M425" s="47"/>
      <c r="N425" s="45"/>
      <c r="O425" s="45"/>
      <c r="P425" s="45"/>
      <c r="Q425" s="45"/>
      <c r="R425" s="45"/>
      <c r="S425" s="45"/>
      <c r="T425" s="48"/>
    </row>
    <row r="426" spans="1:20" s="41" customFormat="1" x14ac:dyDescent="0.25">
      <c r="A426" s="42"/>
      <c r="B426" s="42"/>
      <c r="C426" s="107"/>
      <c r="D426" s="44"/>
      <c r="E426" s="44"/>
      <c r="F426" s="44"/>
      <c r="G426" s="45"/>
      <c r="H426" s="45"/>
      <c r="I426" s="45"/>
      <c r="J426" s="46"/>
      <c r="K426" s="45"/>
      <c r="L426" s="46"/>
      <c r="M426" s="47"/>
      <c r="N426" s="45"/>
      <c r="O426" s="45"/>
      <c r="P426" s="45"/>
      <c r="Q426" s="45"/>
      <c r="R426" s="45"/>
      <c r="S426" s="45"/>
      <c r="T426" s="48"/>
    </row>
    <row r="427" spans="1:20" s="41" customFormat="1" x14ac:dyDescent="0.25">
      <c r="A427" s="42"/>
      <c r="B427" s="42"/>
      <c r="C427" s="107"/>
      <c r="D427" s="44"/>
      <c r="E427" s="44"/>
      <c r="F427" s="44"/>
      <c r="G427" s="45"/>
      <c r="H427" s="45"/>
      <c r="I427" s="45"/>
      <c r="J427" s="46"/>
      <c r="K427" s="45"/>
      <c r="L427" s="46"/>
      <c r="M427" s="47"/>
      <c r="N427" s="45"/>
      <c r="O427" s="45"/>
      <c r="P427" s="45"/>
      <c r="Q427" s="45"/>
      <c r="R427" s="45"/>
      <c r="S427" s="45"/>
      <c r="T427" s="48"/>
    </row>
    <row r="428" spans="1:20" s="41" customFormat="1" x14ac:dyDescent="0.25">
      <c r="A428" s="42"/>
      <c r="B428" s="42"/>
      <c r="C428" s="107"/>
      <c r="D428" s="44"/>
      <c r="E428" s="44"/>
      <c r="F428" s="44"/>
      <c r="G428" s="45"/>
      <c r="H428" s="45"/>
      <c r="I428" s="45"/>
      <c r="J428" s="46"/>
      <c r="K428" s="45"/>
      <c r="L428" s="46"/>
      <c r="M428" s="47"/>
      <c r="N428" s="45"/>
      <c r="O428" s="45"/>
      <c r="P428" s="45"/>
      <c r="Q428" s="45"/>
      <c r="R428" s="45"/>
      <c r="S428" s="45"/>
      <c r="T428" s="48"/>
    </row>
    <row r="429" spans="1:20" s="41" customFormat="1" x14ac:dyDescent="0.25">
      <c r="A429" s="42"/>
      <c r="B429" s="42"/>
      <c r="C429" s="107"/>
      <c r="D429" s="44"/>
      <c r="E429" s="44"/>
      <c r="F429" s="44"/>
      <c r="G429" s="45"/>
      <c r="H429" s="45"/>
      <c r="I429" s="45"/>
      <c r="J429" s="46"/>
      <c r="K429" s="45"/>
      <c r="L429" s="46"/>
      <c r="M429" s="47"/>
      <c r="N429" s="45"/>
      <c r="O429" s="45"/>
      <c r="P429" s="45"/>
      <c r="Q429" s="45"/>
      <c r="R429" s="45"/>
      <c r="S429" s="45"/>
      <c r="T429" s="48"/>
    </row>
    <row r="430" spans="1:20" s="41" customFormat="1" x14ac:dyDescent="0.25">
      <c r="A430" s="42"/>
      <c r="B430" s="42"/>
      <c r="C430" s="107"/>
      <c r="D430" s="44"/>
      <c r="E430" s="44"/>
      <c r="F430" s="44"/>
      <c r="G430" s="45"/>
      <c r="H430" s="45"/>
      <c r="I430" s="45"/>
      <c r="J430" s="46"/>
      <c r="K430" s="45"/>
      <c r="L430" s="46"/>
      <c r="M430" s="47"/>
      <c r="N430" s="45"/>
      <c r="O430" s="45"/>
      <c r="P430" s="45"/>
      <c r="Q430" s="45"/>
      <c r="R430" s="45"/>
      <c r="S430" s="45"/>
      <c r="T430" s="48"/>
    </row>
    <row r="431" spans="1:20" s="41" customFormat="1" x14ac:dyDescent="0.25">
      <c r="A431" s="42"/>
      <c r="B431" s="42"/>
      <c r="C431" s="107"/>
      <c r="D431" s="44"/>
      <c r="E431" s="44"/>
      <c r="F431" s="44"/>
      <c r="G431" s="45"/>
      <c r="H431" s="45"/>
      <c r="I431" s="45"/>
      <c r="J431" s="46"/>
      <c r="K431" s="45"/>
      <c r="L431" s="46"/>
      <c r="M431" s="47"/>
      <c r="N431" s="45"/>
      <c r="O431" s="45"/>
      <c r="P431" s="45"/>
      <c r="Q431" s="45"/>
      <c r="R431" s="45"/>
      <c r="S431" s="45"/>
      <c r="T431" s="48"/>
    </row>
    <row r="432" spans="1:20" s="41" customFormat="1" x14ac:dyDescent="0.25">
      <c r="A432" s="42"/>
      <c r="B432" s="42"/>
      <c r="C432" s="107"/>
      <c r="D432" s="44"/>
      <c r="E432" s="44"/>
      <c r="F432" s="44"/>
      <c r="G432" s="45"/>
      <c r="H432" s="45"/>
      <c r="I432" s="45"/>
      <c r="J432" s="46"/>
      <c r="K432" s="45"/>
      <c r="L432" s="46"/>
      <c r="M432" s="47"/>
      <c r="N432" s="45"/>
      <c r="O432" s="45"/>
      <c r="P432" s="45"/>
      <c r="Q432" s="45"/>
      <c r="R432" s="45"/>
      <c r="S432" s="45"/>
      <c r="T432" s="48"/>
    </row>
    <row r="433" spans="1:20" s="41" customFormat="1" x14ac:dyDescent="0.25">
      <c r="A433" s="42"/>
      <c r="B433" s="42"/>
      <c r="C433" s="107"/>
      <c r="D433" s="44"/>
      <c r="E433" s="44"/>
      <c r="F433" s="44"/>
      <c r="G433" s="45"/>
      <c r="H433" s="45"/>
      <c r="I433" s="45"/>
      <c r="J433" s="46"/>
      <c r="K433" s="45"/>
      <c r="L433" s="46"/>
      <c r="M433" s="47"/>
      <c r="N433" s="45"/>
      <c r="O433" s="45"/>
      <c r="P433" s="45"/>
      <c r="Q433" s="45"/>
      <c r="R433" s="45"/>
      <c r="S433" s="45"/>
      <c r="T433" s="48"/>
    </row>
    <row r="434" spans="1:20" s="41" customFormat="1" x14ac:dyDescent="0.25">
      <c r="A434" s="42"/>
      <c r="B434" s="42"/>
      <c r="C434" s="107"/>
      <c r="D434" s="44"/>
      <c r="E434" s="44"/>
      <c r="F434" s="44"/>
      <c r="G434" s="45"/>
      <c r="H434" s="45"/>
      <c r="I434" s="45"/>
      <c r="J434" s="46"/>
      <c r="K434" s="45"/>
      <c r="L434" s="46"/>
      <c r="M434" s="47"/>
      <c r="N434" s="45"/>
      <c r="O434" s="45"/>
      <c r="P434" s="45"/>
      <c r="Q434" s="45"/>
      <c r="R434" s="45"/>
      <c r="S434" s="45"/>
      <c r="T434" s="48"/>
    </row>
    <row r="435" spans="1:20" s="41" customFormat="1" x14ac:dyDescent="0.25">
      <c r="A435" s="42"/>
      <c r="B435" s="42"/>
      <c r="C435" s="107"/>
      <c r="D435" s="44"/>
      <c r="E435" s="44"/>
      <c r="F435" s="44"/>
      <c r="G435" s="45"/>
      <c r="H435" s="45"/>
      <c r="I435" s="45"/>
      <c r="J435" s="46"/>
      <c r="K435" s="45"/>
      <c r="L435" s="46"/>
      <c r="M435" s="47"/>
      <c r="N435" s="45"/>
      <c r="O435" s="45"/>
      <c r="P435" s="45"/>
      <c r="Q435" s="45"/>
      <c r="R435" s="45"/>
      <c r="S435" s="45"/>
      <c r="T435" s="48"/>
    </row>
    <row r="436" spans="1:20" s="41" customFormat="1" x14ac:dyDescent="0.25">
      <c r="A436" s="42"/>
      <c r="B436" s="42"/>
      <c r="C436" s="107"/>
      <c r="D436" s="44"/>
      <c r="E436" s="44"/>
      <c r="F436" s="44"/>
      <c r="G436" s="45"/>
      <c r="H436" s="45"/>
      <c r="I436" s="45"/>
      <c r="J436" s="46"/>
      <c r="K436" s="45"/>
      <c r="L436" s="46"/>
      <c r="M436" s="47"/>
      <c r="N436" s="45"/>
      <c r="O436" s="45"/>
      <c r="P436" s="45"/>
      <c r="Q436" s="45"/>
      <c r="R436" s="45"/>
      <c r="S436" s="45"/>
      <c r="T436" s="48"/>
    </row>
    <row r="437" spans="1:20" s="41" customFormat="1" x14ac:dyDescent="0.25">
      <c r="A437" s="42"/>
      <c r="B437" s="42"/>
      <c r="C437" s="107"/>
      <c r="D437" s="44"/>
      <c r="E437" s="44"/>
      <c r="F437" s="44"/>
      <c r="G437" s="45"/>
      <c r="H437" s="45"/>
      <c r="I437" s="45"/>
      <c r="J437" s="46"/>
      <c r="K437" s="45"/>
      <c r="L437" s="46"/>
      <c r="M437" s="47"/>
      <c r="N437" s="45"/>
      <c r="O437" s="45"/>
      <c r="P437" s="45"/>
      <c r="Q437" s="45"/>
      <c r="R437" s="45"/>
      <c r="S437" s="45"/>
      <c r="T437" s="48"/>
    </row>
    <row r="438" spans="1:20" s="41" customFormat="1" x14ac:dyDescent="0.25">
      <c r="A438" s="42"/>
      <c r="B438" s="42"/>
      <c r="C438" s="107"/>
      <c r="D438" s="44"/>
      <c r="E438" s="44"/>
      <c r="F438" s="44"/>
      <c r="G438" s="45"/>
      <c r="H438" s="45"/>
      <c r="I438" s="45"/>
      <c r="J438" s="46"/>
      <c r="K438" s="45"/>
      <c r="L438" s="46"/>
      <c r="M438" s="47"/>
      <c r="N438" s="45"/>
      <c r="O438" s="45"/>
      <c r="P438" s="45"/>
      <c r="Q438" s="45"/>
      <c r="R438" s="45"/>
      <c r="S438" s="45"/>
      <c r="T438" s="48"/>
    </row>
    <row r="439" spans="1:20" s="41" customFormat="1" x14ac:dyDescent="0.25">
      <c r="A439" s="42"/>
      <c r="B439" s="42"/>
      <c r="C439" s="107"/>
      <c r="D439" s="44"/>
      <c r="E439" s="44"/>
      <c r="F439" s="44"/>
      <c r="G439" s="45"/>
      <c r="H439" s="45"/>
      <c r="I439" s="45"/>
      <c r="J439" s="46"/>
      <c r="K439" s="45"/>
      <c r="L439" s="46"/>
      <c r="M439" s="47"/>
      <c r="N439" s="45"/>
      <c r="O439" s="45"/>
      <c r="P439" s="45"/>
      <c r="Q439" s="45"/>
      <c r="R439" s="45"/>
      <c r="S439" s="45"/>
      <c r="T439" s="48"/>
    </row>
    <row r="440" spans="1:20" s="41" customFormat="1" x14ac:dyDescent="0.25">
      <c r="A440" s="42"/>
      <c r="B440" s="42"/>
      <c r="C440" s="107"/>
      <c r="D440" s="44"/>
      <c r="E440" s="44"/>
      <c r="F440" s="44"/>
      <c r="G440" s="45"/>
      <c r="H440" s="45"/>
      <c r="I440" s="45"/>
      <c r="J440" s="46"/>
      <c r="K440" s="45"/>
      <c r="L440" s="46"/>
      <c r="M440" s="47"/>
      <c r="N440" s="45"/>
      <c r="O440" s="45"/>
      <c r="P440" s="45"/>
      <c r="Q440" s="45"/>
      <c r="R440" s="45"/>
      <c r="S440" s="45"/>
      <c r="T440" s="48"/>
    </row>
    <row r="441" spans="1:20" s="41" customFormat="1" x14ac:dyDescent="0.25">
      <c r="A441" s="42"/>
      <c r="B441" s="42"/>
      <c r="C441" s="107"/>
      <c r="D441" s="44"/>
      <c r="E441" s="44"/>
      <c r="F441" s="44"/>
      <c r="G441" s="45"/>
      <c r="H441" s="45"/>
      <c r="I441" s="45"/>
      <c r="J441" s="46"/>
      <c r="K441" s="45"/>
      <c r="L441" s="46"/>
      <c r="M441" s="47"/>
      <c r="N441" s="45"/>
      <c r="O441" s="45"/>
      <c r="P441" s="45"/>
      <c r="Q441" s="45"/>
      <c r="R441" s="45"/>
      <c r="S441" s="45"/>
      <c r="T441" s="48"/>
    </row>
    <row r="442" spans="1:20" s="41" customFormat="1" x14ac:dyDescent="0.25">
      <c r="A442" s="42"/>
      <c r="B442" s="42"/>
      <c r="C442" s="107"/>
      <c r="D442" s="44"/>
      <c r="E442" s="44"/>
      <c r="F442" s="44"/>
      <c r="G442" s="45"/>
      <c r="H442" s="45"/>
      <c r="I442" s="45"/>
      <c r="J442" s="46"/>
      <c r="K442" s="45"/>
      <c r="L442" s="46"/>
      <c r="M442" s="47"/>
      <c r="N442" s="45"/>
      <c r="O442" s="45"/>
      <c r="P442" s="45"/>
      <c r="Q442" s="45"/>
      <c r="R442" s="45"/>
      <c r="S442" s="45"/>
      <c r="T442" s="48"/>
    </row>
    <row r="443" spans="1:20" s="41" customFormat="1" x14ac:dyDescent="0.25">
      <c r="A443" s="42"/>
      <c r="B443" s="42"/>
      <c r="C443" s="107"/>
      <c r="D443" s="44"/>
      <c r="E443" s="44"/>
      <c r="F443" s="44"/>
      <c r="G443" s="45"/>
      <c r="H443" s="45"/>
      <c r="I443" s="45"/>
      <c r="J443" s="46"/>
      <c r="K443" s="45"/>
      <c r="L443" s="46"/>
      <c r="M443" s="47"/>
      <c r="N443" s="45"/>
      <c r="O443" s="45"/>
      <c r="P443" s="45"/>
      <c r="Q443" s="45"/>
      <c r="R443" s="45"/>
      <c r="S443" s="45"/>
      <c r="T443" s="48"/>
    </row>
    <row r="444" spans="1:20" s="41" customFormat="1" x14ac:dyDescent="0.25">
      <c r="A444" s="42"/>
      <c r="B444" s="42"/>
      <c r="C444" s="107"/>
      <c r="D444" s="44"/>
      <c r="E444" s="44"/>
      <c r="F444" s="44"/>
      <c r="G444" s="45"/>
      <c r="H444" s="45"/>
      <c r="I444" s="45"/>
      <c r="J444" s="46"/>
      <c r="K444" s="45"/>
      <c r="L444" s="46"/>
      <c r="M444" s="47"/>
      <c r="N444" s="45"/>
      <c r="O444" s="45"/>
      <c r="P444" s="45"/>
      <c r="Q444" s="45"/>
      <c r="R444" s="45"/>
      <c r="S444" s="45"/>
      <c r="T444" s="48"/>
    </row>
    <row r="445" spans="1:20" s="41" customFormat="1" x14ac:dyDescent="0.25">
      <c r="A445" s="42"/>
      <c r="B445" s="42"/>
      <c r="C445" s="107"/>
      <c r="D445" s="44"/>
      <c r="E445" s="44"/>
      <c r="F445" s="44"/>
      <c r="G445" s="45"/>
      <c r="H445" s="45"/>
      <c r="I445" s="45"/>
      <c r="J445" s="46"/>
      <c r="K445" s="45"/>
      <c r="L445" s="46"/>
      <c r="M445" s="47"/>
      <c r="N445" s="45"/>
      <c r="O445" s="45"/>
      <c r="P445" s="45"/>
      <c r="Q445" s="45"/>
      <c r="R445" s="45"/>
      <c r="S445" s="45"/>
      <c r="T445" s="48"/>
    </row>
    <row r="446" spans="1:20" s="41" customFormat="1" x14ac:dyDescent="0.25">
      <c r="A446" s="42"/>
      <c r="B446" s="42"/>
      <c r="C446" s="107"/>
      <c r="D446" s="44"/>
      <c r="E446" s="44"/>
      <c r="F446" s="44"/>
      <c r="G446" s="45"/>
      <c r="H446" s="45"/>
      <c r="I446" s="45"/>
      <c r="J446" s="46"/>
      <c r="K446" s="45"/>
      <c r="L446" s="46"/>
      <c r="M446" s="47"/>
      <c r="N446" s="45"/>
      <c r="O446" s="45"/>
      <c r="P446" s="45"/>
      <c r="Q446" s="45"/>
      <c r="R446" s="45"/>
      <c r="S446" s="45"/>
      <c r="T446" s="48"/>
    </row>
    <row r="447" spans="1:20" s="41" customFormat="1" x14ac:dyDescent="0.25">
      <c r="A447" s="42"/>
      <c r="B447" s="42"/>
      <c r="C447" s="107"/>
      <c r="D447" s="44"/>
      <c r="E447" s="44"/>
      <c r="F447" s="44"/>
      <c r="G447" s="45"/>
      <c r="H447" s="45"/>
      <c r="I447" s="45"/>
      <c r="J447" s="46"/>
      <c r="K447" s="45"/>
      <c r="L447" s="46"/>
      <c r="M447" s="47"/>
      <c r="N447" s="45"/>
      <c r="O447" s="45"/>
      <c r="P447" s="45"/>
      <c r="Q447" s="45"/>
      <c r="R447" s="45"/>
      <c r="S447" s="45"/>
      <c r="T447" s="48"/>
    </row>
    <row r="448" spans="1:20" s="41" customFormat="1" x14ac:dyDescent="0.25">
      <c r="A448" s="42"/>
      <c r="B448" s="42"/>
      <c r="C448" s="107"/>
      <c r="D448" s="44"/>
      <c r="E448" s="44"/>
      <c r="F448" s="44"/>
      <c r="G448" s="45"/>
      <c r="H448" s="45"/>
      <c r="I448" s="45"/>
      <c r="J448" s="46"/>
      <c r="K448" s="45"/>
      <c r="L448" s="46"/>
      <c r="M448" s="47"/>
      <c r="N448" s="45"/>
      <c r="O448" s="45"/>
      <c r="P448" s="45"/>
      <c r="Q448" s="45"/>
      <c r="R448" s="45"/>
      <c r="S448" s="45"/>
      <c r="T448" s="48"/>
    </row>
    <row r="449" spans="1:20" s="41" customFormat="1" x14ac:dyDescent="0.25">
      <c r="A449" s="42"/>
      <c r="B449" s="42"/>
      <c r="C449" s="107"/>
      <c r="D449" s="44"/>
      <c r="E449" s="44"/>
      <c r="F449" s="44"/>
      <c r="G449" s="45"/>
      <c r="H449" s="45"/>
      <c r="I449" s="45"/>
      <c r="J449" s="46"/>
      <c r="K449" s="45"/>
      <c r="L449" s="46"/>
      <c r="M449" s="47"/>
      <c r="N449" s="45"/>
      <c r="O449" s="45"/>
      <c r="P449" s="45"/>
      <c r="Q449" s="45"/>
      <c r="R449" s="45"/>
      <c r="S449" s="45"/>
      <c r="T449" s="48"/>
    </row>
    <row r="450" spans="1:20" s="41" customFormat="1" x14ac:dyDescent="0.25">
      <c r="A450" s="42"/>
      <c r="B450" s="42"/>
      <c r="C450" s="107"/>
      <c r="D450" s="44"/>
      <c r="E450" s="44"/>
      <c r="F450" s="44"/>
      <c r="G450" s="45"/>
      <c r="H450" s="45"/>
      <c r="I450" s="45"/>
      <c r="J450" s="46"/>
      <c r="K450" s="45"/>
      <c r="L450" s="46"/>
      <c r="M450" s="47"/>
      <c r="N450" s="45"/>
      <c r="O450" s="45"/>
      <c r="P450" s="45"/>
      <c r="Q450" s="45"/>
      <c r="R450" s="45"/>
      <c r="S450" s="45"/>
      <c r="T450" s="48"/>
    </row>
    <row r="451" spans="1:20" s="41" customFormat="1" x14ac:dyDescent="0.25">
      <c r="A451" s="42"/>
      <c r="B451" s="42"/>
      <c r="C451" s="107"/>
      <c r="D451" s="44"/>
      <c r="E451" s="44"/>
      <c r="F451" s="44"/>
      <c r="G451" s="45"/>
      <c r="H451" s="45"/>
      <c r="I451" s="45"/>
      <c r="J451" s="46"/>
      <c r="K451" s="45"/>
      <c r="L451" s="46"/>
      <c r="M451" s="47"/>
      <c r="N451" s="45"/>
      <c r="O451" s="45"/>
      <c r="P451" s="45"/>
      <c r="Q451" s="45"/>
      <c r="R451" s="45"/>
      <c r="S451" s="45"/>
      <c r="T451" s="48"/>
    </row>
    <row r="452" spans="1:20" s="41" customFormat="1" x14ac:dyDescent="0.25">
      <c r="A452" s="42"/>
      <c r="B452" s="42"/>
      <c r="C452" s="107"/>
      <c r="D452" s="44"/>
      <c r="E452" s="44"/>
      <c r="F452" s="44"/>
      <c r="G452" s="45"/>
      <c r="H452" s="45"/>
      <c r="I452" s="45"/>
      <c r="J452" s="46"/>
      <c r="K452" s="45"/>
      <c r="L452" s="46"/>
      <c r="M452" s="47"/>
      <c r="N452" s="45"/>
      <c r="O452" s="45"/>
      <c r="P452" s="45"/>
      <c r="Q452" s="45"/>
      <c r="R452" s="45"/>
      <c r="S452" s="45"/>
      <c r="T452" s="48"/>
    </row>
    <row r="453" spans="1:20" s="41" customFormat="1" x14ac:dyDescent="0.25">
      <c r="A453" s="42"/>
      <c r="B453" s="42"/>
      <c r="C453" s="107"/>
      <c r="D453" s="44"/>
      <c r="E453" s="44"/>
      <c r="F453" s="44"/>
      <c r="G453" s="45"/>
      <c r="H453" s="45"/>
      <c r="I453" s="45"/>
      <c r="J453" s="46"/>
      <c r="K453" s="45"/>
      <c r="L453" s="46"/>
      <c r="M453" s="47"/>
      <c r="N453" s="45"/>
      <c r="O453" s="45"/>
      <c r="P453" s="45"/>
      <c r="Q453" s="45"/>
      <c r="R453" s="45"/>
      <c r="S453" s="45"/>
      <c r="T453" s="48"/>
    </row>
    <row r="454" spans="1:20" s="41" customFormat="1" x14ac:dyDescent="0.25">
      <c r="A454" s="42"/>
      <c r="B454" s="42"/>
      <c r="C454" s="107"/>
      <c r="D454" s="44"/>
      <c r="E454" s="44"/>
      <c r="F454" s="44"/>
      <c r="G454" s="45"/>
      <c r="H454" s="45"/>
      <c r="I454" s="45"/>
      <c r="J454" s="46"/>
      <c r="K454" s="45"/>
      <c r="L454" s="46"/>
      <c r="M454" s="47"/>
      <c r="N454" s="45"/>
      <c r="O454" s="45"/>
      <c r="P454" s="45"/>
      <c r="Q454" s="45"/>
      <c r="R454" s="45"/>
      <c r="S454" s="45"/>
      <c r="T454" s="48"/>
    </row>
    <row r="455" spans="1:20" s="41" customFormat="1" x14ac:dyDescent="0.25">
      <c r="A455" s="42"/>
      <c r="B455" s="42"/>
      <c r="C455" s="107"/>
      <c r="D455" s="44"/>
      <c r="E455" s="44"/>
      <c r="F455" s="44"/>
      <c r="G455" s="45"/>
      <c r="H455" s="45"/>
      <c r="I455" s="45"/>
      <c r="J455" s="46"/>
      <c r="K455" s="45"/>
      <c r="L455" s="46"/>
      <c r="M455" s="47"/>
      <c r="N455" s="45"/>
      <c r="O455" s="45"/>
      <c r="P455" s="45"/>
      <c r="Q455" s="45"/>
      <c r="R455" s="45"/>
      <c r="S455" s="45"/>
      <c r="T455" s="48"/>
    </row>
    <row r="456" spans="1:20" s="41" customFormat="1" x14ac:dyDescent="0.25">
      <c r="A456" s="42"/>
      <c r="B456" s="42"/>
      <c r="C456" s="107"/>
      <c r="D456" s="44"/>
      <c r="E456" s="44"/>
      <c r="F456" s="44"/>
      <c r="G456" s="45"/>
      <c r="H456" s="45"/>
      <c r="I456" s="45"/>
      <c r="J456" s="46"/>
      <c r="K456" s="45"/>
      <c r="L456" s="46"/>
      <c r="M456" s="47"/>
      <c r="N456" s="45"/>
      <c r="O456" s="45"/>
      <c r="P456" s="45"/>
      <c r="Q456" s="45"/>
      <c r="R456" s="45"/>
      <c r="S456" s="45"/>
      <c r="T456" s="48"/>
    </row>
    <row r="457" spans="1:20" s="41" customFormat="1" x14ac:dyDescent="0.25">
      <c r="A457" s="42"/>
      <c r="B457" s="42"/>
      <c r="C457" s="107"/>
      <c r="D457" s="44"/>
      <c r="E457" s="44"/>
      <c r="F457" s="44"/>
      <c r="G457" s="45"/>
      <c r="H457" s="45"/>
      <c r="I457" s="45"/>
      <c r="J457" s="46"/>
      <c r="K457" s="45"/>
      <c r="L457" s="46"/>
      <c r="M457" s="47"/>
      <c r="N457" s="45"/>
      <c r="O457" s="45"/>
      <c r="P457" s="45"/>
      <c r="Q457" s="45"/>
      <c r="R457" s="45"/>
      <c r="S457" s="45"/>
      <c r="T457" s="48"/>
    </row>
    <row r="458" spans="1:20" s="41" customFormat="1" x14ac:dyDescent="0.25">
      <c r="A458" s="42"/>
      <c r="B458" s="42"/>
      <c r="C458" s="107"/>
      <c r="D458" s="44"/>
      <c r="E458" s="44"/>
      <c r="F458" s="44"/>
      <c r="G458" s="45"/>
      <c r="H458" s="45"/>
      <c r="I458" s="45"/>
      <c r="J458" s="46"/>
      <c r="K458" s="45"/>
      <c r="L458" s="46"/>
      <c r="M458" s="47"/>
      <c r="N458" s="45"/>
      <c r="O458" s="45"/>
      <c r="P458" s="45"/>
      <c r="Q458" s="45"/>
      <c r="R458" s="45"/>
      <c r="S458" s="45"/>
      <c r="T458" s="48"/>
    </row>
    <row r="459" spans="1:20" s="41" customFormat="1" x14ac:dyDescent="0.25">
      <c r="A459" s="42"/>
      <c r="B459" s="42"/>
      <c r="C459" s="107"/>
      <c r="D459" s="44"/>
      <c r="E459" s="44"/>
      <c r="F459" s="44"/>
      <c r="G459" s="45"/>
      <c r="H459" s="45"/>
      <c r="I459" s="45"/>
      <c r="J459" s="46"/>
      <c r="K459" s="45"/>
      <c r="L459" s="46"/>
      <c r="M459" s="47"/>
      <c r="N459" s="45"/>
      <c r="O459" s="45"/>
      <c r="P459" s="45"/>
      <c r="Q459" s="45"/>
      <c r="R459" s="45"/>
      <c r="S459" s="45"/>
      <c r="T459" s="48"/>
    </row>
    <row r="460" spans="1:20" s="41" customFormat="1" x14ac:dyDescent="0.25">
      <c r="A460" s="42"/>
      <c r="B460" s="42"/>
      <c r="C460" s="107"/>
      <c r="D460" s="44"/>
      <c r="E460" s="44"/>
      <c r="F460" s="44"/>
      <c r="G460" s="45"/>
      <c r="H460" s="45"/>
      <c r="I460" s="45"/>
      <c r="J460" s="46"/>
      <c r="K460" s="45"/>
      <c r="L460" s="46"/>
      <c r="M460" s="47"/>
      <c r="N460" s="45"/>
      <c r="O460" s="45"/>
      <c r="P460" s="45"/>
      <c r="Q460" s="45"/>
      <c r="R460" s="45"/>
      <c r="S460" s="45"/>
      <c r="T460" s="48"/>
    </row>
    <row r="461" spans="1:20" s="41" customFormat="1" x14ac:dyDescent="0.25">
      <c r="A461" s="42"/>
      <c r="B461" s="42"/>
      <c r="C461" s="107"/>
      <c r="D461" s="44"/>
      <c r="E461" s="44"/>
      <c r="F461" s="44"/>
      <c r="G461" s="45"/>
      <c r="H461" s="45"/>
      <c r="I461" s="45"/>
      <c r="J461" s="46"/>
      <c r="K461" s="45"/>
      <c r="L461" s="46"/>
      <c r="M461" s="47"/>
      <c r="N461" s="45"/>
      <c r="O461" s="45"/>
      <c r="P461" s="45"/>
      <c r="Q461" s="45"/>
      <c r="R461" s="45"/>
      <c r="S461" s="45"/>
      <c r="T461" s="48"/>
    </row>
    <row r="462" spans="1:20" s="41" customFormat="1" x14ac:dyDescent="0.25">
      <c r="A462" s="42"/>
      <c r="B462" s="42"/>
      <c r="C462" s="107"/>
      <c r="D462" s="44"/>
      <c r="E462" s="44"/>
      <c r="F462" s="44"/>
      <c r="G462" s="45"/>
      <c r="H462" s="45"/>
      <c r="I462" s="45"/>
      <c r="J462" s="46"/>
      <c r="K462" s="45"/>
      <c r="L462" s="46"/>
      <c r="M462" s="47"/>
      <c r="N462" s="45"/>
      <c r="O462" s="45"/>
      <c r="P462" s="45"/>
      <c r="Q462" s="45"/>
      <c r="R462" s="45"/>
      <c r="S462" s="45"/>
      <c r="T462" s="48"/>
    </row>
    <row r="463" spans="1:20" s="41" customFormat="1" x14ac:dyDescent="0.25">
      <c r="A463" s="42"/>
      <c r="B463" s="42"/>
      <c r="C463" s="107"/>
      <c r="D463" s="44"/>
      <c r="E463" s="44"/>
      <c r="F463" s="44"/>
      <c r="G463" s="45"/>
      <c r="H463" s="45"/>
      <c r="I463" s="45"/>
      <c r="J463" s="46"/>
      <c r="K463" s="45"/>
      <c r="L463" s="46"/>
      <c r="M463" s="47"/>
      <c r="N463" s="45"/>
      <c r="O463" s="45"/>
      <c r="P463" s="45"/>
      <c r="Q463" s="45"/>
      <c r="R463" s="45"/>
      <c r="S463" s="45"/>
      <c r="T463" s="48"/>
    </row>
    <row r="464" spans="1:20" s="41" customFormat="1" x14ac:dyDescent="0.25">
      <c r="A464" s="42"/>
      <c r="B464" s="42"/>
      <c r="C464" s="107"/>
      <c r="D464" s="44"/>
      <c r="E464" s="44"/>
      <c r="F464" s="44"/>
      <c r="G464" s="45"/>
      <c r="H464" s="45"/>
      <c r="I464" s="45"/>
      <c r="J464" s="46"/>
      <c r="K464" s="45"/>
      <c r="L464" s="46"/>
      <c r="M464" s="47"/>
      <c r="N464" s="45"/>
      <c r="O464" s="45"/>
      <c r="P464" s="45"/>
      <c r="Q464" s="45"/>
      <c r="R464" s="45"/>
      <c r="S464" s="45"/>
      <c r="T464" s="48"/>
    </row>
    <row r="465" spans="1:20" s="41" customFormat="1" x14ac:dyDescent="0.25">
      <c r="A465" s="42"/>
      <c r="B465" s="42"/>
      <c r="C465" s="107"/>
      <c r="D465" s="44"/>
      <c r="E465" s="44"/>
      <c r="F465" s="44"/>
      <c r="G465" s="45"/>
      <c r="H465" s="45"/>
      <c r="I465" s="45"/>
      <c r="J465" s="46"/>
      <c r="K465" s="45"/>
      <c r="L465" s="46"/>
      <c r="M465" s="47"/>
      <c r="N465" s="45"/>
      <c r="O465" s="45"/>
      <c r="P465" s="45"/>
      <c r="Q465" s="45"/>
      <c r="R465" s="45"/>
      <c r="S465" s="45"/>
      <c r="T465" s="48"/>
    </row>
    <row r="466" spans="1:20" s="41" customFormat="1" x14ac:dyDescent="0.25">
      <c r="A466" s="42"/>
      <c r="B466" s="42"/>
      <c r="C466" s="107"/>
      <c r="D466" s="44"/>
      <c r="E466" s="44"/>
      <c r="F466" s="44"/>
      <c r="G466" s="45"/>
      <c r="H466" s="45"/>
      <c r="I466" s="45"/>
      <c r="J466" s="46"/>
      <c r="K466" s="45"/>
      <c r="L466" s="46"/>
      <c r="M466" s="47"/>
      <c r="N466" s="45"/>
      <c r="O466" s="45"/>
      <c r="P466" s="45"/>
      <c r="Q466" s="45"/>
      <c r="R466" s="45"/>
      <c r="S466" s="45"/>
      <c r="T466" s="48"/>
    </row>
    <row r="467" spans="1:20" s="41" customFormat="1" x14ac:dyDescent="0.25">
      <c r="A467" s="42"/>
      <c r="B467" s="42"/>
      <c r="C467" s="107"/>
      <c r="D467" s="44"/>
      <c r="E467" s="44"/>
      <c r="F467" s="44"/>
      <c r="G467" s="45"/>
      <c r="H467" s="45"/>
      <c r="I467" s="45"/>
      <c r="J467" s="46"/>
      <c r="K467" s="45"/>
      <c r="L467" s="46"/>
      <c r="M467" s="47"/>
      <c r="N467" s="45"/>
      <c r="O467" s="45"/>
      <c r="P467" s="45"/>
      <c r="Q467" s="45"/>
      <c r="R467" s="45"/>
      <c r="S467" s="45"/>
      <c r="T467" s="48"/>
    </row>
    <row r="468" spans="1:20" s="41" customFormat="1" x14ac:dyDescent="0.25">
      <c r="A468" s="42"/>
      <c r="B468" s="42"/>
      <c r="C468" s="107"/>
      <c r="D468" s="44"/>
      <c r="E468" s="44"/>
      <c r="F468" s="44"/>
      <c r="G468" s="45"/>
      <c r="H468" s="45"/>
      <c r="I468" s="45"/>
      <c r="J468" s="46"/>
      <c r="K468" s="45"/>
      <c r="L468" s="46"/>
      <c r="M468" s="47"/>
      <c r="N468" s="45"/>
      <c r="O468" s="45"/>
      <c r="P468" s="45"/>
      <c r="Q468" s="45"/>
      <c r="R468" s="45"/>
      <c r="S468" s="45"/>
      <c r="T468" s="48"/>
    </row>
    <row r="469" spans="1:20" s="41" customFormat="1" x14ac:dyDescent="0.25">
      <c r="A469" s="42"/>
      <c r="B469" s="42"/>
      <c r="C469" s="107"/>
      <c r="D469" s="44"/>
      <c r="E469" s="44"/>
      <c r="F469" s="44"/>
      <c r="G469" s="45"/>
      <c r="H469" s="45"/>
      <c r="I469" s="45"/>
      <c r="J469" s="46"/>
      <c r="K469" s="45"/>
      <c r="L469" s="46"/>
      <c r="M469" s="47"/>
      <c r="N469" s="45"/>
      <c r="O469" s="45"/>
      <c r="P469" s="45"/>
      <c r="Q469" s="45"/>
      <c r="R469" s="45"/>
      <c r="S469" s="45"/>
      <c r="T469" s="48"/>
    </row>
    <row r="470" spans="1:20" s="41" customFormat="1" x14ac:dyDescent="0.25">
      <c r="A470" s="42"/>
      <c r="B470" s="42"/>
      <c r="C470" s="107"/>
      <c r="D470" s="44"/>
      <c r="E470" s="44"/>
      <c r="F470" s="44"/>
      <c r="G470" s="45"/>
      <c r="H470" s="45"/>
      <c r="I470" s="45"/>
      <c r="J470" s="46"/>
      <c r="K470" s="45"/>
      <c r="L470" s="46"/>
      <c r="M470" s="47"/>
      <c r="N470" s="45"/>
      <c r="O470" s="45"/>
      <c r="P470" s="45"/>
      <c r="Q470" s="45"/>
      <c r="R470" s="45"/>
      <c r="S470" s="45"/>
      <c r="T470" s="48"/>
    </row>
    <row r="471" spans="1:20" s="41" customFormat="1" x14ac:dyDescent="0.25">
      <c r="A471" s="42"/>
      <c r="B471" s="42"/>
      <c r="C471" s="107"/>
      <c r="D471" s="44"/>
      <c r="E471" s="44"/>
      <c r="F471" s="44"/>
      <c r="G471" s="45"/>
      <c r="H471" s="45"/>
      <c r="I471" s="45"/>
      <c r="J471" s="46"/>
      <c r="K471" s="45"/>
      <c r="L471" s="46"/>
      <c r="M471" s="47"/>
      <c r="N471" s="45"/>
      <c r="O471" s="45"/>
      <c r="P471" s="45"/>
      <c r="Q471" s="45"/>
      <c r="R471" s="45"/>
      <c r="S471" s="45"/>
      <c r="T471" s="48"/>
    </row>
    <row r="472" spans="1:20" s="41" customFormat="1" x14ac:dyDescent="0.25">
      <c r="A472" s="42"/>
      <c r="B472" s="42"/>
      <c r="C472" s="107"/>
      <c r="D472" s="44"/>
      <c r="E472" s="44"/>
      <c r="F472" s="44"/>
      <c r="G472" s="45"/>
      <c r="H472" s="45"/>
      <c r="I472" s="45"/>
      <c r="J472" s="46"/>
      <c r="K472" s="45"/>
      <c r="L472" s="46"/>
      <c r="M472" s="47"/>
      <c r="N472" s="45"/>
      <c r="O472" s="45"/>
      <c r="P472" s="45"/>
      <c r="Q472" s="45"/>
      <c r="R472" s="45"/>
      <c r="S472" s="45"/>
      <c r="T472" s="48"/>
    </row>
    <row r="473" spans="1:20" s="41" customFormat="1" x14ac:dyDescent="0.25">
      <c r="A473" s="42"/>
      <c r="B473" s="42"/>
      <c r="C473" s="107"/>
      <c r="D473" s="44"/>
      <c r="E473" s="44"/>
      <c r="F473" s="44"/>
      <c r="G473" s="45"/>
      <c r="H473" s="45"/>
      <c r="I473" s="45"/>
      <c r="J473" s="46"/>
      <c r="K473" s="45"/>
      <c r="L473" s="46"/>
      <c r="M473" s="47"/>
      <c r="N473" s="45"/>
      <c r="O473" s="45"/>
      <c r="P473" s="45"/>
      <c r="Q473" s="45"/>
      <c r="R473" s="45"/>
      <c r="S473" s="45"/>
      <c r="T473" s="48"/>
    </row>
    <row r="474" spans="1:20" s="41" customFormat="1" x14ac:dyDescent="0.25">
      <c r="A474" s="42"/>
      <c r="B474" s="42"/>
      <c r="C474" s="107"/>
      <c r="D474" s="44"/>
      <c r="E474" s="44"/>
      <c r="F474" s="44"/>
      <c r="G474" s="45"/>
      <c r="H474" s="45"/>
      <c r="I474" s="45"/>
      <c r="J474" s="46"/>
      <c r="K474" s="45"/>
      <c r="L474" s="46"/>
      <c r="M474" s="47"/>
      <c r="N474" s="45"/>
      <c r="O474" s="45"/>
      <c r="P474" s="45"/>
      <c r="Q474" s="45"/>
      <c r="R474" s="45"/>
      <c r="S474" s="45"/>
      <c r="T474" s="48"/>
    </row>
    <row r="475" spans="1:20" s="41" customFormat="1" x14ac:dyDescent="0.25">
      <c r="A475" s="42"/>
      <c r="B475" s="42"/>
      <c r="C475" s="107"/>
      <c r="D475" s="44"/>
      <c r="E475" s="44"/>
      <c r="F475" s="44"/>
      <c r="G475" s="45"/>
      <c r="H475" s="45"/>
      <c r="I475" s="45"/>
      <c r="J475" s="46"/>
      <c r="K475" s="45"/>
      <c r="L475" s="46"/>
      <c r="M475" s="47"/>
      <c r="N475" s="45"/>
      <c r="O475" s="45"/>
      <c r="P475" s="45"/>
      <c r="Q475" s="45"/>
      <c r="R475" s="45"/>
      <c r="S475" s="45"/>
      <c r="T475" s="48"/>
    </row>
    <row r="476" spans="1:20" s="41" customFormat="1" x14ac:dyDescent="0.25">
      <c r="A476" s="42"/>
      <c r="B476" s="42"/>
      <c r="C476" s="107"/>
      <c r="D476" s="44"/>
      <c r="E476" s="44"/>
      <c r="F476" s="44"/>
      <c r="G476" s="45"/>
      <c r="H476" s="45"/>
      <c r="I476" s="45"/>
      <c r="J476" s="46"/>
      <c r="K476" s="45"/>
      <c r="L476" s="46"/>
      <c r="M476" s="47"/>
      <c r="N476" s="45"/>
      <c r="O476" s="45"/>
      <c r="P476" s="45"/>
      <c r="Q476" s="45"/>
      <c r="R476" s="45"/>
      <c r="S476" s="45"/>
      <c r="T476" s="48"/>
    </row>
    <row r="477" spans="1:20" s="41" customFormat="1" x14ac:dyDescent="0.25">
      <c r="A477" s="42"/>
      <c r="B477" s="42"/>
      <c r="C477" s="107"/>
      <c r="D477" s="44"/>
      <c r="E477" s="44"/>
      <c r="F477" s="44"/>
      <c r="G477" s="45"/>
      <c r="H477" s="45"/>
      <c r="I477" s="45"/>
      <c r="J477" s="46"/>
      <c r="K477" s="45"/>
      <c r="L477" s="46"/>
      <c r="M477" s="47"/>
      <c r="N477" s="45"/>
      <c r="O477" s="45"/>
      <c r="P477" s="45"/>
      <c r="Q477" s="45"/>
      <c r="R477" s="45"/>
      <c r="S477" s="45"/>
      <c r="T477" s="48"/>
    </row>
    <row r="478" spans="1:20" s="41" customFormat="1" x14ac:dyDescent="0.25">
      <c r="A478" s="42"/>
      <c r="B478" s="42"/>
      <c r="C478" s="107"/>
      <c r="D478" s="44"/>
      <c r="E478" s="44"/>
      <c r="F478" s="44"/>
      <c r="G478" s="45"/>
      <c r="H478" s="45"/>
      <c r="I478" s="45"/>
      <c r="J478" s="46"/>
      <c r="K478" s="45"/>
      <c r="L478" s="46"/>
      <c r="M478" s="47"/>
      <c r="N478" s="45"/>
      <c r="O478" s="45"/>
      <c r="P478" s="45"/>
      <c r="Q478" s="45"/>
      <c r="R478" s="45"/>
      <c r="S478" s="45"/>
      <c r="T478" s="48"/>
    </row>
    <row r="479" spans="1:20" s="41" customFormat="1" x14ac:dyDescent="0.25">
      <c r="A479" s="42"/>
      <c r="B479" s="42"/>
      <c r="C479" s="107"/>
      <c r="D479" s="44"/>
      <c r="E479" s="44"/>
      <c r="F479" s="44"/>
      <c r="G479" s="45"/>
      <c r="H479" s="45"/>
      <c r="I479" s="45"/>
      <c r="J479" s="46"/>
      <c r="K479" s="45"/>
      <c r="L479" s="46"/>
      <c r="M479" s="47"/>
      <c r="N479" s="45"/>
      <c r="O479" s="45"/>
      <c r="P479" s="45"/>
      <c r="Q479" s="45"/>
      <c r="R479" s="45"/>
      <c r="S479" s="45"/>
      <c r="T479" s="48"/>
    </row>
    <row r="480" spans="1:20" s="41" customFormat="1" x14ac:dyDescent="0.25">
      <c r="A480" s="42"/>
      <c r="B480" s="42"/>
      <c r="C480" s="107"/>
      <c r="D480" s="44"/>
      <c r="E480" s="44"/>
      <c r="F480" s="44"/>
      <c r="G480" s="45"/>
      <c r="H480" s="45"/>
      <c r="I480" s="45"/>
      <c r="J480" s="46"/>
      <c r="K480" s="45"/>
      <c r="L480" s="46"/>
      <c r="M480" s="47"/>
      <c r="N480" s="45"/>
      <c r="O480" s="45"/>
      <c r="P480" s="45"/>
      <c r="Q480" s="45"/>
      <c r="R480" s="45"/>
      <c r="S480" s="45"/>
      <c r="T480" s="48"/>
    </row>
    <row r="481" spans="1:20" s="41" customFormat="1" x14ac:dyDescent="0.25">
      <c r="A481" s="42"/>
      <c r="B481" s="42"/>
      <c r="C481" s="107"/>
      <c r="D481" s="44"/>
      <c r="E481" s="44"/>
      <c r="F481" s="44"/>
      <c r="G481" s="45"/>
      <c r="H481" s="45"/>
      <c r="I481" s="45"/>
      <c r="J481" s="46"/>
      <c r="K481" s="45"/>
      <c r="L481" s="46"/>
      <c r="M481" s="47"/>
      <c r="N481" s="45"/>
      <c r="O481" s="45"/>
      <c r="P481" s="45"/>
      <c r="Q481" s="45"/>
      <c r="R481" s="45"/>
      <c r="S481" s="45"/>
      <c r="T481" s="48"/>
    </row>
    <row r="482" spans="1:20" s="41" customFormat="1" x14ac:dyDescent="0.25">
      <c r="A482" s="42"/>
      <c r="B482" s="42"/>
      <c r="C482" s="107"/>
      <c r="D482" s="44"/>
      <c r="E482" s="44"/>
      <c r="F482" s="44"/>
      <c r="G482" s="45"/>
      <c r="H482" s="45"/>
      <c r="I482" s="45"/>
      <c r="J482" s="46"/>
      <c r="K482" s="45"/>
      <c r="L482" s="46"/>
      <c r="M482" s="47"/>
      <c r="N482" s="45"/>
      <c r="O482" s="45"/>
      <c r="P482" s="45"/>
      <c r="Q482" s="45"/>
      <c r="R482" s="45"/>
      <c r="S482" s="45"/>
      <c r="T482" s="48"/>
    </row>
    <row r="483" spans="1:20" s="41" customFormat="1" x14ac:dyDescent="0.25">
      <c r="A483" s="42"/>
      <c r="B483" s="42"/>
      <c r="C483" s="107"/>
      <c r="D483" s="44"/>
      <c r="E483" s="44"/>
      <c r="F483" s="44"/>
      <c r="G483" s="45"/>
      <c r="H483" s="45"/>
      <c r="I483" s="45"/>
      <c r="J483" s="46"/>
      <c r="K483" s="45"/>
      <c r="L483" s="46"/>
      <c r="M483" s="47"/>
      <c r="N483" s="45"/>
      <c r="O483" s="45"/>
      <c r="P483" s="45"/>
      <c r="Q483" s="45"/>
      <c r="R483" s="45"/>
      <c r="S483" s="45"/>
      <c r="T483" s="48"/>
    </row>
    <row r="484" spans="1:20" s="41" customFormat="1" x14ac:dyDescent="0.25">
      <c r="A484" s="42"/>
      <c r="B484" s="42"/>
      <c r="C484" s="107"/>
      <c r="D484" s="44"/>
      <c r="E484" s="44"/>
      <c r="F484" s="44"/>
      <c r="G484" s="45"/>
      <c r="H484" s="45"/>
      <c r="I484" s="45"/>
      <c r="J484" s="46"/>
      <c r="K484" s="45"/>
      <c r="L484" s="46"/>
      <c r="M484" s="47"/>
      <c r="N484" s="45"/>
      <c r="O484" s="45"/>
      <c r="P484" s="45"/>
      <c r="Q484" s="45"/>
      <c r="R484" s="45"/>
      <c r="S484" s="45"/>
      <c r="T484" s="48"/>
    </row>
    <row r="485" spans="1:20" s="41" customFormat="1" x14ac:dyDescent="0.25">
      <c r="A485" s="42"/>
      <c r="B485" s="42"/>
      <c r="C485" s="107"/>
      <c r="D485" s="44"/>
      <c r="E485" s="44"/>
      <c r="F485" s="44"/>
      <c r="G485" s="45"/>
      <c r="H485" s="45"/>
      <c r="I485" s="45"/>
      <c r="J485" s="46"/>
      <c r="K485" s="45"/>
      <c r="L485" s="46"/>
      <c r="M485" s="47"/>
      <c r="N485" s="45"/>
      <c r="O485" s="45"/>
      <c r="P485" s="45"/>
      <c r="Q485" s="45"/>
      <c r="R485" s="45"/>
      <c r="S485" s="45"/>
      <c r="T485" s="48"/>
    </row>
    <row r="486" spans="1:20" s="41" customFormat="1" x14ac:dyDescent="0.25">
      <c r="A486" s="42"/>
      <c r="B486" s="42"/>
      <c r="C486" s="107"/>
      <c r="D486" s="44"/>
      <c r="E486" s="44"/>
      <c r="F486" s="44"/>
      <c r="G486" s="45"/>
      <c r="H486" s="45"/>
      <c r="I486" s="45"/>
      <c r="J486" s="46"/>
      <c r="K486" s="45"/>
      <c r="L486" s="46"/>
      <c r="M486" s="47"/>
      <c r="N486" s="45"/>
      <c r="O486" s="45"/>
      <c r="P486" s="45"/>
      <c r="Q486" s="45"/>
      <c r="R486" s="45"/>
      <c r="S486" s="45"/>
      <c r="T486" s="48"/>
    </row>
    <row r="487" spans="1:20" s="41" customFormat="1" x14ac:dyDescent="0.25">
      <c r="A487" s="42"/>
      <c r="B487" s="42"/>
      <c r="C487" s="107"/>
      <c r="D487" s="44"/>
      <c r="E487" s="44"/>
      <c r="F487" s="44"/>
      <c r="G487" s="45"/>
      <c r="H487" s="45"/>
      <c r="I487" s="45"/>
      <c r="J487" s="46"/>
      <c r="K487" s="45"/>
      <c r="L487" s="46"/>
      <c r="M487" s="47"/>
      <c r="N487" s="45"/>
      <c r="O487" s="45"/>
      <c r="P487" s="45"/>
      <c r="Q487" s="45"/>
      <c r="R487" s="45"/>
      <c r="S487" s="45"/>
      <c r="T487" s="48"/>
    </row>
    <row r="488" spans="1:20" s="41" customFormat="1" x14ac:dyDescent="0.25">
      <c r="A488" s="42"/>
      <c r="B488" s="42"/>
      <c r="C488" s="107"/>
      <c r="D488" s="44"/>
      <c r="E488" s="44"/>
      <c r="F488" s="44"/>
      <c r="G488" s="45"/>
      <c r="H488" s="45"/>
      <c r="I488" s="45"/>
      <c r="J488" s="46"/>
      <c r="K488" s="45"/>
      <c r="L488" s="46"/>
      <c r="M488" s="47"/>
      <c r="N488" s="45"/>
      <c r="O488" s="45"/>
      <c r="P488" s="45"/>
      <c r="Q488" s="45"/>
      <c r="R488" s="45"/>
      <c r="S488" s="45"/>
      <c r="T488" s="48"/>
    </row>
    <row r="489" spans="1:20" s="41" customFormat="1" x14ac:dyDescent="0.25">
      <c r="A489" s="42"/>
      <c r="B489" s="42"/>
      <c r="C489" s="107"/>
      <c r="D489" s="44"/>
      <c r="E489" s="44"/>
      <c r="F489" s="44"/>
      <c r="G489" s="45"/>
      <c r="H489" s="45"/>
      <c r="I489" s="45"/>
      <c r="J489" s="46"/>
      <c r="K489" s="45"/>
      <c r="L489" s="46"/>
      <c r="M489" s="47"/>
      <c r="N489" s="45"/>
      <c r="O489" s="45"/>
      <c r="P489" s="45"/>
      <c r="Q489" s="45"/>
      <c r="R489" s="45"/>
      <c r="S489" s="45"/>
      <c r="T489" s="48"/>
    </row>
    <row r="490" spans="1:20" s="41" customFormat="1" x14ac:dyDescent="0.25">
      <c r="A490" s="42"/>
      <c r="B490" s="42"/>
      <c r="C490" s="107"/>
      <c r="D490" s="44"/>
      <c r="E490" s="44"/>
      <c r="F490" s="44"/>
      <c r="G490" s="45"/>
      <c r="H490" s="45"/>
      <c r="I490" s="45"/>
      <c r="J490" s="46"/>
      <c r="K490" s="45"/>
      <c r="L490" s="46"/>
      <c r="M490" s="47"/>
      <c r="N490" s="45"/>
      <c r="O490" s="45"/>
      <c r="P490" s="45"/>
      <c r="Q490" s="45"/>
      <c r="R490" s="45"/>
      <c r="S490" s="45"/>
      <c r="T490" s="48"/>
    </row>
    <row r="491" spans="1:20" s="41" customFormat="1" x14ac:dyDescent="0.25">
      <c r="A491" s="42"/>
      <c r="B491" s="42"/>
      <c r="C491" s="107"/>
      <c r="D491" s="44"/>
      <c r="E491" s="44"/>
      <c r="F491" s="44"/>
      <c r="G491" s="45"/>
      <c r="H491" s="45"/>
      <c r="I491" s="45"/>
      <c r="J491" s="46"/>
      <c r="K491" s="45"/>
      <c r="L491" s="46"/>
      <c r="M491" s="47"/>
      <c r="N491" s="45"/>
      <c r="O491" s="45"/>
      <c r="P491" s="45"/>
      <c r="Q491" s="45"/>
      <c r="R491" s="45"/>
      <c r="S491" s="45"/>
      <c r="T491" s="48"/>
    </row>
    <row r="492" spans="1:20" s="41" customFormat="1" x14ac:dyDescent="0.25">
      <c r="A492" s="42"/>
      <c r="B492" s="42"/>
      <c r="C492" s="107"/>
      <c r="D492" s="44"/>
      <c r="E492" s="44"/>
      <c r="F492" s="44"/>
      <c r="G492" s="45"/>
      <c r="H492" s="45"/>
      <c r="I492" s="45"/>
      <c r="J492" s="46"/>
      <c r="K492" s="45"/>
      <c r="L492" s="46"/>
      <c r="M492" s="47"/>
      <c r="N492" s="45"/>
      <c r="O492" s="45"/>
      <c r="P492" s="45"/>
      <c r="Q492" s="45"/>
      <c r="R492" s="45"/>
      <c r="S492" s="45"/>
      <c r="T492" s="48"/>
    </row>
    <row r="493" spans="1:20" s="41" customFormat="1" x14ac:dyDescent="0.25">
      <c r="A493" s="42"/>
      <c r="B493" s="42"/>
      <c r="C493" s="107"/>
      <c r="D493" s="44"/>
      <c r="E493" s="44"/>
      <c r="F493" s="44"/>
      <c r="G493" s="45"/>
      <c r="H493" s="45"/>
      <c r="I493" s="45"/>
      <c r="J493" s="46"/>
      <c r="K493" s="45"/>
      <c r="L493" s="46"/>
      <c r="M493" s="47"/>
      <c r="N493" s="45"/>
      <c r="O493" s="45"/>
      <c r="P493" s="45"/>
      <c r="Q493" s="45"/>
      <c r="R493" s="45"/>
      <c r="S493" s="45"/>
      <c r="T493" s="48"/>
    </row>
    <row r="494" spans="1:20" s="41" customFormat="1" x14ac:dyDescent="0.25">
      <c r="A494" s="42"/>
      <c r="B494" s="42"/>
      <c r="C494" s="107"/>
      <c r="D494" s="44"/>
      <c r="E494" s="44"/>
      <c r="F494" s="44"/>
      <c r="G494" s="45"/>
      <c r="H494" s="45"/>
      <c r="I494" s="45"/>
      <c r="J494" s="46"/>
      <c r="K494" s="45"/>
      <c r="L494" s="46"/>
      <c r="M494" s="47"/>
      <c r="N494" s="45"/>
      <c r="O494" s="45"/>
      <c r="P494" s="45"/>
      <c r="Q494" s="45"/>
      <c r="R494" s="45"/>
      <c r="S494" s="45"/>
      <c r="T494" s="48"/>
    </row>
    <row r="495" spans="1:20" s="41" customFormat="1" x14ac:dyDescent="0.25">
      <c r="A495" s="42"/>
      <c r="B495" s="42"/>
      <c r="C495" s="107"/>
      <c r="D495" s="44"/>
      <c r="E495" s="44"/>
      <c r="F495" s="44"/>
      <c r="G495" s="45"/>
      <c r="H495" s="45"/>
      <c r="I495" s="45"/>
      <c r="J495" s="46"/>
      <c r="K495" s="45"/>
      <c r="L495" s="46"/>
      <c r="M495" s="47"/>
      <c r="N495" s="45"/>
      <c r="O495" s="45"/>
      <c r="P495" s="45"/>
      <c r="Q495" s="45"/>
      <c r="R495" s="45"/>
      <c r="S495" s="45"/>
      <c r="T495" s="48"/>
    </row>
    <row r="496" spans="1:20" s="41" customFormat="1" x14ac:dyDescent="0.25">
      <c r="A496" s="42"/>
      <c r="B496" s="42"/>
      <c r="C496" s="107"/>
      <c r="D496" s="44"/>
      <c r="E496" s="44"/>
      <c r="F496" s="44"/>
      <c r="G496" s="45"/>
      <c r="H496" s="45"/>
      <c r="I496" s="45"/>
      <c r="J496" s="46"/>
      <c r="K496" s="45"/>
      <c r="L496" s="46"/>
      <c r="M496" s="47"/>
      <c r="N496" s="45"/>
      <c r="O496" s="45"/>
      <c r="P496" s="45"/>
      <c r="Q496" s="45"/>
      <c r="R496" s="45"/>
      <c r="S496" s="45"/>
      <c r="T496" s="48"/>
    </row>
    <row r="497" spans="1:20" s="41" customFormat="1" x14ac:dyDescent="0.25">
      <c r="A497" s="42"/>
      <c r="B497" s="42"/>
      <c r="C497" s="107"/>
      <c r="D497" s="44"/>
      <c r="E497" s="44"/>
      <c r="F497" s="44"/>
      <c r="G497" s="45"/>
      <c r="H497" s="45"/>
      <c r="I497" s="45"/>
      <c r="J497" s="46"/>
      <c r="K497" s="45"/>
      <c r="L497" s="46"/>
      <c r="M497" s="47"/>
      <c r="N497" s="45"/>
      <c r="O497" s="45"/>
      <c r="P497" s="45"/>
      <c r="Q497" s="45"/>
      <c r="R497" s="45"/>
      <c r="S497" s="45"/>
      <c r="T497" s="48"/>
    </row>
    <row r="498" spans="1:20" s="41" customFormat="1" x14ac:dyDescent="0.25">
      <c r="A498" s="42"/>
      <c r="B498" s="42"/>
      <c r="C498" s="107"/>
      <c r="D498" s="44"/>
      <c r="E498" s="44"/>
      <c r="F498" s="44"/>
      <c r="G498" s="45"/>
      <c r="H498" s="45"/>
      <c r="I498" s="45"/>
      <c r="J498" s="46"/>
      <c r="K498" s="45"/>
      <c r="L498" s="46"/>
      <c r="M498" s="47"/>
      <c r="N498" s="45"/>
      <c r="O498" s="45"/>
      <c r="P498" s="45"/>
      <c r="Q498" s="45"/>
      <c r="R498" s="45"/>
      <c r="S498" s="45"/>
      <c r="T498" s="48"/>
    </row>
    <row r="499" spans="1:20" s="41" customFormat="1" x14ac:dyDescent="0.25">
      <c r="A499" s="42"/>
      <c r="B499" s="42"/>
      <c r="C499" s="107"/>
      <c r="D499" s="44"/>
      <c r="E499" s="44"/>
      <c r="F499" s="44"/>
      <c r="G499" s="45"/>
      <c r="H499" s="45"/>
      <c r="I499" s="45"/>
      <c r="J499" s="46"/>
      <c r="K499" s="45"/>
      <c r="L499" s="46"/>
      <c r="M499" s="47"/>
      <c r="N499" s="45"/>
      <c r="O499" s="45"/>
      <c r="P499" s="45"/>
      <c r="Q499" s="45"/>
      <c r="R499" s="45"/>
      <c r="S499" s="45"/>
      <c r="T499" s="48"/>
    </row>
    <row r="500" spans="1:20" s="41" customFormat="1" x14ac:dyDescent="0.25">
      <c r="A500" s="42"/>
      <c r="B500" s="42"/>
      <c r="C500" s="107"/>
      <c r="D500" s="44"/>
      <c r="E500" s="44"/>
      <c r="F500" s="44"/>
      <c r="G500" s="45"/>
      <c r="H500" s="45"/>
      <c r="I500" s="45"/>
      <c r="J500" s="46"/>
      <c r="K500" s="45"/>
      <c r="L500" s="46"/>
      <c r="M500" s="47"/>
      <c r="N500" s="45"/>
      <c r="O500" s="45"/>
      <c r="P500" s="45"/>
      <c r="Q500" s="45"/>
      <c r="R500" s="45"/>
      <c r="S500" s="45"/>
      <c r="T500" s="48"/>
    </row>
    <row r="501" spans="1:20" s="41" customFormat="1" x14ac:dyDescent="0.25">
      <c r="A501" s="42"/>
      <c r="B501" s="42"/>
      <c r="C501" s="107"/>
      <c r="D501" s="44"/>
      <c r="E501" s="44"/>
      <c r="F501" s="44"/>
      <c r="G501" s="45"/>
      <c r="H501" s="45"/>
      <c r="I501" s="45"/>
      <c r="J501" s="46"/>
      <c r="K501" s="45"/>
      <c r="L501" s="46"/>
      <c r="M501" s="47"/>
      <c r="N501" s="45"/>
      <c r="O501" s="45"/>
      <c r="P501" s="45"/>
      <c r="Q501" s="45"/>
      <c r="R501" s="45"/>
      <c r="S501" s="45"/>
      <c r="T501" s="48"/>
    </row>
    <row r="502" spans="1:20" s="41" customFormat="1" x14ac:dyDescent="0.25">
      <c r="A502" s="42"/>
      <c r="B502" s="42"/>
      <c r="C502" s="107"/>
      <c r="D502" s="44"/>
      <c r="E502" s="44"/>
      <c r="F502" s="44"/>
      <c r="G502" s="45"/>
      <c r="H502" s="45"/>
      <c r="I502" s="45"/>
      <c r="J502" s="46"/>
      <c r="K502" s="45"/>
      <c r="L502" s="46"/>
      <c r="M502" s="47"/>
      <c r="N502" s="45"/>
      <c r="O502" s="45"/>
      <c r="P502" s="45"/>
      <c r="Q502" s="45"/>
      <c r="R502" s="45"/>
      <c r="S502" s="45"/>
      <c r="T502" s="48"/>
    </row>
    <row r="503" spans="1:20" s="41" customFormat="1" x14ac:dyDescent="0.25">
      <c r="A503" s="42"/>
      <c r="B503" s="42"/>
      <c r="C503" s="107"/>
      <c r="D503" s="44"/>
      <c r="E503" s="44"/>
      <c r="F503" s="44"/>
      <c r="G503" s="45"/>
      <c r="H503" s="45"/>
      <c r="I503" s="45"/>
      <c r="J503" s="46"/>
      <c r="K503" s="45"/>
      <c r="L503" s="46"/>
      <c r="M503" s="47"/>
      <c r="N503" s="45"/>
      <c r="O503" s="45"/>
      <c r="P503" s="45"/>
      <c r="Q503" s="45"/>
      <c r="R503" s="45"/>
      <c r="S503" s="45"/>
      <c r="T503" s="48"/>
    </row>
    <row r="504" spans="1:20" s="41" customFormat="1" x14ac:dyDescent="0.25">
      <c r="A504" s="42"/>
      <c r="B504" s="42"/>
      <c r="C504" s="107"/>
      <c r="D504" s="44"/>
      <c r="E504" s="44"/>
      <c r="F504" s="44"/>
      <c r="G504" s="45"/>
      <c r="H504" s="45"/>
      <c r="I504" s="45"/>
      <c r="J504" s="46"/>
      <c r="K504" s="45"/>
      <c r="L504" s="46"/>
      <c r="M504" s="47"/>
      <c r="N504" s="45"/>
      <c r="O504" s="45"/>
      <c r="P504" s="45"/>
      <c r="Q504" s="45"/>
      <c r="R504" s="45"/>
      <c r="S504" s="45"/>
      <c r="T504" s="48"/>
    </row>
    <row r="505" spans="1:20" s="41" customFormat="1" x14ac:dyDescent="0.25">
      <c r="A505" s="42"/>
      <c r="B505" s="42"/>
      <c r="C505" s="107"/>
      <c r="D505" s="44"/>
      <c r="E505" s="44"/>
      <c r="F505" s="44"/>
      <c r="G505" s="45"/>
      <c r="H505" s="45"/>
      <c r="I505" s="45"/>
      <c r="J505" s="46"/>
      <c r="K505" s="45"/>
      <c r="L505" s="46"/>
      <c r="M505" s="47"/>
      <c r="N505" s="45"/>
      <c r="O505" s="45"/>
      <c r="P505" s="45"/>
      <c r="Q505" s="45"/>
      <c r="R505" s="45"/>
      <c r="S505" s="45"/>
      <c r="T505" s="48"/>
    </row>
    <row r="506" spans="1:20" s="41" customFormat="1" x14ac:dyDescent="0.25">
      <c r="A506" s="42"/>
      <c r="B506" s="42"/>
      <c r="C506" s="107"/>
      <c r="D506" s="44"/>
      <c r="E506" s="44"/>
      <c r="F506" s="44"/>
      <c r="G506" s="45"/>
      <c r="H506" s="45"/>
      <c r="I506" s="45"/>
      <c r="J506" s="46"/>
      <c r="K506" s="45"/>
      <c r="L506" s="46"/>
      <c r="M506" s="47"/>
      <c r="N506" s="45"/>
      <c r="O506" s="45"/>
      <c r="P506" s="45"/>
      <c r="Q506" s="45"/>
      <c r="R506" s="45"/>
      <c r="S506" s="45"/>
      <c r="T506" s="48"/>
    </row>
    <row r="507" spans="1:20" s="41" customFormat="1" x14ac:dyDescent="0.25">
      <c r="A507" s="42"/>
      <c r="B507" s="42"/>
      <c r="C507" s="107"/>
      <c r="D507" s="44"/>
      <c r="E507" s="44"/>
      <c r="F507" s="44"/>
      <c r="G507" s="45"/>
      <c r="H507" s="45"/>
      <c r="I507" s="45"/>
      <c r="J507" s="46"/>
      <c r="K507" s="45"/>
      <c r="L507" s="46"/>
      <c r="M507" s="47"/>
      <c r="N507" s="45"/>
      <c r="O507" s="45"/>
      <c r="P507" s="45"/>
      <c r="Q507" s="45"/>
      <c r="R507" s="45"/>
      <c r="S507" s="45"/>
      <c r="T507" s="48"/>
    </row>
    <row r="508" spans="1:20" s="41" customFormat="1" x14ac:dyDescent="0.25">
      <c r="A508" s="42"/>
      <c r="B508" s="42"/>
      <c r="C508" s="107"/>
      <c r="D508" s="44"/>
      <c r="E508" s="44"/>
      <c r="F508" s="44"/>
      <c r="G508" s="45"/>
      <c r="H508" s="45"/>
      <c r="I508" s="45"/>
      <c r="J508" s="46"/>
      <c r="K508" s="45"/>
      <c r="L508" s="46"/>
      <c r="M508" s="47"/>
      <c r="N508" s="45"/>
      <c r="O508" s="45"/>
      <c r="P508" s="45"/>
      <c r="Q508" s="45"/>
      <c r="R508" s="45"/>
      <c r="S508" s="45"/>
      <c r="T508" s="48"/>
    </row>
    <row r="509" spans="1:20" s="41" customFormat="1" x14ac:dyDescent="0.25">
      <c r="A509" s="42"/>
      <c r="B509" s="42"/>
      <c r="C509" s="107"/>
      <c r="D509" s="44"/>
      <c r="E509" s="44"/>
      <c r="F509" s="44"/>
      <c r="G509" s="45"/>
      <c r="H509" s="45"/>
      <c r="I509" s="45"/>
      <c r="J509" s="46"/>
      <c r="K509" s="45"/>
      <c r="L509" s="46"/>
      <c r="M509" s="47"/>
      <c r="N509" s="45"/>
      <c r="O509" s="45"/>
      <c r="P509" s="45"/>
      <c r="Q509" s="45"/>
      <c r="R509" s="45"/>
      <c r="S509" s="45"/>
      <c r="T509" s="48"/>
    </row>
    <row r="510" spans="1:20" s="41" customFormat="1" x14ac:dyDescent="0.25">
      <c r="A510" s="42"/>
      <c r="B510" s="42"/>
      <c r="C510" s="107"/>
      <c r="D510" s="44"/>
      <c r="E510" s="44"/>
      <c r="F510" s="44"/>
      <c r="G510" s="45"/>
      <c r="H510" s="45"/>
      <c r="I510" s="45"/>
      <c r="J510" s="46"/>
      <c r="K510" s="45"/>
      <c r="L510" s="46"/>
      <c r="M510" s="47"/>
      <c r="N510" s="45"/>
      <c r="O510" s="45"/>
      <c r="P510" s="45"/>
      <c r="Q510" s="45"/>
      <c r="R510" s="45"/>
      <c r="S510" s="45"/>
      <c r="T510" s="48"/>
    </row>
    <row r="511" spans="1:20" s="41" customFormat="1" x14ac:dyDescent="0.25">
      <c r="A511" s="42"/>
      <c r="B511" s="42"/>
      <c r="C511" s="107"/>
      <c r="D511" s="44"/>
      <c r="E511" s="44"/>
      <c r="F511" s="44"/>
      <c r="G511" s="45"/>
      <c r="H511" s="45"/>
      <c r="I511" s="45"/>
      <c r="J511" s="46"/>
      <c r="K511" s="45"/>
      <c r="L511" s="46"/>
      <c r="M511" s="47"/>
      <c r="N511" s="45"/>
      <c r="O511" s="45"/>
      <c r="P511" s="45"/>
      <c r="Q511" s="45"/>
      <c r="R511" s="45"/>
      <c r="S511" s="45"/>
      <c r="T511" s="48"/>
    </row>
    <row r="512" spans="1:20" s="41" customFormat="1" x14ac:dyDescent="0.25">
      <c r="A512" s="42"/>
      <c r="B512" s="42"/>
      <c r="C512" s="107"/>
      <c r="D512" s="44"/>
      <c r="E512" s="44"/>
      <c r="F512" s="44"/>
      <c r="G512" s="45"/>
      <c r="H512" s="45"/>
      <c r="I512" s="45"/>
      <c r="J512" s="46"/>
      <c r="K512" s="45"/>
      <c r="L512" s="46"/>
      <c r="M512" s="47"/>
      <c r="N512" s="45"/>
      <c r="O512" s="45"/>
      <c r="P512" s="45"/>
      <c r="Q512" s="45"/>
      <c r="R512" s="45"/>
      <c r="S512" s="45"/>
      <c r="T512" s="48"/>
    </row>
    <row r="513" spans="1:20" s="41" customFormat="1" x14ac:dyDescent="0.25">
      <c r="A513" s="42"/>
      <c r="B513" s="42"/>
      <c r="C513" s="107"/>
      <c r="D513" s="44"/>
      <c r="E513" s="44"/>
      <c r="F513" s="44"/>
      <c r="G513" s="45"/>
      <c r="H513" s="45"/>
      <c r="I513" s="45"/>
      <c r="J513" s="46"/>
      <c r="K513" s="45"/>
      <c r="L513" s="46"/>
      <c r="M513" s="47"/>
      <c r="N513" s="45"/>
      <c r="O513" s="45"/>
      <c r="P513" s="45"/>
      <c r="Q513" s="45"/>
      <c r="R513" s="45"/>
      <c r="S513" s="45"/>
      <c r="T513" s="48"/>
    </row>
    <row r="514" spans="1:20" s="41" customFormat="1" x14ac:dyDescent="0.25">
      <c r="A514" s="42"/>
      <c r="B514" s="42"/>
      <c r="C514" s="107"/>
      <c r="D514" s="44"/>
      <c r="E514" s="44"/>
      <c r="F514" s="44"/>
      <c r="G514" s="45"/>
      <c r="H514" s="45"/>
      <c r="I514" s="45"/>
      <c r="J514" s="46"/>
      <c r="K514" s="45"/>
      <c r="L514" s="46"/>
      <c r="M514" s="47"/>
      <c r="N514" s="45"/>
      <c r="O514" s="45"/>
      <c r="P514" s="45"/>
      <c r="Q514" s="45"/>
      <c r="R514" s="45"/>
      <c r="S514" s="45"/>
      <c r="T514" s="48"/>
    </row>
    <row r="515" spans="1:20" s="41" customFormat="1" x14ac:dyDescent="0.25">
      <c r="A515" s="42"/>
      <c r="B515" s="42"/>
      <c r="C515" s="107"/>
      <c r="D515" s="44"/>
      <c r="E515" s="44"/>
      <c r="F515" s="44"/>
      <c r="G515" s="45"/>
      <c r="H515" s="45"/>
      <c r="I515" s="45"/>
      <c r="J515" s="46"/>
      <c r="K515" s="45"/>
      <c r="L515" s="46"/>
      <c r="M515" s="47"/>
      <c r="N515" s="45"/>
      <c r="O515" s="45"/>
      <c r="P515" s="45"/>
      <c r="Q515" s="45"/>
      <c r="R515" s="45"/>
      <c r="S515" s="45"/>
      <c r="T515" s="48"/>
    </row>
    <row r="516" spans="1:20" s="41" customFormat="1" x14ac:dyDescent="0.25">
      <c r="A516" s="42"/>
      <c r="B516" s="42"/>
      <c r="C516" s="107"/>
      <c r="D516" s="44"/>
      <c r="E516" s="44"/>
      <c r="F516" s="44"/>
      <c r="G516" s="45"/>
      <c r="H516" s="45"/>
      <c r="I516" s="45"/>
      <c r="J516" s="46"/>
      <c r="K516" s="45"/>
      <c r="L516" s="46"/>
      <c r="M516" s="47"/>
      <c r="N516" s="45"/>
      <c r="O516" s="45"/>
      <c r="P516" s="45"/>
      <c r="Q516" s="45"/>
      <c r="R516" s="45"/>
      <c r="S516" s="45"/>
      <c r="T516" s="48"/>
    </row>
    <row r="517" spans="1:20" s="41" customFormat="1" x14ac:dyDescent="0.25">
      <c r="A517" s="42"/>
      <c r="B517" s="42"/>
      <c r="C517" s="107"/>
      <c r="D517" s="44"/>
      <c r="E517" s="44"/>
      <c r="F517" s="44"/>
      <c r="G517" s="45"/>
      <c r="H517" s="45"/>
      <c r="I517" s="45"/>
      <c r="J517" s="46"/>
      <c r="K517" s="45"/>
      <c r="L517" s="46"/>
      <c r="M517" s="47"/>
      <c r="N517" s="45"/>
      <c r="O517" s="45"/>
      <c r="P517" s="45"/>
      <c r="Q517" s="45"/>
      <c r="R517" s="45"/>
      <c r="S517" s="45"/>
      <c r="T517" s="48"/>
    </row>
    <row r="518" spans="1:20" s="41" customFormat="1" x14ac:dyDescent="0.25">
      <c r="A518" s="42"/>
      <c r="B518" s="42"/>
      <c r="C518" s="107"/>
      <c r="D518" s="44"/>
      <c r="E518" s="44"/>
      <c r="F518" s="44"/>
      <c r="G518" s="45"/>
      <c r="H518" s="45"/>
      <c r="I518" s="45"/>
      <c r="J518" s="46"/>
      <c r="K518" s="45"/>
      <c r="L518" s="46"/>
      <c r="M518" s="47"/>
      <c r="N518" s="45"/>
      <c r="O518" s="45"/>
      <c r="P518" s="45"/>
      <c r="Q518" s="45"/>
      <c r="R518" s="45"/>
      <c r="S518" s="45"/>
      <c r="T518" s="48"/>
    </row>
    <row r="519" spans="1:20" s="41" customFormat="1" x14ac:dyDescent="0.25">
      <c r="A519" s="42"/>
      <c r="B519" s="42"/>
      <c r="C519" s="107"/>
      <c r="D519" s="44"/>
      <c r="E519" s="44"/>
      <c r="F519" s="44"/>
      <c r="G519" s="45"/>
      <c r="H519" s="45"/>
      <c r="I519" s="45"/>
      <c r="J519" s="46"/>
      <c r="K519" s="45"/>
      <c r="L519" s="46"/>
      <c r="M519" s="47"/>
      <c r="N519" s="45"/>
      <c r="O519" s="45"/>
      <c r="P519" s="45"/>
      <c r="Q519" s="45"/>
      <c r="R519" s="45"/>
      <c r="S519" s="45"/>
      <c r="T519" s="48"/>
    </row>
    <row r="520" spans="1:20" s="41" customFormat="1" x14ac:dyDescent="0.25">
      <c r="A520" s="42"/>
      <c r="B520" s="42"/>
      <c r="C520" s="107"/>
      <c r="D520" s="44"/>
      <c r="E520" s="44"/>
      <c r="F520" s="44"/>
      <c r="G520" s="45"/>
      <c r="H520" s="45"/>
      <c r="I520" s="45"/>
      <c r="J520" s="46"/>
      <c r="K520" s="45"/>
      <c r="L520" s="46"/>
      <c r="M520" s="47"/>
      <c r="N520" s="45"/>
      <c r="O520" s="45"/>
      <c r="P520" s="45"/>
      <c r="Q520" s="45"/>
      <c r="R520" s="45"/>
      <c r="S520" s="45"/>
      <c r="T520" s="48"/>
    </row>
    <row r="521" spans="1:20" s="41" customFormat="1" x14ac:dyDescent="0.25">
      <c r="A521" s="42"/>
      <c r="B521" s="42"/>
      <c r="C521" s="107"/>
      <c r="D521" s="44"/>
      <c r="E521" s="44"/>
      <c r="F521" s="44"/>
      <c r="G521" s="45"/>
      <c r="H521" s="45"/>
      <c r="I521" s="45"/>
      <c r="J521" s="46"/>
      <c r="K521" s="45"/>
      <c r="L521" s="46"/>
      <c r="M521" s="47"/>
      <c r="N521" s="45"/>
      <c r="O521" s="45"/>
      <c r="P521" s="45"/>
      <c r="Q521" s="45"/>
      <c r="R521" s="45"/>
      <c r="S521" s="45"/>
      <c r="T521" s="48"/>
    </row>
  </sheetData>
  <sheetProtection selectLockedCells="1" selectUnlockedCells="1"/>
  <mergeCells count="44">
    <mergeCell ref="S27:T27"/>
    <mergeCell ref="S21:T21"/>
    <mergeCell ref="S22:T22"/>
    <mergeCell ref="S23:T23"/>
    <mergeCell ref="S24:T24"/>
    <mergeCell ref="S25:T25"/>
    <mergeCell ref="S26:T26"/>
    <mergeCell ref="S16:T16"/>
    <mergeCell ref="S17:T17"/>
    <mergeCell ref="S18:T18"/>
    <mergeCell ref="S19:T19"/>
    <mergeCell ref="S20:T20"/>
    <mergeCell ref="K6:L7"/>
    <mergeCell ref="M6:M7"/>
    <mergeCell ref="N6:N7"/>
    <mergeCell ref="O6:O7"/>
    <mergeCell ref="S15:T15"/>
    <mergeCell ref="P6:P7"/>
    <mergeCell ref="Q6:Q7"/>
    <mergeCell ref="R6:R7"/>
    <mergeCell ref="S6:T7"/>
    <mergeCell ref="S8:T8"/>
    <mergeCell ref="S9:T9"/>
    <mergeCell ref="S10:T10"/>
    <mergeCell ref="S11:T11"/>
    <mergeCell ref="S12:T12"/>
    <mergeCell ref="S13:T13"/>
    <mergeCell ref="S14:T14"/>
    <mergeCell ref="A1:C3"/>
    <mergeCell ref="D1:R1"/>
    <mergeCell ref="D2:R3"/>
    <mergeCell ref="A4:T4"/>
    <mergeCell ref="A5:A7"/>
    <mergeCell ref="B5:B7"/>
    <mergeCell ref="C5:C7"/>
    <mergeCell ref="D5:D7"/>
    <mergeCell ref="E5:E7"/>
    <mergeCell ref="F5:F7"/>
    <mergeCell ref="G5:J5"/>
    <mergeCell ref="K5:L5"/>
    <mergeCell ref="M5:P5"/>
    <mergeCell ref="Q5:T5"/>
    <mergeCell ref="G6:H7"/>
    <mergeCell ref="I6:J7"/>
  </mergeCells>
  <conditionalFormatting sqref="L28:L65534">
    <cfRule type="cellIs" dxfId="391" priority="32" stopIfTrue="1" operator="equal">
      <formula>"BAJO"</formula>
    </cfRule>
    <cfRule type="cellIs" dxfId="390" priority="33" stopIfTrue="1" operator="equal">
      <formula>"MODERADO"</formula>
    </cfRule>
    <cfRule type="cellIs" dxfId="389" priority="34" stopIfTrue="1" operator="equal">
      <formula>"ALTO"</formula>
    </cfRule>
  </conditionalFormatting>
  <conditionalFormatting sqref="L28:L29">
    <cfRule type="cellIs" dxfId="388" priority="35" stopIfTrue="1" operator="equal">
      <formula>"BAJO"</formula>
    </cfRule>
    <cfRule type="cellIs" dxfId="387" priority="36" stopIfTrue="1" operator="equal">
      <formula>"MODERADO"</formula>
    </cfRule>
    <cfRule type="cellIs" dxfId="386" priority="37" stopIfTrue="1" operator="equal">
      <formula>"ALTO"</formula>
    </cfRule>
  </conditionalFormatting>
  <conditionalFormatting sqref="L8:L26">
    <cfRule type="cellIs" dxfId="385" priority="28" operator="equal">
      <formula>"EXTREMO"</formula>
    </cfRule>
    <cfRule type="cellIs" dxfId="384" priority="29" stopIfTrue="1" operator="equal">
      <formula>"BAJO"</formula>
    </cfRule>
    <cfRule type="cellIs" dxfId="383" priority="30" stopIfTrue="1" operator="equal">
      <formula>"MODERADO"</formula>
    </cfRule>
    <cfRule type="cellIs" dxfId="382" priority="31" stopIfTrue="1" operator="equal">
      <formula>"ALTO"</formula>
    </cfRule>
  </conditionalFormatting>
  <conditionalFormatting sqref="H8:H26">
    <cfRule type="containsText" dxfId="381" priority="23" operator="containsText" text="CATASTRÓFICO">
      <formula>NOT(ISERROR(SEARCH("CATASTRÓFICO",H8)))</formula>
    </cfRule>
    <cfRule type="cellIs" dxfId="380" priority="24" operator="equal">
      <formula>"MENOR"</formula>
    </cfRule>
    <cfRule type="cellIs" dxfId="379" priority="25" stopIfTrue="1" operator="equal">
      <formula>"INSIGNIFICANTE"</formula>
    </cfRule>
    <cfRule type="cellIs" dxfId="378" priority="26" stopIfTrue="1" operator="equal">
      <formula>"MODERADO"</formula>
    </cfRule>
    <cfRule type="cellIs" dxfId="377" priority="27" stopIfTrue="1" operator="equal">
      <formula>"MAYOR"</formula>
    </cfRule>
  </conditionalFormatting>
  <conditionalFormatting sqref="J8:J26">
    <cfRule type="containsBlanks" dxfId="376" priority="17">
      <formula>LEN(TRIM(J8))=0</formula>
    </cfRule>
    <cfRule type="containsText" dxfId="375" priority="18" operator="containsText" text="CASI CERTEZA">
      <formula>NOT(ISERROR(SEARCH("CASI CERTEZA",J8)))</formula>
    </cfRule>
    <cfRule type="cellIs" dxfId="374" priority="19" operator="equal">
      <formula>"IMPROBABLE"</formula>
    </cfRule>
    <cfRule type="cellIs" dxfId="373" priority="20" stopIfTrue="1" operator="equal">
      <formula>"RARO"</formula>
    </cfRule>
    <cfRule type="cellIs" dxfId="372" priority="21" stopIfTrue="1" operator="equal">
      <formula>"MODERADO"</formula>
    </cfRule>
    <cfRule type="cellIs" dxfId="371" priority="22" stopIfTrue="1" operator="equal">
      <formula>"PROBABLE"</formula>
    </cfRule>
  </conditionalFormatting>
  <conditionalFormatting sqref="H8:H26">
    <cfRule type="containsBlanks" dxfId="370" priority="38">
      <formula>LEN(TRIM(H8))=0</formula>
    </cfRule>
  </conditionalFormatting>
  <conditionalFormatting sqref="L27">
    <cfRule type="cellIs" dxfId="369" priority="12" operator="equal">
      <formula>"EXTREMO"</formula>
    </cfRule>
    <cfRule type="cellIs" dxfId="368" priority="13" stopIfTrue="1" operator="equal">
      <formula>"BAJO"</formula>
    </cfRule>
    <cfRule type="cellIs" dxfId="367" priority="14" stopIfTrue="1" operator="equal">
      <formula>"MODERADO"</formula>
    </cfRule>
    <cfRule type="cellIs" dxfId="366" priority="15" stopIfTrue="1" operator="equal">
      <formula>"ALTO"</formula>
    </cfRule>
  </conditionalFormatting>
  <conditionalFormatting sqref="H27">
    <cfRule type="containsText" dxfId="365" priority="7" operator="containsText" text="CATASTRÓFICO">
      <formula>NOT(ISERROR(SEARCH("CATASTRÓFICO",H27)))</formula>
    </cfRule>
    <cfRule type="cellIs" dxfId="364" priority="8" operator="equal">
      <formula>"MENOR"</formula>
    </cfRule>
    <cfRule type="cellIs" dxfId="363" priority="9" stopIfTrue="1" operator="equal">
      <formula>"INSIGNIFICANTE"</formula>
    </cfRule>
    <cfRule type="cellIs" dxfId="362" priority="10" stopIfTrue="1" operator="equal">
      <formula>"MODERADO"</formula>
    </cfRule>
    <cfRule type="cellIs" dxfId="361" priority="11" stopIfTrue="1" operator="equal">
      <formula>"MAYOR"</formula>
    </cfRule>
  </conditionalFormatting>
  <conditionalFormatting sqref="J27">
    <cfRule type="containsBlanks" dxfId="360" priority="1">
      <formula>LEN(TRIM(J27))=0</formula>
    </cfRule>
    <cfRule type="containsText" dxfId="359" priority="2" operator="containsText" text="CASI CERTEZA">
      <formula>NOT(ISERROR(SEARCH("CASI CERTEZA",J27)))</formula>
    </cfRule>
    <cfRule type="cellIs" dxfId="358" priority="3" operator="equal">
      <formula>"IMPROBABLE"</formula>
    </cfRule>
    <cfRule type="cellIs" dxfId="357" priority="4" stopIfTrue="1" operator="equal">
      <formula>"RARO"</formula>
    </cfRule>
    <cfRule type="cellIs" dxfId="356" priority="5" stopIfTrue="1" operator="equal">
      <formula>"MODERADO"</formula>
    </cfRule>
    <cfRule type="cellIs" dxfId="355" priority="6" stopIfTrue="1" operator="equal">
      <formula>"PROBABLE"</formula>
    </cfRule>
  </conditionalFormatting>
  <conditionalFormatting sqref="H27">
    <cfRule type="containsBlanks" dxfId="354" priority="16">
      <formula>LEN(TRIM(H27))=0</formula>
    </cfRule>
  </conditionalFormatting>
  <printOptions horizontalCentered="1" verticalCentered="1"/>
  <pageMargins left="0.39374999999999999" right="0.39374999999999999" top="0.39374999999999999" bottom="0.39374999999999999" header="0.51180555555555551" footer="0.51180555555555551"/>
  <pageSetup scale="29" firstPageNumber="0" fitToHeight="0" orientation="landscape" horizontalDpi="300"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FD522"/>
  <sheetViews>
    <sheetView zoomScaleNormal="100" zoomScaleSheetLayoutView="30" workbookViewId="0">
      <selection activeCell="A5" sqref="A5:A7"/>
    </sheetView>
  </sheetViews>
  <sheetFormatPr defaultColWidth="11.453125" defaultRowHeight="15" x14ac:dyDescent="0.25"/>
  <cols>
    <col min="1" max="1" width="6.54296875" style="42" customWidth="1"/>
    <col min="2" max="2" width="19.453125" style="42" customWidth="1"/>
    <col min="3" max="3" width="18.1796875" style="107" customWidth="1"/>
    <col min="4" max="4" width="24.1796875" style="50" customWidth="1"/>
    <col min="5" max="5" width="95.7265625" style="50" customWidth="1"/>
    <col min="6" max="6" width="37.81640625" style="50" customWidth="1"/>
    <col min="7" max="7" width="9.7265625" style="51" customWidth="1"/>
    <col min="8" max="8" width="17.453125" style="51" customWidth="1"/>
    <col min="9" max="9" width="9.7265625" style="51" customWidth="1"/>
    <col min="10" max="10" width="16.54296875" style="52" customWidth="1"/>
    <col min="11" max="11" width="9.7265625" style="51" customWidth="1"/>
    <col min="12" max="12" width="14.81640625" style="52" customWidth="1"/>
    <col min="13" max="13" width="65.7265625" style="53" customWidth="1"/>
    <col min="14" max="15" width="13" style="51" customWidth="1"/>
    <col min="16" max="16" width="25.1796875" style="51" customWidth="1"/>
    <col min="17" max="17" width="26" style="51" customWidth="1"/>
    <col min="18" max="18" width="14.54296875" style="51" customWidth="1"/>
    <col min="19" max="19" width="26.54296875" style="51" customWidth="1"/>
    <col min="20" max="20" width="34" style="54" customWidth="1"/>
    <col min="21" max="160" width="11.453125" style="41"/>
    <col min="161" max="16384" width="11.453125" style="43"/>
  </cols>
  <sheetData>
    <row r="1" spans="1:20" s="41" customFormat="1" ht="25.5" customHeight="1" x14ac:dyDescent="0.25">
      <c r="A1" s="121"/>
      <c r="B1" s="122"/>
      <c r="C1" s="123"/>
      <c r="D1" s="130" t="s">
        <v>45</v>
      </c>
      <c r="E1" s="130"/>
      <c r="F1" s="130"/>
      <c r="G1" s="130"/>
      <c r="H1" s="130"/>
      <c r="I1" s="130"/>
      <c r="J1" s="130"/>
      <c r="K1" s="130"/>
      <c r="L1" s="130"/>
      <c r="M1" s="130"/>
      <c r="N1" s="130"/>
      <c r="O1" s="130"/>
      <c r="P1" s="130"/>
      <c r="Q1" s="130"/>
      <c r="R1" s="130"/>
      <c r="S1" s="59" t="s">
        <v>47</v>
      </c>
      <c r="T1" s="59" t="s">
        <v>50</v>
      </c>
    </row>
    <row r="2" spans="1:20" s="41" customFormat="1" ht="25.5" customHeight="1" x14ac:dyDescent="0.25">
      <c r="A2" s="124"/>
      <c r="B2" s="125"/>
      <c r="C2" s="126"/>
      <c r="D2" s="131" t="s">
        <v>51</v>
      </c>
      <c r="E2" s="131"/>
      <c r="F2" s="131"/>
      <c r="G2" s="131"/>
      <c r="H2" s="131"/>
      <c r="I2" s="131"/>
      <c r="J2" s="131"/>
      <c r="K2" s="131"/>
      <c r="L2" s="131"/>
      <c r="M2" s="131"/>
      <c r="N2" s="131"/>
      <c r="O2" s="131"/>
      <c r="P2" s="131"/>
      <c r="Q2" s="131"/>
      <c r="R2" s="131"/>
      <c r="S2" s="59" t="s">
        <v>48</v>
      </c>
      <c r="T2" s="60">
        <v>43971</v>
      </c>
    </row>
    <row r="3" spans="1:20" s="41" customFormat="1" ht="25.5" customHeight="1" x14ac:dyDescent="0.25">
      <c r="A3" s="127"/>
      <c r="B3" s="128"/>
      <c r="C3" s="129"/>
      <c r="D3" s="131"/>
      <c r="E3" s="131"/>
      <c r="F3" s="131"/>
      <c r="G3" s="131"/>
      <c r="H3" s="131"/>
      <c r="I3" s="131"/>
      <c r="J3" s="131"/>
      <c r="K3" s="131"/>
      <c r="L3" s="131"/>
      <c r="M3" s="131"/>
      <c r="N3" s="131"/>
      <c r="O3" s="131"/>
      <c r="P3" s="131"/>
      <c r="Q3" s="131"/>
      <c r="R3" s="131"/>
      <c r="S3" s="59" t="s">
        <v>49</v>
      </c>
      <c r="T3" s="59" t="s">
        <v>46</v>
      </c>
    </row>
    <row r="4" spans="1:20" s="41" customFormat="1" ht="12" customHeight="1" x14ac:dyDescent="0.25">
      <c r="A4" s="132"/>
      <c r="B4" s="133"/>
      <c r="C4" s="133"/>
      <c r="D4" s="133"/>
      <c r="E4" s="133"/>
      <c r="F4" s="133"/>
      <c r="G4" s="133"/>
      <c r="H4" s="133"/>
      <c r="I4" s="133"/>
      <c r="J4" s="133"/>
      <c r="K4" s="133"/>
      <c r="L4" s="133"/>
      <c r="M4" s="133"/>
      <c r="N4" s="133"/>
      <c r="O4" s="133"/>
      <c r="P4" s="133"/>
      <c r="Q4" s="133"/>
      <c r="R4" s="133"/>
      <c r="S4" s="133"/>
      <c r="T4" s="134"/>
    </row>
    <row r="5" spans="1:20" ht="35.25" customHeight="1" x14ac:dyDescent="0.25">
      <c r="A5" s="135" t="s">
        <v>52</v>
      </c>
      <c r="B5" s="138" t="s">
        <v>54</v>
      </c>
      <c r="C5" s="138" t="s">
        <v>70</v>
      </c>
      <c r="D5" s="141" t="s">
        <v>53</v>
      </c>
      <c r="E5" s="141" t="s">
        <v>43</v>
      </c>
      <c r="F5" s="141" t="s">
        <v>42</v>
      </c>
      <c r="G5" s="144" t="s">
        <v>41</v>
      </c>
      <c r="H5" s="144"/>
      <c r="I5" s="144"/>
      <c r="J5" s="144"/>
      <c r="K5" s="141" t="s">
        <v>36</v>
      </c>
      <c r="L5" s="141"/>
      <c r="M5" s="145" t="s">
        <v>56</v>
      </c>
      <c r="N5" s="145"/>
      <c r="O5" s="145"/>
      <c r="P5" s="145"/>
      <c r="Q5" s="144" t="s">
        <v>40</v>
      </c>
      <c r="R5" s="144"/>
      <c r="S5" s="144"/>
      <c r="T5" s="146"/>
    </row>
    <row r="6" spans="1:20" ht="14.25" customHeight="1" x14ac:dyDescent="0.25">
      <c r="A6" s="136"/>
      <c r="B6" s="139"/>
      <c r="C6" s="139"/>
      <c r="D6" s="142"/>
      <c r="E6" s="142"/>
      <c r="F6" s="142"/>
      <c r="G6" s="147" t="s">
        <v>31</v>
      </c>
      <c r="H6" s="147"/>
      <c r="I6" s="147" t="s">
        <v>32</v>
      </c>
      <c r="J6" s="147"/>
      <c r="K6" s="147" t="s">
        <v>37</v>
      </c>
      <c r="L6" s="147"/>
      <c r="M6" s="147" t="s">
        <v>44</v>
      </c>
      <c r="N6" s="147" t="s">
        <v>33</v>
      </c>
      <c r="O6" s="147" t="s">
        <v>34</v>
      </c>
      <c r="P6" s="147" t="s">
        <v>35</v>
      </c>
      <c r="Q6" s="147" t="s">
        <v>38</v>
      </c>
      <c r="R6" s="147" t="s">
        <v>39</v>
      </c>
      <c r="S6" s="147" t="s">
        <v>55</v>
      </c>
      <c r="T6" s="150"/>
    </row>
    <row r="7" spans="1:20" ht="30.65" customHeight="1" x14ac:dyDescent="0.25">
      <c r="A7" s="137"/>
      <c r="B7" s="140"/>
      <c r="C7" s="140"/>
      <c r="D7" s="143"/>
      <c r="E7" s="143"/>
      <c r="F7" s="143"/>
      <c r="G7" s="148"/>
      <c r="H7" s="148"/>
      <c r="I7" s="148"/>
      <c r="J7" s="148"/>
      <c r="K7" s="148"/>
      <c r="L7" s="148"/>
      <c r="M7" s="148"/>
      <c r="N7" s="148"/>
      <c r="O7" s="148"/>
      <c r="P7" s="148"/>
      <c r="Q7" s="148"/>
      <c r="R7" s="148"/>
      <c r="S7" s="148"/>
      <c r="T7" s="151"/>
    </row>
    <row r="8" spans="1:20" ht="333" customHeight="1" x14ac:dyDescent="0.25">
      <c r="A8" s="61">
        <v>1</v>
      </c>
      <c r="B8" s="62" t="s">
        <v>107</v>
      </c>
      <c r="C8" s="62" t="s">
        <v>80</v>
      </c>
      <c r="D8" s="62" t="s">
        <v>58</v>
      </c>
      <c r="E8" s="63" t="s">
        <v>229</v>
      </c>
      <c r="F8" s="63" t="s">
        <v>81</v>
      </c>
      <c r="G8" s="105">
        <v>4</v>
      </c>
      <c r="H8" s="67" t="str">
        <f t="shared" ref="H8:H27" si="0">IF(G8=0,"",IF(G8=1,"INSIGNIFICANTE",IF(G8=2,"MENOR",IF(G8=3,"MODERADO",IF(G8=4,"MAYOR",IF(G8=5,"CATASTRÓFICO"))))))</f>
        <v>MAYOR</v>
      </c>
      <c r="I8" s="105">
        <v>4</v>
      </c>
      <c r="J8" s="65" t="str">
        <f>IF(I8=0,"",IF(I8=1,"RARO",IF(I8=2,"IMPROBABLE",IF(I8=3,"MODERADO",IF(I8=4,"PROBABLE",IF(I8=5,"CASI CERTEZA"))))))</f>
        <v>PROBABLE</v>
      </c>
      <c r="K8" s="64">
        <f t="shared" ref="K8:K27" si="1">IF(OR(G8=" ",G8=0,I8=" ",I8=0)," ",G8*I8)</f>
        <v>16</v>
      </c>
      <c r="L8" s="65" t="str">
        <f>IF(OR(G8=" ",G8=0,I8=" ",I8=0)," ",IF(AND(G8=1,I8=3),"BAJO",IF(AND(G8=1,I8=4),"MODERADO",IF(AND(G8=2,I8=5),"ALTO",IF(AND(G8=3,I8=4),"ALTO",IF(AND(G8=2,I8=2),"BAJO",VLOOKUP(K8,Evaluacion!A:B,2)))))))</f>
        <v>EXTREMO</v>
      </c>
      <c r="M8" s="56" t="s">
        <v>172</v>
      </c>
      <c r="N8" s="104">
        <v>44927</v>
      </c>
      <c r="O8" s="104">
        <v>45261</v>
      </c>
      <c r="P8" s="55" t="s">
        <v>149</v>
      </c>
      <c r="Q8" s="55" t="s">
        <v>108</v>
      </c>
      <c r="R8" s="104">
        <v>44958</v>
      </c>
      <c r="S8" s="149" t="s">
        <v>386</v>
      </c>
      <c r="T8" s="149"/>
    </row>
    <row r="9" spans="1:20" ht="315" customHeight="1" x14ac:dyDescent="0.25">
      <c r="A9" s="61">
        <v>2</v>
      </c>
      <c r="B9" s="62" t="s">
        <v>71</v>
      </c>
      <c r="C9" s="62" t="s">
        <v>82</v>
      </c>
      <c r="D9" s="63" t="s">
        <v>57</v>
      </c>
      <c r="E9" s="63" t="s">
        <v>165</v>
      </c>
      <c r="F9" s="63" t="s">
        <v>166</v>
      </c>
      <c r="G9" s="105">
        <v>4</v>
      </c>
      <c r="H9" s="67" t="str">
        <f t="shared" si="0"/>
        <v>MAYOR</v>
      </c>
      <c r="I9" s="105">
        <v>3</v>
      </c>
      <c r="J9" s="65" t="str">
        <f t="shared" ref="J9:J27" si="2">IF(I9=0,"",IF(I9=1,"RARO",IF(I9=2,"IMPROBABLE",IF(I9=3,"MODERADO",IF(I9=4,"PROBABLE",IF(I9=5,"CASI CERTEZA"))))))</f>
        <v>MODERADO</v>
      </c>
      <c r="K9" s="64">
        <f t="shared" si="1"/>
        <v>12</v>
      </c>
      <c r="L9" s="65" t="str">
        <f>IF(OR(G9=" ",G9=0,I9=" ",I9=0)," ",IF(AND(G9=1,I9=3),"BAJO",IF(AND(G9=1,I9=4),"MODERADO",IF(AND(G9=2,I9=5),"ALTO",IF(AND(G9=3,I9=4),"ALTO",IF(AND(G9=2,I9=2),"BAJO",VLOOKUP(K9,Evaluacion!A:B,2)))))))</f>
        <v>EXTREMO</v>
      </c>
      <c r="M9" s="57" t="s">
        <v>150</v>
      </c>
      <c r="N9" s="104">
        <v>44927</v>
      </c>
      <c r="O9" s="104">
        <v>45261</v>
      </c>
      <c r="P9" s="58" t="s">
        <v>151</v>
      </c>
      <c r="Q9" s="58" t="s">
        <v>152</v>
      </c>
      <c r="R9" s="104">
        <v>44958</v>
      </c>
      <c r="S9" s="149" t="s">
        <v>384</v>
      </c>
      <c r="T9" s="149"/>
    </row>
    <row r="10" spans="1:20" ht="238.5" customHeight="1" x14ac:dyDescent="0.25">
      <c r="A10" s="61">
        <v>3</v>
      </c>
      <c r="B10" s="62" t="s">
        <v>71</v>
      </c>
      <c r="C10" s="62" t="s">
        <v>83</v>
      </c>
      <c r="D10" s="62" t="s">
        <v>59</v>
      </c>
      <c r="E10" s="63" t="s">
        <v>230</v>
      </c>
      <c r="F10" s="63" t="s">
        <v>84</v>
      </c>
      <c r="G10" s="105">
        <v>3</v>
      </c>
      <c r="H10" s="67" t="str">
        <f t="shared" si="0"/>
        <v>MODERADO</v>
      </c>
      <c r="I10" s="105">
        <v>3</v>
      </c>
      <c r="J10" s="65" t="str">
        <f t="shared" si="2"/>
        <v>MODERADO</v>
      </c>
      <c r="K10" s="64">
        <f t="shared" si="1"/>
        <v>9</v>
      </c>
      <c r="L10" s="65" t="str">
        <f>IF(OR(G10=" ",G10=0,I10=" ",I10=0)," ",IF(AND(G10=1,I10=3),"BAJO",IF(AND(G10=1,I10=4),"MODERADO",IF(AND(G10=2,I10=5),"ALTO",IF(AND(G10=3,I10=4),"ALTO",IF(AND(G10=2,I10=2),"BAJO",VLOOKUP(K10,Evaluacion!A:B,2)))))))</f>
        <v>ALTO</v>
      </c>
      <c r="M10" s="57" t="s">
        <v>383</v>
      </c>
      <c r="N10" s="104">
        <v>44927</v>
      </c>
      <c r="O10" s="104">
        <v>45261</v>
      </c>
      <c r="P10" s="58" t="s">
        <v>173</v>
      </c>
      <c r="Q10" s="58" t="s">
        <v>144</v>
      </c>
      <c r="R10" s="104">
        <v>44958</v>
      </c>
      <c r="S10" s="149" t="s">
        <v>385</v>
      </c>
      <c r="T10" s="149"/>
    </row>
    <row r="11" spans="1:20" ht="371.15" customHeight="1" x14ac:dyDescent="0.25">
      <c r="A11" s="61">
        <v>4</v>
      </c>
      <c r="B11" s="62" t="s">
        <v>71</v>
      </c>
      <c r="C11" s="62" t="s">
        <v>73</v>
      </c>
      <c r="D11" s="62" t="s">
        <v>60</v>
      </c>
      <c r="E11" s="63" t="s">
        <v>232</v>
      </c>
      <c r="F11" s="63" t="s">
        <v>98</v>
      </c>
      <c r="G11" s="105">
        <v>4</v>
      </c>
      <c r="H11" s="67" t="str">
        <f t="shared" si="0"/>
        <v>MAYOR</v>
      </c>
      <c r="I11" s="105">
        <v>3</v>
      </c>
      <c r="J11" s="65" t="str">
        <f t="shared" si="2"/>
        <v>MODERADO</v>
      </c>
      <c r="K11" s="64">
        <f t="shared" si="1"/>
        <v>12</v>
      </c>
      <c r="L11" s="65" t="str">
        <f>IF(OR(G11=" ",G11=0,I11=" ",I11=0)," ",IF(AND(G11=1,I11=3),"BAJO",IF(AND(G11=1,I11=4),"MODERADO",IF(AND(G11=2,I11=5),"ALTO",IF(AND(G11=3,I11=4),"ALTO",IF(AND(G11=2,I11=2),"BAJO",VLOOKUP(K11,Evaluacion!A:B,2)))))))</f>
        <v>EXTREMO</v>
      </c>
      <c r="M11" s="57" t="s">
        <v>231</v>
      </c>
      <c r="N11" s="104">
        <v>44927</v>
      </c>
      <c r="O11" s="104">
        <v>45261</v>
      </c>
      <c r="P11" s="58" t="s">
        <v>147</v>
      </c>
      <c r="Q11" s="58" t="s">
        <v>196</v>
      </c>
      <c r="R11" s="104">
        <v>44958</v>
      </c>
      <c r="S11" s="149" t="s">
        <v>387</v>
      </c>
      <c r="T11" s="149"/>
    </row>
    <row r="12" spans="1:20" ht="409.5" customHeight="1" x14ac:dyDescent="0.25">
      <c r="A12" s="61">
        <v>5</v>
      </c>
      <c r="B12" s="62" t="s">
        <v>72</v>
      </c>
      <c r="C12" s="62" t="s">
        <v>85</v>
      </c>
      <c r="D12" s="108" t="s">
        <v>74</v>
      </c>
      <c r="E12" s="63" t="s">
        <v>233</v>
      </c>
      <c r="F12" s="63" t="s">
        <v>138</v>
      </c>
      <c r="G12" s="105">
        <v>4</v>
      </c>
      <c r="H12" s="67" t="str">
        <f t="shared" si="0"/>
        <v>MAYOR</v>
      </c>
      <c r="I12" s="105">
        <v>4</v>
      </c>
      <c r="J12" s="65" t="str">
        <f t="shared" si="2"/>
        <v>PROBABLE</v>
      </c>
      <c r="K12" s="64">
        <f t="shared" si="1"/>
        <v>16</v>
      </c>
      <c r="L12" s="65" t="str">
        <f>IF(OR(G12=" ",G12=0,I12=" ",I12=0)," ",IF(AND(G12=1,I12=3),"BAJO",IF(AND(G12=1,I12=4),"MODERADO",IF(AND(G12=2,I12=5),"ALTO",IF(AND(G12=3,I12=4),"ALTO",IF(AND(G12=2,I12=2),"BAJO",VLOOKUP(K12,Evaluacion!A:B,2)))))))</f>
        <v>EXTREMO</v>
      </c>
      <c r="M12" s="56" t="s">
        <v>388</v>
      </c>
      <c r="N12" s="104">
        <v>44927</v>
      </c>
      <c r="O12" s="104">
        <v>45261</v>
      </c>
      <c r="P12" s="55" t="s">
        <v>153</v>
      </c>
      <c r="Q12" s="58" t="s">
        <v>177</v>
      </c>
      <c r="R12" s="104">
        <v>44958</v>
      </c>
      <c r="S12" s="149" t="s">
        <v>389</v>
      </c>
      <c r="T12" s="149"/>
    </row>
    <row r="13" spans="1:20" ht="409.5" customHeight="1" x14ac:dyDescent="0.25">
      <c r="A13" s="61">
        <v>6</v>
      </c>
      <c r="B13" s="62" t="s">
        <v>71</v>
      </c>
      <c r="C13" s="62" t="s">
        <v>95</v>
      </c>
      <c r="D13" s="108" t="s">
        <v>61</v>
      </c>
      <c r="E13" s="63" t="s">
        <v>234</v>
      </c>
      <c r="F13" s="63" t="s">
        <v>75</v>
      </c>
      <c r="G13" s="105">
        <v>4</v>
      </c>
      <c r="H13" s="67" t="str">
        <f t="shared" si="0"/>
        <v>MAYOR</v>
      </c>
      <c r="I13" s="105">
        <v>4</v>
      </c>
      <c r="J13" s="65" t="str">
        <f t="shared" si="2"/>
        <v>PROBABLE</v>
      </c>
      <c r="K13" s="64">
        <f t="shared" si="1"/>
        <v>16</v>
      </c>
      <c r="L13" s="65" t="str">
        <f>IF(OR(G13=" ",G13=0,I13=" ",I13=0)," ",IF(AND(G13=1,I13=3),"BAJO",IF(AND(G13=1,I13=4),"MODERADO",IF(AND(G13=2,I13=5),"ALTO",IF(AND(G13=3,I13=4),"ALTO",IF(AND(G13=2,I13=2),"BAJO",VLOOKUP(K13,Evaluacion!A:B,2)))))))</f>
        <v>EXTREMO</v>
      </c>
      <c r="M13" s="110" t="s">
        <v>179</v>
      </c>
      <c r="N13" s="104">
        <v>44927</v>
      </c>
      <c r="O13" s="104">
        <v>45261</v>
      </c>
      <c r="P13" s="55" t="s">
        <v>116</v>
      </c>
      <c r="Q13" s="55" t="s">
        <v>154</v>
      </c>
      <c r="R13" s="104">
        <v>44958</v>
      </c>
      <c r="S13" s="149" t="s">
        <v>390</v>
      </c>
      <c r="T13" s="149"/>
    </row>
    <row r="14" spans="1:20" ht="252.65" customHeight="1" x14ac:dyDescent="0.25">
      <c r="A14" s="61">
        <v>7</v>
      </c>
      <c r="B14" s="62" t="s">
        <v>76</v>
      </c>
      <c r="C14" s="62" t="s">
        <v>73</v>
      </c>
      <c r="D14" s="108" t="s">
        <v>62</v>
      </c>
      <c r="E14" s="66" t="s">
        <v>112</v>
      </c>
      <c r="F14" s="66" t="s">
        <v>100</v>
      </c>
      <c r="G14" s="105">
        <v>4</v>
      </c>
      <c r="H14" s="67" t="str">
        <f t="shared" si="0"/>
        <v>MAYOR</v>
      </c>
      <c r="I14" s="105">
        <v>3</v>
      </c>
      <c r="J14" s="65" t="str">
        <f t="shared" si="2"/>
        <v>MODERADO</v>
      </c>
      <c r="K14" s="64">
        <f t="shared" si="1"/>
        <v>12</v>
      </c>
      <c r="L14" s="65" t="str">
        <f>IF(OR(G14=" ",G14=0,I14=" ",I14=0)," ",IF(AND(G14=1,I14=3),"BAJO",IF(AND(G14=1,I14=4),"MODERADO",IF(AND(G14=2,I14=5),"ALTO",IF(AND(G14=3,I14=4),"ALTO",IF(AND(G14=2,I14=2),"BAJO",VLOOKUP(K14,Evaluacion!A:B,2)))))))</f>
        <v>EXTREMO</v>
      </c>
      <c r="M14" s="106" t="s">
        <v>375</v>
      </c>
      <c r="N14" s="104">
        <v>44927</v>
      </c>
      <c r="O14" s="104">
        <v>45261</v>
      </c>
      <c r="P14" s="55" t="s">
        <v>117</v>
      </c>
      <c r="Q14" s="55" t="s">
        <v>181</v>
      </c>
      <c r="R14" s="104">
        <v>44958</v>
      </c>
      <c r="S14" s="149" t="s">
        <v>402</v>
      </c>
      <c r="T14" s="149"/>
    </row>
    <row r="15" spans="1:20" ht="339" customHeight="1" x14ac:dyDescent="0.25">
      <c r="A15" s="61">
        <v>8</v>
      </c>
      <c r="B15" s="62" t="s">
        <v>77</v>
      </c>
      <c r="C15" s="62" t="s">
        <v>73</v>
      </c>
      <c r="D15" s="108" t="s">
        <v>63</v>
      </c>
      <c r="E15" s="66" t="s">
        <v>205</v>
      </c>
      <c r="F15" s="66" t="s">
        <v>99</v>
      </c>
      <c r="G15" s="105">
        <v>3</v>
      </c>
      <c r="H15" s="67" t="str">
        <f t="shared" si="0"/>
        <v>MODERADO</v>
      </c>
      <c r="I15" s="105">
        <v>4</v>
      </c>
      <c r="J15" s="65" t="str">
        <f t="shared" si="2"/>
        <v>PROBABLE</v>
      </c>
      <c r="K15" s="64">
        <f t="shared" si="1"/>
        <v>12</v>
      </c>
      <c r="L15" s="65" t="str">
        <f>IF(OR(G15=" ",G15=0,I15=" ",I15=0)," ",IF(AND(G15=1,I15=3),"BAJO",IF(AND(G15=1,I15=4),"MODERADO",IF(AND(G15=2,I15=5),"ALTO",IF(AND(G15=3,I15=4),"ALTO",IF(AND(G15=2,I15=2),"BAJO",VLOOKUP(K15,Evaluacion!A:B,2)))))))</f>
        <v>ALTO</v>
      </c>
      <c r="M15" s="56" t="s">
        <v>139</v>
      </c>
      <c r="N15" s="104">
        <v>44927</v>
      </c>
      <c r="O15" s="104">
        <v>45261</v>
      </c>
      <c r="P15" s="55" t="s">
        <v>118</v>
      </c>
      <c r="Q15" s="55" t="s">
        <v>128</v>
      </c>
      <c r="R15" s="104">
        <v>44958</v>
      </c>
      <c r="S15" s="149" t="s">
        <v>394</v>
      </c>
      <c r="T15" s="149"/>
    </row>
    <row r="16" spans="1:20" s="41" customFormat="1" ht="233.5" customHeight="1" x14ac:dyDescent="0.25">
      <c r="A16" s="61">
        <v>9</v>
      </c>
      <c r="B16" s="62" t="s">
        <v>71</v>
      </c>
      <c r="C16" s="62" t="s">
        <v>97</v>
      </c>
      <c r="D16" s="63" t="s">
        <v>64</v>
      </c>
      <c r="E16" s="63" t="s">
        <v>126</v>
      </c>
      <c r="F16" s="63" t="s">
        <v>124</v>
      </c>
      <c r="G16" s="105">
        <v>4</v>
      </c>
      <c r="H16" s="65" t="str">
        <f t="shared" si="0"/>
        <v>MAYOR</v>
      </c>
      <c r="I16" s="105">
        <v>3</v>
      </c>
      <c r="J16" s="65" t="str">
        <f t="shared" si="2"/>
        <v>MODERADO</v>
      </c>
      <c r="K16" s="64">
        <f t="shared" si="1"/>
        <v>12</v>
      </c>
      <c r="L16" s="65" t="str">
        <f>IF(OR(G16=" ",G16=0,I16=" ",I16=0)," ",IF(AND(G16=1,I16=3),"BAJO",IF(AND(G16=1,I16=4),"MODERADO",IF(AND(G16=2,I16=5),"ALTO",IF(AND(G16=3,I16=4),"ALTO",IF(AND(G16=2,I16=2),"BAJO",VLOOKUP(K16,Evaluacion!A:B,2)))))))</f>
        <v>EXTREMO</v>
      </c>
      <c r="M16" s="57" t="s">
        <v>235</v>
      </c>
      <c r="N16" s="104">
        <v>44927</v>
      </c>
      <c r="O16" s="104">
        <v>45261</v>
      </c>
      <c r="P16" s="55" t="s">
        <v>148</v>
      </c>
      <c r="Q16" s="58" t="s">
        <v>197</v>
      </c>
      <c r="R16" s="104">
        <v>44958</v>
      </c>
      <c r="S16" s="149" t="s">
        <v>391</v>
      </c>
      <c r="T16" s="149"/>
    </row>
    <row r="17" spans="1:20" ht="266" customHeight="1" x14ac:dyDescent="0.25">
      <c r="A17" s="61">
        <v>10</v>
      </c>
      <c r="B17" s="62" t="s">
        <v>71</v>
      </c>
      <c r="C17" s="62" t="s">
        <v>86</v>
      </c>
      <c r="D17" s="66" t="s">
        <v>78</v>
      </c>
      <c r="E17" s="63" t="s">
        <v>236</v>
      </c>
      <c r="F17" s="63" t="s">
        <v>101</v>
      </c>
      <c r="G17" s="105">
        <v>4</v>
      </c>
      <c r="H17" s="67" t="str">
        <f t="shared" si="0"/>
        <v>MAYOR</v>
      </c>
      <c r="I17" s="105">
        <v>4</v>
      </c>
      <c r="J17" s="65" t="str">
        <f t="shared" si="2"/>
        <v>PROBABLE</v>
      </c>
      <c r="K17" s="64">
        <f t="shared" si="1"/>
        <v>16</v>
      </c>
      <c r="L17" s="65" t="str">
        <f>IF(OR(G17=" ",G17=0,I17=" ",I17=0)," ",IF(AND(G17=1,I17=3),"BAJO",IF(AND(G17=1,I17=4),"MODERADO",IF(AND(G17=2,I17=5),"ALTO",IF(AND(G17=3,I17=4),"ALTO",IF(AND(G17=2,I17=2),"BAJO",VLOOKUP(K17,Evaluacion!A:B,2)))))))</f>
        <v>EXTREMO</v>
      </c>
      <c r="M17" s="56" t="s">
        <v>183</v>
      </c>
      <c r="N17" s="104">
        <v>44927</v>
      </c>
      <c r="O17" s="104">
        <v>45261</v>
      </c>
      <c r="P17" s="55" t="s">
        <v>129</v>
      </c>
      <c r="Q17" s="55" t="s">
        <v>130</v>
      </c>
      <c r="R17" s="104">
        <v>44958</v>
      </c>
      <c r="S17" s="149" t="s">
        <v>392</v>
      </c>
      <c r="T17" s="149"/>
    </row>
    <row r="18" spans="1:20" ht="229" customHeight="1" x14ac:dyDescent="0.25">
      <c r="A18" s="61">
        <v>11</v>
      </c>
      <c r="B18" s="62" t="s">
        <v>71</v>
      </c>
      <c r="C18" s="62" t="s">
        <v>79</v>
      </c>
      <c r="D18" s="66" t="s">
        <v>65</v>
      </c>
      <c r="E18" s="63" t="s">
        <v>125</v>
      </c>
      <c r="F18" s="63" t="s">
        <v>87</v>
      </c>
      <c r="G18" s="105">
        <v>4</v>
      </c>
      <c r="H18" s="67" t="str">
        <f t="shared" si="0"/>
        <v>MAYOR</v>
      </c>
      <c r="I18" s="105">
        <v>2</v>
      </c>
      <c r="J18" s="65" t="str">
        <f t="shared" si="2"/>
        <v>IMPROBABLE</v>
      </c>
      <c r="K18" s="64">
        <f t="shared" si="1"/>
        <v>8</v>
      </c>
      <c r="L18" s="65" t="str">
        <f>IF(OR(G18=" ",G18=0,I18=" ",I18=0)," ",IF(AND(G18=1,I18=3),"BAJO",IF(AND(G18=1,I18=4),"MODERADO",IF(AND(G18=2,I18=5),"ALTO",IF(AND(G18=3,I18=4),"ALTO",IF(AND(G18=2,I18=2),"BAJO",VLOOKUP(K18,Evaluacion!A:B,2)))))))</f>
        <v>ALTO</v>
      </c>
      <c r="M18" s="56" t="s">
        <v>184</v>
      </c>
      <c r="N18" s="104">
        <v>44927</v>
      </c>
      <c r="O18" s="104">
        <v>45261</v>
      </c>
      <c r="P18" s="55" t="s">
        <v>136</v>
      </c>
      <c r="Q18" s="55" t="s">
        <v>131</v>
      </c>
      <c r="R18" s="104">
        <v>44958</v>
      </c>
      <c r="S18" s="149" t="s">
        <v>393</v>
      </c>
      <c r="T18" s="149"/>
    </row>
    <row r="19" spans="1:20" ht="183.75" customHeight="1" x14ac:dyDescent="0.25">
      <c r="A19" s="61">
        <v>12</v>
      </c>
      <c r="B19" s="62" t="s">
        <v>76</v>
      </c>
      <c r="C19" s="62" t="s">
        <v>88</v>
      </c>
      <c r="D19" s="108" t="s">
        <v>66</v>
      </c>
      <c r="E19" s="63" t="s">
        <v>155</v>
      </c>
      <c r="F19" s="63" t="s">
        <v>140</v>
      </c>
      <c r="G19" s="105">
        <v>4</v>
      </c>
      <c r="H19" s="67" t="str">
        <f t="shared" si="0"/>
        <v>MAYOR</v>
      </c>
      <c r="I19" s="105">
        <v>3</v>
      </c>
      <c r="J19" s="65" t="str">
        <f t="shared" si="2"/>
        <v>MODERADO</v>
      </c>
      <c r="K19" s="64">
        <f t="shared" si="1"/>
        <v>12</v>
      </c>
      <c r="L19" s="65" t="str">
        <f>IF(OR(G19=" ",G19=0,I19=" ",I19=0)," ",IF(AND(G19=1,I19=3),"BAJO",IF(AND(G19=1,I19=4),"MODERADO",IF(AND(G19=2,I19=5),"ALTO",IF(AND(G19=3,I19=4),"ALTO",IF(AND(G19=2,I19=2),"BAJO",VLOOKUP(K19,Evaluacion!A:B,2)))))))</f>
        <v>EXTREMO</v>
      </c>
      <c r="M19" s="56" t="s">
        <v>168</v>
      </c>
      <c r="N19" s="104">
        <v>44927</v>
      </c>
      <c r="O19" s="104">
        <v>45261</v>
      </c>
      <c r="P19" s="55" t="s">
        <v>156</v>
      </c>
      <c r="Q19" s="55" t="s">
        <v>157</v>
      </c>
      <c r="R19" s="104">
        <v>44958</v>
      </c>
      <c r="S19" s="149" t="s">
        <v>395</v>
      </c>
      <c r="T19" s="149"/>
    </row>
    <row r="20" spans="1:20" ht="151" customHeight="1" x14ac:dyDescent="0.25">
      <c r="A20" s="61">
        <v>13</v>
      </c>
      <c r="B20" s="62" t="s">
        <v>71</v>
      </c>
      <c r="C20" s="62" t="s">
        <v>96</v>
      </c>
      <c r="D20" s="66" t="s">
        <v>89</v>
      </c>
      <c r="E20" s="63" t="s">
        <v>158</v>
      </c>
      <c r="F20" s="63" t="s">
        <v>159</v>
      </c>
      <c r="G20" s="105">
        <v>3</v>
      </c>
      <c r="H20" s="67" t="str">
        <f t="shared" si="0"/>
        <v>MODERADO</v>
      </c>
      <c r="I20" s="105">
        <v>3</v>
      </c>
      <c r="J20" s="65" t="str">
        <f t="shared" si="2"/>
        <v>MODERADO</v>
      </c>
      <c r="K20" s="64">
        <f t="shared" si="1"/>
        <v>9</v>
      </c>
      <c r="L20" s="65" t="str">
        <f>IF(OR(G20=" ",G20=0,I20=" ",I20=0)," ",IF(AND(G20=1,I20=3),"BAJO",IF(AND(G20=1,I20=4),"MODERADO",IF(AND(G20=2,I20=5),"ALTO",IF(AND(G20=3,I20=4),"ALTO",IF(AND(G20=2,I20=2),"BAJO",VLOOKUP(K20,Evaluacion!A:B,2)))))))</f>
        <v>ALTO</v>
      </c>
      <c r="M20" s="56" t="s">
        <v>187</v>
      </c>
      <c r="N20" s="104">
        <v>44927</v>
      </c>
      <c r="O20" s="104">
        <v>45261</v>
      </c>
      <c r="P20" s="55" t="s">
        <v>132</v>
      </c>
      <c r="Q20" s="55" t="s">
        <v>160</v>
      </c>
      <c r="R20" s="104">
        <v>44958</v>
      </c>
      <c r="S20" s="149" t="s">
        <v>403</v>
      </c>
      <c r="T20" s="149"/>
    </row>
    <row r="21" spans="1:20" ht="321.64999999999998" customHeight="1" x14ac:dyDescent="0.25">
      <c r="A21" s="61">
        <v>14</v>
      </c>
      <c r="B21" s="62" t="s">
        <v>119</v>
      </c>
      <c r="C21" s="62" t="s">
        <v>73</v>
      </c>
      <c r="D21" s="66" t="s">
        <v>67</v>
      </c>
      <c r="E21" s="63" t="s">
        <v>145</v>
      </c>
      <c r="F21" s="63" t="s">
        <v>90</v>
      </c>
      <c r="G21" s="105">
        <v>3</v>
      </c>
      <c r="H21" s="67" t="str">
        <f t="shared" si="0"/>
        <v>MODERADO</v>
      </c>
      <c r="I21" s="105">
        <v>4</v>
      </c>
      <c r="J21" s="65" t="str">
        <f t="shared" si="2"/>
        <v>PROBABLE</v>
      </c>
      <c r="K21" s="64">
        <f t="shared" si="1"/>
        <v>12</v>
      </c>
      <c r="L21" s="65" t="str">
        <f>IF(OR(G21=" ",G21=0,I21=" ",I21=0)," ",IF(AND(G21=1,I21=3),"BAJO",IF(AND(G21=1,I21=4),"MODERADO",IF(AND(G21=2,I21=5),"ALTO",IF(AND(G21=3,I21=4),"ALTO",IF(AND(G21=2,I21=2),"BAJO",VLOOKUP(K21,Evaluacion!A:B,2)))))))</f>
        <v>ALTO</v>
      </c>
      <c r="M21" s="56" t="s">
        <v>146</v>
      </c>
      <c r="N21" s="104">
        <v>44927</v>
      </c>
      <c r="O21" s="104">
        <v>45261</v>
      </c>
      <c r="P21" s="55" t="s">
        <v>110</v>
      </c>
      <c r="Q21" s="55" t="s">
        <v>109</v>
      </c>
      <c r="R21" s="104">
        <v>44958</v>
      </c>
      <c r="S21" s="149" t="s">
        <v>396</v>
      </c>
      <c r="T21" s="149"/>
    </row>
    <row r="22" spans="1:20" ht="319" customHeight="1" x14ac:dyDescent="0.25">
      <c r="A22" s="61">
        <v>15</v>
      </c>
      <c r="B22" s="62" t="s">
        <v>71</v>
      </c>
      <c r="C22" s="62" t="s">
        <v>114</v>
      </c>
      <c r="D22" s="108" t="s">
        <v>68</v>
      </c>
      <c r="E22" s="63" t="s">
        <v>115</v>
      </c>
      <c r="F22" s="63" t="s">
        <v>102</v>
      </c>
      <c r="G22" s="105">
        <v>4</v>
      </c>
      <c r="H22" s="67" t="str">
        <f t="shared" si="0"/>
        <v>MAYOR</v>
      </c>
      <c r="I22" s="105">
        <v>4</v>
      </c>
      <c r="J22" s="65" t="str">
        <f t="shared" si="2"/>
        <v>PROBABLE</v>
      </c>
      <c r="K22" s="64">
        <f t="shared" si="1"/>
        <v>16</v>
      </c>
      <c r="L22" s="65" t="str">
        <f>IF(OR(G22=" ",G22=0,I22=" ",I22=0)," ",IF(AND(G22=1,I22=3),"BAJO",IF(AND(G22=1,I22=4),"MODERADO",IF(AND(G22=2,I22=5),"ALTO",IF(AND(G22=3,I22=4),"ALTO",IF(AND(G22=2,I22=2),"BAJO",VLOOKUP(K22,Evaluacion!A:B,2)))))))</f>
        <v>EXTREMO</v>
      </c>
      <c r="M22" s="56" t="s">
        <v>237</v>
      </c>
      <c r="N22" s="104">
        <v>44927</v>
      </c>
      <c r="O22" s="104">
        <v>45261</v>
      </c>
      <c r="P22" s="55" t="s">
        <v>171</v>
      </c>
      <c r="Q22" s="55" t="s">
        <v>111</v>
      </c>
      <c r="R22" s="104">
        <v>44958</v>
      </c>
      <c r="S22" s="149" t="s">
        <v>397</v>
      </c>
      <c r="T22" s="149"/>
    </row>
    <row r="23" spans="1:20" ht="207" customHeight="1" x14ac:dyDescent="0.25">
      <c r="A23" s="61">
        <v>16</v>
      </c>
      <c r="B23" s="62" t="s">
        <v>71</v>
      </c>
      <c r="C23" s="62" t="s">
        <v>91</v>
      </c>
      <c r="D23" s="66" t="s">
        <v>92</v>
      </c>
      <c r="E23" s="63" t="s">
        <v>210</v>
      </c>
      <c r="F23" s="63" t="s">
        <v>93</v>
      </c>
      <c r="G23" s="105">
        <v>3</v>
      </c>
      <c r="H23" s="67" t="str">
        <f t="shared" si="0"/>
        <v>MODERADO</v>
      </c>
      <c r="I23" s="105">
        <v>3</v>
      </c>
      <c r="J23" s="65" t="str">
        <f t="shared" si="2"/>
        <v>MODERADO</v>
      </c>
      <c r="K23" s="64">
        <f t="shared" si="1"/>
        <v>9</v>
      </c>
      <c r="L23" s="65" t="str">
        <f>IF(OR(G23=" ",G23=0,I23=" ",I23=0)," ",IF(AND(G23=1,I23=3),"BAJO",IF(AND(G23=1,I23=4),"MODERADO",IF(AND(G23=2,I23=5),"ALTO",IF(AND(G23=3,I23=4),"ALTO",IF(AND(G23=2,I23=2),"BAJO",VLOOKUP(K23,Evaluacion!A:B,2)))))))</f>
        <v>ALTO</v>
      </c>
      <c r="M23" s="56" t="s">
        <v>169</v>
      </c>
      <c r="N23" s="104">
        <v>44927</v>
      </c>
      <c r="O23" s="104">
        <v>45261</v>
      </c>
      <c r="P23" s="55" t="s">
        <v>161</v>
      </c>
      <c r="Q23" s="55" t="s">
        <v>170</v>
      </c>
      <c r="R23" s="104">
        <v>44958</v>
      </c>
      <c r="S23" s="149" t="s">
        <v>404</v>
      </c>
      <c r="T23" s="149"/>
    </row>
    <row r="24" spans="1:20" ht="103" customHeight="1" x14ac:dyDescent="0.25">
      <c r="A24" s="61">
        <v>17</v>
      </c>
      <c r="B24" s="62" t="s">
        <v>71</v>
      </c>
      <c r="C24" s="62" t="s">
        <v>73</v>
      </c>
      <c r="D24" s="66" t="s">
        <v>69</v>
      </c>
      <c r="E24" s="63" t="s">
        <v>213</v>
      </c>
      <c r="F24" s="63" t="s">
        <v>103</v>
      </c>
      <c r="G24" s="105">
        <v>3</v>
      </c>
      <c r="H24" s="67" t="str">
        <f t="shared" si="0"/>
        <v>MODERADO</v>
      </c>
      <c r="I24" s="105">
        <v>3</v>
      </c>
      <c r="J24" s="65" t="str">
        <f t="shared" si="2"/>
        <v>MODERADO</v>
      </c>
      <c r="K24" s="64">
        <f t="shared" si="1"/>
        <v>9</v>
      </c>
      <c r="L24" s="65" t="str">
        <f>IF(OR(G24=" ",G24=0,I24=" ",I24=0)," ",IF(AND(G24=1,I24=3),"BAJO",IF(AND(G24=1,I24=4),"MODERADO",IF(AND(G24=2,I24=5),"ALTO",IF(AND(G24=3,I24=4),"ALTO",IF(AND(G24=2,I24=2),"BAJO",VLOOKUP(K24,Evaluacion!A:B,2)))))))</f>
        <v>ALTO</v>
      </c>
      <c r="M24" s="56" t="s">
        <v>133</v>
      </c>
      <c r="N24" s="104">
        <v>44927</v>
      </c>
      <c r="O24" s="104">
        <v>45261</v>
      </c>
      <c r="P24" s="55" t="s">
        <v>134</v>
      </c>
      <c r="Q24" s="58" t="s">
        <v>143</v>
      </c>
      <c r="R24" s="104">
        <v>44958</v>
      </c>
      <c r="S24" s="149" t="s">
        <v>398</v>
      </c>
      <c r="T24" s="149"/>
    </row>
    <row r="25" spans="1:20" ht="243.5" customHeight="1" x14ac:dyDescent="0.25">
      <c r="A25" s="61">
        <v>18</v>
      </c>
      <c r="B25" s="62" t="s">
        <v>71</v>
      </c>
      <c r="C25" s="62" t="s">
        <v>73</v>
      </c>
      <c r="D25" s="66" t="s">
        <v>104</v>
      </c>
      <c r="E25" s="63" t="s">
        <v>215</v>
      </c>
      <c r="F25" s="63" t="s">
        <v>105</v>
      </c>
      <c r="G25" s="105">
        <v>4</v>
      </c>
      <c r="H25" s="67" t="str">
        <f t="shared" si="0"/>
        <v>MAYOR</v>
      </c>
      <c r="I25" s="105">
        <v>4</v>
      </c>
      <c r="J25" s="65" t="str">
        <f t="shared" si="2"/>
        <v>PROBABLE</v>
      </c>
      <c r="K25" s="64">
        <f t="shared" si="1"/>
        <v>16</v>
      </c>
      <c r="L25" s="65" t="str">
        <f>IF(OR(G25=" ",G25=0,I25=" ",I25=0)," ",IF(AND(G25=1,I25=3),"BAJO",IF(AND(G25=1,I25=4),"MODERADO",IF(AND(G25=2,I25=5),"ALTO",IF(AND(G25=3,I25=4),"ALTO",IF(AND(G25=2,I25=2),"BAJO",VLOOKUP(K25,Evaluacion!A:B,2)))))))</f>
        <v>EXTREMO</v>
      </c>
      <c r="M25" s="56" t="s">
        <v>141</v>
      </c>
      <c r="N25" s="104">
        <v>44927</v>
      </c>
      <c r="O25" s="104">
        <v>45261</v>
      </c>
      <c r="P25" s="58" t="s">
        <v>127</v>
      </c>
      <c r="Q25" s="58" t="s">
        <v>142</v>
      </c>
      <c r="R25" s="104">
        <v>44958</v>
      </c>
      <c r="S25" s="149" t="s">
        <v>399</v>
      </c>
      <c r="T25" s="149"/>
    </row>
    <row r="26" spans="1:20" ht="208.5" customHeight="1" x14ac:dyDescent="0.25">
      <c r="A26" s="61">
        <v>19</v>
      </c>
      <c r="B26" s="62" t="s">
        <v>94</v>
      </c>
      <c r="C26" s="62" t="s">
        <v>73</v>
      </c>
      <c r="D26" s="66" t="s">
        <v>106</v>
      </c>
      <c r="E26" s="63" t="s">
        <v>238</v>
      </c>
      <c r="F26" s="63" t="s">
        <v>137</v>
      </c>
      <c r="G26" s="105">
        <v>4</v>
      </c>
      <c r="H26" s="67" t="str">
        <f t="shared" si="0"/>
        <v>MAYOR</v>
      </c>
      <c r="I26" s="105">
        <v>4</v>
      </c>
      <c r="J26" s="65" t="str">
        <f t="shared" si="2"/>
        <v>PROBABLE</v>
      </c>
      <c r="K26" s="64">
        <f t="shared" si="1"/>
        <v>16</v>
      </c>
      <c r="L26" s="65" t="str">
        <f>IF(OR(G26=" ",G26=0,I26=" ",I26=0)," ",IF(AND(G26=1,I26=3),"BAJO",IF(AND(G26=1,I26=4),"MODERADO",IF(AND(G26=2,I26=5),"ALTO",IF(AND(G26=3,I26=4),"ALTO",IF(AND(G26=2,I26=2),"BAJO",VLOOKUP(K26,Evaluacion!A:B,2)))))))</f>
        <v>EXTREMO</v>
      </c>
      <c r="M26" s="56" t="s">
        <v>120</v>
      </c>
      <c r="N26" s="104">
        <v>44927</v>
      </c>
      <c r="O26" s="104">
        <v>45261</v>
      </c>
      <c r="P26" s="55" t="s">
        <v>121</v>
      </c>
      <c r="Q26" s="55" t="s">
        <v>217</v>
      </c>
      <c r="R26" s="104">
        <v>44958</v>
      </c>
      <c r="S26" s="149" t="s">
        <v>405</v>
      </c>
      <c r="T26" s="149"/>
    </row>
    <row r="27" spans="1:20" ht="233.5" customHeight="1" x14ac:dyDescent="0.25">
      <c r="A27" s="61">
        <v>20</v>
      </c>
      <c r="B27" s="62" t="s">
        <v>72</v>
      </c>
      <c r="C27" s="62" t="s">
        <v>123</v>
      </c>
      <c r="D27" s="66" t="s">
        <v>407</v>
      </c>
      <c r="E27" s="63" t="s">
        <v>220</v>
      </c>
      <c r="F27" s="63" t="s">
        <v>135</v>
      </c>
      <c r="G27" s="105">
        <v>5</v>
      </c>
      <c r="H27" s="67" t="str">
        <f t="shared" si="0"/>
        <v>CATASTRÓFICO</v>
      </c>
      <c r="I27" s="105">
        <v>4</v>
      </c>
      <c r="J27" s="65" t="str">
        <f t="shared" si="2"/>
        <v>PROBABLE</v>
      </c>
      <c r="K27" s="64">
        <f t="shared" si="1"/>
        <v>20</v>
      </c>
      <c r="L27" s="65" t="str">
        <f>IF(OR(G27=" ",G27=0,I27=" ",I27=0)," ",IF(AND(G27=1,I27=3),"BAJO",IF(AND(G27=1,I27=4),"MODERADO",IF(AND(G27=2,I27=5),"ALTO",IF(AND(G27=3,I27=4),"ALTO",IF(AND(G27=2,I27=2),"BAJO",VLOOKUP(K27,Evaluacion!A:B,2)))))))</f>
        <v>EXTREMO</v>
      </c>
      <c r="M27" s="56" t="s">
        <v>163</v>
      </c>
      <c r="N27" s="104">
        <v>44927</v>
      </c>
      <c r="O27" s="104">
        <v>45261</v>
      </c>
      <c r="P27" s="55" t="s">
        <v>162</v>
      </c>
      <c r="Q27" s="55" t="s">
        <v>122</v>
      </c>
      <c r="R27" s="104">
        <v>44958</v>
      </c>
      <c r="S27" s="149" t="s">
        <v>400</v>
      </c>
      <c r="T27" s="149"/>
    </row>
    <row r="28" spans="1:20" ht="233.5" customHeight="1" x14ac:dyDescent="0.25">
      <c r="A28" s="61">
        <v>21</v>
      </c>
      <c r="B28" s="62" t="s">
        <v>223</v>
      </c>
      <c r="C28" s="62" t="s">
        <v>224</v>
      </c>
      <c r="D28" s="66" t="s">
        <v>222</v>
      </c>
      <c r="E28" s="63" t="s">
        <v>225</v>
      </c>
      <c r="F28" s="63" t="s">
        <v>226</v>
      </c>
      <c r="G28" s="105">
        <v>3</v>
      </c>
      <c r="H28" s="67" t="str">
        <f>IF(G28=0,"",IF(G28=1,"INSIGNIFICANTE",IF(G28=2,"MENOR",IF(G28=3,"MODERADO",IF(G28=4,"MAYOR",IF(G28=5,"CATASTRÓFICO"))))))</f>
        <v>MODERADO</v>
      </c>
      <c r="I28" s="105">
        <v>3</v>
      </c>
      <c r="J28" s="65" t="str">
        <f>IF(I28=0,"",IF(I28=1,"RARO",IF(I28=2,"IMPROBABLE",IF(I28=3,"MODERADO",IF(I28=4,"PROBABLE",IF(I28=5,"CASI CERTEZA"))))))</f>
        <v>MODERADO</v>
      </c>
      <c r="K28" s="64">
        <f>IF(OR(G28=" ",G28=0,I28=" ",I28=0)," ",G28*I28)</f>
        <v>9</v>
      </c>
      <c r="L28" s="65" t="str">
        <f>IF(OR(G28=" ",G28=0,I28=" ",I28=0)," ",IF(AND(G28=1,I28=3),"BAJO",IF(AND(G28=1,I28=4),"MODERADO",IF(AND(G28=2,I28=5),"ALTO",IF(AND(G28=3,I28=4),"ALTO",IF(AND(G28=2,I28=2),"BAJO",VLOOKUP(K28,Evaluacion!A:B,2)))))))</f>
        <v>ALTO</v>
      </c>
      <c r="M28" s="56" t="s">
        <v>241</v>
      </c>
      <c r="N28" s="104">
        <v>44927</v>
      </c>
      <c r="O28" s="104">
        <v>45261</v>
      </c>
      <c r="P28" s="55" t="s">
        <v>239</v>
      </c>
      <c r="Q28" s="55" t="s">
        <v>240</v>
      </c>
      <c r="R28" s="104">
        <v>44958</v>
      </c>
      <c r="S28" s="149" t="s">
        <v>406</v>
      </c>
      <c r="T28" s="149"/>
    </row>
    <row r="29" spans="1:20" s="41" customFormat="1" x14ac:dyDescent="0.25">
      <c r="A29" s="42"/>
      <c r="B29" s="42"/>
      <c r="C29" s="107"/>
      <c r="D29" s="44"/>
      <c r="E29" s="44"/>
      <c r="F29" s="44"/>
      <c r="G29" s="45"/>
      <c r="H29" s="45"/>
      <c r="I29" s="45"/>
      <c r="J29" s="46"/>
      <c r="K29" s="45"/>
      <c r="L29" s="46"/>
      <c r="M29" s="47"/>
      <c r="N29" s="45"/>
      <c r="O29" s="45"/>
      <c r="P29" s="45"/>
      <c r="Q29" s="45"/>
      <c r="R29" s="45"/>
      <c r="S29" s="45" t="s">
        <v>401</v>
      </c>
      <c r="T29" s="48"/>
    </row>
    <row r="30" spans="1:20" s="41" customFormat="1" x14ac:dyDescent="0.25">
      <c r="A30" s="42"/>
      <c r="B30" s="42"/>
      <c r="C30" s="107"/>
      <c r="D30" s="44"/>
      <c r="E30" s="44"/>
      <c r="F30" s="44"/>
      <c r="G30" s="45"/>
      <c r="H30" s="45"/>
      <c r="I30" s="45"/>
      <c r="J30" s="46"/>
      <c r="K30" s="45"/>
      <c r="L30" s="46"/>
      <c r="M30" s="47"/>
      <c r="N30" s="45"/>
      <c r="O30" s="45"/>
      <c r="P30" s="45"/>
      <c r="Q30" s="45"/>
      <c r="R30" s="45"/>
      <c r="S30" s="45"/>
      <c r="T30" s="48"/>
    </row>
    <row r="31" spans="1:20" s="41" customFormat="1" ht="32.25" customHeight="1" x14ac:dyDescent="0.25">
      <c r="A31" s="42"/>
      <c r="B31" s="42"/>
      <c r="C31" s="107"/>
      <c r="D31" s="49"/>
      <c r="E31" s="49"/>
      <c r="F31" s="49"/>
      <c r="G31" s="45"/>
      <c r="H31" s="45"/>
      <c r="I31" s="45"/>
      <c r="J31" s="46"/>
      <c r="K31" s="45"/>
      <c r="L31" s="46"/>
      <c r="M31" s="47"/>
      <c r="N31" s="45"/>
      <c r="O31" s="45"/>
      <c r="P31" s="45"/>
      <c r="Q31" s="45"/>
      <c r="R31" s="45"/>
      <c r="S31" s="45"/>
      <c r="T31" s="48"/>
    </row>
    <row r="32" spans="1:20" s="41" customFormat="1" x14ac:dyDescent="0.25">
      <c r="A32" s="42"/>
      <c r="B32" s="42"/>
      <c r="C32" s="107"/>
      <c r="D32" s="44"/>
      <c r="E32" s="44"/>
      <c r="F32" s="44"/>
      <c r="G32" s="45"/>
      <c r="H32" s="45"/>
      <c r="I32" s="45"/>
      <c r="J32" s="46"/>
      <c r="K32" s="45"/>
      <c r="L32" s="46"/>
      <c r="M32" s="47"/>
      <c r="N32" s="45"/>
      <c r="O32" s="45"/>
      <c r="P32" s="45"/>
      <c r="Q32" s="45"/>
      <c r="R32" s="45"/>
      <c r="S32" s="45"/>
      <c r="T32" s="48"/>
    </row>
    <row r="33" spans="1:20" s="41" customFormat="1" x14ac:dyDescent="0.25">
      <c r="A33" s="42"/>
      <c r="B33" s="42"/>
      <c r="C33" s="107"/>
      <c r="D33" s="44"/>
      <c r="E33" s="44"/>
      <c r="F33" s="44"/>
      <c r="G33" s="45"/>
      <c r="H33" s="45"/>
      <c r="I33" s="45"/>
      <c r="J33" s="46"/>
      <c r="K33" s="45"/>
      <c r="L33" s="46"/>
      <c r="M33" s="47"/>
      <c r="N33" s="45"/>
      <c r="O33" s="45"/>
      <c r="P33" s="45"/>
      <c r="Q33" s="45"/>
      <c r="R33" s="45"/>
      <c r="S33" s="45"/>
      <c r="T33" s="48"/>
    </row>
    <row r="34" spans="1:20" s="41" customFormat="1" x14ac:dyDescent="0.25">
      <c r="A34" s="42"/>
      <c r="B34" s="42"/>
      <c r="C34" s="107"/>
      <c r="D34" s="44"/>
      <c r="E34" s="44"/>
      <c r="F34" s="44"/>
      <c r="G34" s="45"/>
      <c r="H34" s="45"/>
      <c r="I34" s="45"/>
      <c r="J34" s="46"/>
      <c r="K34" s="45"/>
      <c r="L34" s="46"/>
      <c r="M34" s="47"/>
      <c r="N34" s="45"/>
      <c r="O34" s="45"/>
      <c r="P34" s="45"/>
      <c r="Q34" s="45"/>
      <c r="R34" s="45"/>
      <c r="S34" s="45"/>
      <c r="T34" s="48"/>
    </row>
    <row r="35" spans="1:20" s="41" customFormat="1" x14ac:dyDescent="0.25">
      <c r="A35" s="42"/>
      <c r="B35" s="42"/>
      <c r="C35" s="107"/>
      <c r="D35" s="44"/>
      <c r="E35" s="44"/>
      <c r="F35" s="44"/>
      <c r="G35" s="45"/>
      <c r="H35" s="45"/>
      <c r="I35" s="45"/>
      <c r="J35" s="46"/>
      <c r="K35" s="45"/>
      <c r="L35" s="46"/>
      <c r="M35" s="47"/>
      <c r="N35" s="45"/>
      <c r="O35" s="45"/>
      <c r="P35" s="45"/>
      <c r="Q35" s="45"/>
      <c r="R35" s="45"/>
      <c r="S35" s="45"/>
      <c r="T35" s="48"/>
    </row>
    <row r="36" spans="1:20" s="41" customFormat="1" x14ac:dyDescent="0.25">
      <c r="A36" s="42"/>
      <c r="B36" s="42"/>
      <c r="C36" s="107"/>
      <c r="D36" s="44"/>
      <c r="E36" s="44"/>
      <c r="F36" s="44"/>
      <c r="G36" s="45"/>
      <c r="H36" s="45"/>
      <c r="I36" s="45"/>
      <c r="J36" s="46"/>
      <c r="K36" s="45"/>
      <c r="L36" s="46"/>
      <c r="M36" s="47"/>
      <c r="N36" s="45"/>
      <c r="O36" s="45"/>
      <c r="P36" s="45"/>
      <c r="Q36" s="45"/>
      <c r="R36" s="45"/>
      <c r="S36" s="45"/>
      <c r="T36" s="48"/>
    </row>
    <row r="37" spans="1:20" s="41" customFormat="1" x14ac:dyDescent="0.25">
      <c r="A37" s="42"/>
      <c r="B37" s="42"/>
      <c r="C37" s="107"/>
      <c r="D37" s="44"/>
      <c r="E37" s="44"/>
      <c r="F37" s="44"/>
      <c r="G37" s="45"/>
      <c r="H37" s="45"/>
      <c r="I37" s="45"/>
      <c r="J37" s="46"/>
      <c r="K37" s="45"/>
      <c r="L37" s="46"/>
      <c r="M37" s="47"/>
      <c r="N37" s="45"/>
      <c r="O37" s="45"/>
      <c r="P37" s="45"/>
      <c r="Q37" s="45"/>
      <c r="R37" s="45"/>
      <c r="S37" s="45"/>
      <c r="T37" s="48"/>
    </row>
    <row r="38" spans="1:20" s="41" customFormat="1" x14ac:dyDescent="0.25">
      <c r="A38" s="42"/>
      <c r="B38" s="42"/>
      <c r="C38" s="107"/>
      <c r="D38" s="44"/>
      <c r="E38" s="44"/>
      <c r="F38" s="44"/>
      <c r="G38" s="45"/>
      <c r="H38" s="45"/>
      <c r="I38" s="45"/>
      <c r="J38" s="46"/>
      <c r="K38" s="45"/>
      <c r="L38" s="46"/>
      <c r="M38" s="47"/>
      <c r="N38" s="45"/>
      <c r="O38" s="45"/>
      <c r="P38" s="45"/>
      <c r="Q38" s="45"/>
      <c r="R38" s="45"/>
      <c r="S38" s="45"/>
      <c r="T38" s="48"/>
    </row>
    <row r="39" spans="1:20" s="41" customFormat="1" x14ac:dyDescent="0.25">
      <c r="A39" s="42"/>
      <c r="B39" s="42"/>
      <c r="C39" s="107"/>
      <c r="D39" s="44"/>
      <c r="E39" s="44"/>
      <c r="F39" s="44"/>
      <c r="G39" s="45"/>
      <c r="H39" s="45"/>
      <c r="I39" s="45"/>
      <c r="J39" s="46"/>
      <c r="K39" s="45"/>
      <c r="L39" s="46"/>
      <c r="M39" s="47"/>
      <c r="N39" s="45"/>
      <c r="O39" s="45"/>
      <c r="P39" s="45"/>
      <c r="Q39" s="45"/>
      <c r="R39" s="45"/>
      <c r="S39" s="45"/>
      <c r="T39" s="48"/>
    </row>
    <row r="40" spans="1:20" s="41" customFormat="1" x14ac:dyDescent="0.25">
      <c r="A40" s="42"/>
      <c r="B40" s="42"/>
      <c r="C40" s="107"/>
      <c r="D40" s="44"/>
      <c r="E40" s="44"/>
      <c r="F40" s="44"/>
      <c r="G40" s="45"/>
      <c r="H40" s="45"/>
      <c r="I40" s="45"/>
      <c r="J40" s="46"/>
      <c r="K40" s="45"/>
      <c r="L40" s="46"/>
      <c r="M40" s="47"/>
      <c r="N40" s="45"/>
      <c r="O40" s="45"/>
      <c r="P40" s="45"/>
      <c r="Q40" s="45"/>
      <c r="R40" s="45"/>
      <c r="S40" s="45"/>
      <c r="T40" s="48"/>
    </row>
    <row r="41" spans="1:20" s="41" customFormat="1" x14ac:dyDescent="0.25">
      <c r="A41" s="42"/>
      <c r="B41" s="42"/>
      <c r="C41" s="107"/>
      <c r="D41" s="44"/>
      <c r="E41" s="44"/>
      <c r="F41" s="44"/>
      <c r="G41" s="45"/>
      <c r="H41" s="45"/>
      <c r="I41" s="45"/>
      <c r="J41" s="46"/>
      <c r="K41" s="45"/>
      <c r="L41" s="46"/>
      <c r="M41" s="47"/>
      <c r="N41" s="45"/>
      <c r="O41" s="45"/>
      <c r="P41" s="45"/>
      <c r="Q41" s="45"/>
      <c r="R41" s="45"/>
      <c r="S41" s="45"/>
      <c r="T41" s="48"/>
    </row>
    <row r="42" spans="1:20" s="41" customFormat="1" x14ac:dyDescent="0.25">
      <c r="A42" s="42"/>
      <c r="B42" s="42"/>
      <c r="C42" s="107"/>
      <c r="D42" s="44"/>
      <c r="E42" s="44"/>
      <c r="F42" s="44"/>
      <c r="G42" s="45"/>
      <c r="H42" s="45"/>
      <c r="I42" s="45"/>
      <c r="J42" s="46"/>
      <c r="K42" s="45"/>
      <c r="L42" s="46"/>
      <c r="M42" s="47"/>
      <c r="N42" s="45"/>
      <c r="O42" s="45"/>
      <c r="P42" s="45"/>
      <c r="Q42" s="45"/>
      <c r="R42" s="45"/>
      <c r="S42" s="45"/>
      <c r="T42" s="48"/>
    </row>
    <row r="43" spans="1:20" s="41" customFormat="1" x14ac:dyDescent="0.25">
      <c r="A43" s="42"/>
      <c r="B43" s="42"/>
      <c r="C43" s="107"/>
      <c r="D43" s="44"/>
      <c r="E43" s="44"/>
      <c r="F43" s="44"/>
      <c r="G43" s="45"/>
      <c r="H43" s="45"/>
      <c r="I43" s="45"/>
      <c r="J43" s="46"/>
      <c r="K43" s="45"/>
      <c r="L43" s="46"/>
      <c r="M43" s="47"/>
      <c r="N43" s="45"/>
      <c r="O43" s="45"/>
      <c r="P43" s="45"/>
      <c r="Q43" s="45"/>
      <c r="R43" s="45"/>
      <c r="S43" s="45"/>
      <c r="T43" s="48"/>
    </row>
    <row r="44" spans="1:20" s="41" customFormat="1" x14ac:dyDescent="0.25">
      <c r="A44" s="42"/>
      <c r="B44" s="42"/>
      <c r="C44" s="107"/>
      <c r="D44" s="44"/>
      <c r="E44" s="44"/>
      <c r="F44" s="44"/>
      <c r="G44" s="45"/>
      <c r="H44" s="45"/>
      <c r="I44" s="45"/>
      <c r="J44" s="46"/>
      <c r="K44" s="45"/>
      <c r="L44" s="46"/>
      <c r="M44" s="47"/>
      <c r="N44" s="45"/>
      <c r="O44" s="45"/>
      <c r="P44" s="45"/>
      <c r="Q44" s="45"/>
      <c r="R44" s="45"/>
      <c r="S44" s="45"/>
      <c r="T44" s="48"/>
    </row>
    <row r="45" spans="1:20" s="41" customFormat="1" x14ac:dyDescent="0.25">
      <c r="A45" s="42"/>
      <c r="B45" s="42"/>
      <c r="C45" s="107"/>
      <c r="D45" s="44"/>
      <c r="E45" s="44"/>
      <c r="F45" s="44"/>
      <c r="G45" s="45"/>
      <c r="H45" s="45"/>
      <c r="I45" s="45"/>
      <c r="J45" s="46"/>
      <c r="K45" s="45"/>
      <c r="L45" s="46"/>
      <c r="M45" s="47"/>
      <c r="N45" s="45"/>
      <c r="O45" s="45"/>
      <c r="P45" s="45"/>
      <c r="Q45" s="45"/>
      <c r="R45" s="45"/>
      <c r="S45" s="45"/>
      <c r="T45" s="48"/>
    </row>
    <row r="46" spans="1:20" s="41" customFormat="1" x14ac:dyDescent="0.25">
      <c r="A46" s="42"/>
      <c r="B46" s="42"/>
      <c r="C46" s="107"/>
      <c r="D46" s="44"/>
      <c r="E46" s="44"/>
      <c r="F46" s="44"/>
      <c r="G46" s="45"/>
      <c r="H46" s="45"/>
      <c r="I46" s="45"/>
      <c r="J46" s="46"/>
      <c r="K46" s="45"/>
      <c r="L46" s="46"/>
      <c r="M46" s="47"/>
      <c r="N46" s="45"/>
      <c r="O46" s="45"/>
      <c r="P46" s="45"/>
      <c r="Q46" s="45"/>
      <c r="R46" s="45"/>
      <c r="S46" s="45"/>
      <c r="T46" s="48"/>
    </row>
    <row r="47" spans="1:20" s="41" customFormat="1" x14ac:dyDescent="0.25">
      <c r="A47" s="42"/>
      <c r="B47" s="42"/>
      <c r="C47" s="107"/>
      <c r="D47" s="44"/>
      <c r="E47" s="44"/>
      <c r="F47" s="44"/>
      <c r="G47" s="45"/>
      <c r="H47" s="45"/>
      <c r="I47" s="45"/>
      <c r="J47" s="46"/>
      <c r="K47" s="45"/>
      <c r="L47" s="46"/>
      <c r="M47" s="47"/>
      <c r="N47" s="45"/>
      <c r="O47" s="45"/>
      <c r="P47" s="45"/>
      <c r="Q47" s="45"/>
      <c r="R47" s="45"/>
      <c r="S47" s="45"/>
      <c r="T47" s="48"/>
    </row>
    <row r="48" spans="1:20" s="41" customFormat="1" x14ac:dyDescent="0.25">
      <c r="A48" s="42"/>
      <c r="B48" s="42"/>
      <c r="C48" s="107"/>
      <c r="D48" s="44"/>
      <c r="E48" s="44"/>
      <c r="F48" s="44"/>
      <c r="G48" s="45"/>
      <c r="H48" s="45"/>
      <c r="I48" s="45"/>
      <c r="J48" s="46"/>
      <c r="K48" s="45"/>
      <c r="L48" s="46"/>
      <c r="M48" s="47"/>
      <c r="N48" s="45"/>
      <c r="O48" s="45"/>
      <c r="P48" s="45"/>
      <c r="Q48" s="45"/>
      <c r="R48" s="45"/>
      <c r="S48" s="45"/>
      <c r="T48" s="48"/>
    </row>
    <row r="49" spans="1:20" s="41" customFormat="1" x14ac:dyDescent="0.25">
      <c r="A49" s="42"/>
      <c r="B49" s="42"/>
      <c r="C49" s="107"/>
      <c r="D49" s="44"/>
      <c r="E49" s="44"/>
      <c r="F49" s="44"/>
      <c r="G49" s="45"/>
      <c r="H49" s="45"/>
      <c r="I49" s="45"/>
      <c r="J49" s="46"/>
      <c r="K49" s="45"/>
      <c r="L49" s="46"/>
      <c r="M49" s="47"/>
      <c r="N49" s="45"/>
      <c r="O49" s="45"/>
      <c r="P49" s="45"/>
      <c r="Q49" s="45"/>
      <c r="R49" s="45"/>
      <c r="S49" s="45"/>
      <c r="T49" s="48"/>
    </row>
    <row r="50" spans="1:20" s="41" customFormat="1" x14ac:dyDescent="0.25">
      <c r="A50" s="42"/>
      <c r="B50" s="42"/>
      <c r="C50" s="107"/>
      <c r="D50" s="44"/>
      <c r="E50" s="44"/>
      <c r="F50" s="44"/>
      <c r="G50" s="45"/>
      <c r="H50" s="45"/>
      <c r="I50" s="45"/>
      <c r="J50" s="46"/>
      <c r="K50" s="45"/>
      <c r="L50" s="46"/>
      <c r="M50" s="47"/>
      <c r="N50" s="45"/>
      <c r="O50" s="45"/>
      <c r="P50" s="45"/>
      <c r="Q50" s="45"/>
      <c r="R50" s="45"/>
      <c r="S50" s="45"/>
      <c r="T50" s="48"/>
    </row>
    <row r="51" spans="1:20" s="41" customFormat="1" x14ac:dyDescent="0.25">
      <c r="A51" s="42"/>
      <c r="B51" s="42"/>
      <c r="C51" s="107"/>
      <c r="D51" s="44"/>
      <c r="E51" s="44"/>
      <c r="F51" s="44"/>
      <c r="G51" s="45"/>
      <c r="H51" s="45"/>
      <c r="I51" s="45"/>
      <c r="J51" s="46"/>
      <c r="K51" s="45"/>
      <c r="L51" s="46"/>
      <c r="M51" s="47"/>
      <c r="N51" s="45"/>
      <c r="O51" s="45"/>
      <c r="P51" s="45"/>
      <c r="Q51" s="45"/>
      <c r="R51" s="45"/>
      <c r="S51" s="45"/>
      <c r="T51" s="48"/>
    </row>
    <row r="52" spans="1:20" s="41" customFormat="1" x14ac:dyDescent="0.25">
      <c r="A52" s="42"/>
      <c r="B52" s="42"/>
      <c r="C52" s="107"/>
      <c r="D52" s="44"/>
      <c r="E52" s="44"/>
      <c r="F52" s="44"/>
      <c r="G52" s="45"/>
      <c r="H52" s="45"/>
      <c r="I52" s="45"/>
      <c r="J52" s="46"/>
      <c r="K52" s="45"/>
      <c r="L52" s="46"/>
      <c r="M52" s="47"/>
      <c r="N52" s="45"/>
      <c r="O52" s="45"/>
      <c r="P52" s="45"/>
      <c r="Q52" s="45"/>
      <c r="R52" s="45"/>
      <c r="S52" s="45"/>
      <c r="T52" s="48"/>
    </row>
    <row r="53" spans="1:20" s="41" customFormat="1" x14ac:dyDescent="0.25">
      <c r="A53" s="42"/>
      <c r="B53" s="42"/>
      <c r="C53" s="107"/>
      <c r="D53" s="44"/>
      <c r="E53" s="44"/>
      <c r="F53" s="44"/>
      <c r="G53" s="45"/>
      <c r="H53" s="45"/>
      <c r="I53" s="45"/>
      <c r="J53" s="46"/>
      <c r="K53" s="45"/>
      <c r="L53" s="46"/>
      <c r="M53" s="47"/>
      <c r="N53" s="45"/>
      <c r="O53" s="45"/>
      <c r="P53" s="45"/>
      <c r="Q53" s="45"/>
      <c r="R53" s="45"/>
      <c r="S53" s="45"/>
      <c r="T53" s="48"/>
    </row>
    <row r="54" spans="1:20" s="41" customFormat="1" x14ac:dyDescent="0.25">
      <c r="A54" s="42"/>
      <c r="B54" s="42"/>
      <c r="C54" s="107"/>
      <c r="D54" s="44"/>
      <c r="E54" s="44"/>
      <c r="F54" s="44"/>
      <c r="G54" s="45"/>
      <c r="H54" s="45"/>
      <c r="I54" s="45"/>
      <c r="J54" s="46"/>
      <c r="K54" s="45"/>
      <c r="L54" s="46"/>
      <c r="M54" s="47"/>
      <c r="N54" s="45"/>
      <c r="O54" s="45"/>
      <c r="P54" s="45"/>
      <c r="Q54" s="45"/>
      <c r="R54" s="45"/>
      <c r="S54" s="45"/>
      <c r="T54" s="48"/>
    </row>
    <row r="55" spans="1:20" s="41" customFormat="1" x14ac:dyDescent="0.25">
      <c r="A55" s="42"/>
      <c r="B55" s="42"/>
      <c r="C55" s="107"/>
      <c r="D55" s="44"/>
      <c r="E55" s="44"/>
      <c r="F55" s="44"/>
      <c r="G55" s="45"/>
      <c r="H55" s="45"/>
      <c r="I55" s="45"/>
      <c r="J55" s="46"/>
      <c r="K55" s="45"/>
      <c r="L55" s="46"/>
      <c r="M55" s="47"/>
      <c r="N55" s="45"/>
      <c r="O55" s="45"/>
      <c r="P55" s="45"/>
      <c r="Q55" s="45"/>
      <c r="R55" s="45"/>
      <c r="S55" s="45"/>
      <c r="T55" s="48"/>
    </row>
    <row r="56" spans="1:20" s="41" customFormat="1" x14ac:dyDescent="0.25">
      <c r="A56" s="42"/>
      <c r="B56" s="42"/>
      <c r="C56" s="107"/>
      <c r="D56" s="44"/>
      <c r="E56" s="44"/>
      <c r="F56" s="44"/>
      <c r="G56" s="45"/>
      <c r="H56" s="45"/>
      <c r="I56" s="45"/>
      <c r="J56" s="46"/>
      <c r="K56" s="45"/>
      <c r="L56" s="46"/>
      <c r="M56" s="47"/>
      <c r="N56" s="45"/>
      <c r="O56" s="45"/>
      <c r="P56" s="45"/>
      <c r="Q56" s="45"/>
      <c r="R56" s="45"/>
      <c r="S56" s="45"/>
      <c r="T56" s="48"/>
    </row>
    <row r="57" spans="1:20" s="41" customFormat="1" x14ac:dyDescent="0.25">
      <c r="A57" s="42"/>
      <c r="B57" s="42"/>
      <c r="C57" s="107"/>
      <c r="D57" s="44"/>
      <c r="E57" s="44"/>
      <c r="F57" s="44"/>
      <c r="G57" s="45"/>
      <c r="H57" s="45"/>
      <c r="I57" s="45"/>
      <c r="J57" s="46"/>
      <c r="K57" s="45"/>
      <c r="L57" s="46"/>
      <c r="M57" s="47"/>
      <c r="N57" s="45"/>
      <c r="O57" s="45"/>
      <c r="P57" s="45"/>
      <c r="Q57" s="45"/>
      <c r="R57" s="45"/>
      <c r="S57" s="45"/>
      <c r="T57" s="48"/>
    </row>
    <row r="58" spans="1:20" s="41" customFormat="1" x14ac:dyDescent="0.25">
      <c r="A58" s="42"/>
      <c r="B58" s="42"/>
      <c r="C58" s="107"/>
      <c r="D58" s="44"/>
      <c r="E58" s="44"/>
      <c r="F58" s="44"/>
      <c r="G58" s="45"/>
      <c r="H58" s="45"/>
      <c r="I58" s="45"/>
      <c r="J58" s="46"/>
      <c r="K58" s="45"/>
      <c r="L58" s="46"/>
      <c r="M58" s="47"/>
      <c r="N58" s="45"/>
      <c r="O58" s="45"/>
      <c r="P58" s="45"/>
      <c r="Q58" s="45"/>
      <c r="R58" s="45"/>
      <c r="S58" s="45"/>
      <c r="T58" s="48"/>
    </row>
    <row r="59" spans="1:20" s="41" customFormat="1" x14ac:dyDescent="0.25">
      <c r="A59" s="42"/>
      <c r="B59" s="42"/>
      <c r="C59" s="107"/>
      <c r="D59" s="44"/>
      <c r="E59" s="44"/>
      <c r="F59" s="44"/>
      <c r="G59" s="45"/>
      <c r="H59" s="45"/>
      <c r="I59" s="45"/>
      <c r="J59" s="46"/>
      <c r="K59" s="45"/>
      <c r="L59" s="46"/>
      <c r="M59" s="47"/>
      <c r="N59" s="45"/>
      <c r="O59" s="45"/>
      <c r="P59" s="45"/>
      <c r="Q59" s="45"/>
      <c r="R59" s="45"/>
      <c r="S59" s="45"/>
      <c r="T59" s="48"/>
    </row>
    <row r="60" spans="1:20" s="41" customFormat="1" x14ac:dyDescent="0.25">
      <c r="A60" s="42"/>
      <c r="B60" s="42"/>
      <c r="C60" s="107"/>
      <c r="D60" s="44"/>
      <c r="E60" s="44"/>
      <c r="F60" s="44"/>
      <c r="G60" s="45"/>
      <c r="H60" s="45"/>
      <c r="I60" s="45"/>
      <c r="J60" s="46"/>
      <c r="K60" s="45"/>
      <c r="L60" s="46"/>
      <c r="M60" s="47"/>
      <c r="N60" s="45"/>
      <c r="O60" s="45"/>
      <c r="P60" s="45"/>
      <c r="Q60" s="45"/>
      <c r="R60" s="45"/>
      <c r="S60" s="45"/>
      <c r="T60" s="48"/>
    </row>
    <row r="61" spans="1:20" s="41" customFormat="1" x14ac:dyDescent="0.25">
      <c r="A61" s="42"/>
      <c r="B61" s="42"/>
      <c r="C61" s="107"/>
      <c r="D61" s="44"/>
      <c r="E61" s="44"/>
      <c r="F61" s="44"/>
      <c r="G61" s="45"/>
      <c r="H61" s="45"/>
      <c r="I61" s="45"/>
      <c r="J61" s="46"/>
      <c r="K61" s="45"/>
      <c r="L61" s="46"/>
      <c r="M61" s="47"/>
      <c r="N61" s="45"/>
      <c r="O61" s="45"/>
      <c r="P61" s="45"/>
      <c r="Q61" s="45"/>
      <c r="R61" s="45"/>
      <c r="S61" s="45"/>
      <c r="T61" s="48"/>
    </row>
    <row r="62" spans="1:20" s="41" customFormat="1" x14ac:dyDescent="0.25">
      <c r="A62" s="42"/>
      <c r="B62" s="42"/>
      <c r="C62" s="107"/>
      <c r="D62" s="44"/>
      <c r="E62" s="44"/>
      <c r="F62" s="44"/>
      <c r="G62" s="45"/>
      <c r="H62" s="45"/>
      <c r="I62" s="45"/>
      <c r="J62" s="46"/>
      <c r="K62" s="45"/>
      <c r="L62" s="46"/>
      <c r="M62" s="47"/>
      <c r="N62" s="45"/>
      <c r="O62" s="45"/>
      <c r="P62" s="45"/>
      <c r="Q62" s="45"/>
      <c r="R62" s="45"/>
      <c r="S62" s="45"/>
      <c r="T62" s="48"/>
    </row>
    <row r="63" spans="1:20" s="41" customFormat="1" x14ac:dyDescent="0.25">
      <c r="A63" s="42"/>
      <c r="B63" s="42"/>
      <c r="C63" s="107"/>
      <c r="D63" s="44"/>
      <c r="E63" s="44"/>
      <c r="F63" s="44"/>
      <c r="G63" s="45"/>
      <c r="H63" s="45"/>
      <c r="I63" s="45"/>
      <c r="J63" s="46"/>
      <c r="K63" s="45"/>
      <c r="L63" s="46"/>
      <c r="M63" s="47"/>
      <c r="N63" s="45"/>
      <c r="O63" s="45"/>
      <c r="P63" s="45"/>
      <c r="Q63" s="45"/>
      <c r="R63" s="45"/>
      <c r="S63" s="45"/>
      <c r="T63" s="48"/>
    </row>
    <row r="64" spans="1:20" s="41" customFormat="1" x14ac:dyDescent="0.25">
      <c r="A64" s="42"/>
      <c r="B64" s="42"/>
      <c r="C64" s="107"/>
      <c r="D64" s="44"/>
      <c r="E64" s="44"/>
      <c r="F64" s="44"/>
      <c r="G64" s="45"/>
      <c r="H64" s="45"/>
      <c r="I64" s="45"/>
      <c r="J64" s="46"/>
      <c r="K64" s="45"/>
      <c r="L64" s="46"/>
      <c r="M64" s="47"/>
      <c r="N64" s="45"/>
      <c r="O64" s="45"/>
      <c r="P64" s="45"/>
      <c r="Q64" s="45"/>
      <c r="R64" s="45"/>
      <c r="S64" s="45"/>
      <c r="T64" s="48"/>
    </row>
    <row r="65" spans="1:20" s="41" customFormat="1" x14ac:dyDescent="0.25">
      <c r="A65" s="42"/>
      <c r="B65" s="42"/>
      <c r="C65" s="107"/>
      <c r="D65" s="44"/>
      <c r="E65" s="44"/>
      <c r="F65" s="44"/>
      <c r="G65" s="45"/>
      <c r="H65" s="45"/>
      <c r="I65" s="45"/>
      <c r="J65" s="46"/>
      <c r="K65" s="45"/>
      <c r="L65" s="46"/>
      <c r="M65" s="47"/>
      <c r="N65" s="45"/>
      <c r="O65" s="45"/>
      <c r="P65" s="45"/>
      <c r="Q65" s="45"/>
      <c r="R65" s="45"/>
      <c r="S65" s="45"/>
      <c r="T65" s="48"/>
    </row>
    <row r="66" spans="1:20" s="41" customFormat="1" x14ac:dyDescent="0.25">
      <c r="A66" s="42"/>
      <c r="B66" s="42"/>
      <c r="C66" s="107"/>
      <c r="D66" s="44"/>
      <c r="E66" s="44"/>
      <c r="F66" s="44"/>
      <c r="G66" s="45"/>
      <c r="H66" s="45"/>
      <c r="I66" s="45"/>
      <c r="J66" s="46"/>
      <c r="K66" s="45"/>
      <c r="L66" s="46"/>
      <c r="M66" s="47"/>
      <c r="N66" s="45"/>
      <c r="O66" s="45"/>
      <c r="P66" s="45"/>
      <c r="Q66" s="45"/>
      <c r="R66" s="45"/>
      <c r="S66" s="45"/>
      <c r="T66" s="48"/>
    </row>
    <row r="67" spans="1:20" s="41" customFormat="1" x14ac:dyDescent="0.25">
      <c r="A67" s="42"/>
      <c r="B67" s="42"/>
      <c r="C67" s="107"/>
      <c r="D67" s="44"/>
      <c r="E67" s="44"/>
      <c r="F67" s="44"/>
      <c r="G67" s="45"/>
      <c r="H67" s="45"/>
      <c r="I67" s="45"/>
      <c r="J67" s="46"/>
      <c r="K67" s="45"/>
      <c r="L67" s="46"/>
      <c r="M67" s="47"/>
      <c r="N67" s="45"/>
      <c r="O67" s="45"/>
      <c r="P67" s="45"/>
      <c r="Q67" s="45"/>
      <c r="R67" s="45"/>
      <c r="S67" s="45"/>
      <c r="T67" s="48"/>
    </row>
    <row r="68" spans="1:20" s="41" customFormat="1" x14ac:dyDescent="0.25">
      <c r="A68" s="42"/>
      <c r="B68" s="42"/>
      <c r="C68" s="107"/>
      <c r="D68" s="44"/>
      <c r="E68" s="44"/>
      <c r="F68" s="44"/>
      <c r="G68" s="45"/>
      <c r="H68" s="45"/>
      <c r="I68" s="45"/>
      <c r="J68" s="46"/>
      <c r="K68" s="45"/>
      <c r="L68" s="46"/>
      <c r="M68" s="47"/>
      <c r="N68" s="45"/>
      <c r="O68" s="45"/>
      <c r="P68" s="45"/>
      <c r="Q68" s="45"/>
      <c r="R68" s="45"/>
      <c r="S68" s="45"/>
      <c r="T68" s="48"/>
    </row>
    <row r="69" spans="1:20" s="41" customFormat="1" x14ac:dyDescent="0.25">
      <c r="A69" s="42"/>
      <c r="B69" s="42"/>
      <c r="C69" s="107"/>
      <c r="D69" s="44"/>
      <c r="E69" s="44"/>
      <c r="F69" s="44"/>
      <c r="G69" s="45"/>
      <c r="H69" s="45"/>
      <c r="I69" s="45"/>
      <c r="J69" s="46"/>
      <c r="K69" s="45"/>
      <c r="L69" s="46"/>
      <c r="M69" s="47"/>
      <c r="N69" s="45"/>
      <c r="O69" s="45"/>
      <c r="P69" s="45"/>
      <c r="Q69" s="45"/>
      <c r="R69" s="45"/>
      <c r="S69" s="45"/>
      <c r="T69" s="48"/>
    </row>
    <row r="70" spans="1:20" s="41" customFormat="1" x14ac:dyDescent="0.25">
      <c r="A70" s="42"/>
      <c r="B70" s="42"/>
      <c r="C70" s="107"/>
      <c r="D70" s="44"/>
      <c r="E70" s="44"/>
      <c r="F70" s="44"/>
      <c r="G70" s="45"/>
      <c r="H70" s="45"/>
      <c r="I70" s="45"/>
      <c r="J70" s="46"/>
      <c r="K70" s="45"/>
      <c r="L70" s="46"/>
      <c r="M70" s="47"/>
      <c r="N70" s="45"/>
      <c r="O70" s="45"/>
      <c r="P70" s="45"/>
      <c r="Q70" s="45"/>
      <c r="R70" s="45"/>
      <c r="S70" s="45"/>
      <c r="T70" s="48"/>
    </row>
    <row r="71" spans="1:20" s="41" customFormat="1" x14ac:dyDescent="0.25">
      <c r="A71" s="42"/>
      <c r="B71" s="42"/>
      <c r="C71" s="107"/>
      <c r="D71" s="44"/>
      <c r="E71" s="44"/>
      <c r="F71" s="44"/>
      <c r="G71" s="45"/>
      <c r="H71" s="45"/>
      <c r="I71" s="45"/>
      <c r="J71" s="46"/>
      <c r="K71" s="45"/>
      <c r="L71" s="46"/>
      <c r="M71" s="47"/>
      <c r="N71" s="45"/>
      <c r="O71" s="45"/>
      <c r="P71" s="45"/>
      <c r="Q71" s="45"/>
      <c r="R71" s="45"/>
      <c r="S71" s="45"/>
      <c r="T71" s="48"/>
    </row>
    <row r="72" spans="1:20" s="41" customFormat="1" x14ac:dyDescent="0.25">
      <c r="A72" s="42"/>
      <c r="B72" s="42"/>
      <c r="C72" s="107"/>
      <c r="D72" s="44"/>
      <c r="E72" s="44"/>
      <c r="F72" s="44"/>
      <c r="G72" s="45"/>
      <c r="H72" s="45"/>
      <c r="I72" s="45"/>
      <c r="J72" s="46"/>
      <c r="K72" s="45"/>
      <c r="L72" s="46"/>
      <c r="M72" s="47"/>
      <c r="N72" s="45"/>
      <c r="O72" s="45"/>
      <c r="P72" s="45"/>
      <c r="Q72" s="45"/>
      <c r="R72" s="45"/>
      <c r="S72" s="45"/>
      <c r="T72" s="48"/>
    </row>
    <row r="73" spans="1:20" s="41" customFormat="1" x14ac:dyDescent="0.25">
      <c r="A73" s="42"/>
      <c r="B73" s="42"/>
      <c r="C73" s="107"/>
      <c r="D73" s="44"/>
      <c r="E73" s="44"/>
      <c r="F73" s="44"/>
      <c r="G73" s="45"/>
      <c r="H73" s="45"/>
      <c r="I73" s="45"/>
      <c r="J73" s="46"/>
      <c r="K73" s="45"/>
      <c r="L73" s="46"/>
      <c r="M73" s="47"/>
      <c r="N73" s="45"/>
      <c r="O73" s="45"/>
      <c r="P73" s="45"/>
      <c r="Q73" s="45"/>
      <c r="R73" s="45"/>
      <c r="S73" s="45"/>
      <c r="T73" s="48"/>
    </row>
    <row r="74" spans="1:20" s="41" customFormat="1" x14ac:dyDescent="0.25">
      <c r="A74" s="42"/>
      <c r="B74" s="42"/>
      <c r="C74" s="107"/>
      <c r="D74" s="44"/>
      <c r="E74" s="44"/>
      <c r="F74" s="44"/>
      <c r="G74" s="45"/>
      <c r="H74" s="45"/>
      <c r="I74" s="45"/>
      <c r="J74" s="46"/>
      <c r="K74" s="45"/>
      <c r="L74" s="46"/>
      <c r="M74" s="47"/>
      <c r="N74" s="45"/>
      <c r="O74" s="45"/>
      <c r="P74" s="45"/>
      <c r="Q74" s="45"/>
      <c r="R74" s="45"/>
      <c r="S74" s="45"/>
      <c r="T74" s="48"/>
    </row>
    <row r="75" spans="1:20" s="41" customFormat="1" x14ac:dyDescent="0.25">
      <c r="A75" s="42"/>
      <c r="B75" s="42"/>
      <c r="C75" s="107"/>
      <c r="D75" s="44"/>
      <c r="E75" s="44"/>
      <c r="F75" s="44"/>
      <c r="G75" s="45"/>
      <c r="H75" s="45"/>
      <c r="I75" s="45"/>
      <c r="J75" s="46"/>
      <c r="K75" s="45"/>
      <c r="L75" s="46"/>
      <c r="M75" s="47"/>
      <c r="N75" s="45"/>
      <c r="O75" s="45"/>
      <c r="P75" s="45"/>
      <c r="Q75" s="45"/>
      <c r="R75" s="45"/>
      <c r="S75" s="45"/>
      <c r="T75" s="48"/>
    </row>
    <row r="76" spans="1:20" s="41" customFormat="1" x14ac:dyDescent="0.25">
      <c r="A76" s="42"/>
      <c r="B76" s="42"/>
      <c r="C76" s="107"/>
      <c r="D76" s="44"/>
      <c r="E76" s="44"/>
      <c r="F76" s="44"/>
      <c r="G76" s="45"/>
      <c r="H76" s="45"/>
      <c r="I76" s="45"/>
      <c r="J76" s="46"/>
      <c r="K76" s="45"/>
      <c r="L76" s="46"/>
      <c r="M76" s="47"/>
      <c r="N76" s="45"/>
      <c r="O76" s="45"/>
      <c r="P76" s="45"/>
      <c r="Q76" s="45"/>
      <c r="R76" s="45"/>
      <c r="S76" s="45"/>
      <c r="T76" s="48"/>
    </row>
    <row r="77" spans="1:20" s="41" customFormat="1" x14ac:dyDescent="0.25">
      <c r="A77" s="42"/>
      <c r="B77" s="42"/>
      <c r="C77" s="107"/>
      <c r="D77" s="44"/>
      <c r="E77" s="44"/>
      <c r="F77" s="44"/>
      <c r="G77" s="45"/>
      <c r="H77" s="45"/>
      <c r="I77" s="45"/>
      <c r="J77" s="46"/>
      <c r="K77" s="45"/>
      <c r="L77" s="46"/>
      <c r="M77" s="47"/>
      <c r="N77" s="45"/>
      <c r="O77" s="45"/>
      <c r="P77" s="45"/>
      <c r="Q77" s="45"/>
      <c r="R77" s="45"/>
      <c r="S77" s="45"/>
      <c r="T77" s="48"/>
    </row>
    <row r="78" spans="1:20" s="41" customFormat="1" x14ac:dyDescent="0.25">
      <c r="A78" s="42"/>
      <c r="B78" s="42"/>
      <c r="C78" s="107"/>
      <c r="D78" s="44"/>
      <c r="E78" s="44"/>
      <c r="F78" s="44"/>
      <c r="G78" s="45"/>
      <c r="H78" s="45"/>
      <c r="I78" s="45"/>
      <c r="J78" s="46"/>
      <c r="K78" s="45"/>
      <c r="L78" s="46"/>
      <c r="M78" s="47"/>
      <c r="N78" s="45"/>
      <c r="O78" s="45"/>
      <c r="P78" s="45"/>
      <c r="Q78" s="45"/>
      <c r="R78" s="45"/>
      <c r="S78" s="45"/>
      <c r="T78" s="48"/>
    </row>
    <row r="79" spans="1:20" s="41" customFormat="1" x14ac:dyDescent="0.25">
      <c r="A79" s="42"/>
      <c r="B79" s="42"/>
      <c r="C79" s="107"/>
      <c r="D79" s="44"/>
      <c r="E79" s="44"/>
      <c r="F79" s="44"/>
      <c r="G79" s="45"/>
      <c r="H79" s="45"/>
      <c r="I79" s="45"/>
      <c r="J79" s="46"/>
      <c r="K79" s="45"/>
      <c r="L79" s="46"/>
      <c r="M79" s="47"/>
      <c r="N79" s="45"/>
      <c r="O79" s="45"/>
      <c r="P79" s="45"/>
      <c r="Q79" s="45"/>
      <c r="R79" s="45"/>
      <c r="S79" s="45"/>
      <c r="T79" s="48"/>
    </row>
    <row r="80" spans="1:20" s="41" customFormat="1" x14ac:dyDescent="0.25">
      <c r="A80" s="42"/>
      <c r="B80" s="42"/>
      <c r="C80" s="107"/>
      <c r="D80" s="44"/>
      <c r="E80" s="44"/>
      <c r="F80" s="44"/>
      <c r="G80" s="45"/>
      <c r="H80" s="45"/>
      <c r="I80" s="45"/>
      <c r="J80" s="46"/>
      <c r="K80" s="45"/>
      <c r="L80" s="46"/>
      <c r="M80" s="47"/>
      <c r="N80" s="45"/>
      <c r="O80" s="45"/>
      <c r="P80" s="45"/>
      <c r="Q80" s="45"/>
      <c r="R80" s="45"/>
      <c r="S80" s="45"/>
      <c r="T80" s="48"/>
    </row>
    <row r="81" spans="1:20" s="41" customFormat="1" x14ac:dyDescent="0.25">
      <c r="A81" s="42"/>
      <c r="B81" s="42"/>
      <c r="C81" s="107"/>
      <c r="D81" s="44"/>
      <c r="E81" s="44"/>
      <c r="F81" s="44"/>
      <c r="G81" s="45"/>
      <c r="H81" s="45"/>
      <c r="I81" s="45"/>
      <c r="J81" s="46"/>
      <c r="K81" s="45"/>
      <c r="L81" s="46"/>
      <c r="M81" s="47"/>
      <c r="N81" s="45"/>
      <c r="O81" s="45"/>
      <c r="P81" s="45"/>
      <c r="Q81" s="45"/>
      <c r="R81" s="45"/>
      <c r="S81" s="45"/>
      <c r="T81" s="48"/>
    </row>
    <row r="82" spans="1:20" s="41" customFormat="1" x14ac:dyDescent="0.25">
      <c r="A82" s="42"/>
      <c r="B82" s="42"/>
      <c r="C82" s="107"/>
      <c r="D82" s="44"/>
      <c r="E82" s="44"/>
      <c r="F82" s="44"/>
      <c r="G82" s="45"/>
      <c r="H82" s="45"/>
      <c r="I82" s="45"/>
      <c r="J82" s="46"/>
      <c r="K82" s="45"/>
      <c r="L82" s="46"/>
      <c r="M82" s="47"/>
      <c r="N82" s="45"/>
      <c r="O82" s="45"/>
      <c r="P82" s="45"/>
      <c r="Q82" s="45"/>
      <c r="R82" s="45"/>
      <c r="S82" s="45"/>
      <c r="T82" s="48"/>
    </row>
    <row r="83" spans="1:20" s="41" customFormat="1" x14ac:dyDescent="0.25">
      <c r="A83" s="42"/>
      <c r="B83" s="42"/>
      <c r="C83" s="107"/>
      <c r="D83" s="44"/>
      <c r="E83" s="44"/>
      <c r="F83" s="44"/>
      <c r="G83" s="45"/>
      <c r="H83" s="45"/>
      <c r="I83" s="45"/>
      <c r="J83" s="46"/>
      <c r="K83" s="45"/>
      <c r="L83" s="46"/>
      <c r="M83" s="47"/>
      <c r="N83" s="45"/>
      <c r="O83" s="45"/>
      <c r="P83" s="45"/>
      <c r="Q83" s="45"/>
      <c r="R83" s="45"/>
      <c r="S83" s="45"/>
      <c r="T83" s="48"/>
    </row>
    <row r="84" spans="1:20" s="41" customFormat="1" x14ac:dyDescent="0.25">
      <c r="A84" s="42"/>
      <c r="B84" s="42"/>
      <c r="C84" s="107"/>
      <c r="D84" s="44"/>
      <c r="E84" s="44"/>
      <c r="F84" s="44"/>
      <c r="G84" s="45"/>
      <c r="H84" s="45"/>
      <c r="I84" s="45"/>
      <c r="J84" s="46"/>
      <c r="K84" s="45"/>
      <c r="L84" s="46"/>
      <c r="M84" s="47"/>
      <c r="N84" s="45"/>
      <c r="O84" s="45"/>
      <c r="P84" s="45"/>
      <c r="Q84" s="45"/>
      <c r="R84" s="45"/>
      <c r="S84" s="45"/>
      <c r="T84" s="48"/>
    </row>
    <row r="85" spans="1:20" s="41" customFormat="1" x14ac:dyDescent="0.25">
      <c r="A85" s="42"/>
      <c r="B85" s="42"/>
      <c r="C85" s="107"/>
      <c r="D85" s="44"/>
      <c r="E85" s="44"/>
      <c r="F85" s="44"/>
      <c r="G85" s="45"/>
      <c r="H85" s="45"/>
      <c r="I85" s="45"/>
      <c r="J85" s="46"/>
      <c r="K85" s="45"/>
      <c r="L85" s="46"/>
      <c r="M85" s="47"/>
      <c r="N85" s="45"/>
      <c r="O85" s="45"/>
      <c r="P85" s="45"/>
      <c r="Q85" s="45"/>
      <c r="R85" s="45"/>
      <c r="S85" s="45"/>
      <c r="T85" s="48"/>
    </row>
    <row r="86" spans="1:20" s="41" customFormat="1" x14ac:dyDescent="0.25">
      <c r="A86" s="42"/>
      <c r="B86" s="42"/>
      <c r="C86" s="107"/>
      <c r="D86" s="44"/>
      <c r="E86" s="44"/>
      <c r="F86" s="44"/>
      <c r="G86" s="45"/>
      <c r="H86" s="45"/>
      <c r="I86" s="45"/>
      <c r="J86" s="46"/>
      <c r="K86" s="45"/>
      <c r="L86" s="46"/>
      <c r="M86" s="47"/>
      <c r="N86" s="45"/>
      <c r="O86" s="45"/>
      <c r="P86" s="45"/>
      <c r="Q86" s="45"/>
      <c r="R86" s="45"/>
      <c r="S86" s="45"/>
      <c r="T86" s="48"/>
    </row>
    <row r="87" spans="1:20" s="41" customFormat="1" x14ac:dyDescent="0.25">
      <c r="A87" s="42"/>
      <c r="B87" s="42"/>
      <c r="C87" s="107"/>
      <c r="D87" s="44"/>
      <c r="E87" s="44"/>
      <c r="F87" s="44"/>
      <c r="G87" s="45"/>
      <c r="H87" s="45"/>
      <c r="I87" s="45"/>
      <c r="J87" s="46"/>
      <c r="K87" s="45"/>
      <c r="L87" s="46"/>
      <c r="M87" s="47"/>
      <c r="N87" s="45"/>
      <c r="O87" s="45"/>
      <c r="P87" s="45"/>
      <c r="Q87" s="45"/>
      <c r="R87" s="45"/>
      <c r="S87" s="45"/>
      <c r="T87" s="48"/>
    </row>
    <row r="88" spans="1:20" s="41" customFormat="1" x14ac:dyDescent="0.25">
      <c r="A88" s="42"/>
      <c r="B88" s="42"/>
      <c r="C88" s="107"/>
      <c r="D88" s="44"/>
      <c r="E88" s="44"/>
      <c r="F88" s="44"/>
      <c r="G88" s="45"/>
      <c r="H88" s="45"/>
      <c r="I88" s="45"/>
      <c r="J88" s="46"/>
      <c r="K88" s="45"/>
      <c r="L88" s="46"/>
      <c r="M88" s="47"/>
      <c r="N88" s="45"/>
      <c r="O88" s="45"/>
      <c r="P88" s="45"/>
      <c r="Q88" s="45"/>
      <c r="R88" s="45"/>
      <c r="S88" s="45"/>
      <c r="T88" s="48"/>
    </row>
    <row r="89" spans="1:20" s="41" customFormat="1" x14ac:dyDescent="0.25">
      <c r="A89" s="42"/>
      <c r="B89" s="42"/>
      <c r="C89" s="107"/>
      <c r="D89" s="44"/>
      <c r="E89" s="44"/>
      <c r="F89" s="44"/>
      <c r="G89" s="45"/>
      <c r="H89" s="45"/>
      <c r="I89" s="45"/>
      <c r="J89" s="46"/>
      <c r="K89" s="45"/>
      <c r="L89" s="46"/>
      <c r="M89" s="47"/>
      <c r="N89" s="45"/>
      <c r="O89" s="45"/>
      <c r="P89" s="45"/>
      <c r="Q89" s="45"/>
      <c r="R89" s="45"/>
      <c r="S89" s="45"/>
      <c r="T89" s="48"/>
    </row>
    <row r="90" spans="1:20" s="41" customFormat="1" x14ac:dyDescent="0.25">
      <c r="A90" s="42"/>
      <c r="B90" s="42"/>
      <c r="C90" s="107"/>
      <c r="D90" s="44"/>
      <c r="E90" s="44"/>
      <c r="F90" s="44"/>
      <c r="G90" s="45"/>
      <c r="H90" s="45"/>
      <c r="I90" s="45"/>
      <c r="J90" s="46"/>
      <c r="K90" s="45"/>
      <c r="L90" s="46"/>
      <c r="M90" s="47"/>
      <c r="N90" s="45"/>
      <c r="O90" s="45"/>
      <c r="P90" s="45"/>
      <c r="Q90" s="45"/>
      <c r="R90" s="45"/>
      <c r="S90" s="45"/>
      <c r="T90" s="48"/>
    </row>
    <row r="91" spans="1:20" s="41" customFormat="1" x14ac:dyDescent="0.25">
      <c r="A91" s="42"/>
      <c r="B91" s="42"/>
      <c r="C91" s="107"/>
      <c r="D91" s="44"/>
      <c r="E91" s="44"/>
      <c r="F91" s="44"/>
      <c r="G91" s="45"/>
      <c r="H91" s="45"/>
      <c r="I91" s="45"/>
      <c r="J91" s="46"/>
      <c r="K91" s="45"/>
      <c r="L91" s="46"/>
      <c r="M91" s="47"/>
      <c r="N91" s="45"/>
      <c r="O91" s="45"/>
      <c r="P91" s="45"/>
      <c r="Q91" s="45"/>
      <c r="R91" s="45"/>
      <c r="S91" s="45"/>
      <c r="T91" s="48"/>
    </row>
    <row r="92" spans="1:20" s="41" customFormat="1" x14ac:dyDescent="0.25">
      <c r="A92" s="42"/>
      <c r="B92" s="42"/>
      <c r="C92" s="107"/>
      <c r="D92" s="44"/>
      <c r="E92" s="44"/>
      <c r="F92" s="44"/>
      <c r="G92" s="45"/>
      <c r="H92" s="45"/>
      <c r="I92" s="45"/>
      <c r="J92" s="46"/>
      <c r="K92" s="45"/>
      <c r="L92" s="46"/>
      <c r="M92" s="47"/>
      <c r="N92" s="45"/>
      <c r="O92" s="45"/>
      <c r="P92" s="45"/>
      <c r="Q92" s="45"/>
      <c r="R92" s="45"/>
      <c r="S92" s="45"/>
      <c r="T92" s="48"/>
    </row>
    <row r="93" spans="1:20" s="41" customFormat="1" x14ac:dyDescent="0.25">
      <c r="A93" s="42"/>
      <c r="B93" s="42"/>
      <c r="C93" s="107"/>
      <c r="D93" s="44"/>
      <c r="E93" s="44"/>
      <c r="F93" s="44"/>
      <c r="G93" s="45"/>
      <c r="H93" s="45"/>
      <c r="I93" s="45"/>
      <c r="J93" s="46"/>
      <c r="K93" s="45"/>
      <c r="L93" s="46"/>
      <c r="M93" s="47"/>
      <c r="N93" s="45"/>
      <c r="O93" s="45"/>
      <c r="P93" s="45"/>
      <c r="Q93" s="45"/>
      <c r="R93" s="45"/>
      <c r="S93" s="45"/>
      <c r="T93" s="48"/>
    </row>
    <row r="94" spans="1:20" s="41" customFormat="1" x14ac:dyDescent="0.25">
      <c r="A94" s="42"/>
      <c r="B94" s="42"/>
      <c r="C94" s="107"/>
      <c r="D94" s="44"/>
      <c r="E94" s="44"/>
      <c r="F94" s="44"/>
      <c r="G94" s="45"/>
      <c r="H94" s="45"/>
      <c r="I94" s="45"/>
      <c r="J94" s="46"/>
      <c r="K94" s="45"/>
      <c r="L94" s="46"/>
      <c r="M94" s="47"/>
      <c r="N94" s="45"/>
      <c r="O94" s="45"/>
      <c r="P94" s="45"/>
      <c r="Q94" s="45"/>
      <c r="R94" s="45"/>
      <c r="S94" s="45"/>
      <c r="T94" s="48"/>
    </row>
    <row r="95" spans="1:20" s="41" customFormat="1" x14ac:dyDescent="0.25">
      <c r="A95" s="42"/>
      <c r="B95" s="42"/>
      <c r="C95" s="107"/>
      <c r="D95" s="44"/>
      <c r="E95" s="44"/>
      <c r="F95" s="44"/>
      <c r="G95" s="45"/>
      <c r="H95" s="45"/>
      <c r="I95" s="45"/>
      <c r="J95" s="46"/>
      <c r="K95" s="45"/>
      <c r="L95" s="46"/>
      <c r="M95" s="47"/>
      <c r="N95" s="45"/>
      <c r="O95" s="45"/>
      <c r="P95" s="45"/>
      <c r="Q95" s="45"/>
      <c r="R95" s="45"/>
      <c r="S95" s="45"/>
      <c r="T95" s="48"/>
    </row>
    <row r="96" spans="1:20" s="41" customFormat="1" x14ac:dyDescent="0.25">
      <c r="A96" s="42"/>
      <c r="B96" s="42"/>
      <c r="C96" s="107"/>
      <c r="D96" s="44"/>
      <c r="E96" s="44"/>
      <c r="F96" s="44"/>
      <c r="G96" s="45"/>
      <c r="H96" s="45"/>
      <c r="I96" s="45"/>
      <c r="J96" s="46"/>
      <c r="K96" s="45"/>
      <c r="L96" s="46"/>
      <c r="M96" s="47"/>
      <c r="N96" s="45"/>
      <c r="O96" s="45"/>
      <c r="P96" s="45"/>
      <c r="Q96" s="45"/>
      <c r="R96" s="45"/>
      <c r="S96" s="45"/>
      <c r="T96" s="48"/>
    </row>
    <row r="97" spans="1:20" s="41" customFormat="1" x14ac:dyDescent="0.25">
      <c r="A97" s="42"/>
      <c r="B97" s="42"/>
      <c r="C97" s="107"/>
      <c r="D97" s="44"/>
      <c r="E97" s="44"/>
      <c r="F97" s="44"/>
      <c r="G97" s="45"/>
      <c r="H97" s="45"/>
      <c r="I97" s="45"/>
      <c r="J97" s="46"/>
      <c r="K97" s="45"/>
      <c r="L97" s="46"/>
      <c r="M97" s="47"/>
      <c r="N97" s="45"/>
      <c r="O97" s="45"/>
      <c r="P97" s="45"/>
      <c r="Q97" s="45"/>
      <c r="R97" s="45"/>
      <c r="S97" s="45"/>
      <c r="T97" s="48"/>
    </row>
    <row r="98" spans="1:20" s="41" customFormat="1" x14ac:dyDescent="0.25">
      <c r="A98" s="42"/>
      <c r="B98" s="42"/>
      <c r="C98" s="107"/>
      <c r="D98" s="44"/>
      <c r="E98" s="44"/>
      <c r="F98" s="44"/>
      <c r="G98" s="45"/>
      <c r="H98" s="45"/>
      <c r="I98" s="45"/>
      <c r="J98" s="46"/>
      <c r="K98" s="45"/>
      <c r="L98" s="46"/>
      <c r="M98" s="47"/>
      <c r="N98" s="45"/>
      <c r="O98" s="45"/>
      <c r="P98" s="45"/>
      <c r="Q98" s="45"/>
      <c r="R98" s="45"/>
      <c r="S98" s="45"/>
      <c r="T98" s="48"/>
    </row>
    <row r="99" spans="1:20" s="41" customFormat="1" x14ac:dyDescent="0.25">
      <c r="A99" s="42"/>
      <c r="B99" s="42"/>
      <c r="C99" s="107"/>
      <c r="D99" s="44"/>
      <c r="E99" s="44"/>
      <c r="F99" s="44"/>
      <c r="G99" s="45"/>
      <c r="H99" s="45"/>
      <c r="I99" s="45"/>
      <c r="J99" s="46"/>
      <c r="K99" s="45"/>
      <c r="L99" s="46"/>
      <c r="M99" s="47"/>
      <c r="N99" s="45"/>
      <c r="O99" s="45"/>
      <c r="P99" s="45"/>
      <c r="Q99" s="45"/>
      <c r="R99" s="45"/>
      <c r="S99" s="45"/>
      <c r="T99" s="48"/>
    </row>
    <row r="100" spans="1:20" s="41" customFormat="1" x14ac:dyDescent="0.25">
      <c r="A100" s="42"/>
      <c r="B100" s="42"/>
      <c r="C100" s="107"/>
      <c r="D100" s="44"/>
      <c r="E100" s="44"/>
      <c r="F100" s="44"/>
      <c r="G100" s="45"/>
      <c r="H100" s="45"/>
      <c r="I100" s="45"/>
      <c r="J100" s="46"/>
      <c r="K100" s="45"/>
      <c r="L100" s="46"/>
      <c r="M100" s="47"/>
      <c r="N100" s="45"/>
      <c r="O100" s="45"/>
      <c r="P100" s="45"/>
      <c r="Q100" s="45"/>
      <c r="R100" s="45"/>
      <c r="S100" s="45"/>
      <c r="T100" s="48"/>
    </row>
    <row r="101" spans="1:20" s="41" customFormat="1" x14ac:dyDescent="0.25">
      <c r="A101" s="42"/>
      <c r="B101" s="42"/>
      <c r="C101" s="107"/>
      <c r="D101" s="44"/>
      <c r="E101" s="44"/>
      <c r="F101" s="44"/>
      <c r="G101" s="45"/>
      <c r="H101" s="45"/>
      <c r="I101" s="45"/>
      <c r="J101" s="46"/>
      <c r="K101" s="45"/>
      <c r="L101" s="46"/>
      <c r="M101" s="47"/>
      <c r="N101" s="45"/>
      <c r="O101" s="45"/>
      <c r="P101" s="45"/>
      <c r="Q101" s="45"/>
      <c r="R101" s="45"/>
      <c r="S101" s="45"/>
      <c r="T101" s="48"/>
    </row>
    <row r="102" spans="1:20" s="41" customFormat="1" x14ac:dyDescent="0.25">
      <c r="A102" s="42"/>
      <c r="B102" s="42"/>
      <c r="C102" s="107"/>
      <c r="D102" s="44"/>
      <c r="E102" s="44"/>
      <c r="F102" s="44"/>
      <c r="G102" s="45"/>
      <c r="H102" s="45"/>
      <c r="I102" s="45"/>
      <c r="J102" s="46"/>
      <c r="K102" s="45"/>
      <c r="L102" s="46"/>
      <c r="M102" s="47"/>
      <c r="N102" s="45"/>
      <c r="O102" s="45"/>
      <c r="P102" s="45"/>
      <c r="Q102" s="45"/>
      <c r="R102" s="45"/>
      <c r="S102" s="45"/>
      <c r="T102" s="48"/>
    </row>
    <row r="103" spans="1:20" s="41" customFormat="1" x14ac:dyDescent="0.25">
      <c r="A103" s="42"/>
      <c r="B103" s="42"/>
      <c r="C103" s="107"/>
      <c r="D103" s="44"/>
      <c r="E103" s="44"/>
      <c r="F103" s="44"/>
      <c r="G103" s="45"/>
      <c r="H103" s="45"/>
      <c r="I103" s="45"/>
      <c r="J103" s="46"/>
      <c r="K103" s="45"/>
      <c r="L103" s="46"/>
      <c r="M103" s="47"/>
      <c r="N103" s="45"/>
      <c r="O103" s="45"/>
      <c r="P103" s="45"/>
      <c r="Q103" s="45"/>
      <c r="R103" s="45"/>
      <c r="S103" s="45"/>
      <c r="T103" s="48"/>
    </row>
    <row r="104" spans="1:20" s="41" customFormat="1" x14ac:dyDescent="0.25">
      <c r="A104" s="42"/>
      <c r="B104" s="42"/>
      <c r="C104" s="107"/>
      <c r="D104" s="44"/>
      <c r="E104" s="44"/>
      <c r="F104" s="44"/>
      <c r="G104" s="45"/>
      <c r="H104" s="45"/>
      <c r="I104" s="45"/>
      <c r="J104" s="46"/>
      <c r="K104" s="45"/>
      <c r="L104" s="46"/>
      <c r="M104" s="47"/>
      <c r="N104" s="45"/>
      <c r="O104" s="45"/>
      <c r="P104" s="45"/>
      <c r="Q104" s="45"/>
      <c r="R104" s="45"/>
      <c r="S104" s="45"/>
      <c r="T104" s="48"/>
    </row>
    <row r="105" spans="1:20" s="41" customFormat="1" x14ac:dyDescent="0.25">
      <c r="A105" s="42"/>
      <c r="B105" s="42"/>
      <c r="C105" s="107"/>
      <c r="D105" s="44"/>
      <c r="E105" s="44"/>
      <c r="F105" s="44"/>
      <c r="G105" s="45"/>
      <c r="H105" s="45"/>
      <c r="I105" s="45"/>
      <c r="J105" s="46"/>
      <c r="K105" s="45"/>
      <c r="L105" s="46"/>
      <c r="M105" s="47"/>
      <c r="N105" s="45"/>
      <c r="O105" s="45"/>
      <c r="P105" s="45"/>
      <c r="Q105" s="45"/>
      <c r="R105" s="45"/>
      <c r="S105" s="45"/>
      <c r="T105" s="48"/>
    </row>
    <row r="106" spans="1:20" s="41" customFormat="1" x14ac:dyDescent="0.25">
      <c r="A106" s="42"/>
      <c r="B106" s="42"/>
      <c r="C106" s="107"/>
      <c r="D106" s="44"/>
      <c r="E106" s="44"/>
      <c r="F106" s="44"/>
      <c r="G106" s="45"/>
      <c r="H106" s="45"/>
      <c r="I106" s="45"/>
      <c r="J106" s="46"/>
      <c r="K106" s="45"/>
      <c r="L106" s="46"/>
      <c r="M106" s="47"/>
      <c r="N106" s="45"/>
      <c r="O106" s="45"/>
      <c r="P106" s="45"/>
      <c r="Q106" s="45"/>
      <c r="R106" s="45"/>
      <c r="S106" s="45"/>
      <c r="T106" s="48"/>
    </row>
    <row r="107" spans="1:20" s="41" customFormat="1" x14ac:dyDescent="0.25">
      <c r="A107" s="42"/>
      <c r="B107" s="42"/>
      <c r="C107" s="107"/>
      <c r="D107" s="44"/>
      <c r="E107" s="44"/>
      <c r="F107" s="44"/>
      <c r="G107" s="45"/>
      <c r="H107" s="45"/>
      <c r="I107" s="45"/>
      <c r="J107" s="46"/>
      <c r="K107" s="45"/>
      <c r="L107" s="46"/>
      <c r="M107" s="47"/>
      <c r="N107" s="45"/>
      <c r="O107" s="45"/>
      <c r="P107" s="45"/>
      <c r="Q107" s="45"/>
      <c r="R107" s="45"/>
      <c r="S107" s="45"/>
      <c r="T107" s="48"/>
    </row>
    <row r="108" spans="1:20" s="41" customFormat="1" x14ac:dyDescent="0.25">
      <c r="A108" s="42"/>
      <c r="B108" s="42"/>
      <c r="C108" s="107"/>
      <c r="D108" s="44"/>
      <c r="E108" s="44"/>
      <c r="F108" s="44"/>
      <c r="G108" s="45"/>
      <c r="H108" s="45"/>
      <c r="I108" s="45"/>
      <c r="J108" s="46"/>
      <c r="K108" s="45"/>
      <c r="L108" s="46"/>
      <c r="M108" s="47"/>
      <c r="N108" s="45"/>
      <c r="O108" s="45"/>
      <c r="P108" s="45"/>
      <c r="Q108" s="45"/>
      <c r="R108" s="45"/>
      <c r="S108" s="45"/>
      <c r="T108" s="48"/>
    </row>
    <row r="109" spans="1:20" s="41" customFormat="1" x14ac:dyDescent="0.25">
      <c r="A109" s="42"/>
      <c r="B109" s="42"/>
      <c r="C109" s="107"/>
      <c r="D109" s="44"/>
      <c r="E109" s="44"/>
      <c r="F109" s="44"/>
      <c r="G109" s="45"/>
      <c r="H109" s="45"/>
      <c r="I109" s="45"/>
      <c r="J109" s="46"/>
      <c r="K109" s="45"/>
      <c r="L109" s="46"/>
      <c r="M109" s="47"/>
      <c r="N109" s="45"/>
      <c r="O109" s="45"/>
      <c r="P109" s="45"/>
      <c r="Q109" s="45"/>
      <c r="R109" s="45"/>
      <c r="S109" s="45"/>
      <c r="T109" s="48"/>
    </row>
    <row r="110" spans="1:20" s="41" customFormat="1" x14ac:dyDescent="0.25">
      <c r="A110" s="42"/>
      <c r="B110" s="42"/>
      <c r="C110" s="107"/>
      <c r="D110" s="44"/>
      <c r="E110" s="44"/>
      <c r="F110" s="44"/>
      <c r="G110" s="45"/>
      <c r="H110" s="45"/>
      <c r="I110" s="45"/>
      <c r="J110" s="46"/>
      <c r="K110" s="45"/>
      <c r="L110" s="46"/>
      <c r="M110" s="47"/>
      <c r="N110" s="45"/>
      <c r="O110" s="45"/>
      <c r="P110" s="45"/>
      <c r="Q110" s="45"/>
      <c r="R110" s="45"/>
      <c r="S110" s="45"/>
      <c r="T110" s="48"/>
    </row>
    <row r="111" spans="1:20" s="41" customFormat="1" x14ac:dyDescent="0.25">
      <c r="A111" s="42"/>
      <c r="B111" s="42"/>
      <c r="C111" s="107"/>
      <c r="D111" s="44"/>
      <c r="E111" s="44"/>
      <c r="F111" s="44"/>
      <c r="G111" s="45"/>
      <c r="H111" s="45"/>
      <c r="I111" s="45"/>
      <c r="J111" s="46"/>
      <c r="K111" s="45"/>
      <c r="L111" s="46"/>
      <c r="M111" s="47"/>
      <c r="N111" s="45"/>
      <c r="O111" s="45"/>
      <c r="P111" s="45"/>
      <c r="Q111" s="45"/>
      <c r="R111" s="45"/>
      <c r="S111" s="45"/>
      <c r="T111" s="48"/>
    </row>
    <row r="112" spans="1:20" s="41" customFormat="1" x14ac:dyDescent="0.25">
      <c r="A112" s="42"/>
      <c r="B112" s="42"/>
      <c r="C112" s="107"/>
      <c r="D112" s="44"/>
      <c r="E112" s="44"/>
      <c r="F112" s="44"/>
      <c r="G112" s="45"/>
      <c r="H112" s="45"/>
      <c r="I112" s="45"/>
      <c r="J112" s="46"/>
      <c r="K112" s="45"/>
      <c r="L112" s="46"/>
      <c r="M112" s="47"/>
      <c r="N112" s="45"/>
      <c r="O112" s="45"/>
      <c r="P112" s="45"/>
      <c r="Q112" s="45"/>
      <c r="R112" s="45"/>
      <c r="S112" s="45"/>
      <c r="T112" s="48"/>
    </row>
    <row r="113" spans="1:20" s="41" customFormat="1" x14ac:dyDescent="0.25">
      <c r="A113" s="42"/>
      <c r="B113" s="42"/>
      <c r="C113" s="107"/>
      <c r="D113" s="44"/>
      <c r="E113" s="44"/>
      <c r="F113" s="44"/>
      <c r="G113" s="45"/>
      <c r="H113" s="45"/>
      <c r="I113" s="45"/>
      <c r="J113" s="46"/>
      <c r="K113" s="45"/>
      <c r="L113" s="46"/>
      <c r="M113" s="47"/>
      <c r="N113" s="45"/>
      <c r="O113" s="45"/>
      <c r="P113" s="45"/>
      <c r="Q113" s="45"/>
      <c r="R113" s="45"/>
      <c r="S113" s="45"/>
      <c r="T113" s="48"/>
    </row>
    <row r="114" spans="1:20" s="41" customFormat="1" x14ac:dyDescent="0.25">
      <c r="A114" s="42"/>
      <c r="B114" s="42"/>
      <c r="C114" s="107"/>
      <c r="D114" s="44"/>
      <c r="E114" s="44"/>
      <c r="F114" s="44"/>
      <c r="G114" s="45"/>
      <c r="H114" s="45"/>
      <c r="I114" s="45"/>
      <c r="J114" s="46"/>
      <c r="K114" s="45"/>
      <c r="L114" s="46"/>
      <c r="M114" s="47"/>
      <c r="N114" s="45"/>
      <c r="O114" s="45"/>
      <c r="P114" s="45"/>
      <c r="Q114" s="45"/>
      <c r="R114" s="45"/>
      <c r="S114" s="45"/>
      <c r="T114" s="48"/>
    </row>
    <row r="115" spans="1:20" s="41" customFormat="1" x14ac:dyDescent="0.25">
      <c r="A115" s="42"/>
      <c r="B115" s="42"/>
      <c r="C115" s="107"/>
      <c r="D115" s="44"/>
      <c r="E115" s="44"/>
      <c r="F115" s="44"/>
      <c r="G115" s="45"/>
      <c r="H115" s="45"/>
      <c r="I115" s="45"/>
      <c r="J115" s="46"/>
      <c r="K115" s="45"/>
      <c r="L115" s="46"/>
      <c r="M115" s="47"/>
      <c r="N115" s="45"/>
      <c r="O115" s="45"/>
      <c r="P115" s="45"/>
      <c r="Q115" s="45"/>
      <c r="R115" s="45"/>
      <c r="S115" s="45"/>
      <c r="T115" s="48"/>
    </row>
    <row r="116" spans="1:20" s="41" customFormat="1" x14ac:dyDescent="0.25">
      <c r="A116" s="42"/>
      <c r="B116" s="42"/>
      <c r="C116" s="107"/>
      <c r="D116" s="44"/>
      <c r="E116" s="44"/>
      <c r="F116" s="44"/>
      <c r="G116" s="45"/>
      <c r="H116" s="45"/>
      <c r="I116" s="45"/>
      <c r="J116" s="46"/>
      <c r="K116" s="45"/>
      <c r="L116" s="46"/>
      <c r="M116" s="47"/>
      <c r="N116" s="45"/>
      <c r="O116" s="45"/>
      <c r="P116" s="45"/>
      <c r="Q116" s="45"/>
      <c r="R116" s="45"/>
      <c r="S116" s="45"/>
      <c r="T116" s="48"/>
    </row>
    <row r="117" spans="1:20" s="41" customFormat="1" x14ac:dyDescent="0.25">
      <c r="A117" s="42"/>
      <c r="B117" s="42"/>
      <c r="C117" s="107"/>
      <c r="D117" s="44"/>
      <c r="E117" s="44"/>
      <c r="F117" s="44"/>
      <c r="G117" s="45"/>
      <c r="H117" s="45"/>
      <c r="I117" s="45"/>
      <c r="J117" s="46"/>
      <c r="K117" s="45"/>
      <c r="L117" s="46"/>
      <c r="M117" s="47"/>
      <c r="N117" s="45"/>
      <c r="O117" s="45"/>
      <c r="P117" s="45"/>
      <c r="Q117" s="45"/>
      <c r="R117" s="45"/>
      <c r="S117" s="45"/>
      <c r="T117" s="48"/>
    </row>
    <row r="118" spans="1:20" s="41" customFormat="1" x14ac:dyDescent="0.25">
      <c r="A118" s="42"/>
      <c r="B118" s="42"/>
      <c r="C118" s="107"/>
      <c r="D118" s="44"/>
      <c r="E118" s="44"/>
      <c r="F118" s="44"/>
      <c r="G118" s="45"/>
      <c r="H118" s="45"/>
      <c r="I118" s="45"/>
      <c r="J118" s="46"/>
      <c r="K118" s="45"/>
      <c r="L118" s="46"/>
      <c r="M118" s="47"/>
      <c r="N118" s="45"/>
      <c r="O118" s="45"/>
      <c r="P118" s="45"/>
      <c r="Q118" s="45"/>
      <c r="R118" s="45"/>
      <c r="S118" s="45"/>
      <c r="T118" s="48"/>
    </row>
    <row r="119" spans="1:20" s="41" customFormat="1" x14ac:dyDescent="0.25">
      <c r="A119" s="42"/>
      <c r="B119" s="42"/>
      <c r="C119" s="107"/>
      <c r="D119" s="44"/>
      <c r="E119" s="44"/>
      <c r="F119" s="44"/>
      <c r="G119" s="45"/>
      <c r="H119" s="45"/>
      <c r="I119" s="45"/>
      <c r="J119" s="46"/>
      <c r="K119" s="45"/>
      <c r="L119" s="46"/>
      <c r="M119" s="47"/>
      <c r="N119" s="45"/>
      <c r="O119" s="45"/>
      <c r="P119" s="45"/>
      <c r="Q119" s="45"/>
      <c r="R119" s="45"/>
      <c r="S119" s="45"/>
      <c r="T119" s="48"/>
    </row>
    <row r="120" spans="1:20" s="41" customFormat="1" x14ac:dyDescent="0.25">
      <c r="A120" s="42"/>
      <c r="B120" s="42"/>
      <c r="C120" s="107"/>
      <c r="D120" s="44"/>
      <c r="E120" s="44"/>
      <c r="F120" s="44"/>
      <c r="G120" s="45"/>
      <c r="H120" s="45"/>
      <c r="I120" s="45"/>
      <c r="J120" s="46"/>
      <c r="K120" s="45"/>
      <c r="L120" s="46"/>
      <c r="M120" s="47"/>
      <c r="N120" s="45"/>
      <c r="O120" s="45"/>
      <c r="P120" s="45"/>
      <c r="Q120" s="45"/>
      <c r="R120" s="45"/>
      <c r="S120" s="45"/>
      <c r="T120" s="48"/>
    </row>
    <row r="121" spans="1:20" s="41" customFormat="1" x14ac:dyDescent="0.25">
      <c r="A121" s="42"/>
      <c r="B121" s="42"/>
      <c r="C121" s="107"/>
      <c r="D121" s="44"/>
      <c r="E121" s="44"/>
      <c r="F121" s="44"/>
      <c r="G121" s="45"/>
      <c r="H121" s="45"/>
      <c r="I121" s="45"/>
      <c r="J121" s="46"/>
      <c r="K121" s="45"/>
      <c r="L121" s="46"/>
      <c r="M121" s="47"/>
      <c r="N121" s="45"/>
      <c r="O121" s="45"/>
      <c r="P121" s="45"/>
      <c r="Q121" s="45"/>
      <c r="R121" s="45"/>
      <c r="S121" s="45"/>
      <c r="T121" s="48"/>
    </row>
    <row r="122" spans="1:20" s="41" customFormat="1" x14ac:dyDescent="0.25">
      <c r="A122" s="42"/>
      <c r="B122" s="42"/>
      <c r="C122" s="107"/>
      <c r="D122" s="44"/>
      <c r="E122" s="44"/>
      <c r="F122" s="44"/>
      <c r="G122" s="45"/>
      <c r="H122" s="45"/>
      <c r="I122" s="45"/>
      <c r="J122" s="46"/>
      <c r="K122" s="45"/>
      <c r="L122" s="46"/>
      <c r="M122" s="47"/>
      <c r="N122" s="45"/>
      <c r="O122" s="45"/>
      <c r="P122" s="45"/>
      <c r="Q122" s="45"/>
      <c r="R122" s="45"/>
      <c r="S122" s="45"/>
      <c r="T122" s="48"/>
    </row>
    <row r="123" spans="1:20" s="41" customFormat="1" x14ac:dyDescent="0.25">
      <c r="A123" s="42"/>
      <c r="B123" s="42"/>
      <c r="C123" s="107"/>
      <c r="D123" s="44"/>
      <c r="E123" s="44"/>
      <c r="F123" s="44"/>
      <c r="G123" s="45"/>
      <c r="H123" s="45"/>
      <c r="I123" s="45"/>
      <c r="J123" s="46"/>
      <c r="K123" s="45"/>
      <c r="L123" s="46"/>
      <c r="M123" s="47"/>
      <c r="N123" s="45"/>
      <c r="O123" s="45"/>
      <c r="P123" s="45"/>
      <c r="Q123" s="45"/>
      <c r="R123" s="45"/>
      <c r="S123" s="45"/>
      <c r="T123" s="48"/>
    </row>
    <row r="124" spans="1:20" s="41" customFormat="1" x14ac:dyDescent="0.25">
      <c r="A124" s="42"/>
      <c r="B124" s="42"/>
      <c r="C124" s="107"/>
      <c r="D124" s="44"/>
      <c r="E124" s="44"/>
      <c r="F124" s="44"/>
      <c r="G124" s="45"/>
      <c r="H124" s="45"/>
      <c r="I124" s="45"/>
      <c r="J124" s="46"/>
      <c r="K124" s="45"/>
      <c r="L124" s="46"/>
      <c r="M124" s="47"/>
      <c r="N124" s="45"/>
      <c r="O124" s="45"/>
      <c r="P124" s="45"/>
      <c r="Q124" s="45"/>
      <c r="R124" s="45"/>
      <c r="S124" s="45"/>
      <c r="T124" s="48"/>
    </row>
    <row r="125" spans="1:20" s="41" customFormat="1" x14ac:dyDescent="0.25">
      <c r="A125" s="42"/>
      <c r="B125" s="42"/>
      <c r="C125" s="107"/>
      <c r="D125" s="44"/>
      <c r="E125" s="44"/>
      <c r="F125" s="44"/>
      <c r="G125" s="45"/>
      <c r="H125" s="45"/>
      <c r="I125" s="45"/>
      <c r="J125" s="46"/>
      <c r="K125" s="45"/>
      <c r="L125" s="46"/>
      <c r="M125" s="47"/>
      <c r="N125" s="45"/>
      <c r="O125" s="45"/>
      <c r="P125" s="45"/>
      <c r="Q125" s="45"/>
      <c r="R125" s="45"/>
      <c r="S125" s="45"/>
      <c r="T125" s="48"/>
    </row>
    <row r="126" spans="1:20" s="41" customFormat="1" x14ac:dyDescent="0.25">
      <c r="A126" s="42"/>
      <c r="B126" s="42"/>
      <c r="C126" s="107"/>
      <c r="D126" s="44"/>
      <c r="E126" s="44"/>
      <c r="F126" s="44"/>
      <c r="G126" s="45"/>
      <c r="H126" s="45"/>
      <c r="I126" s="45"/>
      <c r="J126" s="46"/>
      <c r="K126" s="45"/>
      <c r="L126" s="46"/>
      <c r="M126" s="47"/>
      <c r="N126" s="45"/>
      <c r="O126" s="45"/>
      <c r="P126" s="45"/>
      <c r="Q126" s="45"/>
      <c r="R126" s="45"/>
      <c r="S126" s="45"/>
      <c r="T126" s="48"/>
    </row>
    <row r="127" spans="1:20" s="41" customFormat="1" x14ac:dyDescent="0.25">
      <c r="A127" s="42"/>
      <c r="B127" s="42"/>
      <c r="C127" s="107"/>
      <c r="D127" s="44"/>
      <c r="E127" s="44"/>
      <c r="F127" s="44"/>
      <c r="G127" s="45"/>
      <c r="H127" s="45"/>
      <c r="I127" s="45"/>
      <c r="J127" s="46"/>
      <c r="K127" s="45"/>
      <c r="L127" s="46"/>
      <c r="M127" s="47"/>
      <c r="N127" s="45"/>
      <c r="O127" s="45"/>
      <c r="P127" s="45"/>
      <c r="Q127" s="45"/>
      <c r="R127" s="45"/>
      <c r="S127" s="45"/>
      <c r="T127" s="48"/>
    </row>
    <row r="128" spans="1:20" s="41" customFormat="1" x14ac:dyDescent="0.25">
      <c r="A128" s="42"/>
      <c r="B128" s="42"/>
      <c r="C128" s="107"/>
      <c r="D128" s="44"/>
      <c r="E128" s="44"/>
      <c r="F128" s="44"/>
      <c r="G128" s="45"/>
      <c r="H128" s="45"/>
      <c r="I128" s="45"/>
      <c r="J128" s="46"/>
      <c r="K128" s="45"/>
      <c r="L128" s="46"/>
      <c r="M128" s="47"/>
      <c r="N128" s="45"/>
      <c r="O128" s="45"/>
      <c r="P128" s="45"/>
      <c r="Q128" s="45"/>
      <c r="R128" s="45"/>
      <c r="S128" s="45"/>
      <c r="T128" s="48"/>
    </row>
    <row r="129" spans="1:20" s="41" customFormat="1" x14ac:dyDescent="0.25">
      <c r="A129" s="42"/>
      <c r="B129" s="42"/>
      <c r="C129" s="107"/>
      <c r="D129" s="44"/>
      <c r="E129" s="44"/>
      <c r="F129" s="44"/>
      <c r="G129" s="45"/>
      <c r="H129" s="45"/>
      <c r="I129" s="45"/>
      <c r="J129" s="46"/>
      <c r="K129" s="45"/>
      <c r="L129" s="46"/>
      <c r="M129" s="47"/>
      <c r="N129" s="45"/>
      <c r="O129" s="45"/>
      <c r="P129" s="45"/>
      <c r="Q129" s="45"/>
      <c r="R129" s="45"/>
      <c r="S129" s="45"/>
      <c r="T129" s="48"/>
    </row>
    <row r="130" spans="1:20" s="41" customFormat="1" x14ac:dyDescent="0.25">
      <c r="A130" s="42"/>
      <c r="B130" s="42"/>
      <c r="C130" s="107"/>
      <c r="D130" s="44"/>
      <c r="E130" s="44"/>
      <c r="F130" s="44"/>
      <c r="G130" s="45"/>
      <c r="H130" s="45"/>
      <c r="I130" s="45"/>
      <c r="J130" s="46"/>
      <c r="K130" s="45"/>
      <c r="L130" s="46"/>
      <c r="M130" s="47"/>
      <c r="N130" s="45"/>
      <c r="O130" s="45"/>
      <c r="P130" s="45"/>
      <c r="Q130" s="45"/>
      <c r="R130" s="45"/>
      <c r="S130" s="45"/>
      <c r="T130" s="48"/>
    </row>
    <row r="131" spans="1:20" s="41" customFormat="1" x14ac:dyDescent="0.25">
      <c r="A131" s="42"/>
      <c r="B131" s="42"/>
      <c r="C131" s="107"/>
      <c r="D131" s="44"/>
      <c r="E131" s="44"/>
      <c r="F131" s="44"/>
      <c r="G131" s="45"/>
      <c r="H131" s="45"/>
      <c r="I131" s="45"/>
      <c r="J131" s="46"/>
      <c r="K131" s="45"/>
      <c r="L131" s="46"/>
      <c r="M131" s="47"/>
      <c r="N131" s="45"/>
      <c r="O131" s="45"/>
      <c r="P131" s="45"/>
      <c r="Q131" s="45"/>
      <c r="R131" s="45"/>
      <c r="S131" s="45"/>
      <c r="T131" s="48"/>
    </row>
    <row r="132" spans="1:20" s="41" customFormat="1" x14ac:dyDescent="0.25">
      <c r="A132" s="42"/>
      <c r="B132" s="42"/>
      <c r="C132" s="107"/>
      <c r="D132" s="44"/>
      <c r="E132" s="44"/>
      <c r="F132" s="44"/>
      <c r="G132" s="45"/>
      <c r="H132" s="45"/>
      <c r="I132" s="45"/>
      <c r="J132" s="46"/>
      <c r="K132" s="45"/>
      <c r="L132" s="46"/>
      <c r="M132" s="47"/>
      <c r="N132" s="45"/>
      <c r="O132" s="45"/>
      <c r="P132" s="45"/>
      <c r="Q132" s="45"/>
      <c r="R132" s="45"/>
      <c r="S132" s="45"/>
      <c r="T132" s="48"/>
    </row>
    <row r="133" spans="1:20" s="41" customFormat="1" x14ac:dyDescent="0.25">
      <c r="A133" s="42"/>
      <c r="B133" s="42"/>
      <c r="C133" s="107"/>
      <c r="D133" s="44"/>
      <c r="E133" s="44"/>
      <c r="F133" s="44"/>
      <c r="G133" s="45"/>
      <c r="H133" s="45"/>
      <c r="I133" s="45"/>
      <c r="J133" s="46"/>
      <c r="K133" s="45"/>
      <c r="L133" s="46"/>
      <c r="M133" s="47"/>
      <c r="N133" s="45"/>
      <c r="O133" s="45"/>
      <c r="P133" s="45"/>
      <c r="Q133" s="45"/>
      <c r="R133" s="45"/>
      <c r="S133" s="45"/>
      <c r="T133" s="48"/>
    </row>
    <row r="134" spans="1:20" s="41" customFormat="1" x14ac:dyDescent="0.25">
      <c r="A134" s="42"/>
      <c r="B134" s="42"/>
      <c r="C134" s="107"/>
      <c r="D134" s="44"/>
      <c r="E134" s="44"/>
      <c r="F134" s="44"/>
      <c r="G134" s="45"/>
      <c r="H134" s="45"/>
      <c r="I134" s="45"/>
      <c r="J134" s="46"/>
      <c r="K134" s="45"/>
      <c r="L134" s="46"/>
      <c r="M134" s="47"/>
      <c r="N134" s="45"/>
      <c r="O134" s="45"/>
      <c r="P134" s="45"/>
      <c r="Q134" s="45"/>
      <c r="R134" s="45"/>
      <c r="S134" s="45"/>
      <c r="T134" s="48"/>
    </row>
    <row r="135" spans="1:20" s="41" customFormat="1" x14ac:dyDescent="0.25">
      <c r="A135" s="42"/>
      <c r="B135" s="42"/>
      <c r="C135" s="107"/>
      <c r="D135" s="44"/>
      <c r="E135" s="44"/>
      <c r="F135" s="44"/>
      <c r="G135" s="45"/>
      <c r="H135" s="45"/>
      <c r="I135" s="45"/>
      <c r="J135" s="46"/>
      <c r="K135" s="45"/>
      <c r="L135" s="46"/>
      <c r="M135" s="47"/>
      <c r="N135" s="45"/>
      <c r="O135" s="45"/>
      <c r="P135" s="45"/>
      <c r="Q135" s="45"/>
      <c r="R135" s="45"/>
      <c r="S135" s="45"/>
      <c r="T135" s="48"/>
    </row>
    <row r="136" spans="1:20" s="41" customFormat="1" x14ac:dyDescent="0.25">
      <c r="A136" s="42"/>
      <c r="B136" s="42"/>
      <c r="C136" s="107"/>
      <c r="D136" s="44"/>
      <c r="E136" s="44"/>
      <c r="F136" s="44"/>
      <c r="G136" s="45"/>
      <c r="H136" s="45"/>
      <c r="I136" s="45"/>
      <c r="J136" s="46"/>
      <c r="K136" s="45"/>
      <c r="L136" s="46"/>
      <c r="M136" s="47"/>
      <c r="N136" s="45"/>
      <c r="O136" s="45"/>
      <c r="P136" s="45"/>
      <c r="Q136" s="45"/>
      <c r="R136" s="45"/>
      <c r="S136" s="45"/>
      <c r="T136" s="48"/>
    </row>
    <row r="137" spans="1:20" s="41" customFormat="1" x14ac:dyDescent="0.25">
      <c r="A137" s="42"/>
      <c r="B137" s="42"/>
      <c r="C137" s="107"/>
      <c r="D137" s="44"/>
      <c r="E137" s="44"/>
      <c r="F137" s="44"/>
      <c r="G137" s="45"/>
      <c r="H137" s="45"/>
      <c r="I137" s="45"/>
      <c r="J137" s="46"/>
      <c r="K137" s="45"/>
      <c r="L137" s="46"/>
      <c r="M137" s="47"/>
      <c r="N137" s="45"/>
      <c r="O137" s="45"/>
      <c r="P137" s="45"/>
      <c r="Q137" s="45"/>
      <c r="R137" s="45"/>
      <c r="S137" s="45"/>
      <c r="T137" s="48"/>
    </row>
    <row r="138" spans="1:20" s="41" customFormat="1" x14ac:dyDescent="0.25">
      <c r="A138" s="42"/>
      <c r="B138" s="42"/>
      <c r="C138" s="107"/>
      <c r="D138" s="44"/>
      <c r="E138" s="44"/>
      <c r="F138" s="44"/>
      <c r="G138" s="45"/>
      <c r="H138" s="45"/>
      <c r="I138" s="45"/>
      <c r="J138" s="46"/>
      <c r="K138" s="45"/>
      <c r="L138" s="46"/>
      <c r="M138" s="47"/>
      <c r="N138" s="45"/>
      <c r="O138" s="45"/>
      <c r="P138" s="45"/>
      <c r="Q138" s="45"/>
      <c r="R138" s="45"/>
      <c r="S138" s="45"/>
      <c r="T138" s="48"/>
    </row>
    <row r="139" spans="1:20" s="41" customFormat="1" x14ac:dyDescent="0.25">
      <c r="A139" s="42"/>
      <c r="B139" s="42"/>
      <c r="C139" s="107"/>
      <c r="D139" s="44"/>
      <c r="E139" s="44"/>
      <c r="F139" s="44"/>
      <c r="G139" s="45"/>
      <c r="H139" s="45"/>
      <c r="I139" s="45"/>
      <c r="J139" s="46"/>
      <c r="K139" s="45"/>
      <c r="L139" s="46"/>
      <c r="M139" s="47"/>
      <c r="N139" s="45"/>
      <c r="O139" s="45"/>
      <c r="P139" s="45"/>
      <c r="Q139" s="45"/>
      <c r="R139" s="45"/>
      <c r="S139" s="45"/>
      <c r="T139" s="48"/>
    </row>
    <row r="140" spans="1:20" s="41" customFormat="1" x14ac:dyDescent="0.25">
      <c r="A140" s="42"/>
      <c r="B140" s="42"/>
      <c r="C140" s="107"/>
      <c r="D140" s="44"/>
      <c r="E140" s="44"/>
      <c r="F140" s="44"/>
      <c r="G140" s="45"/>
      <c r="H140" s="45"/>
      <c r="I140" s="45"/>
      <c r="J140" s="46"/>
      <c r="K140" s="45"/>
      <c r="L140" s="46"/>
      <c r="M140" s="47"/>
      <c r="N140" s="45"/>
      <c r="O140" s="45"/>
      <c r="P140" s="45"/>
      <c r="Q140" s="45"/>
      <c r="R140" s="45"/>
      <c r="S140" s="45"/>
      <c r="T140" s="48"/>
    </row>
    <row r="141" spans="1:20" s="41" customFormat="1" x14ac:dyDescent="0.25">
      <c r="A141" s="42"/>
      <c r="B141" s="42"/>
      <c r="C141" s="107"/>
      <c r="D141" s="44"/>
      <c r="E141" s="44"/>
      <c r="F141" s="44"/>
      <c r="G141" s="45"/>
      <c r="H141" s="45"/>
      <c r="I141" s="45"/>
      <c r="J141" s="46"/>
      <c r="K141" s="45"/>
      <c r="L141" s="46"/>
      <c r="M141" s="47"/>
      <c r="N141" s="45"/>
      <c r="O141" s="45"/>
      <c r="P141" s="45"/>
      <c r="Q141" s="45"/>
      <c r="R141" s="45"/>
      <c r="S141" s="45"/>
      <c r="T141" s="48"/>
    </row>
    <row r="142" spans="1:20" s="41" customFormat="1" x14ac:dyDescent="0.25">
      <c r="A142" s="42"/>
      <c r="B142" s="42"/>
      <c r="C142" s="107"/>
      <c r="D142" s="44"/>
      <c r="E142" s="44"/>
      <c r="F142" s="44"/>
      <c r="G142" s="45"/>
      <c r="H142" s="45"/>
      <c r="I142" s="45"/>
      <c r="J142" s="46"/>
      <c r="K142" s="45"/>
      <c r="L142" s="46"/>
      <c r="M142" s="47"/>
      <c r="N142" s="45"/>
      <c r="O142" s="45"/>
      <c r="P142" s="45"/>
      <c r="Q142" s="45"/>
      <c r="R142" s="45"/>
      <c r="S142" s="45"/>
      <c r="T142" s="48"/>
    </row>
    <row r="143" spans="1:20" s="41" customFormat="1" x14ac:dyDescent="0.25">
      <c r="A143" s="42"/>
      <c r="B143" s="42"/>
      <c r="C143" s="107"/>
      <c r="D143" s="44"/>
      <c r="E143" s="44"/>
      <c r="F143" s="44"/>
      <c r="G143" s="45"/>
      <c r="H143" s="45"/>
      <c r="I143" s="45"/>
      <c r="J143" s="46"/>
      <c r="K143" s="45"/>
      <c r="L143" s="46"/>
      <c r="M143" s="47"/>
      <c r="N143" s="45"/>
      <c r="O143" s="45"/>
      <c r="P143" s="45"/>
      <c r="Q143" s="45"/>
      <c r="R143" s="45"/>
      <c r="S143" s="45"/>
      <c r="T143" s="48"/>
    </row>
    <row r="144" spans="1:20" s="41" customFormat="1" x14ac:dyDescent="0.25">
      <c r="A144" s="42"/>
      <c r="B144" s="42"/>
      <c r="C144" s="107"/>
      <c r="D144" s="44"/>
      <c r="E144" s="44"/>
      <c r="F144" s="44"/>
      <c r="G144" s="45"/>
      <c r="H144" s="45"/>
      <c r="I144" s="45"/>
      <c r="J144" s="46"/>
      <c r="K144" s="45"/>
      <c r="L144" s="46"/>
      <c r="M144" s="47"/>
      <c r="N144" s="45"/>
      <c r="O144" s="45"/>
      <c r="P144" s="45"/>
      <c r="Q144" s="45"/>
      <c r="R144" s="45"/>
      <c r="S144" s="45"/>
      <c r="T144" s="48"/>
    </row>
    <row r="145" spans="1:20" s="41" customFormat="1" x14ac:dyDescent="0.25">
      <c r="A145" s="42"/>
      <c r="B145" s="42"/>
      <c r="C145" s="107"/>
      <c r="D145" s="44"/>
      <c r="E145" s="44"/>
      <c r="F145" s="44"/>
      <c r="G145" s="45"/>
      <c r="H145" s="45"/>
      <c r="I145" s="45"/>
      <c r="J145" s="46"/>
      <c r="K145" s="45"/>
      <c r="L145" s="46"/>
      <c r="M145" s="47"/>
      <c r="N145" s="45"/>
      <c r="O145" s="45"/>
      <c r="P145" s="45"/>
      <c r="Q145" s="45"/>
      <c r="R145" s="45"/>
      <c r="S145" s="45"/>
      <c r="T145" s="48"/>
    </row>
    <row r="146" spans="1:20" s="41" customFormat="1" x14ac:dyDescent="0.25">
      <c r="A146" s="42"/>
      <c r="B146" s="42"/>
      <c r="C146" s="107"/>
      <c r="D146" s="44"/>
      <c r="E146" s="44"/>
      <c r="F146" s="44"/>
      <c r="G146" s="45"/>
      <c r="H146" s="45"/>
      <c r="I146" s="45"/>
      <c r="J146" s="46"/>
      <c r="K146" s="45"/>
      <c r="L146" s="46"/>
      <c r="M146" s="47"/>
      <c r="N146" s="45"/>
      <c r="O146" s="45"/>
      <c r="P146" s="45"/>
      <c r="Q146" s="45"/>
      <c r="R146" s="45"/>
      <c r="S146" s="45"/>
      <c r="T146" s="48"/>
    </row>
    <row r="147" spans="1:20" s="41" customFormat="1" x14ac:dyDescent="0.25">
      <c r="A147" s="42"/>
      <c r="B147" s="42"/>
      <c r="C147" s="107"/>
      <c r="D147" s="44"/>
      <c r="E147" s="44"/>
      <c r="F147" s="44"/>
      <c r="G147" s="45"/>
      <c r="H147" s="45"/>
      <c r="I147" s="45"/>
      <c r="J147" s="46"/>
      <c r="K147" s="45"/>
      <c r="L147" s="46"/>
      <c r="M147" s="47"/>
      <c r="N147" s="45"/>
      <c r="O147" s="45"/>
      <c r="P147" s="45"/>
      <c r="Q147" s="45"/>
      <c r="R147" s="45"/>
      <c r="S147" s="45"/>
      <c r="T147" s="48"/>
    </row>
    <row r="148" spans="1:20" s="41" customFormat="1" x14ac:dyDescent="0.25">
      <c r="A148" s="42"/>
      <c r="B148" s="42"/>
      <c r="C148" s="107"/>
      <c r="D148" s="44"/>
      <c r="E148" s="44"/>
      <c r="F148" s="44"/>
      <c r="G148" s="45"/>
      <c r="H148" s="45"/>
      <c r="I148" s="45"/>
      <c r="J148" s="46"/>
      <c r="K148" s="45"/>
      <c r="L148" s="46"/>
      <c r="M148" s="47"/>
      <c r="N148" s="45"/>
      <c r="O148" s="45"/>
      <c r="P148" s="45"/>
      <c r="Q148" s="45"/>
      <c r="R148" s="45"/>
      <c r="S148" s="45"/>
      <c r="T148" s="48"/>
    </row>
    <row r="149" spans="1:20" s="41" customFormat="1" x14ac:dyDescent="0.25">
      <c r="A149" s="42"/>
      <c r="B149" s="42"/>
      <c r="C149" s="107"/>
      <c r="D149" s="44"/>
      <c r="E149" s="44"/>
      <c r="F149" s="44"/>
      <c r="G149" s="45"/>
      <c r="H149" s="45"/>
      <c r="I149" s="45"/>
      <c r="J149" s="46"/>
      <c r="K149" s="45"/>
      <c r="L149" s="46"/>
      <c r="M149" s="47"/>
      <c r="N149" s="45"/>
      <c r="O149" s="45"/>
      <c r="P149" s="45"/>
      <c r="Q149" s="45"/>
      <c r="R149" s="45"/>
      <c r="S149" s="45"/>
      <c r="T149" s="48"/>
    </row>
    <row r="150" spans="1:20" s="41" customFormat="1" x14ac:dyDescent="0.25">
      <c r="A150" s="42"/>
      <c r="B150" s="42"/>
      <c r="C150" s="107"/>
      <c r="D150" s="44"/>
      <c r="E150" s="44"/>
      <c r="F150" s="44"/>
      <c r="G150" s="45"/>
      <c r="H150" s="45"/>
      <c r="I150" s="45"/>
      <c r="J150" s="46"/>
      <c r="K150" s="45"/>
      <c r="L150" s="46"/>
      <c r="M150" s="47"/>
      <c r="N150" s="45"/>
      <c r="O150" s="45"/>
      <c r="P150" s="45"/>
      <c r="Q150" s="45"/>
      <c r="R150" s="45"/>
      <c r="S150" s="45"/>
      <c r="T150" s="48"/>
    </row>
    <row r="151" spans="1:20" s="41" customFormat="1" x14ac:dyDescent="0.25">
      <c r="A151" s="42"/>
      <c r="B151" s="42"/>
      <c r="C151" s="107"/>
      <c r="D151" s="44"/>
      <c r="E151" s="44"/>
      <c r="F151" s="44"/>
      <c r="G151" s="45"/>
      <c r="H151" s="45"/>
      <c r="I151" s="45"/>
      <c r="J151" s="46"/>
      <c r="K151" s="45"/>
      <c r="L151" s="46"/>
      <c r="M151" s="47"/>
      <c r="N151" s="45"/>
      <c r="O151" s="45"/>
      <c r="P151" s="45"/>
      <c r="Q151" s="45"/>
      <c r="R151" s="45"/>
      <c r="S151" s="45"/>
      <c r="T151" s="48"/>
    </row>
    <row r="152" spans="1:20" s="41" customFormat="1" x14ac:dyDescent="0.25">
      <c r="A152" s="42"/>
      <c r="B152" s="42"/>
      <c r="C152" s="107"/>
      <c r="D152" s="44"/>
      <c r="E152" s="44"/>
      <c r="F152" s="44"/>
      <c r="G152" s="45"/>
      <c r="H152" s="45"/>
      <c r="I152" s="45"/>
      <c r="J152" s="46"/>
      <c r="K152" s="45"/>
      <c r="L152" s="46"/>
      <c r="M152" s="47"/>
      <c r="N152" s="45"/>
      <c r="O152" s="45"/>
      <c r="P152" s="45"/>
      <c r="Q152" s="45"/>
      <c r="R152" s="45"/>
      <c r="S152" s="45"/>
      <c r="T152" s="48"/>
    </row>
    <row r="153" spans="1:20" s="41" customFormat="1" x14ac:dyDescent="0.25">
      <c r="A153" s="42"/>
      <c r="B153" s="42"/>
      <c r="C153" s="107"/>
      <c r="D153" s="44"/>
      <c r="E153" s="44"/>
      <c r="F153" s="44"/>
      <c r="G153" s="45"/>
      <c r="H153" s="45"/>
      <c r="I153" s="45"/>
      <c r="J153" s="46"/>
      <c r="K153" s="45"/>
      <c r="L153" s="46"/>
      <c r="M153" s="47"/>
      <c r="N153" s="45"/>
      <c r="O153" s="45"/>
      <c r="P153" s="45"/>
      <c r="Q153" s="45"/>
      <c r="R153" s="45"/>
      <c r="S153" s="45"/>
      <c r="T153" s="48"/>
    </row>
    <row r="154" spans="1:20" s="41" customFormat="1" x14ac:dyDescent="0.25">
      <c r="A154" s="42"/>
      <c r="B154" s="42"/>
      <c r="C154" s="107"/>
      <c r="D154" s="44"/>
      <c r="E154" s="44"/>
      <c r="F154" s="44"/>
      <c r="G154" s="45"/>
      <c r="H154" s="45"/>
      <c r="I154" s="45"/>
      <c r="J154" s="46"/>
      <c r="K154" s="45"/>
      <c r="L154" s="46"/>
      <c r="M154" s="47"/>
      <c r="N154" s="45"/>
      <c r="O154" s="45"/>
      <c r="P154" s="45"/>
      <c r="Q154" s="45"/>
      <c r="R154" s="45"/>
      <c r="S154" s="45"/>
      <c r="T154" s="48"/>
    </row>
    <row r="155" spans="1:20" s="41" customFormat="1" x14ac:dyDescent="0.25">
      <c r="A155" s="42"/>
      <c r="B155" s="42"/>
      <c r="C155" s="107"/>
      <c r="D155" s="44"/>
      <c r="E155" s="44"/>
      <c r="F155" s="44"/>
      <c r="G155" s="45"/>
      <c r="H155" s="45"/>
      <c r="I155" s="45"/>
      <c r="J155" s="46"/>
      <c r="K155" s="45"/>
      <c r="L155" s="46"/>
      <c r="M155" s="47"/>
      <c r="N155" s="45"/>
      <c r="O155" s="45"/>
      <c r="P155" s="45"/>
      <c r="Q155" s="45"/>
      <c r="R155" s="45"/>
      <c r="S155" s="45"/>
      <c r="T155" s="48"/>
    </row>
    <row r="156" spans="1:20" s="41" customFormat="1" x14ac:dyDescent="0.25">
      <c r="A156" s="42"/>
      <c r="B156" s="42"/>
      <c r="C156" s="107"/>
      <c r="D156" s="44"/>
      <c r="E156" s="44"/>
      <c r="F156" s="44"/>
      <c r="G156" s="45"/>
      <c r="H156" s="45"/>
      <c r="I156" s="45"/>
      <c r="J156" s="46"/>
      <c r="K156" s="45"/>
      <c r="L156" s="46"/>
      <c r="M156" s="47"/>
      <c r="N156" s="45"/>
      <c r="O156" s="45"/>
      <c r="P156" s="45"/>
      <c r="Q156" s="45"/>
      <c r="R156" s="45"/>
      <c r="S156" s="45"/>
      <c r="T156" s="48"/>
    </row>
    <row r="157" spans="1:20" s="41" customFormat="1" x14ac:dyDescent="0.25">
      <c r="A157" s="42"/>
      <c r="B157" s="42"/>
      <c r="C157" s="107"/>
      <c r="D157" s="44"/>
      <c r="E157" s="44"/>
      <c r="F157" s="44"/>
      <c r="G157" s="45"/>
      <c r="H157" s="45"/>
      <c r="I157" s="45"/>
      <c r="J157" s="46"/>
      <c r="K157" s="45"/>
      <c r="L157" s="46"/>
      <c r="M157" s="47"/>
      <c r="N157" s="45"/>
      <c r="O157" s="45"/>
      <c r="P157" s="45"/>
      <c r="Q157" s="45"/>
      <c r="R157" s="45"/>
      <c r="S157" s="45"/>
      <c r="T157" s="48"/>
    </row>
    <row r="158" spans="1:20" s="41" customFormat="1" x14ac:dyDescent="0.25">
      <c r="A158" s="42"/>
      <c r="B158" s="42"/>
      <c r="C158" s="107"/>
      <c r="D158" s="44"/>
      <c r="E158" s="44"/>
      <c r="F158" s="44"/>
      <c r="G158" s="45"/>
      <c r="H158" s="45"/>
      <c r="I158" s="45"/>
      <c r="J158" s="46"/>
      <c r="K158" s="45"/>
      <c r="L158" s="46"/>
      <c r="M158" s="47"/>
      <c r="N158" s="45"/>
      <c r="O158" s="45"/>
      <c r="P158" s="45"/>
      <c r="Q158" s="45"/>
      <c r="R158" s="45"/>
      <c r="S158" s="45"/>
      <c r="T158" s="48"/>
    </row>
    <row r="159" spans="1:20" s="41" customFormat="1" x14ac:dyDescent="0.25">
      <c r="A159" s="42"/>
      <c r="B159" s="42"/>
      <c r="C159" s="107"/>
      <c r="D159" s="44"/>
      <c r="E159" s="44"/>
      <c r="F159" s="44"/>
      <c r="G159" s="45"/>
      <c r="H159" s="45"/>
      <c r="I159" s="45"/>
      <c r="J159" s="46"/>
      <c r="K159" s="45"/>
      <c r="L159" s="46"/>
      <c r="M159" s="47"/>
      <c r="N159" s="45"/>
      <c r="O159" s="45"/>
      <c r="P159" s="45"/>
      <c r="Q159" s="45"/>
      <c r="R159" s="45"/>
      <c r="S159" s="45"/>
      <c r="T159" s="48"/>
    </row>
    <row r="160" spans="1:20" s="41" customFormat="1" x14ac:dyDescent="0.25">
      <c r="A160" s="42"/>
      <c r="B160" s="42"/>
      <c r="C160" s="107"/>
      <c r="D160" s="44"/>
      <c r="E160" s="44"/>
      <c r="F160" s="44"/>
      <c r="G160" s="45"/>
      <c r="H160" s="45"/>
      <c r="I160" s="45"/>
      <c r="J160" s="46"/>
      <c r="K160" s="45"/>
      <c r="L160" s="46"/>
      <c r="M160" s="47"/>
      <c r="N160" s="45"/>
      <c r="O160" s="45"/>
      <c r="P160" s="45"/>
      <c r="Q160" s="45"/>
      <c r="R160" s="45"/>
      <c r="S160" s="45"/>
      <c r="T160" s="48"/>
    </row>
    <row r="161" spans="1:20" s="41" customFormat="1" x14ac:dyDescent="0.25">
      <c r="A161" s="42"/>
      <c r="B161" s="42"/>
      <c r="C161" s="107"/>
      <c r="D161" s="44"/>
      <c r="E161" s="44"/>
      <c r="F161" s="44"/>
      <c r="G161" s="45"/>
      <c r="H161" s="45"/>
      <c r="I161" s="45"/>
      <c r="J161" s="46"/>
      <c r="K161" s="45"/>
      <c r="L161" s="46"/>
      <c r="M161" s="47"/>
      <c r="N161" s="45"/>
      <c r="O161" s="45"/>
      <c r="P161" s="45"/>
      <c r="Q161" s="45"/>
      <c r="R161" s="45"/>
      <c r="S161" s="45"/>
      <c r="T161" s="48"/>
    </row>
    <row r="162" spans="1:20" s="41" customFormat="1" x14ac:dyDescent="0.25">
      <c r="A162" s="42"/>
      <c r="B162" s="42"/>
      <c r="C162" s="107"/>
      <c r="D162" s="44"/>
      <c r="E162" s="44"/>
      <c r="F162" s="44"/>
      <c r="G162" s="45"/>
      <c r="H162" s="45"/>
      <c r="I162" s="45"/>
      <c r="J162" s="46"/>
      <c r="K162" s="45"/>
      <c r="L162" s="46"/>
      <c r="M162" s="47"/>
      <c r="N162" s="45"/>
      <c r="O162" s="45"/>
      <c r="P162" s="45"/>
      <c r="Q162" s="45"/>
      <c r="R162" s="45"/>
      <c r="S162" s="45"/>
      <c r="T162" s="48"/>
    </row>
    <row r="163" spans="1:20" s="41" customFormat="1" x14ac:dyDescent="0.25">
      <c r="A163" s="42"/>
      <c r="B163" s="42"/>
      <c r="C163" s="107"/>
      <c r="D163" s="44"/>
      <c r="E163" s="44"/>
      <c r="F163" s="44"/>
      <c r="G163" s="45"/>
      <c r="H163" s="45"/>
      <c r="I163" s="45"/>
      <c r="J163" s="46"/>
      <c r="K163" s="45"/>
      <c r="L163" s="46"/>
      <c r="M163" s="47"/>
      <c r="N163" s="45"/>
      <c r="O163" s="45"/>
      <c r="P163" s="45"/>
      <c r="Q163" s="45"/>
      <c r="R163" s="45"/>
      <c r="S163" s="45"/>
      <c r="T163" s="48"/>
    </row>
    <row r="164" spans="1:20" s="41" customFormat="1" x14ac:dyDescent="0.25">
      <c r="A164" s="42"/>
      <c r="B164" s="42"/>
      <c r="C164" s="107"/>
      <c r="D164" s="44"/>
      <c r="E164" s="44"/>
      <c r="F164" s="44"/>
      <c r="G164" s="45"/>
      <c r="H164" s="45"/>
      <c r="I164" s="45"/>
      <c r="J164" s="46"/>
      <c r="K164" s="45"/>
      <c r="L164" s="46"/>
      <c r="M164" s="47"/>
      <c r="N164" s="45"/>
      <c r="O164" s="45"/>
      <c r="P164" s="45"/>
      <c r="Q164" s="45"/>
      <c r="R164" s="45"/>
      <c r="S164" s="45"/>
      <c r="T164" s="48"/>
    </row>
    <row r="165" spans="1:20" s="41" customFormat="1" x14ac:dyDescent="0.25">
      <c r="A165" s="42"/>
      <c r="B165" s="42"/>
      <c r="C165" s="107"/>
      <c r="D165" s="44"/>
      <c r="E165" s="44"/>
      <c r="F165" s="44"/>
      <c r="G165" s="45"/>
      <c r="H165" s="45"/>
      <c r="I165" s="45"/>
      <c r="J165" s="46"/>
      <c r="K165" s="45"/>
      <c r="L165" s="46"/>
      <c r="M165" s="47"/>
      <c r="N165" s="45"/>
      <c r="O165" s="45"/>
      <c r="P165" s="45"/>
      <c r="Q165" s="45"/>
      <c r="R165" s="45"/>
      <c r="S165" s="45"/>
      <c r="T165" s="48"/>
    </row>
    <row r="166" spans="1:20" s="41" customFormat="1" x14ac:dyDescent="0.25">
      <c r="A166" s="42"/>
      <c r="B166" s="42"/>
      <c r="C166" s="107"/>
      <c r="D166" s="44"/>
      <c r="E166" s="44"/>
      <c r="F166" s="44"/>
      <c r="G166" s="45"/>
      <c r="H166" s="45"/>
      <c r="I166" s="45"/>
      <c r="J166" s="46"/>
      <c r="K166" s="45"/>
      <c r="L166" s="46"/>
      <c r="M166" s="47"/>
      <c r="N166" s="45"/>
      <c r="O166" s="45"/>
      <c r="P166" s="45"/>
      <c r="Q166" s="45"/>
      <c r="R166" s="45"/>
      <c r="S166" s="45"/>
      <c r="T166" s="48"/>
    </row>
    <row r="167" spans="1:20" s="41" customFormat="1" x14ac:dyDescent="0.25">
      <c r="A167" s="42"/>
      <c r="B167" s="42"/>
      <c r="C167" s="107"/>
      <c r="D167" s="44"/>
      <c r="E167" s="44"/>
      <c r="F167" s="44"/>
      <c r="G167" s="45"/>
      <c r="H167" s="45"/>
      <c r="I167" s="45"/>
      <c r="J167" s="46"/>
      <c r="K167" s="45"/>
      <c r="L167" s="46"/>
      <c r="M167" s="47"/>
      <c r="N167" s="45"/>
      <c r="O167" s="45"/>
      <c r="P167" s="45"/>
      <c r="Q167" s="45"/>
      <c r="R167" s="45"/>
      <c r="S167" s="45"/>
      <c r="T167" s="48"/>
    </row>
    <row r="168" spans="1:20" s="41" customFormat="1" x14ac:dyDescent="0.25">
      <c r="A168" s="42"/>
      <c r="B168" s="42"/>
      <c r="C168" s="107"/>
      <c r="D168" s="44"/>
      <c r="E168" s="44"/>
      <c r="F168" s="44"/>
      <c r="G168" s="45"/>
      <c r="H168" s="45"/>
      <c r="I168" s="45"/>
      <c r="J168" s="46"/>
      <c r="K168" s="45"/>
      <c r="L168" s="46"/>
      <c r="M168" s="47"/>
      <c r="N168" s="45"/>
      <c r="O168" s="45"/>
      <c r="P168" s="45"/>
      <c r="Q168" s="45"/>
      <c r="R168" s="45"/>
      <c r="S168" s="45"/>
      <c r="T168" s="48"/>
    </row>
    <row r="169" spans="1:20" s="41" customFormat="1" x14ac:dyDescent="0.25">
      <c r="A169" s="42"/>
      <c r="B169" s="42"/>
      <c r="C169" s="107"/>
      <c r="D169" s="44"/>
      <c r="E169" s="44"/>
      <c r="F169" s="44"/>
      <c r="G169" s="45"/>
      <c r="H169" s="45"/>
      <c r="I169" s="45"/>
      <c r="J169" s="46"/>
      <c r="K169" s="45"/>
      <c r="L169" s="46"/>
      <c r="M169" s="47"/>
      <c r="N169" s="45"/>
      <c r="O169" s="45"/>
      <c r="P169" s="45"/>
      <c r="Q169" s="45"/>
      <c r="R169" s="45"/>
      <c r="S169" s="45"/>
      <c r="T169" s="48"/>
    </row>
    <row r="170" spans="1:20" s="41" customFormat="1" x14ac:dyDescent="0.25">
      <c r="A170" s="42"/>
      <c r="B170" s="42"/>
      <c r="C170" s="107"/>
      <c r="D170" s="44"/>
      <c r="E170" s="44"/>
      <c r="F170" s="44"/>
      <c r="G170" s="45"/>
      <c r="H170" s="45"/>
      <c r="I170" s="45"/>
      <c r="J170" s="46"/>
      <c r="K170" s="45"/>
      <c r="L170" s="46"/>
      <c r="M170" s="47"/>
      <c r="N170" s="45"/>
      <c r="O170" s="45"/>
      <c r="P170" s="45"/>
      <c r="Q170" s="45"/>
      <c r="R170" s="45"/>
      <c r="S170" s="45"/>
      <c r="T170" s="48"/>
    </row>
    <row r="171" spans="1:20" s="41" customFormat="1" x14ac:dyDescent="0.25">
      <c r="A171" s="42"/>
      <c r="B171" s="42"/>
      <c r="C171" s="107"/>
      <c r="D171" s="44"/>
      <c r="E171" s="44"/>
      <c r="F171" s="44"/>
      <c r="G171" s="45"/>
      <c r="H171" s="45"/>
      <c r="I171" s="45"/>
      <c r="J171" s="46"/>
      <c r="K171" s="45"/>
      <c r="L171" s="46"/>
      <c r="M171" s="47"/>
      <c r="N171" s="45"/>
      <c r="O171" s="45"/>
      <c r="P171" s="45"/>
      <c r="Q171" s="45"/>
      <c r="R171" s="45"/>
      <c r="S171" s="45"/>
      <c r="T171" s="48"/>
    </row>
    <row r="172" spans="1:20" s="41" customFormat="1" x14ac:dyDescent="0.25">
      <c r="A172" s="42"/>
      <c r="B172" s="42"/>
      <c r="C172" s="107"/>
      <c r="D172" s="44"/>
      <c r="E172" s="44"/>
      <c r="F172" s="44"/>
      <c r="G172" s="45"/>
      <c r="H172" s="45"/>
      <c r="I172" s="45"/>
      <c r="J172" s="46"/>
      <c r="K172" s="45"/>
      <c r="L172" s="46"/>
      <c r="M172" s="47"/>
      <c r="N172" s="45"/>
      <c r="O172" s="45"/>
      <c r="P172" s="45"/>
      <c r="Q172" s="45"/>
      <c r="R172" s="45"/>
      <c r="S172" s="45"/>
      <c r="T172" s="48"/>
    </row>
    <row r="173" spans="1:20" s="41" customFormat="1" x14ac:dyDescent="0.25">
      <c r="A173" s="42"/>
      <c r="B173" s="42"/>
      <c r="C173" s="107"/>
      <c r="D173" s="44"/>
      <c r="E173" s="44"/>
      <c r="F173" s="44"/>
      <c r="G173" s="45"/>
      <c r="H173" s="45"/>
      <c r="I173" s="45"/>
      <c r="J173" s="46"/>
      <c r="K173" s="45"/>
      <c r="L173" s="46"/>
      <c r="M173" s="47"/>
      <c r="N173" s="45"/>
      <c r="O173" s="45"/>
      <c r="P173" s="45"/>
      <c r="Q173" s="45"/>
      <c r="R173" s="45"/>
      <c r="S173" s="45"/>
      <c r="T173" s="48"/>
    </row>
    <row r="174" spans="1:20" s="41" customFormat="1" x14ac:dyDescent="0.25">
      <c r="A174" s="42"/>
      <c r="B174" s="42"/>
      <c r="C174" s="107"/>
      <c r="D174" s="44"/>
      <c r="E174" s="44"/>
      <c r="F174" s="44"/>
      <c r="G174" s="45"/>
      <c r="H174" s="45"/>
      <c r="I174" s="45"/>
      <c r="J174" s="46"/>
      <c r="K174" s="45"/>
      <c r="L174" s="46"/>
      <c r="M174" s="47"/>
      <c r="N174" s="45"/>
      <c r="O174" s="45"/>
      <c r="P174" s="45"/>
      <c r="Q174" s="45"/>
      <c r="R174" s="45"/>
      <c r="S174" s="45"/>
      <c r="T174" s="48"/>
    </row>
    <row r="175" spans="1:20" s="41" customFormat="1" x14ac:dyDescent="0.25">
      <c r="A175" s="42"/>
      <c r="B175" s="42"/>
      <c r="C175" s="107"/>
      <c r="D175" s="44"/>
      <c r="E175" s="44"/>
      <c r="F175" s="44"/>
      <c r="G175" s="45"/>
      <c r="H175" s="45"/>
      <c r="I175" s="45"/>
      <c r="J175" s="46"/>
      <c r="K175" s="45"/>
      <c r="L175" s="46"/>
      <c r="M175" s="47"/>
      <c r="N175" s="45"/>
      <c r="O175" s="45"/>
      <c r="P175" s="45"/>
      <c r="Q175" s="45"/>
      <c r="R175" s="45"/>
      <c r="S175" s="45"/>
      <c r="T175" s="48"/>
    </row>
    <row r="176" spans="1:20" s="41" customFormat="1" x14ac:dyDescent="0.25">
      <c r="A176" s="42"/>
      <c r="B176" s="42"/>
      <c r="C176" s="107"/>
      <c r="D176" s="44"/>
      <c r="E176" s="44"/>
      <c r="F176" s="44"/>
      <c r="G176" s="45"/>
      <c r="H176" s="45"/>
      <c r="I176" s="45"/>
      <c r="J176" s="46"/>
      <c r="K176" s="45"/>
      <c r="L176" s="46"/>
      <c r="M176" s="47"/>
      <c r="N176" s="45"/>
      <c r="O176" s="45"/>
      <c r="P176" s="45"/>
      <c r="Q176" s="45"/>
      <c r="R176" s="45"/>
      <c r="S176" s="45"/>
      <c r="T176" s="48"/>
    </row>
    <row r="177" spans="1:20" s="41" customFormat="1" x14ac:dyDescent="0.25">
      <c r="A177" s="42"/>
      <c r="B177" s="42"/>
      <c r="C177" s="107"/>
      <c r="D177" s="44"/>
      <c r="E177" s="44"/>
      <c r="F177" s="44"/>
      <c r="G177" s="45"/>
      <c r="H177" s="45"/>
      <c r="I177" s="45"/>
      <c r="J177" s="46"/>
      <c r="K177" s="45"/>
      <c r="L177" s="46"/>
      <c r="M177" s="47"/>
      <c r="N177" s="45"/>
      <c r="O177" s="45"/>
      <c r="P177" s="45"/>
      <c r="Q177" s="45"/>
      <c r="R177" s="45"/>
      <c r="S177" s="45"/>
      <c r="T177" s="48"/>
    </row>
    <row r="178" spans="1:20" s="41" customFormat="1" x14ac:dyDescent="0.25">
      <c r="A178" s="42"/>
      <c r="B178" s="42"/>
      <c r="C178" s="107"/>
      <c r="D178" s="44"/>
      <c r="E178" s="44"/>
      <c r="F178" s="44"/>
      <c r="G178" s="45"/>
      <c r="H178" s="45"/>
      <c r="I178" s="45"/>
      <c r="J178" s="46"/>
      <c r="K178" s="45"/>
      <c r="L178" s="46"/>
      <c r="M178" s="47"/>
      <c r="N178" s="45"/>
      <c r="O178" s="45"/>
      <c r="P178" s="45"/>
      <c r="Q178" s="45"/>
      <c r="R178" s="45"/>
      <c r="S178" s="45"/>
      <c r="T178" s="48"/>
    </row>
    <row r="179" spans="1:20" s="41" customFormat="1" x14ac:dyDescent="0.25">
      <c r="A179" s="42"/>
      <c r="B179" s="42"/>
      <c r="C179" s="107"/>
      <c r="D179" s="44"/>
      <c r="E179" s="44"/>
      <c r="F179" s="44"/>
      <c r="G179" s="45"/>
      <c r="H179" s="45"/>
      <c r="I179" s="45"/>
      <c r="J179" s="46"/>
      <c r="K179" s="45"/>
      <c r="L179" s="46"/>
      <c r="M179" s="47"/>
      <c r="N179" s="45"/>
      <c r="O179" s="45"/>
      <c r="P179" s="45"/>
      <c r="Q179" s="45"/>
      <c r="R179" s="45"/>
      <c r="S179" s="45"/>
      <c r="T179" s="48"/>
    </row>
    <row r="180" spans="1:20" s="41" customFormat="1" x14ac:dyDescent="0.25">
      <c r="A180" s="42"/>
      <c r="B180" s="42"/>
      <c r="C180" s="107"/>
      <c r="D180" s="44"/>
      <c r="E180" s="44"/>
      <c r="F180" s="44"/>
      <c r="G180" s="45"/>
      <c r="H180" s="45"/>
      <c r="I180" s="45"/>
      <c r="J180" s="46"/>
      <c r="K180" s="45"/>
      <c r="L180" s="46"/>
      <c r="M180" s="47"/>
      <c r="N180" s="45"/>
      <c r="O180" s="45"/>
      <c r="P180" s="45"/>
      <c r="Q180" s="45"/>
      <c r="R180" s="45"/>
      <c r="S180" s="45"/>
      <c r="T180" s="48"/>
    </row>
    <row r="181" spans="1:20" s="41" customFormat="1" x14ac:dyDescent="0.25">
      <c r="A181" s="42"/>
      <c r="B181" s="42"/>
      <c r="C181" s="107"/>
      <c r="D181" s="44"/>
      <c r="E181" s="44"/>
      <c r="F181" s="44"/>
      <c r="G181" s="45"/>
      <c r="H181" s="45"/>
      <c r="I181" s="45"/>
      <c r="J181" s="46"/>
      <c r="K181" s="45"/>
      <c r="L181" s="46"/>
      <c r="M181" s="47"/>
      <c r="N181" s="45"/>
      <c r="O181" s="45"/>
      <c r="P181" s="45"/>
      <c r="Q181" s="45"/>
      <c r="R181" s="45"/>
      <c r="S181" s="45"/>
      <c r="T181" s="48"/>
    </row>
    <row r="182" spans="1:20" s="41" customFormat="1" x14ac:dyDescent="0.25">
      <c r="A182" s="42"/>
      <c r="B182" s="42"/>
      <c r="C182" s="107"/>
      <c r="D182" s="44"/>
      <c r="E182" s="44"/>
      <c r="F182" s="44"/>
      <c r="G182" s="45"/>
      <c r="H182" s="45"/>
      <c r="I182" s="45"/>
      <c r="J182" s="46"/>
      <c r="K182" s="45"/>
      <c r="L182" s="46"/>
      <c r="M182" s="47"/>
      <c r="N182" s="45"/>
      <c r="O182" s="45"/>
      <c r="P182" s="45"/>
      <c r="Q182" s="45"/>
      <c r="R182" s="45"/>
      <c r="S182" s="45"/>
      <c r="T182" s="48"/>
    </row>
    <row r="183" spans="1:20" s="41" customFormat="1" x14ac:dyDescent="0.25">
      <c r="A183" s="42"/>
      <c r="B183" s="42"/>
      <c r="C183" s="107"/>
      <c r="D183" s="44"/>
      <c r="E183" s="44"/>
      <c r="F183" s="44"/>
      <c r="G183" s="45"/>
      <c r="H183" s="45"/>
      <c r="I183" s="45"/>
      <c r="J183" s="46"/>
      <c r="K183" s="45"/>
      <c r="L183" s="46"/>
      <c r="M183" s="47"/>
      <c r="N183" s="45"/>
      <c r="O183" s="45"/>
      <c r="P183" s="45"/>
      <c r="Q183" s="45"/>
      <c r="R183" s="45"/>
      <c r="S183" s="45"/>
      <c r="T183" s="48"/>
    </row>
    <row r="184" spans="1:20" s="41" customFormat="1" x14ac:dyDescent="0.25">
      <c r="A184" s="42"/>
      <c r="B184" s="42"/>
      <c r="C184" s="107"/>
      <c r="D184" s="44"/>
      <c r="E184" s="44"/>
      <c r="F184" s="44"/>
      <c r="G184" s="45"/>
      <c r="H184" s="45"/>
      <c r="I184" s="45"/>
      <c r="J184" s="46"/>
      <c r="K184" s="45"/>
      <c r="L184" s="46"/>
      <c r="M184" s="47"/>
      <c r="N184" s="45"/>
      <c r="O184" s="45"/>
      <c r="P184" s="45"/>
      <c r="Q184" s="45"/>
      <c r="R184" s="45"/>
      <c r="S184" s="45"/>
      <c r="T184" s="48"/>
    </row>
    <row r="185" spans="1:20" s="41" customFormat="1" x14ac:dyDescent="0.25">
      <c r="A185" s="42"/>
      <c r="B185" s="42"/>
      <c r="C185" s="107"/>
      <c r="D185" s="44"/>
      <c r="E185" s="44"/>
      <c r="F185" s="44"/>
      <c r="G185" s="45"/>
      <c r="H185" s="45"/>
      <c r="I185" s="45"/>
      <c r="J185" s="46"/>
      <c r="K185" s="45"/>
      <c r="L185" s="46"/>
      <c r="M185" s="47"/>
      <c r="N185" s="45"/>
      <c r="O185" s="45"/>
      <c r="P185" s="45"/>
      <c r="Q185" s="45"/>
      <c r="R185" s="45"/>
      <c r="S185" s="45"/>
      <c r="T185" s="48"/>
    </row>
    <row r="186" spans="1:20" s="41" customFormat="1" x14ac:dyDescent="0.25">
      <c r="A186" s="42"/>
      <c r="B186" s="42"/>
      <c r="C186" s="107"/>
      <c r="D186" s="44"/>
      <c r="E186" s="44"/>
      <c r="F186" s="44"/>
      <c r="G186" s="45"/>
      <c r="H186" s="45"/>
      <c r="I186" s="45"/>
      <c r="J186" s="46"/>
      <c r="K186" s="45"/>
      <c r="L186" s="46"/>
      <c r="M186" s="47"/>
      <c r="N186" s="45"/>
      <c r="O186" s="45"/>
      <c r="P186" s="45"/>
      <c r="Q186" s="45"/>
      <c r="R186" s="45"/>
      <c r="S186" s="45"/>
      <c r="T186" s="48"/>
    </row>
    <row r="187" spans="1:20" s="41" customFormat="1" x14ac:dyDescent="0.25">
      <c r="A187" s="42"/>
      <c r="B187" s="42"/>
      <c r="C187" s="107"/>
      <c r="D187" s="44"/>
      <c r="E187" s="44"/>
      <c r="F187" s="44"/>
      <c r="G187" s="45"/>
      <c r="H187" s="45"/>
      <c r="I187" s="45"/>
      <c r="J187" s="46"/>
      <c r="K187" s="45"/>
      <c r="L187" s="46"/>
      <c r="M187" s="47"/>
      <c r="N187" s="45"/>
      <c r="O187" s="45"/>
      <c r="P187" s="45"/>
      <c r="Q187" s="45"/>
      <c r="R187" s="45"/>
      <c r="S187" s="45"/>
      <c r="T187" s="48"/>
    </row>
    <row r="188" spans="1:20" s="41" customFormat="1" x14ac:dyDescent="0.25">
      <c r="A188" s="42"/>
      <c r="B188" s="42"/>
      <c r="C188" s="107"/>
      <c r="D188" s="44"/>
      <c r="E188" s="44"/>
      <c r="F188" s="44"/>
      <c r="G188" s="45"/>
      <c r="H188" s="45"/>
      <c r="I188" s="45"/>
      <c r="J188" s="46"/>
      <c r="K188" s="45"/>
      <c r="L188" s="46"/>
      <c r="M188" s="47"/>
      <c r="N188" s="45"/>
      <c r="O188" s="45"/>
      <c r="P188" s="45"/>
      <c r="Q188" s="45"/>
      <c r="R188" s="45"/>
      <c r="S188" s="45"/>
      <c r="T188" s="48"/>
    </row>
    <row r="189" spans="1:20" s="41" customFormat="1" x14ac:dyDescent="0.25">
      <c r="A189" s="42"/>
      <c r="B189" s="42"/>
      <c r="C189" s="107"/>
      <c r="D189" s="44"/>
      <c r="E189" s="44"/>
      <c r="F189" s="44"/>
      <c r="G189" s="45"/>
      <c r="H189" s="45"/>
      <c r="I189" s="45"/>
      <c r="J189" s="46"/>
      <c r="K189" s="45"/>
      <c r="L189" s="46"/>
      <c r="M189" s="47"/>
      <c r="N189" s="45"/>
      <c r="O189" s="45"/>
      <c r="P189" s="45"/>
      <c r="Q189" s="45"/>
      <c r="R189" s="45"/>
      <c r="S189" s="45"/>
      <c r="T189" s="48"/>
    </row>
    <row r="190" spans="1:20" s="41" customFormat="1" x14ac:dyDescent="0.25">
      <c r="A190" s="42"/>
      <c r="B190" s="42"/>
      <c r="C190" s="107"/>
      <c r="D190" s="44"/>
      <c r="E190" s="44"/>
      <c r="F190" s="44"/>
      <c r="G190" s="45"/>
      <c r="H190" s="45"/>
      <c r="I190" s="45"/>
      <c r="J190" s="46"/>
      <c r="K190" s="45"/>
      <c r="L190" s="46"/>
      <c r="M190" s="47"/>
      <c r="N190" s="45"/>
      <c r="O190" s="45"/>
      <c r="P190" s="45"/>
      <c r="Q190" s="45"/>
      <c r="R190" s="45"/>
      <c r="S190" s="45"/>
      <c r="T190" s="48"/>
    </row>
    <row r="191" spans="1:20" s="41" customFormat="1" x14ac:dyDescent="0.25">
      <c r="A191" s="42"/>
      <c r="B191" s="42"/>
      <c r="C191" s="107"/>
      <c r="D191" s="44"/>
      <c r="E191" s="44"/>
      <c r="F191" s="44"/>
      <c r="G191" s="45"/>
      <c r="H191" s="45"/>
      <c r="I191" s="45"/>
      <c r="J191" s="46"/>
      <c r="K191" s="45"/>
      <c r="L191" s="46"/>
      <c r="M191" s="47"/>
      <c r="N191" s="45"/>
      <c r="O191" s="45"/>
      <c r="P191" s="45"/>
      <c r="Q191" s="45"/>
      <c r="R191" s="45"/>
      <c r="S191" s="45"/>
      <c r="T191" s="48"/>
    </row>
    <row r="192" spans="1:20" s="41" customFormat="1" x14ac:dyDescent="0.25">
      <c r="A192" s="42"/>
      <c r="B192" s="42"/>
      <c r="C192" s="107"/>
      <c r="D192" s="44"/>
      <c r="E192" s="44"/>
      <c r="F192" s="44"/>
      <c r="G192" s="45"/>
      <c r="H192" s="45"/>
      <c r="I192" s="45"/>
      <c r="J192" s="46"/>
      <c r="K192" s="45"/>
      <c r="L192" s="46"/>
      <c r="M192" s="47"/>
      <c r="N192" s="45"/>
      <c r="O192" s="45"/>
      <c r="P192" s="45"/>
      <c r="Q192" s="45"/>
      <c r="R192" s="45"/>
      <c r="S192" s="45"/>
      <c r="T192" s="48"/>
    </row>
    <row r="193" spans="1:20" s="41" customFormat="1" x14ac:dyDescent="0.25">
      <c r="A193" s="42"/>
      <c r="B193" s="42"/>
      <c r="C193" s="107"/>
      <c r="D193" s="44"/>
      <c r="E193" s="44"/>
      <c r="F193" s="44"/>
      <c r="G193" s="45"/>
      <c r="H193" s="45"/>
      <c r="I193" s="45"/>
      <c r="J193" s="46"/>
      <c r="K193" s="45"/>
      <c r="L193" s="46"/>
      <c r="M193" s="47"/>
      <c r="N193" s="45"/>
      <c r="O193" s="45"/>
      <c r="P193" s="45"/>
      <c r="Q193" s="45"/>
      <c r="R193" s="45"/>
      <c r="S193" s="45"/>
      <c r="T193" s="48"/>
    </row>
    <row r="194" spans="1:20" s="41" customFormat="1" x14ac:dyDescent="0.25">
      <c r="A194" s="42"/>
      <c r="B194" s="42"/>
      <c r="C194" s="107"/>
      <c r="D194" s="44"/>
      <c r="E194" s="44"/>
      <c r="F194" s="44"/>
      <c r="G194" s="45"/>
      <c r="H194" s="45"/>
      <c r="I194" s="45"/>
      <c r="J194" s="46"/>
      <c r="K194" s="45"/>
      <c r="L194" s="46"/>
      <c r="M194" s="47"/>
      <c r="N194" s="45"/>
      <c r="O194" s="45"/>
      <c r="P194" s="45"/>
      <c r="Q194" s="45"/>
      <c r="R194" s="45"/>
      <c r="S194" s="45"/>
      <c r="T194" s="48"/>
    </row>
    <row r="195" spans="1:20" s="41" customFormat="1" x14ac:dyDescent="0.25">
      <c r="A195" s="42"/>
      <c r="B195" s="42"/>
      <c r="C195" s="107"/>
      <c r="D195" s="44"/>
      <c r="E195" s="44"/>
      <c r="F195" s="44"/>
      <c r="G195" s="45"/>
      <c r="H195" s="45"/>
      <c r="I195" s="45"/>
      <c r="J195" s="46"/>
      <c r="K195" s="45"/>
      <c r="L195" s="46"/>
      <c r="M195" s="47"/>
      <c r="N195" s="45"/>
      <c r="O195" s="45"/>
      <c r="P195" s="45"/>
      <c r="Q195" s="45"/>
      <c r="R195" s="45"/>
      <c r="S195" s="45"/>
      <c r="T195" s="48"/>
    </row>
    <row r="196" spans="1:20" s="41" customFormat="1" x14ac:dyDescent="0.25">
      <c r="A196" s="42"/>
      <c r="B196" s="42"/>
      <c r="C196" s="107"/>
      <c r="D196" s="44"/>
      <c r="E196" s="44"/>
      <c r="F196" s="44"/>
      <c r="G196" s="45"/>
      <c r="H196" s="45"/>
      <c r="I196" s="45"/>
      <c r="J196" s="46"/>
      <c r="K196" s="45"/>
      <c r="L196" s="46"/>
      <c r="M196" s="47"/>
      <c r="N196" s="45"/>
      <c r="O196" s="45"/>
      <c r="P196" s="45"/>
      <c r="Q196" s="45"/>
      <c r="R196" s="45"/>
      <c r="S196" s="45"/>
      <c r="T196" s="48"/>
    </row>
    <row r="197" spans="1:20" s="41" customFormat="1" x14ac:dyDescent="0.25">
      <c r="A197" s="42"/>
      <c r="B197" s="42"/>
      <c r="C197" s="107"/>
      <c r="D197" s="44"/>
      <c r="E197" s="44"/>
      <c r="F197" s="44"/>
      <c r="G197" s="45"/>
      <c r="H197" s="45"/>
      <c r="I197" s="45"/>
      <c r="J197" s="46"/>
      <c r="K197" s="45"/>
      <c r="L197" s="46"/>
      <c r="M197" s="47"/>
      <c r="N197" s="45"/>
      <c r="O197" s="45"/>
      <c r="P197" s="45"/>
      <c r="Q197" s="45"/>
      <c r="R197" s="45"/>
      <c r="S197" s="45"/>
      <c r="T197" s="48"/>
    </row>
    <row r="198" spans="1:20" s="41" customFormat="1" x14ac:dyDescent="0.25">
      <c r="A198" s="42"/>
      <c r="B198" s="42"/>
      <c r="C198" s="107"/>
      <c r="D198" s="44"/>
      <c r="E198" s="44"/>
      <c r="F198" s="44"/>
      <c r="G198" s="45"/>
      <c r="H198" s="45"/>
      <c r="I198" s="45"/>
      <c r="J198" s="46"/>
      <c r="K198" s="45"/>
      <c r="L198" s="46"/>
      <c r="M198" s="47"/>
      <c r="N198" s="45"/>
      <c r="O198" s="45"/>
      <c r="P198" s="45"/>
      <c r="Q198" s="45"/>
      <c r="R198" s="45"/>
      <c r="S198" s="45"/>
      <c r="T198" s="48"/>
    </row>
    <row r="199" spans="1:20" s="41" customFormat="1" x14ac:dyDescent="0.25">
      <c r="A199" s="42"/>
      <c r="B199" s="42"/>
      <c r="C199" s="107"/>
      <c r="D199" s="44"/>
      <c r="E199" s="44"/>
      <c r="F199" s="44"/>
      <c r="G199" s="45"/>
      <c r="H199" s="45"/>
      <c r="I199" s="45"/>
      <c r="J199" s="46"/>
      <c r="K199" s="45"/>
      <c r="L199" s="46"/>
      <c r="M199" s="47"/>
      <c r="N199" s="45"/>
      <c r="O199" s="45"/>
      <c r="P199" s="45"/>
      <c r="Q199" s="45"/>
      <c r="R199" s="45"/>
      <c r="S199" s="45"/>
      <c r="T199" s="48"/>
    </row>
    <row r="200" spans="1:20" s="41" customFormat="1" x14ac:dyDescent="0.25">
      <c r="A200" s="42"/>
      <c r="B200" s="42"/>
      <c r="C200" s="107"/>
      <c r="D200" s="44"/>
      <c r="E200" s="44"/>
      <c r="F200" s="44"/>
      <c r="G200" s="45"/>
      <c r="H200" s="45"/>
      <c r="I200" s="45"/>
      <c r="J200" s="46"/>
      <c r="K200" s="45"/>
      <c r="L200" s="46"/>
      <c r="M200" s="47"/>
      <c r="N200" s="45"/>
      <c r="O200" s="45"/>
      <c r="P200" s="45"/>
      <c r="Q200" s="45"/>
      <c r="R200" s="45"/>
      <c r="S200" s="45"/>
      <c r="T200" s="48"/>
    </row>
    <row r="201" spans="1:20" s="41" customFormat="1" x14ac:dyDescent="0.25">
      <c r="A201" s="42"/>
      <c r="B201" s="42"/>
      <c r="C201" s="107"/>
      <c r="D201" s="44"/>
      <c r="E201" s="44"/>
      <c r="F201" s="44"/>
      <c r="G201" s="45"/>
      <c r="H201" s="45"/>
      <c r="I201" s="45"/>
      <c r="J201" s="46"/>
      <c r="K201" s="45"/>
      <c r="L201" s="46"/>
      <c r="M201" s="47"/>
      <c r="N201" s="45"/>
      <c r="O201" s="45"/>
      <c r="P201" s="45"/>
      <c r="Q201" s="45"/>
      <c r="R201" s="45"/>
      <c r="S201" s="45"/>
      <c r="T201" s="48"/>
    </row>
    <row r="202" spans="1:20" s="41" customFormat="1" x14ac:dyDescent="0.25">
      <c r="A202" s="42"/>
      <c r="B202" s="42"/>
      <c r="C202" s="107"/>
      <c r="D202" s="44"/>
      <c r="E202" s="44"/>
      <c r="F202" s="44"/>
      <c r="G202" s="45"/>
      <c r="H202" s="45"/>
      <c r="I202" s="45"/>
      <c r="J202" s="46"/>
      <c r="K202" s="45"/>
      <c r="L202" s="46"/>
      <c r="M202" s="47"/>
      <c r="N202" s="45"/>
      <c r="O202" s="45"/>
      <c r="P202" s="45"/>
      <c r="Q202" s="45"/>
      <c r="R202" s="45"/>
      <c r="S202" s="45"/>
      <c r="T202" s="48"/>
    </row>
    <row r="203" spans="1:20" s="41" customFormat="1" x14ac:dyDescent="0.25">
      <c r="A203" s="42"/>
      <c r="B203" s="42"/>
      <c r="C203" s="107"/>
      <c r="D203" s="44"/>
      <c r="E203" s="44"/>
      <c r="F203" s="44"/>
      <c r="G203" s="45"/>
      <c r="H203" s="45"/>
      <c r="I203" s="45"/>
      <c r="J203" s="46"/>
      <c r="K203" s="45"/>
      <c r="L203" s="46"/>
      <c r="M203" s="47"/>
      <c r="N203" s="45"/>
      <c r="O203" s="45"/>
      <c r="P203" s="45"/>
      <c r="Q203" s="45"/>
      <c r="R203" s="45"/>
      <c r="S203" s="45"/>
      <c r="T203" s="48"/>
    </row>
    <row r="204" spans="1:20" s="41" customFormat="1" x14ac:dyDescent="0.25">
      <c r="A204" s="42"/>
      <c r="B204" s="42"/>
      <c r="C204" s="107"/>
      <c r="D204" s="44"/>
      <c r="E204" s="44"/>
      <c r="F204" s="44"/>
      <c r="G204" s="45"/>
      <c r="H204" s="45"/>
      <c r="I204" s="45"/>
      <c r="J204" s="46"/>
      <c r="K204" s="45"/>
      <c r="L204" s="46"/>
      <c r="M204" s="47"/>
      <c r="N204" s="45"/>
      <c r="O204" s="45"/>
      <c r="P204" s="45"/>
      <c r="Q204" s="45"/>
      <c r="R204" s="45"/>
      <c r="S204" s="45"/>
      <c r="T204" s="48"/>
    </row>
    <row r="205" spans="1:20" s="41" customFormat="1" x14ac:dyDescent="0.25">
      <c r="A205" s="42"/>
      <c r="B205" s="42"/>
      <c r="C205" s="107"/>
      <c r="D205" s="44"/>
      <c r="E205" s="44"/>
      <c r="F205" s="44"/>
      <c r="G205" s="45"/>
      <c r="H205" s="45"/>
      <c r="I205" s="45"/>
      <c r="J205" s="46"/>
      <c r="K205" s="45"/>
      <c r="L205" s="46"/>
      <c r="M205" s="47"/>
      <c r="N205" s="45"/>
      <c r="O205" s="45"/>
      <c r="P205" s="45"/>
      <c r="Q205" s="45"/>
      <c r="R205" s="45"/>
      <c r="S205" s="45"/>
      <c r="T205" s="48"/>
    </row>
    <row r="206" spans="1:20" s="41" customFormat="1" x14ac:dyDescent="0.25">
      <c r="A206" s="42"/>
      <c r="B206" s="42"/>
      <c r="C206" s="107"/>
      <c r="D206" s="44"/>
      <c r="E206" s="44"/>
      <c r="F206" s="44"/>
      <c r="G206" s="45"/>
      <c r="H206" s="45"/>
      <c r="I206" s="45"/>
      <c r="J206" s="46"/>
      <c r="K206" s="45"/>
      <c r="L206" s="46"/>
      <c r="M206" s="47"/>
      <c r="N206" s="45"/>
      <c r="O206" s="45"/>
      <c r="P206" s="45"/>
      <c r="Q206" s="45"/>
      <c r="R206" s="45"/>
      <c r="S206" s="45"/>
      <c r="T206" s="48"/>
    </row>
    <row r="207" spans="1:20" s="41" customFormat="1" x14ac:dyDescent="0.25">
      <c r="A207" s="42"/>
      <c r="B207" s="42"/>
      <c r="C207" s="107"/>
      <c r="D207" s="44"/>
      <c r="E207" s="44"/>
      <c r="F207" s="44"/>
      <c r="G207" s="45"/>
      <c r="H207" s="45"/>
      <c r="I207" s="45"/>
      <c r="J207" s="46"/>
      <c r="K207" s="45"/>
      <c r="L207" s="46"/>
      <c r="M207" s="47"/>
      <c r="N207" s="45"/>
      <c r="O207" s="45"/>
      <c r="P207" s="45"/>
      <c r="Q207" s="45"/>
      <c r="R207" s="45"/>
      <c r="S207" s="45"/>
      <c r="T207" s="48"/>
    </row>
    <row r="208" spans="1:20" s="41" customFormat="1" x14ac:dyDescent="0.25">
      <c r="A208" s="42"/>
      <c r="B208" s="42"/>
      <c r="C208" s="107"/>
      <c r="D208" s="44"/>
      <c r="E208" s="44"/>
      <c r="F208" s="44"/>
      <c r="G208" s="45"/>
      <c r="H208" s="45"/>
      <c r="I208" s="45"/>
      <c r="J208" s="46"/>
      <c r="K208" s="45"/>
      <c r="L208" s="46"/>
      <c r="M208" s="47"/>
      <c r="N208" s="45"/>
      <c r="O208" s="45"/>
      <c r="P208" s="45"/>
      <c r="Q208" s="45"/>
      <c r="R208" s="45"/>
      <c r="S208" s="45"/>
      <c r="T208" s="48"/>
    </row>
    <row r="209" spans="1:20" s="41" customFormat="1" x14ac:dyDescent="0.25">
      <c r="A209" s="42"/>
      <c r="B209" s="42"/>
      <c r="C209" s="107"/>
      <c r="D209" s="44"/>
      <c r="E209" s="44"/>
      <c r="F209" s="44"/>
      <c r="G209" s="45"/>
      <c r="H209" s="45"/>
      <c r="I209" s="45"/>
      <c r="J209" s="46"/>
      <c r="K209" s="45"/>
      <c r="L209" s="46"/>
      <c r="M209" s="47"/>
      <c r="N209" s="45"/>
      <c r="O209" s="45"/>
      <c r="P209" s="45"/>
      <c r="Q209" s="45"/>
      <c r="R209" s="45"/>
      <c r="S209" s="45"/>
      <c r="T209" s="48"/>
    </row>
    <row r="210" spans="1:20" s="41" customFormat="1" x14ac:dyDescent="0.25">
      <c r="A210" s="42"/>
      <c r="B210" s="42"/>
      <c r="C210" s="107"/>
      <c r="D210" s="44"/>
      <c r="E210" s="44"/>
      <c r="F210" s="44"/>
      <c r="G210" s="45"/>
      <c r="H210" s="45"/>
      <c r="I210" s="45"/>
      <c r="J210" s="46"/>
      <c r="K210" s="45"/>
      <c r="L210" s="46"/>
      <c r="M210" s="47"/>
      <c r="N210" s="45"/>
      <c r="O210" s="45"/>
      <c r="P210" s="45"/>
      <c r="Q210" s="45"/>
      <c r="R210" s="45"/>
      <c r="S210" s="45"/>
      <c r="T210" s="48"/>
    </row>
    <row r="211" spans="1:20" s="41" customFormat="1" x14ac:dyDescent="0.25">
      <c r="A211" s="42"/>
      <c r="B211" s="42"/>
      <c r="C211" s="107"/>
      <c r="D211" s="44"/>
      <c r="E211" s="44"/>
      <c r="F211" s="44"/>
      <c r="G211" s="45"/>
      <c r="H211" s="45"/>
      <c r="I211" s="45"/>
      <c r="J211" s="46"/>
      <c r="K211" s="45"/>
      <c r="L211" s="46"/>
      <c r="M211" s="47"/>
      <c r="N211" s="45"/>
      <c r="O211" s="45"/>
      <c r="P211" s="45"/>
      <c r="Q211" s="45"/>
      <c r="R211" s="45"/>
      <c r="S211" s="45"/>
      <c r="T211" s="48"/>
    </row>
    <row r="212" spans="1:20" s="41" customFormat="1" x14ac:dyDescent="0.25">
      <c r="A212" s="42"/>
      <c r="B212" s="42"/>
      <c r="C212" s="107"/>
      <c r="D212" s="44"/>
      <c r="E212" s="44"/>
      <c r="F212" s="44"/>
      <c r="G212" s="45"/>
      <c r="H212" s="45"/>
      <c r="I212" s="45"/>
      <c r="J212" s="46"/>
      <c r="K212" s="45"/>
      <c r="L212" s="46"/>
      <c r="M212" s="47"/>
      <c r="N212" s="45"/>
      <c r="O212" s="45"/>
      <c r="P212" s="45"/>
      <c r="Q212" s="45"/>
      <c r="R212" s="45"/>
      <c r="S212" s="45"/>
      <c r="T212" s="48"/>
    </row>
    <row r="213" spans="1:20" s="41" customFormat="1" x14ac:dyDescent="0.25">
      <c r="A213" s="42"/>
      <c r="B213" s="42"/>
      <c r="C213" s="107"/>
      <c r="D213" s="44"/>
      <c r="E213" s="44"/>
      <c r="F213" s="44"/>
      <c r="G213" s="45"/>
      <c r="H213" s="45"/>
      <c r="I213" s="45"/>
      <c r="J213" s="46"/>
      <c r="K213" s="45"/>
      <c r="L213" s="46"/>
      <c r="M213" s="47"/>
      <c r="N213" s="45"/>
      <c r="O213" s="45"/>
      <c r="P213" s="45"/>
      <c r="Q213" s="45"/>
      <c r="R213" s="45"/>
      <c r="S213" s="45"/>
      <c r="T213" s="48"/>
    </row>
    <row r="214" spans="1:20" s="41" customFormat="1" x14ac:dyDescent="0.25">
      <c r="A214" s="42"/>
      <c r="B214" s="42"/>
      <c r="C214" s="107"/>
      <c r="D214" s="44"/>
      <c r="E214" s="44"/>
      <c r="F214" s="44"/>
      <c r="G214" s="45"/>
      <c r="H214" s="45"/>
      <c r="I214" s="45"/>
      <c r="J214" s="46"/>
      <c r="K214" s="45"/>
      <c r="L214" s="46"/>
      <c r="M214" s="47"/>
      <c r="N214" s="45"/>
      <c r="O214" s="45"/>
      <c r="P214" s="45"/>
      <c r="Q214" s="45"/>
      <c r="R214" s="45"/>
      <c r="S214" s="45"/>
      <c r="T214" s="48"/>
    </row>
    <row r="215" spans="1:20" s="41" customFormat="1" x14ac:dyDescent="0.25">
      <c r="A215" s="42"/>
      <c r="B215" s="42"/>
      <c r="C215" s="107"/>
      <c r="D215" s="44"/>
      <c r="E215" s="44"/>
      <c r="F215" s="44"/>
      <c r="G215" s="45"/>
      <c r="H215" s="45"/>
      <c r="I215" s="45"/>
      <c r="J215" s="46"/>
      <c r="K215" s="45"/>
      <c r="L215" s="46"/>
      <c r="M215" s="47"/>
      <c r="N215" s="45"/>
      <c r="O215" s="45"/>
      <c r="P215" s="45"/>
      <c r="Q215" s="45"/>
      <c r="R215" s="45"/>
      <c r="S215" s="45"/>
      <c r="T215" s="48"/>
    </row>
    <row r="216" spans="1:20" s="41" customFormat="1" x14ac:dyDescent="0.25">
      <c r="A216" s="42"/>
      <c r="B216" s="42"/>
      <c r="C216" s="107"/>
      <c r="D216" s="44"/>
      <c r="E216" s="44"/>
      <c r="F216" s="44"/>
      <c r="G216" s="45"/>
      <c r="H216" s="45"/>
      <c r="I216" s="45"/>
      <c r="J216" s="46"/>
      <c r="K216" s="45"/>
      <c r="L216" s="46"/>
      <c r="M216" s="47"/>
      <c r="N216" s="45"/>
      <c r="O216" s="45"/>
      <c r="P216" s="45"/>
      <c r="Q216" s="45"/>
      <c r="R216" s="45"/>
      <c r="S216" s="45"/>
      <c r="T216" s="48"/>
    </row>
    <row r="217" spans="1:20" s="41" customFormat="1" x14ac:dyDescent="0.25">
      <c r="A217" s="42"/>
      <c r="B217" s="42"/>
      <c r="C217" s="107"/>
      <c r="D217" s="44"/>
      <c r="E217" s="44"/>
      <c r="F217" s="44"/>
      <c r="G217" s="45"/>
      <c r="H217" s="45"/>
      <c r="I217" s="45"/>
      <c r="J217" s="46"/>
      <c r="K217" s="45"/>
      <c r="L217" s="46"/>
      <c r="M217" s="47"/>
      <c r="N217" s="45"/>
      <c r="O217" s="45"/>
      <c r="P217" s="45"/>
      <c r="Q217" s="45"/>
      <c r="R217" s="45"/>
      <c r="S217" s="45"/>
      <c r="T217" s="48"/>
    </row>
    <row r="218" spans="1:20" s="41" customFormat="1" x14ac:dyDescent="0.25">
      <c r="A218" s="42"/>
      <c r="B218" s="42"/>
      <c r="C218" s="107"/>
      <c r="D218" s="44"/>
      <c r="E218" s="44"/>
      <c r="F218" s="44"/>
      <c r="G218" s="45"/>
      <c r="H218" s="45"/>
      <c r="I218" s="45"/>
      <c r="J218" s="46"/>
      <c r="K218" s="45"/>
      <c r="L218" s="46"/>
      <c r="M218" s="47"/>
      <c r="N218" s="45"/>
      <c r="O218" s="45"/>
      <c r="P218" s="45"/>
      <c r="Q218" s="45"/>
      <c r="R218" s="45"/>
      <c r="S218" s="45"/>
      <c r="T218" s="48"/>
    </row>
    <row r="219" spans="1:20" s="41" customFormat="1" x14ac:dyDescent="0.25">
      <c r="A219" s="42"/>
      <c r="B219" s="42"/>
      <c r="C219" s="107"/>
      <c r="D219" s="44"/>
      <c r="E219" s="44"/>
      <c r="F219" s="44"/>
      <c r="G219" s="45"/>
      <c r="H219" s="45"/>
      <c r="I219" s="45"/>
      <c r="J219" s="46"/>
      <c r="K219" s="45"/>
      <c r="L219" s="46"/>
      <c r="M219" s="47"/>
      <c r="N219" s="45"/>
      <c r="O219" s="45"/>
      <c r="P219" s="45"/>
      <c r="Q219" s="45"/>
      <c r="R219" s="45"/>
      <c r="S219" s="45"/>
      <c r="T219" s="48"/>
    </row>
    <row r="220" spans="1:20" s="41" customFormat="1" x14ac:dyDescent="0.25">
      <c r="A220" s="42"/>
      <c r="B220" s="42"/>
      <c r="C220" s="107"/>
      <c r="D220" s="44"/>
      <c r="E220" s="44"/>
      <c r="F220" s="44"/>
      <c r="G220" s="45"/>
      <c r="H220" s="45"/>
      <c r="I220" s="45"/>
      <c r="J220" s="46"/>
      <c r="K220" s="45"/>
      <c r="L220" s="46"/>
      <c r="M220" s="47"/>
      <c r="N220" s="45"/>
      <c r="O220" s="45"/>
      <c r="P220" s="45"/>
      <c r="Q220" s="45"/>
      <c r="R220" s="45"/>
      <c r="S220" s="45"/>
      <c r="T220" s="48"/>
    </row>
    <row r="221" spans="1:20" s="41" customFormat="1" x14ac:dyDescent="0.25">
      <c r="A221" s="42"/>
      <c r="B221" s="42"/>
      <c r="C221" s="107"/>
      <c r="D221" s="44"/>
      <c r="E221" s="44"/>
      <c r="F221" s="44"/>
      <c r="G221" s="45"/>
      <c r="H221" s="45"/>
      <c r="I221" s="45"/>
      <c r="J221" s="46"/>
      <c r="K221" s="45"/>
      <c r="L221" s="46"/>
      <c r="M221" s="47"/>
      <c r="N221" s="45"/>
      <c r="O221" s="45"/>
      <c r="P221" s="45"/>
      <c r="Q221" s="45"/>
      <c r="R221" s="45"/>
      <c r="S221" s="45"/>
      <c r="T221" s="48"/>
    </row>
    <row r="222" spans="1:20" s="41" customFormat="1" x14ac:dyDescent="0.25">
      <c r="A222" s="42"/>
      <c r="B222" s="42"/>
      <c r="C222" s="107"/>
      <c r="D222" s="44"/>
      <c r="E222" s="44"/>
      <c r="F222" s="44"/>
      <c r="G222" s="45"/>
      <c r="H222" s="45"/>
      <c r="I222" s="45"/>
      <c r="J222" s="46"/>
      <c r="K222" s="45"/>
      <c r="L222" s="46"/>
      <c r="M222" s="47"/>
      <c r="N222" s="45"/>
      <c r="O222" s="45"/>
      <c r="P222" s="45"/>
      <c r="Q222" s="45"/>
      <c r="R222" s="45"/>
      <c r="S222" s="45"/>
      <c r="T222" s="48"/>
    </row>
    <row r="223" spans="1:20" s="41" customFormat="1" x14ac:dyDescent="0.25">
      <c r="A223" s="42"/>
      <c r="B223" s="42"/>
      <c r="C223" s="107"/>
      <c r="D223" s="44"/>
      <c r="E223" s="44"/>
      <c r="F223" s="44"/>
      <c r="G223" s="45"/>
      <c r="H223" s="45"/>
      <c r="I223" s="45"/>
      <c r="J223" s="46"/>
      <c r="K223" s="45"/>
      <c r="L223" s="46"/>
      <c r="M223" s="47"/>
      <c r="N223" s="45"/>
      <c r="O223" s="45"/>
      <c r="P223" s="45"/>
      <c r="Q223" s="45"/>
      <c r="R223" s="45"/>
      <c r="S223" s="45"/>
      <c r="T223" s="48"/>
    </row>
    <row r="224" spans="1:20" s="41" customFormat="1" x14ac:dyDescent="0.25">
      <c r="A224" s="42"/>
      <c r="B224" s="42"/>
      <c r="C224" s="107"/>
      <c r="D224" s="44"/>
      <c r="E224" s="44"/>
      <c r="F224" s="44"/>
      <c r="G224" s="45"/>
      <c r="H224" s="45"/>
      <c r="I224" s="45"/>
      <c r="J224" s="46"/>
      <c r="K224" s="45"/>
      <c r="L224" s="46"/>
      <c r="M224" s="47"/>
      <c r="N224" s="45"/>
      <c r="O224" s="45"/>
      <c r="P224" s="45"/>
      <c r="Q224" s="45"/>
      <c r="R224" s="45"/>
      <c r="S224" s="45"/>
      <c r="T224" s="48"/>
    </row>
    <row r="225" spans="1:20" s="41" customFormat="1" x14ac:dyDescent="0.25">
      <c r="A225" s="42"/>
      <c r="B225" s="42"/>
      <c r="C225" s="107"/>
      <c r="D225" s="44"/>
      <c r="E225" s="44"/>
      <c r="F225" s="44"/>
      <c r="G225" s="45"/>
      <c r="H225" s="45"/>
      <c r="I225" s="45"/>
      <c r="J225" s="46"/>
      <c r="K225" s="45"/>
      <c r="L225" s="46"/>
      <c r="M225" s="47"/>
      <c r="N225" s="45"/>
      <c r="O225" s="45"/>
      <c r="P225" s="45"/>
      <c r="Q225" s="45"/>
      <c r="R225" s="45"/>
      <c r="S225" s="45"/>
      <c r="T225" s="48"/>
    </row>
    <row r="226" spans="1:20" s="41" customFormat="1" x14ac:dyDescent="0.25">
      <c r="A226" s="42"/>
      <c r="B226" s="42"/>
      <c r="C226" s="107"/>
      <c r="D226" s="44"/>
      <c r="E226" s="44"/>
      <c r="F226" s="44"/>
      <c r="G226" s="45"/>
      <c r="H226" s="45"/>
      <c r="I226" s="45"/>
      <c r="J226" s="46"/>
      <c r="K226" s="45"/>
      <c r="L226" s="46"/>
      <c r="M226" s="47"/>
      <c r="N226" s="45"/>
      <c r="O226" s="45"/>
      <c r="P226" s="45"/>
      <c r="Q226" s="45"/>
      <c r="R226" s="45"/>
      <c r="S226" s="45"/>
      <c r="T226" s="48"/>
    </row>
    <row r="227" spans="1:20" s="41" customFormat="1" x14ac:dyDescent="0.25">
      <c r="A227" s="42"/>
      <c r="B227" s="42"/>
      <c r="C227" s="107"/>
      <c r="D227" s="44"/>
      <c r="E227" s="44"/>
      <c r="F227" s="44"/>
      <c r="G227" s="45"/>
      <c r="H227" s="45"/>
      <c r="I227" s="45"/>
      <c r="J227" s="46"/>
      <c r="K227" s="45"/>
      <c r="L227" s="46"/>
      <c r="M227" s="47"/>
      <c r="N227" s="45"/>
      <c r="O227" s="45"/>
      <c r="P227" s="45"/>
      <c r="Q227" s="45"/>
      <c r="R227" s="45"/>
      <c r="S227" s="45"/>
      <c r="T227" s="48"/>
    </row>
    <row r="228" spans="1:20" s="41" customFormat="1" x14ac:dyDescent="0.25">
      <c r="A228" s="42"/>
      <c r="B228" s="42"/>
      <c r="C228" s="107"/>
      <c r="D228" s="44"/>
      <c r="E228" s="44"/>
      <c r="F228" s="44"/>
      <c r="G228" s="45"/>
      <c r="H228" s="45"/>
      <c r="I228" s="45"/>
      <c r="J228" s="46"/>
      <c r="K228" s="45"/>
      <c r="L228" s="46"/>
      <c r="M228" s="47"/>
      <c r="N228" s="45"/>
      <c r="O228" s="45"/>
      <c r="P228" s="45"/>
      <c r="Q228" s="45"/>
      <c r="R228" s="45"/>
      <c r="S228" s="45"/>
      <c r="T228" s="48"/>
    </row>
    <row r="229" spans="1:20" s="41" customFormat="1" x14ac:dyDescent="0.25">
      <c r="A229" s="42"/>
      <c r="B229" s="42"/>
      <c r="C229" s="107"/>
      <c r="D229" s="44"/>
      <c r="E229" s="44"/>
      <c r="F229" s="44"/>
      <c r="G229" s="45"/>
      <c r="H229" s="45"/>
      <c r="I229" s="45"/>
      <c r="J229" s="46"/>
      <c r="K229" s="45"/>
      <c r="L229" s="46"/>
      <c r="M229" s="47"/>
      <c r="N229" s="45"/>
      <c r="O229" s="45"/>
      <c r="P229" s="45"/>
      <c r="Q229" s="45"/>
      <c r="R229" s="45"/>
      <c r="S229" s="45"/>
      <c r="T229" s="48"/>
    </row>
    <row r="230" spans="1:20" s="41" customFormat="1" x14ac:dyDescent="0.25">
      <c r="A230" s="42"/>
      <c r="B230" s="42"/>
      <c r="C230" s="107"/>
      <c r="D230" s="44"/>
      <c r="E230" s="44"/>
      <c r="F230" s="44"/>
      <c r="G230" s="45"/>
      <c r="H230" s="45"/>
      <c r="I230" s="45"/>
      <c r="J230" s="46"/>
      <c r="K230" s="45"/>
      <c r="L230" s="46"/>
      <c r="M230" s="47"/>
      <c r="N230" s="45"/>
      <c r="O230" s="45"/>
      <c r="P230" s="45"/>
      <c r="Q230" s="45"/>
      <c r="R230" s="45"/>
      <c r="S230" s="45"/>
      <c r="T230" s="48"/>
    </row>
    <row r="231" spans="1:20" s="41" customFormat="1" x14ac:dyDescent="0.25">
      <c r="A231" s="42"/>
      <c r="B231" s="42"/>
      <c r="C231" s="107"/>
      <c r="D231" s="44"/>
      <c r="E231" s="44"/>
      <c r="F231" s="44"/>
      <c r="G231" s="45"/>
      <c r="H231" s="45"/>
      <c r="I231" s="45"/>
      <c r="J231" s="46"/>
      <c r="K231" s="45"/>
      <c r="L231" s="46"/>
      <c r="M231" s="47"/>
      <c r="N231" s="45"/>
      <c r="O231" s="45"/>
      <c r="P231" s="45"/>
      <c r="Q231" s="45"/>
      <c r="R231" s="45"/>
      <c r="S231" s="45"/>
      <c r="T231" s="48"/>
    </row>
    <row r="232" spans="1:20" s="41" customFormat="1" x14ac:dyDescent="0.25">
      <c r="A232" s="42"/>
      <c r="B232" s="42"/>
      <c r="C232" s="107"/>
      <c r="D232" s="44"/>
      <c r="E232" s="44"/>
      <c r="F232" s="44"/>
      <c r="G232" s="45"/>
      <c r="H232" s="45"/>
      <c r="I232" s="45"/>
      <c r="J232" s="46"/>
      <c r="K232" s="45"/>
      <c r="L232" s="46"/>
      <c r="M232" s="47"/>
      <c r="N232" s="45"/>
      <c r="O232" s="45"/>
      <c r="P232" s="45"/>
      <c r="Q232" s="45"/>
      <c r="R232" s="45"/>
      <c r="S232" s="45"/>
      <c r="T232" s="48"/>
    </row>
    <row r="233" spans="1:20" s="41" customFormat="1" x14ac:dyDescent="0.25">
      <c r="A233" s="42"/>
      <c r="B233" s="42"/>
      <c r="C233" s="107"/>
      <c r="D233" s="44"/>
      <c r="E233" s="44"/>
      <c r="F233" s="44"/>
      <c r="G233" s="45"/>
      <c r="H233" s="45"/>
      <c r="I233" s="45"/>
      <c r="J233" s="46"/>
      <c r="K233" s="45"/>
      <c r="L233" s="46"/>
      <c r="M233" s="47"/>
      <c r="N233" s="45"/>
      <c r="O233" s="45"/>
      <c r="P233" s="45"/>
      <c r="Q233" s="45"/>
      <c r="R233" s="45"/>
      <c r="S233" s="45"/>
      <c r="T233" s="48"/>
    </row>
    <row r="234" spans="1:20" s="41" customFormat="1" x14ac:dyDescent="0.25">
      <c r="A234" s="42"/>
      <c r="B234" s="42"/>
      <c r="C234" s="107"/>
      <c r="D234" s="44"/>
      <c r="E234" s="44"/>
      <c r="F234" s="44"/>
      <c r="G234" s="45"/>
      <c r="H234" s="45"/>
      <c r="I234" s="45"/>
      <c r="J234" s="46"/>
      <c r="K234" s="45"/>
      <c r="L234" s="46"/>
      <c r="M234" s="47"/>
      <c r="N234" s="45"/>
      <c r="O234" s="45"/>
      <c r="P234" s="45"/>
      <c r="Q234" s="45"/>
      <c r="R234" s="45"/>
      <c r="S234" s="45"/>
      <c r="T234" s="48"/>
    </row>
    <row r="235" spans="1:20" s="41" customFormat="1" x14ac:dyDescent="0.25">
      <c r="A235" s="42"/>
      <c r="B235" s="42"/>
      <c r="C235" s="107"/>
      <c r="D235" s="44"/>
      <c r="E235" s="44"/>
      <c r="F235" s="44"/>
      <c r="G235" s="45"/>
      <c r="H235" s="45"/>
      <c r="I235" s="45"/>
      <c r="J235" s="46"/>
      <c r="K235" s="45"/>
      <c r="L235" s="46"/>
      <c r="M235" s="47"/>
      <c r="N235" s="45"/>
      <c r="O235" s="45"/>
      <c r="P235" s="45"/>
      <c r="Q235" s="45"/>
      <c r="R235" s="45"/>
      <c r="S235" s="45"/>
      <c r="T235" s="48"/>
    </row>
    <row r="236" spans="1:20" s="41" customFormat="1" x14ac:dyDescent="0.25">
      <c r="A236" s="42"/>
      <c r="B236" s="42"/>
      <c r="C236" s="107"/>
      <c r="D236" s="44"/>
      <c r="E236" s="44"/>
      <c r="F236" s="44"/>
      <c r="G236" s="45"/>
      <c r="H236" s="45"/>
      <c r="I236" s="45"/>
      <c r="J236" s="46"/>
      <c r="K236" s="45"/>
      <c r="L236" s="46"/>
      <c r="M236" s="47"/>
      <c r="N236" s="45"/>
      <c r="O236" s="45"/>
      <c r="P236" s="45"/>
      <c r="Q236" s="45"/>
      <c r="R236" s="45"/>
      <c r="S236" s="45"/>
      <c r="T236" s="48"/>
    </row>
    <row r="237" spans="1:20" s="41" customFormat="1" x14ac:dyDescent="0.25">
      <c r="A237" s="42"/>
      <c r="B237" s="42"/>
      <c r="C237" s="107"/>
      <c r="D237" s="44"/>
      <c r="E237" s="44"/>
      <c r="F237" s="44"/>
      <c r="G237" s="45"/>
      <c r="H237" s="45"/>
      <c r="I237" s="45"/>
      <c r="J237" s="46"/>
      <c r="K237" s="45"/>
      <c r="L237" s="46"/>
      <c r="M237" s="47"/>
      <c r="N237" s="45"/>
      <c r="O237" s="45"/>
      <c r="P237" s="45"/>
      <c r="Q237" s="45"/>
      <c r="R237" s="45"/>
      <c r="S237" s="45"/>
      <c r="T237" s="48"/>
    </row>
    <row r="238" spans="1:20" s="41" customFormat="1" x14ac:dyDescent="0.25">
      <c r="A238" s="42"/>
      <c r="B238" s="42"/>
      <c r="C238" s="107"/>
      <c r="D238" s="44"/>
      <c r="E238" s="44"/>
      <c r="F238" s="44"/>
      <c r="G238" s="45"/>
      <c r="H238" s="45"/>
      <c r="I238" s="45"/>
      <c r="J238" s="46"/>
      <c r="K238" s="45"/>
      <c r="L238" s="46"/>
      <c r="M238" s="47"/>
      <c r="N238" s="45"/>
      <c r="O238" s="45"/>
      <c r="P238" s="45"/>
      <c r="Q238" s="45"/>
      <c r="R238" s="45"/>
      <c r="S238" s="45"/>
      <c r="T238" s="48"/>
    </row>
    <row r="239" spans="1:20" s="41" customFormat="1" x14ac:dyDescent="0.25">
      <c r="A239" s="42"/>
      <c r="B239" s="42"/>
      <c r="C239" s="107"/>
      <c r="D239" s="44"/>
      <c r="E239" s="44"/>
      <c r="F239" s="44"/>
      <c r="G239" s="45"/>
      <c r="H239" s="45"/>
      <c r="I239" s="45"/>
      <c r="J239" s="46"/>
      <c r="K239" s="45"/>
      <c r="L239" s="46"/>
      <c r="M239" s="47"/>
      <c r="N239" s="45"/>
      <c r="O239" s="45"/>
      <c r="P239" s="45"/>
      <c r="Q239" s="45"/>
      <c r="R239" s="45"/>
      <c r="S239" s="45"/>
      <c r="T239" s="48"/>
    </row>
    <row r="240" spans="1:20" s="41" customFormat="1" x14ac:dyDescent="0.25">
      <c r="A240" s="42"/>
      <c r="B240" s="42"/>
      <c r="C240" s="107"/>
      <c r="D240" s="44"/>
      <c r="E240" s="44"/>
      <c r="F240" s="44"/>
      <c r="G240" s="45"/>
      <c r="H240" s="45"/>
      <c r="I240" s="45"/>
      <c r="J240" s="46"/>
      <c r="K240" s="45"/>
      <c r="L240" s="46"/>
      <c r="M240" s="47"/>
      <c r="N240" s="45"/>
      <c r="O240" s="45"/>
      <c r="P240" s="45"/>
      <c r="Q240" s="45"/>
      <c r="R240" s="45"/>
      <c r="S240" s="45"/>
      <c r="T240" s="48"/>
    </row>
    <row r="241" spans="1:20" s="41" customFormat="1" x14ac:dyDescent="0.25">
      <c r="A241" s="42"/>
      <c r="B241" s="42"/>
      <c r="C241" s="107"/>
      <c r="D241" s="44"/>
      <c r="E241" s="44"/>
      <c r="F241" s="44"/>
      <c r="G241" s="45"/>
      <c r="H241" s="45"/>
      <c r="I241" s="45"/>
      <c r="J241" s="46"/>
      <c r="K241" s="45"/>
      <c r="L241" s="46"/>
      <c r="M241" s="47"/>
      <c r="N241" s="45"/>
      <c r="O241" s="45"/>
      <c r="P241" s="45"/>
      <c r="Q241" s="45"/>
      <c r="R241" s="45"/>
      <c r="S241" s="45"/>
      <c r="T241" s="48"/>
    </row>
    <row r="242" spans="1:20" s="41" customFormat="1" x14ac:dyDescent="0.25">
      <c r="A242" s="42"/>
      <c r="B242" s="42"/>
      <c r="C242" s="107"/>
      <c r="D242" s="44"/>
      <c r="E242" s="44"/>
      <c r="F242" s="44"/>
      <c r="G242" s="45"/>
      <c r="H242" s="45"/>
      <c r="I242" s="45"/>
      <c r="J242" s="46"/>
      <c r="K242" s="45"/>
      <c r="L242" s="46"/>
      <c r="M242" s="47"/>
      <c r="N242" s="45"/>
      <c r="O242" s="45"/>
      <c r="P242" s="45"/>
      <c r="Q242" s="45"/>
      <c r="R242" s="45"/>
      <c r="S242" s="45"/>
      <c r="T242" s="48"/>
    </row>
    <row r="243" spans="1:20" s="41" customFormat="1" x14ac:dyDescent="0.25">
      <c r="A243" s="42"/>
      <c r="B243" s="42"/>
      <c r="C243" s="107"/>
      <c r="D243" s="44"/>
      <c r="E243" s="44"/>
      <c r="F243" s="44"/>
      <c r="G243" s="45"/>
      <c r="H243" s="45"/>
      <c r="I243" s="45"/>
      <c r="J243" s="46"/>
      <c r="K243" s="45"/>
      <c r="L243" s="46"/>
      <c r="M243" s="47"/>
      <c r="N243" s="45"/>
      <c r="O243" s="45"/>
      <c r="P243" s="45"/>
      <c r="Q243" s="45"/>
      <c r="R243" s="45"/>
      <c r="S243" s="45"/>
      <c r="T243" s="48"/>
    </row>
    <row r="244" spans="1:20" s="41" customFormat="1" x14ac:dyDescent="0.25">
      <c r="A244" s="42"/>
      <c r="B244" s="42"/>
      <c r="C244" s="107"/>
      <c r="D244" s="44"/>
      <c r="E244" s="44"/>
      <c r="F244" s="44"/>
      <c r="G244" s="45"/>
      <c r="H244" s="45"/>
      <c r="I244" s="45"/>
      <c r="J244" s="46"/>
      <c r="K244" s="45"/>
      <c r="L244" s="46"/>
      <c r="M244" s="47"/>
      <c r="N244" s="45"/>
      <c r="O244" s="45"/>
      <c r="P244" s="45"/>
      <c r="Q244" s="45"/>
      <c r="R244" s="45"/>
      <c r="S244" s="45"/>
      <c r="T244" s="48"/>
    </row>
    <row r="245" spans="1:20" s="41" customFormat="1" x14ac:dyDescent="0.25">
      <c r="A245" s="42"/>
      <c r="B245" s="42"/>
      <c r="C245" s="107"/>
      <c r="D245" s="44"/>
      <c r="E245" s="44"/>
      <c r="F245" s="44"/>
      <c r="G245" s="45"/>
      <c r="H245" s="45"/>
      <c r="I245" s="45"/>
      <c r="J245" s="46"/>
      <c r="K245" s="45"/>
      <c r="L245" s="46"/>
      <c r="M245" s="47"/>
      <c r="N245" s="45"/>
      <c r="O245" s="45"/>
      <c r="P245" s="45"/>
      <c r="Q245" s="45"/>
      <c r="R245" s="45"/>
      <c r="S245" s="45"/>
      <c r="T245" s="48"/>
    </row>
    <row r="246" spans="1:20" s="41" customFormat="1" x14ac:dyDescent="0.25">
      <c r="A246" s="42"/>
      <c r="B246" s="42"/>
      <c r="C246" s="107"/>
      <c r="D246" s="44"/>
      <c r="E246" s="44"/>
      <c r="F246" s="44"/>
      <c r="G246" s="45"/>
      <c r="H246" s="45"/>
      <c r="I246" s="45"/>
      <c r="J246" s="46"/>
      <c r="K246" s="45"/>
      <c r="L246" s="46"/>
      <c r="M246" s="47"/>
      <c r="N246" s="45"/>
      <c r="O246" s="45"/>
      <c r="P246" s="45"/>
      <c r="Q246" s="45"/>
      <c r="R246" s="45"/>
      <c r="S246" s="45"/>
      <c r="T246" s="48"/>
    </row>
    <row r="247" spans="1:20" s="41" customFormat="1" x14ac:dyDescent="0.25">
      <c r="A247" s="42"/>
      <c r="B247" s="42"/>
      <c r="C247" s="107"/>
      <c r="D247" s="44"/>
      <c r="E247" s="44"/>
      <c r="F247" s="44"/>
      <c r="G247" s="45"/>
      <c r="H247" s="45"/>
      <c r="I247" s="45"/>
      <c r="J247" s="46"/>
      <c r="K247" s="45"/>
      <c r="L247" s="46"/>
      <c r="M247" s="47"/>
      <c r="N247" s="45"/>
      <c r="O247" s="45"/>
      <c r="P247" s="45"/>
      <c r="Q247" s="45"/>
      <c r="R247" s="45"/>
      <c r="S247" s="45"/>
      <c r="T247" s="48"/>
    </row>
    <row r="248" spans="1:20" s="41" customFormat="1" x14ac:dyDescent="0.25">
      <c r="A248" s="42"/>
      <c r="B248" s="42"/>
      <c r="C248" s="107"/>
      <c r="D248" s="44"/>
      <c r="E248" s="44"/>
      <c r="F248" s="44"/>
      <c r="G248" s="45"/>
      <c r="H248" s="45"/>
      <c r="I248" s="45"/>
      <c r="J248" s="46"/>
      <c r="K248" s="45"/>
      <c r="L248" s="46"/>
      <c r="M248" s="47"/>
      <c r="N248" s="45"/>
      <c r="O248" s="45"/>
      <c r="P248" s="45"/>
      <c r="Q248" s="45"/>
      <c r="R248" s="45"/>
      <c r="S248" s="45"/>
      <c r="T248" s="48"/>
    </row>
    <row r="249" spans="1:20" s="41" customFormat="1" x14ac:dyDescent="0.25">
      <c r="A249" s="42"/>
      <c r="B249" s="42"/>
      <c r="C249" s="107"/>
      <c r="D249" s="44"/>
      <c r="E249" s="44"/>
      <c r="F249" s="44"/>
      <c r="G249" s="45"/>
      <c r="H249" s="45"/>
      <c r="I249" s="45"/>
      <c r="J249" s="46"/>
      <c r="K249" s="45"/>
      <c r="L249" s="46"/>
      <c r="M249" s="47"/>
      <c r="N249" s="45"/>
      <c r="O249" s="45"/>
      <c r="P249" s="45"/>
      <c r="Q249" s="45"/>
      <c r="R249" s="45"/>
      <c r="S249" s="45"/>
      <c r="T249" s="48"/>
    </row>
    <row r="250" spans="1:20" s="41" customFormat="1" x14ac:dyDescent="0.25">
      <c r="A250" s="42"/>
      <c r="B250" s="42"/>
      <c r="C250" s="107"/>
      <c r="D250" s="44"/>
      <c r="E250" s="44"/>
      <c r="F250" s="44"/>
      <c r="G250" s="45"/>
      <c r="H250" s="45"/>
      <c r="I250" s="45"/>
      <c r="J250" s="46"/>
      <c r="K250" s="45"/>
      <c r="L250" s="46"/>
      <c r="M250" s="47"/>
      <c r="N250" s="45"/>
      <c r="O250" s="45"/>
      <c r="P250" s="45"/>
      <c r="Q250" s="45"/>
      <c r="R250" s="45"/>
      <c r="S250" s="45"/>
      <c r="T250" s="48"/>
    </row>
    <row r="251" spans="1:20" s="41" customFormat="1" x14ac:dyDescent="0.25">
      <c r="A251" s="42"/>
      <c r="B251" s="42"/>
      <c r="C251" s="107"/>
      <c r="D251" s="44"/>
      <c r="E251" s="44"/>
      <c r="F251" s="44"/>
      <c r="G251" s="45"/>
      <c r="H251" s="45"/>
      <c r="I251" s="45"/>
      <c r="J251" s="46"/>
      <c r="K251" s="45"/>
      <c r="L251" s="46"/>
      <c r="M251" s="47"/>
      <c r="N251" s="45"/>
      <c r="O251" s="45"/>
      <c r="P251" s="45"/>
      <c r="Q251" s="45"/>
      <c r="R251" s="45"/>
      <c r="S251" s="45"/>
      <c r="T251" s="48"/>
    </row>
    <row r="252" spans="1:20" s="41" customFormat="1" x14ac:dyDescent="0.25">
      <c r="A252" s="42"/>
      <c r="B252" s="42"/>
      <c r="C252" s="107"/>
      <c r="D252" s="44"/>
      <c r="E252" s="44"/>
      <c r="F252" s="44"/>
      <c r="G252" s="45"/>
      <c r="H252" s="45"/>
      <c r="I252" s="45"/>
      <c r="J252" s="46"/>
      <c r="K252" s="45"/>
      <c r="L252" s="46"/>
      <c r="M252" s="47"/>
      <c r="N252" s="45"/>
      <c r="O252" s="45"/>
      <c r="P252" s="45"/>
      <c r="Q252" s="45"/>
      <c r="R252" s="45"/>
      <c r="S252" s="45"/>
      <c r="T252" s="48"/>
    </row>
    <row r="253" spans="1:20" s="41" customFormat="1" x14ac:dyDescent="0.25">
      <c r="A253" s="42"/>
      <c r="B253" s="42"/>
      <c r="C253" s="107"/>
      <c r="D253" s="44"/>
      <c r="E253" s="44"/>
      <c r="F253" s="44"/>
      <c r="G253" s="45"/>
      <c r="H253" s="45"/>
      <c r="I253" s="45"/>
      <c r="J253" s="46"/>
      <c r="K253" s="45"/>
      <c r="L253" s="46"/>
      <c r="M253" s="47"/>
      <c r="N253" s="45"/>
      <c r="O253" s="45"/>
      <c r="P253" s="45"/>
      <c r="Q253" s="45"/>
      <c r="R253" s="45"/>
      <c r="S253" s="45"/>
      <c r="T253" s="48"/>
    </row>
    <row r="254" spans="1:20" s="41" customFormat="1" x14ac:dyDescent="0.25">
      <c r="A254" s="42"/>
      <c r="B254" s="42"/>
      <c r="C254" s="107"/>
      <c r="D254" s="44"/>
      <c r="E254" s="44"/>
      <c r="F254" s="44"/>
      <c r="G254" s="45"/>
      <c r="H254" s="45"/>
      <c r="I254" s="45"/>
      <c r="J254" s="46"/>
      <c r="K254" s="45"/>
      <c r="L254" s="46"/>
      <c r="M254" s="47"/>
      <c r="N254" s="45"/>
      <c r="O254" s="45"/>
      <c r="P254" s="45"/>
      <c r="Q254" s="45"/>
      <c r="R254" s="45"/>
      <c r="S254" s="45"/>
      <c r="T254" s="48"/>
    </row>
    <row r="255" spans="1:20" s="41" customFormat="1" x14ac:dyDescent="0.25">
      <c r="A255" s="42"/>
      <c r="B255" s="42"/>
      <c r="C255" s="107"/>
      <c r="D255" s="44"/>
      <c r="E255" s="44"/>
      <c r="F255" s="44"/>
      <c r="G255" s="45"/>
      <c r="H255" s="45"/>
      <c r="I255" s="45"/>
      <c r="J255" s="46"/>
      <c r="K255" s="45"/>
      <c r="L255" s="46"/>
      <c r="M255" s="47"/>
      <c r="N255" s="45"/>
      <c r="O255" s="45"/>
      <c r="P255" s="45"/>
      <c r="Q255" s="45"/>
      <c r="R255" s="45"/>
      <c r="S255" s="45"/>
      <c r="T255" s="48"/>
    </row>
    <row r="256" spans="1:20" s="41" customFormat="1" x14ac:dyDescent="0.25">
      <c r="A256" s="42"/>
      <c r="B256" s="42"/>
      <c r="C256" s="107"/>
      <c r="D256" s="44"/>
      <c r="E256" s="44"/>
      <c r="F256" s="44"/>
      <c r="G256" s="45"/>
      <c r="H256" s="45"/>
      <c r="I256" s="45"/>
      <c r="J256" s="46"/>
      <c r="K256" s="45"/>
      <c r="L256" s="46"/>
      <c r="M256" s="47"/>
      <c r="N256" s="45"/>
      <c r="O256" s="45"/>
      <c r="P256" s="45"/>
      <c r="Q256" s="45"/>
      <c r="R256" s="45"/>
      <c r="S256" s="45"/>
      <c r="T256" s="48"/>
    </row>
    <row r="257" spans="1:20" s="41" customFormat="1" x14ac:dyDescent="0.25">
      <c r="A257" s="42"/>
      <c r="B257" s="42"/>
      <c r="C257" s="107"/>
      <c r="D257" s="44"/>
      <c r="E257" s="44"/>
      <c r="F257" s="44"/>
      <c r="G257" s="45"/>
      <c r="H257" s="45"/>
      <c r="I257" s="45"/>
      <c r="J257" s="46"/>
      <c r="K257" s="45"/>
      <c r="L257" s="46"/>
      <c r="M257" s="47"/>
      <c r="N257" s="45"/>
      <c r="O257" s="45"/>
      <c r="P257" s="45"/>
      <c r="Q257" s="45"/>
      <c r="R257" s="45"/>
      <c r="S257" s="45"/>
      <c r="T257" s="48"/>
    </row>
    <row r="258" spans="1:20" s="41" customFormat="1" x14ac:dyDescent="0.25">
      <c r="A258" s="42"/>
      <c r="B258" s="42"/>
      <c r="C258" s="107"/>
      <c r="D258" s="44"/>
      <c r="E258" s="44"/>
      <c r="F258" s="44"/>
      <c r="G258" s="45"/>
      <c r="H258" s="45"/>
      <c r="I258" s="45"/>
      <c r="J258" s="46"/>
      <c r="K258" s="45"/>
      <c r="L258" s="46"/>
      <c r="M258" s="47"/>
      <c r="N258" s="45"/>
      <c r="O258" s="45"/>
      <c r="P258" s="45"/>
      <c r="Q258" s="45"/>
      <c r="R258" s="45"/>
      <c r="S258" s="45"/>
      <c r="T258" s="48"/>
    </row>
    <row r="259" spans="1:20" s="41" customFormat="1" x14ac:dyDescent="0.25">
      <c r="A259" s="42"/>
      <c r="B259" s="42"/>
      <c r="C259" s="107"/>
      <c r="D259" s="44"/>
      <c r="E259" s="44"/>
      <c r="F259" s="44"/>
      <c r="G259" s="45"/>
      <c r="H259" s="45"/>
      <c r="I259" s="45"/>
      <c r="J259" s="46"/>
      <c r="K259" s="45"/>
      <c r="L259" s="46"/>
      <c r="M259" s="47"/>
      <c r="N259" s="45"/>
      <c r="O259" s="45"/>
      <c r="P259" s="45"/>
      <c r="Q259" s="45"/>
      <c r="R259" s="45"/>
      <c r="S259" s="45"/>
      <c r="T259" s="48"/>
    </row>
    <row r="260" spans="1:20" s="41" customFormat="1" x14ac:dyDescent="0.25">
      <c r="A260" s="42"/>
      <c r="B260" s="42"/>
      <c r="C260" s="107"/>
      <c r="D260" s="44"/>
      <c r="E260" s="44"/>
      <c r="F260" s="44"/>
      <c r="G260" s="45"/>
      <c r="H260" s="45"/>
      <c r="I260" s="45"/>
      <c r="J260" s="46"/>
      <c r="K260" s="45"/>
      <c r="L260" s="46"/>
      <c r="M260" s="47"/>
      <c r="N260" s="45"/>
      <c r="O260" s="45"/>
      <c r="P260" s="45"/>
      <c r="Q260" s="45"/>
      <c r="R260" s="45"/>
      <c r="S260" s="45"/>
      <c r="T260" s="48"/>
    </row>
    <row r="261" spans="1:20" s="41" customFormat="1" x14ac:dyDescent="0.25">
      <c r="A261" s="42"/>
      <c r="B261" s="42"/>
      <c r="C261" s="107"/>
      <c r="D261" s="44"/>
      <c r="E261" s="44"/>
      <c r="F261" s="44"/>
      <c r="G261" s="45"/>
      <c r="H261" s="45"/>
      <c r="I261" s="45"/>
      <c r="J261" s="46"/>
      <c r="K261" s="45"/>
      <c r="L261" s="46"/>
      <c r="M261" s="47"/>
      <c r="N261" s="45"/>
      <c r="O261" s="45"/>
      <c r="P261" s="45"/>
      <c r="Q261" s="45"/>
      <c r="R261" s="45"/>
      <c r="S261" s="45"/>
      <c r="T261" s="48"/>
    </row>
    <row r="262" spans="1:20" s="41" customFormat="1" x14ac:dyDescent="0.25">
      <c r="A262" s="42"/>
      <c r="B262" s="42"/>
      <c r="C262" s="107"/>
      <c r="D262" s="44"/>
      <c r="E262" s="44"/>
      <c r="F262" s="44"/>
      <c r="G262" s="45"/>
      <c r="H262" s="45"/>
      <c r="I262" s="45"/>
      <c r="J262" s="46"/>
      <c r="K262" s="45"/>
      <c r="L262" s="46"/>
      <c r="M262" s="47"/>
      <c r="N262" s="45"/>
      <c r="O262" s="45"/>
      <c r="P262" s="45"/>
      <c r="Q262" s="45"/>
      <c r="R262" s="45"/>
      <c r="S262" s="45"/>
      <c r="T262" s="48"/>
    </row>
    <row r="263" spans="1:20" s="41" customFormat="1" x14ac:dyDescent="0.25">
      <c r="A263" s="42"/>
      <c r="B263" s="42"/>
      <c r="C263" s="107"/>
      <c r="D263" s="44"/>
      <c r="E263" s="44"/>
      <c r="F263" s="44"/>
      <c r="G263" s="45"/>
      <c r="H263" s="45"/>
      <c r="I263" s="45"/>
      <c r="J263" s="46"/>
      <c r="K263" s="45"/>
      <c r="L263" s="46"/>
      <c r="M263" s="47"/>
      <c r="N263" s="45"/>
      <c r="O263" s="45"/>
      <c r="P263" s="45"/>
      <c r="Q263" s="45"/>
      <c r="R263" s="45"/>
      <c r="S263" s="45"/>
      <c r="T263" s="48"/>
    </row>
    <row r="264" spans="1:20" s="41" customFormat="1" x14ac:dyDescent="0.25">
      <c r="A264" s="42"/>
      <c r="B264" s="42"/>
      <c r="C264" s="107"/>
      <c r="D264" s="44"/>
      <c r="E264" s="44"/>
      <c r="F264" s="44"/>
      <c r="G264" s="45"/>
      <c r="H264" s="45"/>
      <c r="I264" s="45"/>
      <c r="J264" s="46"/>
      <c r="K264" s="45"/>
      <c r="L264" s="46"/>
      <c r="M264" s="47"/>
      <c r="N264" s="45"/>
      <c r="O264" s="45"/>
      <c r="P264" s="45"/>
      <c r="Q264" s="45"/>
      <c r="R264" s="45"/>
      <c r="S264" s="45"/>
      <c r="T264" s="48"/>
    </row>
    <row r="265" spans="1:20" s="41" customFormat="1" x14ac:dyDescent="0.25">
      <c r="A265" s="42"/>
      <c r="B265" s="42"/>
      <c r="C265" s="107"/>
      <c r="D265" s="44"/>
      <c r="E265" s="44"/>
      <c r="F265" s="44"/>
      <c r="G265" s="45"/>
      <c r="H265" s="45"/>
      <c r="I265" s="45"/>
      <c r="J265" s="46"/>
      <c r="K265" s="45"/>
      <c r="L265" s="46"/>
      <c r="M265" s="47"/>
      <c r="N265" s="45"/>
      <c r="O265" s="45"/>
      <c r="P265" s="45"/>
      <c r="Q265" s="45"/>
      <c r="R265" s="45"/>
      <c r="S265" s="45"/>
      <c r="T265" s="48"/>
    </row>
    <row r="266" spans="1:20" s="41" customFormat="1" x14ac:dyDescent="0.25">
      <c r="A266" s="42"/>
      <c r="B266" s="42"/>
      <c r="C266" s="107"/>
      <c r="D266" s="44"/>
      <c r="E266" s="44"/>
      <c r="F266" s="44"/>
      <c r="G266" s="45"/>
      <c r="H266" s="45"/>
      <c r="I266" s="45"/>
      <c r="J266" s="46"/>
      <c r="K266" s="45"/>
      <c r="L266" s="46"/>
      <c r="M266" s="47"/>
      <c r="N266" s="45"/>
      <c r="O266" s="45"/>
      <c r="P266" s="45"/>
      <c r="Q266" s="45"/>
      <c r="R266" s="45"/>
      <c r="S266" s="45"/>
      <c r="T266" s="48"/>
    </row>
    <row r="267" spans="1:20" s="41" customFormat="1" x14ac:dyDescent="0.25">
      <c r="A267" s="42"/>
      <c r="B267" s="42"/>
      <c r="C267" s="107"/>
      <c r="D267" s="44"/>
      <c r="E267" s="44"/>
      <c r="F267" s="44"/>
      <c r="G267" s="45"/>
      <c r="H267" s="45"/>
      <c r="I267" s="45"/>
      <c r="J267" s="46"/>
      <c r="K267" s="45"/>
      <c r="L267" s="46"/>
      <c r="M267" s="47"/>
      <c r="N267" s="45"/>
      <c r="O267" s="45"/>
      <c r="P267" s="45"/>
      <c r="Q267" s="45"/>
      <c r="R267" s="45"/>
      <c r="S267" s="45"/>
      <c r="T267" s="48"/>
    </row>
    <row r="268" spans="1:20" s="41" customFormat="1" x14ac:dyDescent="0.25">
      <c r="A268" s="42"/>
      <c r="B268" s="42"/>
      <c r="C268" s="107"/>
      <c r="D268" s="44"/>
      <c r="E268" s="44"/>
      <c r="F268" s="44"/>
      <c r="G268" s="45"/>
      <c r="H268" s="45"/>
      <c r="I268" s="45"/>
      <c r="J268" s="46"/>
      <c r="K268" s="45"/>
      <c r="L268" s="46"/>
      <c r="M268" s="47"/>
      <c r="N268" s="45"/>
      <c r="O268" s="45"/>
      <c r="P268" s="45"/>
      <c r="Q268" s="45"/>
      <c r="R268" s="45"/>
      <c r="S268" s="45"/>
      <c r="T268" s="48"/>
    </row>
    <row r="269" spans="1:20" s="41" customFormat="1" x14ac:dyDescent="0.25">
      <c r="A269" s="42"/>
      <c r="B269" s="42"/>
      <c r="C269" s="107"/>
      <c r="D269" s="44"/>
      <c r="E269" s="44"/>
      <c r="F269" s="44"/>
      <c r="G269" s="45"/>
      <c r="H269" s="45"/>
      <c r="I269" s="45"/>
      <c r="J269" s="46"/>
      <c r="K269" s="45"/>
      <c r="L269" s="46"/>
      <c r="M269" s="47"/>
      <c r="N269" s="45"/>
      <c r="O269" s="45"/>
      <c r="P269" s="45"/>
      <c r="Q269" s="45"/>
      <c r="R269" s="45"/>
      <c r="S269" s="45"/>
      <c r="T269" s="48"/>
    </row>
    <row r="270" spans="1:20" s="41" customFormat="1" x14ac:dyDescent="0.25">
      <c r="A270" s="42"/>
      <c r="B270" s="42"/>
      <c r="C270" s="107"/>
      <c r="D270" s="44"/>
      <c r="E270" s="44"/>
      <c r="F270" s="44"/>
      <c r="G270" s="45"/>
      <c r="H270" s="45"/>
      <c r="I270" s="45"/>
      <c r="J270" s="46"/>
      <c r="K270" s="45"/>
      <c r="L270" s="46"/>
      <c r="M270" s="47"/>
      <c r="N270" s="45"/>
      <c r="O270" s="45"/>
      <c r="P270" s="45"/>
      <c r="Q270" s="45"/>
      <c r="R270" s="45"/>
      <c r="S270" s="45"/>
      <c r="T270" s="48"/>
    </row>
    <row r="271" spans="1:20" s="41" customFormat="1" x14ac:dyDescent="0.25">
      <c r="A271" s="42"/>
      <c r="B271" s="42"/>
      <c r="C271" s="107"/>
      <c r="D271" s="44"/>
      <c r="E271" s="44"/>
      <c r="F271" s="44"/>
      <c r="G271" s="45"/>
      <c r="H271" s="45"/>
      <c r="I271" s="45"/>
      <c r="J271" s="46"/>
      <c r="K271" s="45"/>
      <c r="L271" s="46"/>
      <c r="M271" s="47"/>
      <c r="N271" s="45"/>
      <c r="O271" s="45"/>
      <c r="P271" s="45"/>
      <c r="Q271" s="45"/>
      <c r="R271" s="45"/>
      <c r="S271" s="45"/>
      <c r="T271" s="48"/>
    </row>
    <row r="272" spans="1:20" s="41" customFormat="1" x14ac:dyDescent="0.25">
      <c r="A272" s="42"/>
      <c r="B272" s="42"/>
      <c r="C272" s="107"/>
      <c r="D272" s="44"/>
      <c r="E272" s="44"/>
      <c r="F272" s="44"/>
      <c r="G272" s="45"/>
      <c r="H272" s="45"/>
      <c r="I272" s="45"/>
      <c r="J272" s="46"/>
      <c r="K272" s="45"/>
      <c r="L272" s="46"/>
      <c r="M272" s="47"/>
      <c r="N272" s="45"/>
      <c r="O272" s="45"/>
      <c r="P272" s="45"/>
      <c r="Q272" s="45"/>
      <c r="R272" s="45"/>
      <c r="S272" s="45"/>
      <c r="T272" s="48"/>
    </row>
    <row r="273" spans="1:20" s="41" customFormat="1" x14ac:dyDescent="0.25">
      <c r="A273" s="42"/>
      <c r="B273" s="42"/>
      <c r="C273" s="107"/>
      <c r="D273" s="44"/>
      <c r="E273" s="44"/>
      <c r="F273" s="44"/>
      <c r="G273" s="45"/>
      <c r="H273" s="45"/>
      <c r="I273" s="45"/>
      <c r="J273" s="46"/>
      <c r="K273" s="45"/>
      <c r="L273" s="46"/>
      <c r="M273" s="47"/>
      <c r="N273" s="45"/>
      <c r="O273" s="45"/>
      <c r="P273" s="45"/>
      <c r="Q273" s="45"/>
      <c r="R273" s="45"/>
      <c r="S273" s="45"/>
      <c r="T273" s="48"/>
    </row>
    <row r="274" spans="1:20" s="41" customFormat="1" x14ac:dyDescent="0.25">
      <c r="A274" s="42"/>
      <c r="B274" s="42"/>
      <c r="C274" s="107"/>
      <c r="D274" s="44"/>
      <c r="E274" s="44"/>
      <c r="F274" s="44"/>
      <c r="G274" s="45"/>
      <c r="H274" s="45"/>
      <c r="I274" s="45"/>
      <c r="J274" s="46"/>
      <c r="K274" s="45"/>
      <c r="L274" s="46"/>
      <c r="M274" s="47"/>
      <c r="N274" s="45"/>
      <c r="O274" s="45"/>
      <c r="P274" s="45"/>
      <c r="Q274" s="45"/>
      <c r="R274" s="45"/>
      <c r="S274" s="45"/>
      <c r="T274" s="48"/>
    </row>
    <row r="275" spans="1:20" s="41" customFormat="1" x14ac:dyDescent="0.25">
      <c r="A275" s="42"/>
      <c r="B275" s="42"/>
      <c r="C275" s="107"/>
      <c r="D275" s="44"/>
      <c r="E275" s="44"/>
      <c r="F275" s="44"/>
      <c r="G275" s="45"/>
      <c r="H275" s="45"/>
      <c r="I275" s="45"/>
      <c r="J275" s="46"/>
      <c r="K275" s="45"/>
      <c r="L275" s="46"/>
      <c r="M275" s="47"/>
      <c r="N275" s="45"/>
      <c r="O275" s="45"/>
      <c r="P275" s="45"/>
      <c r="Q275" s="45"/>
      <c r="R275" s="45"/>
      <c r="S275" s="45"/>
      <c r="T275" s="48"/>
    </row>
    <row r="276" spans="1:20" s="41" customFormat="1" x14ac:dyDescent="0.25">
      <c r="A276" s="42"/>
      <c r="B276" s="42"/>
      <c r="C276" s="107"/>
      <c r="D276" s="44"/>
      <c r="E276" s="44"/>
      <c r="F276" s="44"/>
      <c r="G276" s="45"/>
      <c r="H276" s="45"/>
      <c r="I276" s="45"/>
      <c r="J276" s="46"/>
      <c r="K276" s="45"/>
      <c r="L276" s="46"/>
      <c r="M276" s="47"/>
      <c r="N276" s="45"/>
      <c r="O276" s="45"/>
      <c r="P276" s="45"/>
      <c r="Q276" s="45"/>
      <c r="R276" s="45"/>
      <c r="S276" s="45"/>
      <c r="T276" s="48"/>
    </row>
    <row r="277" spans="1:20" s="41" customFormat="1" x14ac:dyDescent="0.25">
      <c r="A277" s="42"/>
      <c r="B277" s="42"/>
      <c r="C277" s="107"/>
      <c r="D277" s="44"/>
      <c r="E277" s="44"/>
      <c r="F277" s="44"/>
      <c r="G277" s="45"/>
      <c r="H277" s="45"/>
      <c r="I277" s="45"/>
      <c r="J277" s="46"/>
      <c r="K277" s="45"/>
      <c r="L277" s="46"/>
      <c r="M277" s="47"/>
      <c r="N277" s="45"/>
      <c r="O277" s="45"/>
      <c r="P277" s="45"/>
      <c r="Q277" s="45"/>
      <c r="R277" s="45"/>
      <c r="S277" s="45"/>
      <c r="T277" s="48"/>
    </row>
    <row r="278" spans="1:20" s="41" customFormat="1" x14ac:dyDescent="0.25">
      <c r="A278" s="42"/>
      <c r="B278" s="42"/>
      <c r="C278" s="107"/>
      <c r="D278" s="44"/>
      <c r="E278" s="44"/>
      <c r="F278" s="44"/>
      <c r="G278" s="45"/>
      <c r="H278" s="45"/>
      <c r="I278" s="45"/>
      <c r="J278" s="46"/>
      <c r="K278" s="45"/>
      <c r="L278" s="46"/>
      <c r="M278" s="47"/>
      <c r="N278" s="45"/>
      <c r="O278" s="45"/>
      <c r="P278" s="45"/>
      <c r="Q278" s="45"/>
      <c r="R278" s="45"/>
      <c r="S278" s="45"/>
      <c r="T278" s="48"/>
    </row>
    <row r="279" spans="1:20" s="41" customFormat="1" x14ac:dyDescent="0.25">
      <c r="A279" s="42"/>
      <c r="B279" s="42"/>
      <c r="C279" s="107"/>
      <c r="D279" s="44"/>
      <c r="E279" s="44"/>
      <c r="F279" s="44"/>
      <c r="G279" s="45"/>
      <c r="H279" s="45"/>
      <c r="I279" s="45"/>
      <c r="J279" s="46"/>
      <c r="K279" s="45"/>
      <c r="L279" s="46"/>
      <c r="M279" s="47"/>
      <c r="N279" s="45"/>
      <c r="O279" s="45"/>
      <c r="P279" s="45"/>
      <c r="Q279" s="45"/>
      <c r="R279" s="45"/>
      <c r="S279" s="45"/>
      <c r="T279" s="48"/>
    </row>
    <row r="280" spans="1:20" s="41" customFormat="1" x14ac:dyDescent="0.25">
      <c r="A280" s="42"/>
      <c r="B280" s="42"/>
      <c r="C280" s="107"/>
      <c r="D280" s="44"/>
      <c r="E280" s="44"/>
      <c r="F280" s="44"/>
      <c r="G280" s="45"/>
      <c r="H280" s="45"/>
      <c r="I280" s="45"/>
      <c r="J280" s="46"/>
      <c r="K280" s="45"/>
      <c r="L280" s="46"/>
      <c r="M280" s="47"/>
      <c r="N280" s="45"/>
      <c r="O280" s="45"/>
      <c r="P280" s="45"/>
      <c r="Q280" s="45"/>
      <c r="R280" s="45"/>
      <c r="S280" s="45"/>
      <c r="T280" s="48"/>
    </row>
    <row r="281" spans="1:20" s="41" customFormat="1" x14ac:dyDescent="0.25">
      <c r="A281" s="42"/>
      <c r="B281" s="42"/>
      <c r="C281" s="107"/>
      <c r="D281" s="44"/>
      <c r="E281" s="44"/>
      <c r="F281" s="44"/>
      <c r="G281" s="45"/>
      <c r="H281" s="45"/>
      <c r="I281" s="45"/>
      <c r="J281" s="46"/>
      <c r="K281" s="45"/>
      <c r="L281" s="46"/>
      <c r="M281" s="47"/>
      <c r="N281" s="45"/>
      <c r="O281" s="45"/>
      <c r="P281" s="45"/>
      <c r="Q281" s="45"/>
      <c r="R281" s="45"/>
      <c r="S281" s="45"/>
      <c r="T281" s="48"/>
    </row>
    <row r="282" spans="1:20" s="41" customFormat="1" x14ac:dyDescent="0.25">
      <c r="A282" s="42"/>
      <c r="B282" s="42"/>
      <c r="C282" s="107"/>
      <c r="D282" s="44"/>
      <c r="E282" s="44"/>
      <c r="F282" s="44"/>
      <c r="G282" s="45"/>
      <c r="H282" s="45"/>
      <c r="I282" s="45"/>
      <c r="J282" s="46"/>
      <c r="K282" s="45"/>
      <c r="L282" s="46"/>
      <c r="M282" s="47"/>
      <c r="N282" s="45"/>
      <c r="O282" s="45"/>
      <c r="P282" s="45"/>
      <c r="Q282" s="45"/>
      <c r="R282" s="45"/>
      <c r="S282" s="45"/>
      <c r="T282" s="48"/>
    </row>
    <row r="283" spans="1:20" s="41" customFormat="1" x14ac:dyDescent="0.25">
      <c r="A283" s="42"/>
      <c r="B283" s="42"/>
      <c r="C283" s="107"/>
      <c r="D283" s="44"/>
      <c r="E283" s="44"/>
      <c r="F283" s="44"/>
      <c r="G283" s="45"/>
      <c r="H283" s="45"/>
      <c r="I283" s="45"/>
      <c r="J283" s="46"/>
      <c r="K283" s="45"/>
      <c r="L283" s="46"/>
      <c r="M283" s="47"/>
      <c r="N283" s="45"/>
      <c r="O283" s="45"/>
      <c r="P283" s="45"/>
      <c r="Q283" s="45"/>
      <c r="R283" s="45"/>
      <c r="S283" s="45"/>
      <c r="T283" s="48"/>
    </row>
    <row r="284" spans="1:20" s="41" customFormat="1" x14ac:dyDescent="0.25">
      <c r="A284" s="42"/>
      <c r="B284" s="42"/>
      <c r="C284" s="107"/>
      <c r="D284" s="44"/>
      <c r="E284" s="44"/>
      <c r="F284" s="44"/>
      <c r="G284" s="45"/>
      <c r="H284" s="45"/>
      <c r="I284" s="45"/>
      <c r="J284" s="46"/>
      <c r="K284" s="45"/>
      <c r="L284" s="46"/>
      <c r="M284" s="47"/>
      <c r="N284" s="45"/>
      <c r="O284" s="45"/>
      <c r="P284" s="45"/>
      <c r="Q284" s="45"/>
      <c r="R284" s="45"/>
      <c r="S284" s="45"/>
      <c r="T284" s="48"/>
    </row>
    <row r="285" spans="1:20" s="41" customFormat="1" x14ac:dyDescent="0.25">
      <c r="A285" s="42"/>
      <c r="B285" s="42"/>
      <c r="C285" s="107"/>
      <c r="D285" s="44"/>
      <c r="E285" s="44"/>
      <c r="F285" s="44"/>
      <c r="G285" s="45"/>
      <c r="H285" s="45"/>
      <c r="I285" s="45"/>
      <c r="J285" s="46"/>
      <c r="K285" s="45"/>
      <c r="L285" s="46"/>
      <c r="M285" s="47"/>
      <c r="N285" s="45"/>
      <c r="O285" s="45"/>
      <c r="P285" s="45"/>
      <c r="Q285" s="45"/>
      <c r="R285" s="45"/>
      <c r="S285" s="45"/>
      <c r="T285" s="48"/>
    </row>
    <row r="286" spans="1:20" s="41" customFormat="1" x14ac:dyDescent="0.25">
      <c r="A286" s="42"/>
      <c r="B286" s="42"/>
      <c r="C286" s="107"/>
      <c r="D286" s="44"/>
      <c r="E286" s="44"/>
      <c r="F286" s="44"/>
      <c r="G286" s="45"/>
      <c r="H286" s="45"/>
      <c r="I286" s="45"/>
      <c r="J286" s="46"/>
      <c r="K286" s="45"/>
      <c r="L286" s="46"/>
      <c r="M286" s="47"/>
      <c r="N286" s="45"/>
      <c r="O286" s="45"/>
      <c r="P286" s="45"/>
      <c r="Q286" s="45"/>
      <c r="R286" s="45"/>
      <c r="S286" s="45"/>
      <c r="T286" s="48"/>
    </row>
    <row r="287" spans="1:20" s="41" customFormat="1" x14ac:dyDescent="0.25">
      <c r="A287" s="42"/>
      <c r="B287" s="42"/>
      <c r="C287" s="107"/>
      <c r="D287" s="44"/>
      <c r="E287" s="44"/>
      <c r="F287" s="44"/>
      <c r="G287" s="45"/>
      <c r="H287" s="45"/>
      <c r="I287" s="45"/>
      <c r="J287" s="46"/>
      <c r="K287" s="45"/>
      <c r="L287" s="46"/>
      <c r="M287" s="47"/>
      <c r="N287" s="45"/>
      <c r="O287" s="45"/>
      <c r="P287" s="45"/>
      <c r="Q287" s="45"/>
      <c r="R287" s="45"/>
      <c r="S287" s="45"/>
      <c r="T287" s="48"/>
    </row>
    <row r="288" spans="1:20" s="41" customFormat="1" x14ac:dyDescent="0.25">
      <c r="A288" s="42"/>
      <c r="B288" s="42"/>
      <c r="C288" s="107"/>
      <c r="D288" s="44"/>
      <c r="E288" s="44"/>
      <c r="F288" s="44"/>
      <c r="G288" s="45"/>
      <c r="H288" s="45"/>
      <c r="I288" s="45"/>
      <c r="J288" s="46"/>
      <c r="K288" s="45"/>
      <c r="L288" s="46"/>
      <c r="M288" s="47"/>
      <c r="N288" s="45"/>
      <c r="O288" s="45"/>
      <c r="P288" s="45"/>
      <c r="Q288" s="45"/>
      <c r="R288" s="45"/>
      <c r="S288" s="45"/>
      <c r="T288" s="48"/>
    </row>
    <row r="289" spans="1:20" s="41" customFormat="1" x14ac:dyDescent="0.25">
      <c r="A289" s="42"/>
      <c r="B289" s="42"/>
      <c r="C289" s="107"/>
      <c r="D289" s="44"/>
      <c r="E289" s="44"/>
      <c r="F289" s="44"/>
      <c r="G289" s="45"/>
      <c r="H289" s="45"/>
      <c r="I289" s="45"/>
      <c r="J289" s="46"/>
      <c r="K289" s="45"/>
      <c r="L289" s="46"/>
      <c r="M289" s="47"/>
      <c r="N289" s="45"/>
      <c r="O289" s="45"/>
      <c r="P289" s="45"/>
      <c r="Q289" s="45"/>
      <c r="R289" s="45"/>
      <c r="S289" s="45"/>
      <c r="T289" s="48"/>
    </row>
    <row r="290" spans="1:20" s="41" customFormat="1" x14ac:dyDescent="0.25">
      <c r="A290" s="42"/>
      <c r="B290" s="42"/>
      <c r="C290" s="107"/>
      <c r="D290" s="44"/>
      <c r="E290" s="44"/>
      <c r="F290" s="44"/>
      <c r="G290" s="45"/>
      <c r="H290" s="45"/>
      <c r="I290" s="45"/>
      <c r="J290" s="46"/>
      <c r="K290" s="45"/>
      <c r="L290" s="46"/>
      <c r="M290" s="47"/>
      <c r="N290" s="45"/>
      <c r="O290" s="45"/>
      <c r="P290" s="45"/>
      <c r="Q290" s="45"/>
      <c r="R290" s="45"/>
      <c r="S290" s="45"/>
      <c r="T290" s="48"/>
    </row>
    <row r="291" spans="1:20" s="41" customFormat="1" x14ac:dyDescent="0.25">
      <c r="A291" s="42"/>
      <c r="B291" s="42"/>
      <c r="C291" s="107"/>
      <c r="D291" s="44"/>
      <c r="E291" s="44"/>
      <c r="F291" s="44"/>
      <c r="G291" s="45"/>
      <c r="H291" s="45"/>
      <c r="I291" s="45"/>
      <c r="J291" s="46"/>
      <c r="K291" s="45"/>
      <c r="L291" s="46"/>
      <c r="M291" s="47"/>
      <c r="N291" s="45"/>
      <c r="O291" s="45"/>
      <c r="P291" s="45"/>
      <c r="Q291" s="45"/>
      <c r="R291" s="45"/>
      <c r="S291" s="45"/>
      <c r="T291" s="48"/>
    </row>
    <row r="292" spans="1:20" s="41" customFormat="1" x14ac:dyDescent="0.25">
      <c r="A292" s="42"/>
      <c r="B292" s="42"/>
      <c r="C292" s="107"/>
      <c r="D292" s="44"/>
      <c r="E292" s="44"/>
      <c r="F292" s="44"/>
      <c r="G292" s="45"/>
      <c r="H292" s="45"/>
      <c r="I292" s="45"/>
      <c r="J292" s="46"/>
      <c r="K292" s="45"/>
      <c r="L292" s="46"/>
      <c r="M292" s="47"/>
      <c r="N292" s="45"/>
      <c r="O292" s="45"/>
      <c r="P292" s="45"/>
      <c r="Q292" s="45"/>
      <c r="R292" s="45"/>
      <c r="S292" s="45"/>
      <c r="T292" s="48"/>
    </row>
    <row r="293" spans="1:20" s="41" customFormat="1" x14ac:dyDescent="0.25">
      <c r="A293" s="42"/>
      <c r="B293" s="42"/>
      <c r="C293" s="107"/>
      <c r="D293" s="44"/>
      <c r="E293" s="44"/>
      <c r="F293" s="44"/>
      <c r="G293" s="45"/>
      <c r="H293" s="45"/>
      <c r="I293" s="45"/>
      <c r="J293" s="46"/>
      <c r="K293" s="45"/>
      <c r="L293" s="46"/>
      <c r="M293" s="47"/>
      <c r="N293" s="45"/>
      <c r="O293" s="45"/>
      <c r="P293" s="45"/>
      <c r="Q293" s="45"/>
      <c r="R293" s="45"/>
      <c r="S293" s="45"/>
      <c r="T293" s="48"/>
    </row>
    <row r="294" spans="1:20" s="41" customFormat="1" x14ac:dyDescent="0.25">
      <c r="A294" s="42"/>
      <c r="B294" s="42"/>
      <c r="C294" s="107"/>
      <c r="D294" s="44"/>
      <c r="E294" s="44"/>
      <c r="F294" s="44"/>
      <c r="G294" s="45"/>
      <c r="H294" s="45"/>
      <c r="I294" s="45"/>
      <c r="J294" s="46"/>
      <c r="K294" s="45"/>
      <c r="L294" s="46"/>
      <c r="M294" s="47"/>
      <c r="N294" s="45"/>
      <c r="O294" s="45"/>
      <c r="P294" s="45"/>
      <c r="Q294" s="45"/>
      <c r="R294" s="45"/>
      <c r="S294" s="45"/>
      <c r="T294" s="48"/>
    </row>
    <row r="295" spans="1:20" s="41" customFormat="1" x14ac:dyDescent="0.25">
      <c r="A295" s="42"/>
      <c r="B295" s="42"/>
      <c r="C295" s="107"/>
      <c r="D295" s="44"/>
      <c r="E295" s="44"/>
      <c r="F295" s="44"/>
      <c r="G295" s="45"/>
      <c r="H295" s="45"/>
      <c r="I295" s="45"/>
      <c r="J295" s="46"/>
      <c r="K295" s="45"/>
      <c r="L295" s="46"/>
      <c r="M295" s="47"/>
      <c r="N295" s="45"/>
      <c r="O295" s="45"/>
      <c r="P295" s="45"/>
      <c r="Q295" s="45"/>
      <c r="R295" s="45"/>
      <c r="S295" s="45"/>
      <c r="T295" s="48"/>
    </row>
    <row r="296" spans="1:20" s="41" customFormat="1" x14ac:dyDescent="0.25">
      <c r="A296" s="42"/>
      <c r="B296" s="42"/>
      <c r="C296" s="107"/>
      <c r="D296" s="44"/>
      <c r="E296" s="44"/>
      <c r="F296" s="44"/>
      <c r="G296" s="45"/>
      <c r="H296" s="45"/>
      <c r="I296" s="45"/>
      <c r="J296" s="46"/>
      <c r="K296" s="45"/>
      <c r="L296" s="46"/>
      <c r="M296" s="47"/>
      <c r="N296" s="45"/>
      <c r="O296" s="45"/>
      <c r="P296" s="45"/>
      <c r="Q296" s="45"/>
      <c r="R296" s="45"/>
      <c r="S296" s="45"/>
      <c r="T296" s="48"/>
    </row>
    <row r="297" spans="1:20" s="41" customFormat="1" x14ac:dyDescent="0.25">
      <c r="A297" s="42"/>
      <c r="B297" s="42"/>
      <c r="C297" s="107"/>
      <c r="D297" s="44"/>
      <c r="E297" s="44"/>
      <c r="F297" s="44"/>
      <c r="G297" s="45"/>
      <c r="H297" s="45"/>
      <c r="I297" s="45"/>
      <c r="J297" s="46"/>
      <c r="K297" s="45"/>
      <c r="L297" s="46"/>
      <c r="M297" s="47"/>
      <c r="N297" s="45"/>
      <c r="O297" s="45"/>
      <c r="P297" s="45"/>
      <c r="Q297" s="45"/>
      <c r="R297" s="45"/>
      <c r="S297" s="45"/>
      <c r="T297" s="48"/>
    </row>
    <row r="298" spans="1:20" s="41" customFormat="1" x14ac:dyDescent="0.25">
      <c r="A298" s="42"/>
      <c r="B298" s="42"/>
      <c r="C298" s="107"/>
      <c r="D298" s="44"/>
      <c r="E298" s="44"/>
      <c r="F298" s="44"/>
      <c r="G298" s="45"/>
      <c r="H298" s="45"/>
      <c r="I298" s="45"/>
      <c r="J298" s="46"/>
      <c r="K298" s="45"/>
      <c r="L298" s="46"/>
      <c r="M298" s="47"/>
      <c r="N298" s="45"/>
      <c r="O298" s="45"/>
      <c r="P298" s="45"/>
      <c r="Q298" s="45"/>
      <c r="R298" s="45"/>
      <c r="S298" s="45"/>
      <c r="T298" s="48"/>
    </row>
    <row r="299" spans="1:20" s="41" customFormat="1" x14ac:dyDescent="0.25">
      <c r="A299" s="42"/>
      <c r="B299" s="42"/>
      <c r="C299" s="107"/>
      <c r="D299" s="44"/>
      <c r="E299" s="44"/>
      <c r="F299" s="44"/>
      <c r="G299" s="45"/>
      <c r="H299" s="45"/>
      <c r="I299" s="45"/>
      <c r="J299" s="46"/>
      <c r="K299" s="45"/>
      <c r="L299" s="46"/>
      <c r="M299" s="47"/>
      <c r="N299" s="45"/>
      <c r="O299" s="45"/>
      <c r="P299" s="45"/>
      <c r="Q299" s="45"/>
      <c r="R299" s="45"/>
      <c r="S299" s="45"/>
      <c r="T299" s="48"/>
    </row>
    <row r="300" spans="1:20" s="41" customFormat="1" x14ac:dyDescent="0.25">
      <c r="A300" s="42"/>
      <c r="B300" s="42"/>
      <c r="C300" s="107"/>
      <c r="D300" s="44"/>
      <c r="E300" s="44"/>
      <c r="F300" s="44"/>
      <c r="G300" s="45"/>
      <c r="H300" s="45"/>
      <c r="I300" s="45"/>
      <c r="J300" s="46"/>
      <c r="K300" s="45"/>
      <c r="L300" s="46"/>
      <c r="M300" s="47"/>
      <c r="N300" s="45"/>
      <c r="O300" s="45"/>
      <c r="P300" s="45"/>
      <c r="Q300" s="45"/>
      <c r="R300" s="45"/>
      <c r="S300" s="45"/>
      <c r="T300" s="48"/>
    </row>
    <row r="301" spans="1:20" s="41" customFormat="1" x14ac:dyDescent="0.25">
      <c r="A301" s="42"/>
      <c r="B301" s="42"/>
      <c r="C301" s="107"/>
      <c r="D301" s="44"/>
      <c r="E301" s="44"/>
      <c r="F301" s="44"/>
      <c r="G301" s="45"/>
      <c r="H301" s="45"/>
      <c r="I301" s="45"/>
      <c r="J301" s="46"/>
      <c r="K301" s="45"/>
      <c r="L301" s="46"/>
      <c r="M301" s="47"/>
      <c r="N301" s="45"/>
      <c r="O301" s="45"/>
      <c r="P301" s="45"/>
      <c r="Q301" s="45"/>
      <c r="R301" s="45"/>
      <c r="S301" s="45"/>
      <c r="T301" s="48"/>
    </row>
    <row r="302" spans="1:20" s="41" customFormat="1" x14ac:dyDescent="0.25">
      <c r="A302" s="42"/>
      <c r="B302" s="42"/>
      <c r="C302" s="107"/>
      <c r="D302" s="44"/>
      <c r="E302" s="44"/>
      <c r="F302" s="44"/>
      <c r="G302" s="45"/>
      <c r="H302" s="45"/>
      <c r="I302" s="45"/>
      <c r="J302" s="46"/>
      <c r="K302" s="45"/>
      <c r="L302" s="46"/>
      <c r="M302" s="47"/>
      <c r="N302" s="45"/>
      <c r="O302" s="45"/>
      <c r="P302" s="45"/>
      <c r="Q302" s="45"/>
      <c r="R302" s="45"/>
      <c r="S302" s="45"/>
      <c r="T302" s="48"/>
    </row>
    <row r="303" spans="1:20" s="41" customFormat="1" x14ac:dyDescent="0.25">
      <c r="A303" s="42"/>
      <c r="B303" s="42"/>
      <c r="C303" s="107"/>
      <c r="D303" s="44"/>
      <c r="E303" s="44"/>
      <c r="F303" s="44"/>
      <c r="G303" s="45"/>
      <c r="H303" s="45"/>
      <c r="I303" s="45"/>
      <c r="J303" s="46"/>
      <c r="K303" s="45"/>
      <c r="L303" s="46"/>
      <c r="M303" s="47"/>
      <c r="N303" s="45"/>
      <c r="O303" s="45"/>
      <c r="P303" s="45"/>
      <c r="Q303" s="45"/>
      <c r="R303" s="45"/>
      <c r="S303" s="45"/>
      <c r="T303" s="48"/>
    </row>
    <row r="304" spans="1:20" s="41" customFormat="1" x14ac:dyDescent="0.25">
      <c r="A304" s="42"/>
      <c r="B304" s="42"/>
      <c r="C304" s="107"/>
      <c r="D304" s="44"/>
      <c r="E304" s="44"/>
      <c r="F304" s="44"/>
      <c r="G304" s="45"/>
      <c r="H304" s="45"/>
      <c r="I304" s="45"/>
      <c r="J304" s="46"/>
      <c r="K304" s="45"/>
      <c r="L304" s="46"/>
      <c r="M304" s="47"/>
      <c r="N304" s="45"/>
      <c r="O304" s="45"/>
      <c r="P304" s="45"/>
      <c r="Q304" s="45"/>
      <c r="R304" s="45"/>
      <c r="S304" s="45"/>
      <c r="T304" s="48"/>
    </row>
    <row r="305" spans="1:20" s="41" customFormat="1" x14ac:dyDescent="0.25">
      <c r="A305" s="42"/>
      <c r="B305" s="42"/>
      <c r="C305" s="107"/>
      <c r="D305" s="44"/>
      <c r="E305" s="44"/>
      <c r="F305" s="44"/>
      <c r="G305" s="45"/>
      <c r="H305" s="45"/>
      <c r="I305" s="45"/>
      <c r="J305" s="46"/>
      <c r="K305" s="45"/>
      <c r="L305" s="46"/>
      <c r="M305" s="47"/>
      <c r="N305" s="45"/>
      <c r="O305" s="45"/>
      <c r="P305" s="45"/>
      <c r="Q305" s="45"/>
      <c r="R305" s="45"/>
      <c r="S305" s="45"/>
      <c r="T305" s="48"/>
    </row>
    <row r="306" spans="1:20" s="41" customFormat="1" x14ac:dyDescent="0.25">
      <c r="A306" s="42"/>
      <c r="B306" s="42"/>
      <c r="C306" s="107"/>
      <c r="D306" s="44"/>
      <c r="E306" s="44"/>
      <c r="F306" s="44"/>
      <c r="G306" s="45"/>
      <c r="H306" s="45"/>
      <c r="I306" s="45"/>
      <c r="J306" s="46"/>
      <c r="K306" s="45"/>
      <c r="L306" s="46"/>
      <c r="M306" s="47"/>
      <c r="N306" s="45"/>
      <c r="O306" s="45"/>
      <c r="P306" s="45"/>
      <c r="Q306" s="45"/>
      <c r="R306" s="45"/>
      <c r="S306" s="45"/>
      <c r="T306" s="48"/>
    </row>
    <row r="307" spans="1:20" s="41" customFormat="1" x14ac:dyDescent="0.25">
      <c r="A307" s="42"/>
      <c r="B307" s="42"/>
      <c r="C307" s="107"/>
      <c r="D307" s="44"/>
      <c r="E307" s="44"/>
      <c r="F307" s="44"/>
      <c r="G307" s="45"/>
      <c r="H307" s="45"/>
      <c r="I307" s="45"/>
      <c r="J307" s="46"/>
      <c r="K307" s="45"/>
      <c r="L307" s="46"/>
      <c r="M307" s="47"/>
      <c r="N307" s="45"/>
      <c r="O307" s="45"/>
      <c r="P307" s="45"/>
      <c r="Q307" s="45"/>
      <c r="R307" s="45"/>
      <c r="S307" s="45"/>
      <c r="T307" s="48"/>
    </row>
    <row r="308" spans="1:20" s="41" customFormat="1" x14ac:dyDescent="0.25">
      <c r="A308" s="42"/>
      <c r="B308" s="42"/>
      <c r="C308" s="107"/>
      <c r="D308" s="44"/>
      <c r="E308" s="44"/>
      <c r="F308" s="44"/>
      <c r="G308" s="45"/>
      <c r="H308" s="45"/>
      <c r="I308" s="45"/>
      <c r="J308" s="46"/>
      <c r="K308" s="45"/>
      <c r="L308" s="46"/>
      <c r="M308" s="47"/>
      <c r="N308" s="45"/>
      <c r="O308" s="45"/>
      <c r="P308" s="45"/>
      <c r="Q308" s="45"/>
      <c r="R308" s="45"/>
      <c r="S308" s="45"/>
      <c r="T308" s="48"/>
    </row>
    <row r="309" spans="1:20" s="41" customFormat="1" x14ac:dyDescent="0.25">
      <c r="A309" s="42"/>
      <c r="B309" s="42"/>
      <c r="C309" s="107"/>
      <c r="D309" s="44"/>
      <c r="E309" s="44"/>
      <c r="F309" s="44"/>
      <c r="G309" s="45"/>
      <c r="H309" s="45"/>
      <c r="I309" s="45"/>
      <c r="J309" s="46"/>
      <c r="K309" s="45"/>
      <c r="L309" s="46"/>
      <c r="M309" s="47"/>
      <c r="N309" s="45"/>
      <c r="O309" s="45"/>
      <c r="P309" s="45"/>
      <c r="Q309" s="45"/>
      <c r="R309" s="45"/>
      <c r="S309" s="45"/>
      <c r="T309" s="48"/>
    </row>
    <row r="310" spans="1:20" s="41" customFormat="1" x14ac:dyDescent="0.25">
      <c r="A310" s="42"/>
      <c r="B310" s="42"/>
      <c r="C310" s="107"/>
      <c r="D310" s="44"/>
      <c r="E310" s="44"/>
      <c r="F310" s="44"/>
      <c r="G310" s="45"/>
      <c r="H310" s="45"/>
      <c r="I310" s="45"/>
      <c r="J310" s="46"/>
      <c r="K310" s="45"/>
      <c r="L310" s="46"/>
      <c r="M310" s="47"/>
      <c r="N310" s="45"/>
      <c r="O310" s="45"/>
      <c r="P310" s="45"/>
      <c r="Q310" s="45"/>
      <c r="R310" s="45"/>
      <c r="S310" s="45"/>
      <c r="T310" s="48"/>
    </row>
    <row r="311" spans="1:20" s="41" customFormat="1" x14ac:dyDescent="0.25">
      <c r="A311" s="42"/>
      <c r="B311" s="42"/>
      <c r="C311" s="107"/>
      <c r="D311" s="44"/>
      <c r="E311" s="44"/>
      <c r="F311" s="44"/>
      <c r="G311" s="45"/>
      <c r="H311" s="45"/>
      <c r="I311" s="45"/>
      <c r="J311" s="46"/>
      <c r="K311" s="45"/>
      <c r="L311" s="46"/>
      <c r="M311" s="47"/>
      <c r="N311" s="45"/>
      <c r="O311" s="45"/>
      <c r="P311" s="45"/>
      <c r="Q311" s="45"/>
      <c r="R311" s="45"/>
      <c r="S311" s="45"/>
      <c r="T311" s="48"/>
    </row>
    <row r="312" spans="1:20" s="41" customFormat="1" x14ac:dyDescent="0.25">
      <c r="A312" s="42"/>
      <c r="B312" s="42"/>
      <c r="C312" s="107"/>
      <c r="D312" s="44"/>
      <c r="E312" s="44"/>
      <c r="F312" s="44"/>
      <c r="G312" s="45"/>
      <c r="H312" s="45"/>
      <c r="I312" s="45"/>
      <c r="J312" s="46"/>
      <c r="K312" s="45"/>
      <c r="L312" s="46"/>
      <c r="M312" s="47"/>
      <c r="N312" s="45"/>
      <c r="O312" s="45"/>
      <c r="P312" s="45"/>
      <c r="Q312" s="45"/>
      <c r="R312" s="45"/>
      <c r="S312" s="45"/>
      <c r="T312" s="48"/>
    </row>
    <row r="313" spans="1:20" s="41" customFormat="1" x14ac:dyDescent="0.25">
      <c r="A313" s="42"/>
      <c r="B313" s="42"/>
      <c r="C313" s="107"/>
      <c r="D313" s="44"/>
      <c r="E313" s="44"/>
      <c r="F313" s="44"/>
      <c r="G313" s="45"/>
      <c r="H313" s="45"/>
      <c r="I313" s="45"/>
      <c r="J313" s="46"/>
      <c r="K313" s="45"/>
      <c r="L313" s="46"/>
      <c r="M313" s="47"/>
      <c r="N313" s="45"/>
      <c r="O313" s="45"/>
      <c r="P313" s="45"/>
      <c r="Q313" s="45"/>
      <c r="R313" s="45"/>
      <c r="S313" s="45"/>
      <c r="T313" s="48"/>
    </row>
    <row r="314" spans="1:20" s="41" customFormat="1" x14ac:dyDescent="0.25">
      <c r="A314" s="42"/>
      <c r="B314" s="42"/>
      <c r="C314" s="107"/>
      <c r="D314" s="44"/>
      <c r="E314" s="44"/>
      <c r="F314" s="44"/>
      <c r="G314" s="45"/>
      <c r="H314" s="45"/>
      <c r="I314" s="45"/>
      <c r="J314" s="46"/>
      <c r="K314" s="45"/>
      <c r="L314" s="46"/>
      <c r="M314" s="47"/>
      <c r="N314" s="45"/>
      <c r="O314" s="45"/>
      <c r="P314" s="45"/>
      <c r="Q314" s="45"/>
      <c r="R314" s="45"/>
      <c r="S314" s="45"/>
      <c r="T314" s="48"/>
    </row>
    <row r="315" spans="1:20" s="41" customFormat="1" x14ac:dyDescent="0.25">
      <c r="A315" s="42"/>
      <c r="B315" s="42"/>
      <c r="C315" s="107"/>
      <c r="D315" s="44"/>
      <c r="E315" s="44"/>
      <c r="F315" s="44"/>
      <c r="G315" s="45"/>
      <c r="H315" s="45"/>
      <c r="I315" s="45"/>
      <c r="J315" s="46"/>
      <c r="K315" s="45"/>
      <c r="L315" s="46"/>
      <c r="M315" s="47"/>
      <c r="N315" s="45"/>
      <c r="O315" s="45"/>
      <c r="P315" s="45"/>
      <c r="Q315" s="45"/>
      <c r="R315" s="45"/>
      <c r="S315" s="45"/>
      <c r="T315" s="48"/>
    </row>
    <row r="316" spans="1:20" s="41" customFormat="1" x14ac:dyDescent="0.25">
      <c r="A316" s="42"/>
      <c r="B316" s="42"/>
      <c r="C316" s="107"/>
      <c r="D316" s="44"/>
      <c r="E316" s="44"/>
      <c r="F316" s="44"/>
      <c r="G316" s="45"/>
      <c r="H316" s="45"/>
      <c r="I316" s="45"/>
      <c r="J316" s="46"/>
      <c r="K316" s="45"/>
      <c r="L316" s="46"/>
      <c r="M316" s="47"/>
      <c r="N316" s="45"/>
      <c r="O316" s="45"/>
      <c r="P316" s="45"/>
      <c r="Q316" s="45"/>
      <c r="R316" s="45"/>
      <c r="S316" s="45"/>
      <c r="T316" s="48"/>
    </row>
    <row r="317" spans="1:20" s="41" customFormat="1" x14ac:dyDescent="0.25">
      <c r="A317" s="42"/>
      <c r="B317" s="42"/>
      <c r="C317" s="107"/>
      <c r="D317" s="44"/>
      <c r="E317" s="44"/>
      <c r="F317" s="44"/>
      <c r="G317" s="45"/>
      <c r="H317" s="45"/>
      <c r="I317" s="45"/>
      <c r="J317" s="46"/>
      <c r="K317" s="45"/>
      <c r="L317" s="46"/>
      <c r="M317" s="47"/>
      <c r="N317" s="45"/>
      <c r="O317" s="45"/>
      <c r="P317" s="45"/>
      <c r="Q317" s="45"/>
      <c r="R317" s="45"/>
      <c r="S317" s="45"/>
      <c r="T317" s="48"/>
    </row>
    <row r="318" spans="1:20" s="41" customFormat="1" x14ac:dyDescent="0.25">
      <c r="A318" s="42"/>
      <c r="B318" s="42"/>
      <c r="C318" s="107"/>
      <c r="D318" s="44"/>
      <c r="E318" s="44"/>
      <c r="F318" s="44"/>
      <c r="G318" s="45"/>
      <c r="H318" s="45"/>
      <c r="I318" s="45"/>
      <c r="J318" s="46"/>
      <c r="K318" s="45"/>
      <c r="L318" s="46"/>
      <c r="M318" s="47"/>
      <c r="N318" s="45"/>
      <c r="O318" s="45"/>
      <c r="P318" s="45"/>
      <c r="Q318" s="45"/>
      <c r="R318" s="45"/>
      <c r="S318" s="45"/>
      <c r="T318" s="48"/>
    </row>
    <row r="319" spans="1:20" s="41" customFormat="1" x14ac:dyDescent="0.25">
      <c r="A319" s="42"/>
      <c r="B319" s="42"/>
      <c r="C319" s="107"/>
      <c r="D319" s="44"/>
      <c r="E319" s="44"/>
      <c r="F319" s="44"/>
      <c r="G319" s="45"/>
      <c r="H319" s="45"/>
      <c r="I319" s="45"/>
      <c r="J319" s="46"/>
      <c r="K319" s="45"/>
      <c r="L319" s="46"/>
      <c r="M319" s="47"/>
      <c r="N319" s="45"/>
      <c r="O319" s="45"/>
      <c r="P319" s="45"/>
      <c r="Q319" s="45"/>
      <c r="R319" s="45"/>
      <c r="S319" s="45"/>
      <c r="T319" s="48"/>
    </row>
    <row r="320" spans="1:20" s="41" customFormat="1" x14ac:dyDescent="0.25">
      <c r="A320" s="42"/>
      <c r="B320" s="42"/>
      <c r="C320" s="107"/>
      <c r="D320" s="44"/>
      <c r="E320" s="44"/>
      <c r="F320" s="44"/>
      <c r="G320" s="45"/>
      <c r="H320" s="45"/>
      <c r="I320" s="45"/>
      <c r="J320" s="46"/>
      <c r="K320" s="45"/>
      <c r="L320" s="46"/>
      <c r="M320" s="47"/>
      <c r="N320" s="45"/>
      <c r="O320" s="45"/>
      <c r="P320" s="45"/>
      <c r="Q320" s="45"/>
      <c r="R320" s="45"/>
      <c r="S320" s="45"/>
      <c r="T320" s="48"/>
    </row>
    <row r="321" spans="1:20" s="41" customFormat="1" x14ac:dyDescent="0.25">
      <c r="A321" s="42"/>
      <c r="B321" s="42"/>
      <c r="C321" s="107"/>
      <c r="D321" s="44"/>
      <c r="E321" s="44"/>
      <c r="F321" s="44"/>
      <c r="G321" s="45"/>
      <c r="H321" s="45"/>
      <c r="I321" s="45"/>
      <c r="J321" s="46"/>
      <c r="K321" s="45"/>
      <c r="L321" s="46"/>
      <c r="M321" s="47"/>
      <c r="N321" s="45"/>
      <c r="O321" s="45"/>
      <c r="P321" s="45"/>
      <c r="Q321" s="45"/>
      <c r="R321" s="45"/>
      <c r="S321" s="45"/>
      <c r="T321" s="48"/>
    </row>
    <row r="322" spans="1:20" s="41" customFormat="1" x14ac:dyDescent="0.25">
      <c r="A322" s="42"/>
      <c r="B322" s="42"/>
      <c r="C322" s="107"/>
      <c r="D322" s="44"/>
      <c r="E322" s="44"/>
      <c r="F322" s="44"/>
      <c r="G322" s="45"/>
      <c r="H322" s="45"/>
      <c r="I322" s="45"/>
      <c r="J322" s="46"/>
      <c r="K322" s="45"/>
      <c r="L322" s="46"/>
      <c r="M322" s="47"/>
      <c r="N322" s="45"/>
      <c r="O322" s="45"/>
      <c r="P322" s="45"/>
      <c r="Q322" s="45"/>
      <c r="R322" s="45"/>
      <c r="S322" s="45"/>
      <c r="T322" s="48"/>
    </row>
    <row r="323" spans="1:20" s="41" customFormat="1" x14ac:dyDescent="0.25">
      <c r="A323" s="42"/>
      <c r="B323" s="42"/>
      <c r="C323" s="107"/>
      <c r="D323" s="44"/>
      <c r="E323" s="44"/>
      <c r="F323" s="44"/>
      <c r="G323" s="45"/>
      <c r="H323" s="45"/>
      <c r="I323" s="45"/>
      <c r="J323" s="46"/>
      <c r="K323" s="45"/>
      <c r="L323" s="46"/>
      <c r="M323" s="47"/>
      <c r="N323" s="45"/>
      <c r="O323" s="45"/>
      <c r="P323" s="45"/>
      <c r="Q323" s="45"/>
      <c r="R323" s="45"/>
      <c r="S323" s="45"/>
      <c r="T323" s="48"/>
    </row>
    <row r="324" spans="1:20" s="41" customFormat="1" x14ac:dyDescent="0.25">
      <c r="A324" s="42"/>
      <c r="B324" s="42"/>
      <c r="C324" s="107"/>
      <c r="D324" s="44"/>
      <c r="E324" s="44"/>
      <c r="F324" s="44"/>
      <c r="G324" s="45"/>
      <c r="H324" s="45"/>
      <c r="I324" s="45"/>
      <c r="J324" s="46"/>
      <c r="K324" s="45"/>
      <c r="L324" s="46"/>
      <c r="M324" s="47"/>
      <c r="N324" s="45"/>
      <c r="O324" s="45"/>
      <c r="P324" s="45"/>
      <c r="Q324" s="45"/>
      <c r="R324" s="45"/>
      <c r="S324" s="45"/>
      <c r="T324" s="48"/>
    </row>
    <row r="325" spans="1:20" s="41" customFormat="1" x14ac:dyDescent="0.25">
      <c r="A325" s="42"/>
      <c r="B325" s="42"/>
      <c r="C325" s="107"/>
      <c r="D325" s="44"/>
      <c r="E325" s="44"/>
      <c r="F325" s="44"/>
      <c r="G325" s="45"/>
      <c r="H325" s="45"/>
      <c r="I325" s="45"/>
      <c r="J325" s="46"/>
      <c r="K325" s="45"/>
      <c r="L325" s="46"/>
      <c r="M325" s="47"/>
      <c r="N325" s="45"/>
      <c r="O325" s="45"/>
      <c r="P325" s="45"/>
      <c r="Q325" s="45"/>
      <c r="R325" s="45"/>
      <c r="S325" s="45"/>
      <c r="T325" s="48"/>
    </row>
    <row r="326" spans="1:20" s="41" customFormat="1" x14ac:dyDescent="0.25">
      <c r="A326" s="42"/>
      <c r="B326" s="42"/>
      <c r="C326" s="107"/>
      <c r="D326" s="44"/>
      <c r="E326" s="44"/>
      <c r="F326" s="44"/>
      <c r="G326" s="45"/>
      <c r="H326" s="45"/>
      <c r="I326" s="45"/>
      <c r="J326" s="46"/>
      <c r="K326" s="45"/>
      <c r="L326" s="46"/>
      <c r="M326" s="47"/>
      <c r="N326" s="45"/>
      <c r="O326" s="45"/>
      <c r="P326" s="45"/>
      <c r="Q326" s="45"/>
      <c r="R326" s="45"/>
      <c r="S326" s="45"/>
      <c r="T326" s="48"/>
    </row>
    <row r="327" spans="1:20" s="41" customFormat="1" x14ac:dyDescent="0.25">
      <c r="A327" s="42"/>
      <c r="B327" s="42"/>
      <c r="C327" s="107"/>
      <c r="D327" s="44"/>
      <c r="E327" s="44"/>
      <c r="F327" s="44"/>
      <c r="G327" s="45"/>
      <c r="H327" s="45"/>
      <c r="I327" s="45"/>
      <c r="J327" s="46"/>
      <c r="K327" s="45"/>
      <c r="L327" s="46"/>
      <c r="M327" s="47"/>
      <c r="N327" s="45"/>
      <c r="O327" s="45"/>
      <c r="P327" s="45"/>
      <c r="Q327" s="45"/>
      <c r="R327" s="45"/>
      <c r="S327" s="45"/>
      <c r="T327" s="48"/>
    </row>
    <row r="328" spans="1:20" s="41" customFormat="1" x14ac:dyDescent="0.25">
      <c r="A328" s="42"/>
      <c r="B328" s="42"/>
      <c r="C328" s="107"/>
      <c r="D328" s="44"/>
      <c r="E328" s="44"/>
      <c r="F328" s="44"/>
      <c r="G328" s="45"/>
      <c r="H328" s="45"/>
      <c r="I328" s="45"/>
      <c r="J328" s="46"/>
      <c r="K328" s="45"/>
      <c r="L328" s="46"/>
      <c r="M328" s="47"/>
      <c r="N328" s="45"/>
      <c r="O328" s="45"/>
      <c r="P328" s="45"/>
      <c r="Q328" s="45"/>
      <c r="R328" s="45"/>
      <c r="S328" s="45"/>
      <c r="T328" s="48"/>
    </row>
    <row r="329" spans="1:20" s="41" customFormat="1" x14ac:dyDescent="0.25">
      <c r="A329" s="42"/>
      <c r="B329" s="42"/>
      <c r="C329" s="107"/>
      <c r="D329" s="44"/>
      <c r="E329" s="44"/>
      <c r="F329" s="44"/>
      <c r="G329" s="45"/>
      <c r="H329" s="45"/>
      <c r="I329" s="45"/>
      <c r="J329" s="46"/>
      <c r="K329" s="45"/>
      <c r="L329" s="46"/>
      <c r="M329" s="47"/>
      <c r="N329" s="45"/>
      <c r="O329" s="45"/>
      <c r="P329" s="45"/>
      <c r="Q329" s="45"/>
      <c r="R329" s="45"/>
      <c r="S329" s="45"/>
      <c r="T329" s="48"/>
    </row>
    <row r="330" spans="1:20" s="41" customFormat="1" x14ac:dyDescent="0.25">
      <c r="A330" s="42"/>
      <c r="B330" s="42"/>
      <c r="C330" s="107"/>
      <c r="D330" s="44"/>
      <c r="E330" s="44"/>
      <c r="F330" s="44"/>
      <c r="G330" s="45"/>
      <c r="H330" s="45"/>
      <c r="I330" s="45"/>
      <c r="J330" s="46"/>
      <c r="K330" s="45"/>
      <c r="L330" s="46"/>
      <c r="M330" s="47"/>
      <c r="N330" s="45"/>
      <c r="O330" s="45"/>
      <c r="P330" s="45"/>
      <c r="Q330" s="45"/>
      <c r="R330" s="45"/>
      <c r="S330" s="45"/>
      <c r="T330" s="48"/>
    </row>
    <row r="331" spans="1:20" s="41" customFormat="1" x14ac:dyDescent="0.25">
      <c r="A331" s="42"/>
      <c r="B331" s="42"/>
      <c r="C331" s="107"/>
      <c r="D331" s="44"/>
      <c r="E331" s="44"/>
      <c r="F331" s="44"/>
      <c r="G331" s="45"/>
      <c r="H331" s="45"/>
      <c r="I331" s="45"/>
      <c r="J331" s="46"/>
      <c r="K331" s="45"/>
      <c r="L331" s="46"/>
      <c r="M331" s="47"/>
      <c r="N331" s="45"/>
      <c r="O331" s="45"/>
      <c r="P331" s="45"/>
      <c r="Q331" s="45"/>
      <c r="R331" s="45"/>
      <c r="S331" s="45"/>
      <c r="T331" s="48"/>
    </row>
    <row r="332" spans="1:20" s="41" customFormat="1" x14ac:dyDescent="0.25">
      <c r="A332" s="42"/>
      <c r="B332" s="42"/>
      <c r="C332" s="107"/>
      <c r="D332" s="44"/>
      <c r="E332" s="44"/>
      <c r="F332" s="44"/>
      <c r="G332" s="45"/>
      <c r="H332" s="45"/>
      <c r="I332" s="45"/>
      <c r="J332" s="46"/>
      <c r="K332" s="45"/>
      <c r="L332" s="46"/>
      <c r="M332" s="47"/>
      <c r="N332" s="45"/>
      <c r="O332" s="45"/>
      <c r="P332" s="45"/>
      <c r="Q332" s="45"/>
      <c r="R332" s="45"/>
      <c r="S332" s="45"/>
      <c r="T332" s="48"/>
    </row>
    <row r="333" spans="1:20" s="41" customFormat="1" x14ac:dyDescent="0.25">
      <c r="A333" s="42"/>
      <c r="B333" s="42"/>
      <c r="C333" s="107"/>
      <c r="D333" s="44"/>
      <c r="E333" s="44"/>
      <c r="F333" s="44"/>
      <c r="G333" s="45"/>
      <c r="H333" s="45"/>
      <c r="I333" s="45"/>
      <c r="J333" s="46"/>
      <c r="K333" s="45"/>
      <c r="L333" s="46"/>
      <c r="M333" s="47"/>
      <c r="N333" s="45"/>
      <c r="O333" s="45"/>
      <c r="P333" s="45"/>
      <c r="Q333" s="45"/>
      <c r="R333" s="45"/>
      <c r="S333" s="45"/>
      <c r="T333" s="48"/>
    </row>
    <row r="334" spans="1:20" s="41" customFormat="1" x14ac:dyDescent="0.25">
      <c r="A334" s="42"/>
      <c r="B334" s="42"/>
      <c r="C334" s="107"/>
      <c r="D334" s="44"/>
      <c r="E334" s="44"/>
      <c r="F334" s="44"/>
      <c r="G334" s="45"/>
      <c r="H334" s="45"/>
      <c r="I334" s="45"/>
      <c r="J334" s="46"/>
      <c r="K334" s="45"/>
      <c r="L334" s="46"/>
      <c r="M334" s="47"/>
      <c r="N334" s="45"/>
      <c r="O334" s="45"/>
      <c r="P334" s="45"/>
      <c r="Q334" s="45"/>
      <c r="R334" s="45"/>
      <c r="S334" s="45"/>
      <c r="T334" s="48"/>
    </row>
    <row r="335" spans="1:20" s="41" customFormat="1" x14ac:dyDescent="0.25">
      <c r="A335" s="42"/>
      <c r="B335" s="42"/>
      <c r="C335" s="107"/>
      <c r="D335" s="44"/>
      <c r="E335" s="44"/>
      <c r="F335" s="44"/>
      <c r="G335" s="45"/>
      <c r="H335" s="45"/>
      <c r="I335" s="45"/>
      <c r="J335" s="46"/>
      <c r="K335" s="45"/>
      <c r="L335" s="46"/>
      <c r="M335" s="47"/>
      <c r="N335" s="45"/>
      <c r="O335" s="45"/>
      <c r="P335" s="45"/>
      <c r="Q335" s="45"/>
      <c r="R335" s="45"/>
      <c r="S335" s="45"/>
      <c r="T335" s="48"/>
    </row>
    <row r="336" spans="1:20" s="41" customFormat="1" x14ac:dyDescent="0.25">
      <c r="A336" s="42"/>
      <c r="B336" s="42"/>
      <c r="C336" s="107"/>
      <c r="D336" s="44"/>
      <c r="E336" s="44"/>
      <c r="F336" s="44"/>
      <c r="G336" s="45"/>
      <c r="H336" s="45"/>
      <c r="I336" s="45"/>
      <c r="J336" s="46"/>
      <c r="K336" s="45"/>
      <c r="L336" s="46"/>
      <c r="M336" s="47"/>
      <c r="N336" s="45"/>
      <c r="O336" s="45"/>
      <c r="P336" s="45"/>
      <c r="Q336" s="45"/>
      <c r="R336" s="45"/>
      <c r="S336" s="45"/>
      <c r="T336" s="48"/>
    </row>
    <row r="337" spans="1:20" s="41" customFormat="1" x14ac:dyDescent="0.25">
      <c r="A337" s="42"/>
      <c r="B337" s="42"/>
      <c r="C337" s="107"/>
      <c r="D337" s="44"/>
      <c r="E337" s="44"/>
      <c r="F337" s="44"/>
      <c r="G337" s="45"/>
      <c r="H337" s="45"/>
      <c r="I337" s="45"/>
      <c r="J337" s="46"/>
      <c r="K337" s="45"/>
      <c r="L337" s="46"/>
      <c r="M337" s="47"/>
      <c r="N337" s="45"/>
      <c r="O337" s="45"/>
      <c r="P337" s="45"/>
      <c r="Q337" s="45"/>
      <c r="R337" s="45"/>
      <c r="S337" s="45"/>
      <c r="T337" s="48"/>
    </row>
    <row r="338" spans="1:20" s="41" customFormat="1" x14ac:dyDescent="0.25">
      <c r="A338" s="42"/>
      <c r="B338" s="42"/>
      <c r="C338" s="107"/>
      <c r="D338" s="44"/>
      <c r="E338" s="44"/>
      <c r="F338" s="44"/>
      <c r="G338" s="45"/>
      <c r="H338" s="45"/>
      <c r="I338" s="45"/>
      <c r="J338" s="46"/>
      <c r="K338" s="45"/>
      <c r="L338" s="46"/>
      <c r="M338" s="47"/>
      <c r="N338" s="45"/>
      <c r="O338" s="45"/>
      <c r="P338" s="45"/>
      <c r="Q338" s="45"/>
      <c r="R338" s="45"/>
      <c r="S338" s="45"/>
      <c r="T338" s="48"/>
    </row>
    <row r="339" spans="1:20" s="41" customFormat="1" x14ac:dyDescent="0.25">
      <c r="A339" s="42"/>
      <c r="B339" s="42"/>
      <c r="C339" s="107"/>
      <c r="D339" s="44"/>
      <c r="E339" s="44"/>
      <c r="F339" s="44"/>
      <c r="G339" s="45"/>
      <c r="H339" s="45"/>
      <c r="I339" s="45"/>
      <c r="J339" s="46"/>
      <c r="K339" s="45"/>
      <c r="L339" s="46"/>
      <c r="M339" s="47"/>
      <c r="N339" s="45"/>
      <c r="O339" s="45"/>
      <c r="P339" s="45"/>
      <c r="Q339" s="45"/>
      <c r="R339" s="45"/>
      <c r="S339" s="45"/>
      <c r="T339" s="48"/>
    </row>
    <row r="340" spans="1:20" s="41" customFormat="1" x14ac:dyDescent="0.25">
      <c r="A340" s="42"/>
      <c r="B340" s="42"/>
      <c r="C340" s="107"/>
      <c r="D340" s="44"/>
      <c r="E340" s="44"/>
      <c r="F340" s="44"/>
      <c r="G340" s="45"/>
      <c r="H340" s="45"/>
      <c r="I340" s="45"/>
      <c r="J340" s="46"/>
      <c r="K340" s="45"/>
      <c r="L340" s="46"/>
      <c r="M340" s="47"/>
      <c r="N340" s="45"/>
      <c r="O340" s="45"/>
      <c r="P340" s="45"/>
      <c r="Q340" s="45"/>
      <c r="R340" s="45"/>
      <c r="S340" s="45"/>
      <c r="T340" s="48"/>
    </row>
    <row r="341" spans="1:20" s="41" customFormat="1" x14ac:dyDescent="0.25">
      <c r="A341" s="42"/>
      <c r="B341" s="42"/>
      <c r="C341" s="107"/>
      <c r="D341" s="44"/>
      <c r="E341" s="44"/>
      <c r="F341" s="44"/>
      <c r="G341" s="45"/>
      <c r="H341" s="45"/>
      <c r="I341" s="45"/>
      <c r="J341" s="46"/>
      <c r="K341" s="45"/>
      <c r="L341" s="46"/>
      <c r="M341" s="47"/>
      <c r="N341" s="45"/>
      <c r="O341" s="45"/>
      <c r="P341" s="45"/>
      <c r="Q341" s="45"/>
      <c r="R341" s="45"/>
      <c r="S341" s="45"/>
      <c r="T341" s="48"/>
    </row>
    <row r="342" spans="1:20" s="41" customFormat="1" x14ac:dyDescent="0.25">
      <c r="A342" s="42"/>
      <c r="B342" s="42"/>
      <c r="C342" s="107"/>
      <c r="D342" s="44"/>
      <c r="E342" s="44"/>
      <c r="F342" s="44"/>
      <c r="G342" s="45"/>
      <c r="H342" s="45"/>
      <c r="I342" s="45"/>
      <c r="J342" s="46"/>
      <c r="K342" s="45"/>
      <c r="L342" s="46"/>
      <c r="M342" s="47"/>
      <c r="N342" s="45"/>
      <c r="O342" s="45"/>
      <c r="P342" s="45"/>
      <c r="Q342" s="45"/>
      <c r="R342" s="45"/>
      <c r="S342" s="45"/>
      <c r="T342" s="48"/>
    </row>
    <row r="343" spans="1:20" s="41" customFormat="1" x14ac:dyDescent="0.25">
      <c r="A343" s="42"/>
      <c r="B343" s="42"/>
      <c r="C343" s="107"/>
      <c r="D343" s="44"/>
      <c r="E343" s="44"/>
      <c r="F343" s="44"/>
      <c r="G343" s="45"/>
      <c r="H343" s="45"/>
      <c r="I343" s="45"/>
      <c r="J343" s="46"/>
      <c r="K343" s="45"/>
      <c r="L343" s="46"/>
      <c r="M343" s="47"/>
      <c r="N343" s="45"/>
      <c r="O343" s="45"/>
      <c r="P343" s="45"/>
      <c r="Q343" s="45"/>
      <c r="R343" s="45"/>
      <c r="S343" s="45"/>
      <c r="T343" s="48"/>
    </row>
    <row r="344" spans="1:20" s="41" customFormat="1" x14ac:dyDescent="0.25">
      <c r="A344" s="42"/>
      <c r="B344" s="42"/>
      <c r="C344" s="107"/>
      <c r="D344" s="44"/>
      <c r="E344" s="44"/>
      <c r="F344" s="44"/>
      <c r="G344" s="45"/>
      <c r="H344" s="45"/>
      <c r="I344" s="45"/>
      <c r="J344" s="46"/>
      <c r="K344" s="45"/>
      <c r="L344" s="46"/>
      <c r="M344" s="47"/>
      <c r="N344" s="45"/>
      <c r="O344" s="45"/>
      <c r="P344" s="45"/>
      <c r="Q344" s="45"/>
      <c r="R344" s="45"/>
      <c r="S344" s="45"/>
      <c r="T344" s="48"/>
    </row>
    <row r="345" spans="1:20" s="41" customFormat="1" x14ac:dyDescent="0.25">
      <c r="A345" s="42"/>
      <c r="B345" s="42"/>
      <c r="C345" s="107"/>
      <c r="D345" s="44"/>
      <c r="E345" s="44"/>
      <c r="F345" s="44"/>
      <c r="G345" s="45"/>
      <c r="H345" s="45"/>
      <c r="I345" s="45"/>
      <c r="J345" s="46"/>
      <c r="K345" s="45"/>
      <c r="L345" s="46"/>
      <c r="M345" s="47"/>
      <c r="N345" s="45"/>
      <c r="O345" s="45"/>
      <c r="P345" s="45"/>
      <c r="Q345" s="45"/>
      <c r="R345" s="45"/>
      <c r="S345" s="45"/>
      <c r="T345" s="48"/>
    </row>
    <row r="346" spans="1:20" s="41" customFormat="1" x14ac:dyDescent="0.25">
      <c r="A346" s="42"/>
      <c r="B346" s="42"/>
      <c r="C346" s="107"/>
      <c r="D346" s="44"/>
      <c r="E346" s="44"/>
      <c r="F346" s="44"/>
      <c r="G346" s="45"/>
      <c r="H346" s="45"/>
      <c r="I346" s="45"/>
      <c r="J346" s="46"/>
      <c r="K346" s="45"/>
      <c r="L346" s="46"/>
      <c r="M346" s="47"/>
      <c r="N346" s="45"/>
      <c r="O346" s="45"/>
      <c r="P346" s="45"/>
      <c r="Q346" s="45"/>
      <c r="R346" s="45"/>
      <c r="S346" s="45"/>
      <c r="T346" s="48"/>
    </row>
    <row r="347" spans="1:20" s="41" customFormat="1" x14ac:dyDescent="0.25">
      <c r="A347" s="42"/>
      <c r="B347" s="42"/>
      <c r="C347" s="107"/>
      <c r="D347" s="44"/>
      <c r="E347" s="44"/>
      <c r="F347" s="44"/>
      <c r="G347" s="45"/>
      <c r="H347" s="45"/>
      <c r="I347" s="45"/>
      <c r="J347" s="46"/>
      <c r="K347" s="45"/>
      <c r="L347" s="46"/>
      <c r="M347" s="47"/>
      <c r="N347" s="45"/>
      <c r="O347" s="45"/>
      <c r="P347" s="45"/>
      <c r="Q347" s="45"/>
      <c r="R347" s="45"/>
      <c r="S347" s="45"/>
      <c r="T347" s="48"/>
    </row>
    <row r="348" spans="1:20" s="41" customFormat="1" x14ac:dyDescent="0.25">
      <c r="A348" s="42"/>
      <c r="B348" s="42"/>
      <c r="C348" s="107"/>
      <c r="D348" s="44"/>
      <c r="E348" s="44"/>
      <c r="F348" s="44"/>
      <c r="G348" s="45"/>
      <c r="H348" s="45"/>
      <c r="I348" s="45"/>
      <c r="J348" s="46"/>
      <c r="K348" s="45"/>
      <c r="L348" s="46"/>
      <c r="M348" s="47"/>
      <c r="N348" s="45"/>
      <c r="O348" s="45"/>
      <c r="P348" s="45"/>
      <c r="Q348" s="45"/>
      <c r="R348" s="45"/>
      <c r="S348" s="45"/>
      <c r="T348" s="48"/>
    </row>
    <row r="349" spans="1:20" s="41" customFormat="1" x14ac:dyDescent="0.25">
      <c r="A349" s="42"/>
      <c r="B349" s="42"/>
      <c r="C349" s="107"/>
      <c r="D349" s="44"/>
      <c r="E349" s="44"/>
      <c r="F349" s="44"/>
      <c r="G349" s="45"/>
      <c r="H349" s="45"/>
      <c r="I349" s="45"/>
      <c r="J349" s="46"/>
      <c r="K349" s="45"/>
      <c r="L349" s="46"/>
      <c r="M349" s="47"/>
      <c r="N349" s="45"/>
      <c r="O349" s="45"/>
      <c r="P349" s="45"/>
      <c r="Q349" s="45"/>
      <c r="R349" s="45"/>
      <c r="S349" s="45"/>
      <c r="T349" s="48"/>
    </row>
    <row r="350" spans="1:20" s="41" customFormat="1" x14ac:dyDescent="0.25">
      <c r="A350" s="42"/>
      <c r="B350" s="42"/>
      <c r="C350" s="107"/>
      <c r="D350" s="44"/>
      <c r="E350" s="44"/>
      <c r="F350" s="44"/>
      <c r="G350" s="45"/>
      <c r="H350" s="45"/>
      <c r="I350" s="45"/>
      <c r="J350" s="46"/>
      <c r="K350" s="45"/>
      <c r="L350" s="46"/>
      <c r="M350" s="47"/>
      <c r="N350" s="45"/>
      <c r="O350" s="45"/>
      <c r="P350" s="45"/>
      <c r="Q350" s="45"/>
      <c r="R350" s="45"/>
      <c r="S350" s="45"/>
      <c r="T350" s="48"/>
    </row>
    <row r="351" spans="1:20" s="41" customFormat="1" x14ac:dyDescent="0.25">
      <c r="A351" s="42"/>
      <c r="B351" s="42"/>
      <c r="C351" s="107"/>
      <c r="D351" s="44"/>
      <c r="E351" s="44"/>
      <c r="F351" s="44"/>
      <c r="G351" s="45"/>
      <c r="H351" s="45"/>
      <c r="I351" s="45"/>
      <c r="J351" s="46"/>
      <c r="K351" s="45"/>
      <c r="L351" s="46"/>
      <c r="M351" s="47"/>
      <c r="N351" s="45"/>
      <c r="O351" s="45"/>
      <c r="P351" s="45"/>
      <c r="Q351" s="45"/>
      <c r="R351" s="45"/>
      <c r="S351" s="45"/>
      <c r="T351" s="48"/>
    </row>
    <row r="352" spans="1:20" s="41" customFormat="1" x14ac:dyDescent="0.25">
      <c r="A352" s="42"/>
      <c r="B352" s="42"/>
      <c r="C352" s="107"/>
      <c r="D352" s="44"/>
      <c r="E352" s="44"/>
      <c r="F352" s="44"/>
      <c r="G352" s="45"/>
      <c r="H352" s="45"/>
      <c r="I352" s="45"/>
      <c r="J352" s="46"/>
      <c r="K352" s="45"/>
      <c r="L352" s="46"/>
      <c r="M352" s="47"/>
      <c r="N352" s="45"/>
      <c r="O352" s="45"/>
      <c r="P352" s="45"/>
      <c r="Q352" s="45"/>
      <c r="R352" s="45"/>
      <c r="S352" s="45"/>
      <c r="T352" s="48"/>
    </row>
    <row r="353" spans="1:20" s="41" customFormat="1" x14ac:dyDescent="0.25">
      <c r="A353" s="42"/>
      <c r="B353" s="42"/>
      <c r="C353" s="107"/>
      <c r="D353" s="44"/>
      <c r="E353" s="44"/>
      <c r="F353" s="44"/>
      <c r="G353" s="45"/>
      <c r="H353" s="45"/>
      <c r="I353" s="45"/>
      <c r="J353" s="46"/>
      <c r="K353" s="45"/>
      <c r="L353" s="46"/>
      <c r="M353" s="47"/>
      <c r="N353" s="45"/>
      <c r="O353" s="45"/>
      <c r="P353" s="45"/>
      <c r="Q353" s="45"/>
      <c r="R353" s="45"/>
      <c r="S353" s="45"/>
      <c r="T353" s="48"/>
    </row>
    <row r="354" spans="1:20" s="41" customFormat="1" x14ac:dyDescent="0.25">
      <c r="A354" s="42"/>
      <c r="B354" s="42"/>
      <c r="C354" s="107"/>
      <c r="D354" s="44"/>
      <c r="E354" s="44"/>
      <c r="F354" s="44"/>
      <c r="G354" s="45"/>
      <c r="H354" s="45"/>
      <c r="I354" s="45"/>
      <c r="J354" s="46"/>
      <c r="K354" s="45"/>
      <c r="L354" s="46"/>
      <c r="M354" s="47"/>
      <c r="N354" s="45"/>
      <c r="O354" s="45"/>
      <c r="P354" s="45"/>
      <c r="Q354" s="45"/>
      <c r="R354" s="45"/>
      <c r="S354" s="45"/>
      <c r="T354" s="48"/>
    </row>
    <row r="355" spans="1:20" s="41" customFormat="1" x14ac:dyDescent="0.25">
      <c r="A355" s="42"/>
      <c r="B355" s="42"/>
      <c r="C355" s="107"/>
      <c r="D355" s="44"/>
      <c r="E355" s="44"/>
      <c r="F355" s="44"/>
      <c r="G355" s="45"/>
      <c r="H355" s="45"/>
      <c r="I355" s="45"/>
      <c r="J355" s="46"/>
      <c r="K355" s="45"/>
      <c r="L355" s="46"/>
      <c r="M355" s="47"/>
      <c r="N355" s="45"/>
      <c r="O355" s="45"/>
      <c r="P355" s="45"/>
      <c r="Q355" s="45"/>
      <c r="R355" s="45"/>
      <c r="S355" s="45"/>
      <c r="T355" s="48"/>
    </row>
    <row r="356" spans="1:20" s="41" customFormat="1" x14ac:dyDescent="0.25">
      <c r="A356" s="42"/>
      <c r="B356" s="42"/>
      <c r="C356" s="107"/>
      <c r="D356" s="44"/>
      <c r="E356" s="44"/>
      <c r="F356" s="44"/>
      <c r="G356" s="45"/>
      <c r="H356" s="45"/>
      <c r="I356" s="45"/>
      <c r="J356" s="46"/>
      <c r="K356" s="45"/>
      <c r="L356" s="46"/>
      <c r="M356" s="47"/>
      <c r="N356" s="45"/>
      <c r="O356" s="45"/>
      <c r="P356" s="45"/>
      <c r="Q356" s="45"/>
      <c r="R356" s="45"/>
      <c r="S356" s="45"/>
      <c r="T356" s="48"/>
    </row>
    <row r="357" spans="1:20" s="41" customFormat="1" x14ac:dyDescent="0.25">
      <c r="A357" s="42"/>
      <c r="B357" s="42"/>
      <c r="C357" s="107"/>
      <c r="D357" s="44"/>
      <c r="E357" s="44"/>
      <c r="F357" s="44"/>
      <c r="G357" s="45"/>
      <c r="H357" s="45"/>
      <c r="I357" s="45"/>
      <c r="J357" s="46"/>
      <c r="K357" s="45"/>
      <c r="L357" s="46"/>
      <c r="M357" s="47"/>
      <c r="N357" s="45"/>
      <c r="O357" s="45"/>
      <c r="P357" s="45"/>
      <c r="Q357" s="45"/>
      <c r="R357" s="45"/>
      <c r="S357" s="45"/>
      <c r="T357" s="48"/>
    </row>
    <row r="358" spans="1:20" s="41" customFormat="1" x14ac:dyDescent="0.25">
      <c r="A358" s="42"/>
      <c r="B358" s="42"/>
      <c r="C358" s="107"/>
      <c r="D358" s="44"/>
      <c r="E358" s="44"/>
      <c r="F358" s="44"/>
      <c r="G358" s="45"/>
      <c r="H358" s="45"/>
      <c r="I358" s="45"/>
      <c r="J358" s="46"/>
      <c r="K358" s="45"/>
      <c r="L358" s="46"/>
      <c r="M358" s="47"/>
      <c r="N358" s="45"/>
      <c r="O358" s="45"/>
      <c r="P358" s="45"/>
      <c r="Q358" s="45"/>
      <c r="R358" s="45"/>
      <c r="S358" s="45"/>
      <c r="T358" s="48"/>
    </row>
    <row r="359" spans="1:20" s="41" customFormat="1" x14ac:dyDescent="0.25">
      <c r="A359" s="42"/>
      <c r="B359" s="42"/>
      <c r="C359" s="107"/>
      <c r="D359" s="44"/>
      <c r="E359" s="44"/>
      <c r="F359" s="44"/>
      <c r="G359" s="45"/>
      <c r="H359" s="45"/>
      <c r="I359" s="45"/>
      <c r="J359" s="46"/>
      <c r="K359" s="45"/>
      <c r="L359" s="46"/>
      <c r="M359" s="47"/>
      <c r="N359" s="45"/>
      <c r="O359" s="45"/>
      <c r="P359" s="45"/>
      <c r="Q359" s="45"/>
      <c r="R359" s="45"/>
      <c r="S359" s="45"/>
      <c r="T359" s="48"/>
    </row>
    <row r="360" spans="1:20" s="41" customFormat="1" x14ac:dyDescent="0.25">
      <c r="A360" s="42"/>
      <c r="B360" s="42"/>
      <c r="C360" s="107"/>
      <c r="D360" s="44"/>
      <c r="E360" s="44"/>
      <c r="F360" s="44"/>
      <c r="G360" s="45"/>
      <c r="H360" s="45"/>
      <c r="I360" s="45"/>
      <c r="J360" s="46"/>
      <c r="K360" s="45"/>
      <c r="L360" s="46"/>
      <c r="M360" s="47"/>
      <c r="N360" s="45"/>
      <c r="O360" s="45"/>
      <c r="P360" s="45"/>
      <c r="Q360" s="45"/>
      <c r="R360" s="45"/>
      <c r="S360" s="45"/>
      <c r="T360" s="48"/>
    </row>
    <row r="361" spans="1:20" s="41" customFormat="1" x14ac:dyDescent="0.25">
      <c r="A361" s="42"/>
      <c r="B361" s="42"/>
      <c r="C361" s="107"/>
      <c r="D361" s="44"/>
      <c r="E361" s="44"/>
      <c r="F361" s="44"/>
      <c r="G361" s="45"/>
      <c r="H361" s="45"/>
      <c r="I361" s="45"/>
      <c r="J361" s="46"/>
      <c r="K361" s="45"/>
      <c r="L361" s="46"/>
      <c r="M361" s="47"/>
      <c r="N361" s="45"/>
      <c r="O361" s="45"/>
      <c r="P361" s="45"/>
      <c r="Q361" s="45"/>
      <c r="R361" s="45"/>
      <c r="S361" s="45"/>
      <c r="T361" s="48"/>
    </row>
    <row r="362" spans="1:20" s="41" customFormat="1" x14ac:dyDescent="0.25">
      <c r="A362" s="42"/>
      <c r="B362" s="42"/>
      <c r="C362" s="107"/>
      <c r="D362" s="44"/>
      <c r="E362" s="44"/>
      <c r="F362" s="44"/>
      <c r="G362" s="45"/>
      <c r="H362" s="45"/>
      <c r="I362" s="45"/>
      <c r="J362" s="46"/>
      <c r="K362" s="45"/>
      <c r="L362" s="46"/>
      <c r="M362" s="47"/>
      <c r="N362" s="45"/>
      <c r="O362" s="45"/>
      <c r="P362" s="45"/>
      <c r="Q362" s="45"/>
      <c r="R362" s="45"/>
      <c r="S362" s="45"/>
      <c r="T362" s="48"/>
    </row>
    <row r="363" spans="1:20" s="41" customFormat="1" x14ac:dyDescent="0.25">
      <c r="A363" s="42"/>
      <c r="B363" s="42"/>
      <c r="C363" s="107"/>
      <c r="D363" s="44"/>
      <c r="E363" s="44"/>
      <c r="F363" s="44"/>
      <c r="G363" s="45"/>
      <c r="H363" s="45"/>
      <c r="I363" s="45"/>
      <c r="J363" s="46"/>
      <c r="K363" s="45"/>
      <c r="L363" s="46"/>
      <c r="M363" s="47"/>
      <c r="N363" s="45"/>
      <c r="O363" s="45"/>
      <c r="P363" s="45"/>
      <c r="Q363" s="45"/>
      <c r="R363" s="45"/>
      <c r="S363" s="45"/>
      <c r="T363" s="48"/>
    </row>
    <row r="364" spans="1:20" s="41" customFormat="1" x14ac:dyDescent="0.25">
      <c r="A364" s="42"/>
      <c r="B364" s="42"/>
      <c r="C364" s="107"/>
      <c r="D364" s="44"/>
      <c r="E364" s="44"/>
      <c r="F364" s="44"/>
      <c r="G364" s="45"/>
      <c r="H364" s="45"/>
      <c r="I364" s="45"/>
      <c r="J364" s="46"/>
      <c r="K364" s="45"/>
      <c r="L364" s="46"/>
      <c r="M364" s="47"/>
      <c r="N364" s="45"/>
      <c r="O364" s="45"/>
      <c r="P364" s="45"/>
      <c r="Q364" s="45"/>
      <c r="R364" s="45"/>
      <c r="S364" s="45"/>
      <c r="T364" s="48"/>
    </row>
    <row r="365" spans="1:20" s="41" customFormat="1" x14ac:dyDescent="0.25">
      <c r="A365" s="42"/>
      <c r="B365" s="42"/>
      <c r="C365" s="107"/>
      <c r="D365" s="44"/>
      <c r="E365" s="44"/>
      <c r="F365" s="44"/>
      <c r="G365" s="45"/>
      <c r="H365" s="45"/>
      <c r="I365" s="45"/>
      <c r="J365" s="46"/>
      <c r="K365" s="45"/>
      <c r="L365" s="46"/>
      <c r="M365" s="47"/>
      <c r="N365" s="45"/>
      <c r="O365" s="45"/>
      <c r="P365" s="45"/>
      <c r="Q365" s="45"/>
      <c r="R365" s="45"/>
      <c r="S365" s="45"/>
      <c r="T365" s="48"/>
    </row>
    <row r="366" spans="1:20" s="41" customFormat="1" x14ac:dyDescent="0.25">
      <c r="A366" s="42"/>
      <c r="B366" s="42"/>
      <c r="C366" s="107"/>
      <c r="D366" s="44"/>
      <c r="E366" s="44"/>
      <c r="F366" s="44"/>
      <c r="G366" s="45"/>
      <c r="H366" s="45"/>
      <c r="I366" s="45"/>
      <c r="J366" s="46"/>
      <c r="K366" s="45"/>
      <c r="L366" s="46"/>
      <c r="M366" s="47"/>
      <c r="N366" s="45"/>
      <c r="O366" s="45"/>
      <c r="P366" s="45"/>
      <c r="Q366" s="45"/>
      <c r="R366" s="45"/>
      <c r="S366" s="45"/>
      <c r="T366" s="48"/>
    </row>
    <row r="367" spans="1:20" s="41" customFormat="1" x14ac:dyDescent="0.25">
      <c r="A367" s="42"/>
      <c r="B367" s="42"/>
      <c r="C367" s="107"/>
      <c r="D367" s="44"/>
      <c r="E367" s="44"/>
      <c r="F367" s="44"/>
      <c r="G367" s="45"/>
      <c r="H367" s="45"/>
      <c r="I367" s="45"/>
      <c r="J367" s="46"/>
      <c r="K367" s="45"/>
      <c r="L367" s="46"/>
      <c r="M367" s="47"/>
      <c r="N367" s="45"/>
      <c r="O367" s="45"/>
      <c r="P367" s="45"/>
      <c r="Q367" s="45"/>
      <c r="R367" s="45"/>
      <c r="S367" s="45"/>
      <c r="T367" s="48"/>
    </row>
    <row r="368" spans="1:20" s="41" customFormat="1" x14ac:dyDescent="0.25">
      <c r="A368" s="42"/>
      <c r="B368" s="42"/>
      <c r="C368" s="107"/>
      <c r="D368" s="44"/>
      <c r="E368" s="44"/>
      <c r="F368" s="44"/>
      <c r="G368" s="45"/>
      <c r="H368" s="45"/>
      <c r="I368" s="45"/>
      <c r="J368" s="46"/>
      <c r="K368" s="45"/>
      <c r="L368" s="46"/>
      <c r="M368" s="47"/>
      <c r="N368" s="45"/>
      <c r="O368" s="45"/>
      <c r="P368" s="45"/>
      <c r="Q368" s="45"/>
      <c r="R368" s="45"/>
      <c r="S368" s="45"/>
      <c r="T368" s="48"/>
    </row>
    <row r="369" spans="1:20" s="41" customFormat="1" x14ac:dyDescent="0.25">
      <c r="A369" s="42"/>
      <c r="B369" s="42"/>
      <c r="C369" s="107"/>
      <c r="D369" s="44"/>
      <c r="E369" s="44"/>
      <c r="F369" s="44"/>
      <c r="G369" s="45"/>
      <c r="H369" s="45"/>
      <c r="I369" s="45"/>
      <c r="J369" s="46"/>
      <c r="K369" s="45"/>
      <c r="L369" s="46"/>
      <c r="M369" s="47"/>
      <c r="N369" s="45"/>
      <c r="O369" s="45"/>
      <c r="P369" s="45"/>
      <c r="Q369" s="45"/>
      <c r="R369" s="45"/>
      <c r="S369" s="45"/>
      <c r="T369" s="48"/>
    </row>
    <row r="370" spans="1:20" s="41" customFormat="1" x14ac:dyDescent="0.25">
      <c r="A370" s="42"/>
      <c r="B370" s="42"/>
      <c r="C370" s="107"/>
      <c r="D370" s="44"/>
      <c r="E370" s="44"/>
      <c r="F370" s="44"/>
      <c r="G370" s="45"/>
      <c r="H370" s="45"/>
      <c r="I370" s="45"/>
      <c r="J370" s="46"/>
      <c r="K370" s="45"/>
      <c r="L370" s="46"/>
      <c r="M370" s="47"/>
      <c r="N370" s="45"/>
      <c r="O370" s="45"/>
      <c r="P370" s="45"/>
      <c r="Q370" s="45"/>
      <c r="R370" s="45"/>
      <c r="S370" s="45"/>
      <c r="T370" s="48"/>
    </row>
    <row r="371" spans="1:20" s="41" customFormat="1" x14ac:dyDescent="0.25">
      <c r="A371" s="42"/>
      <c r="B371" s="42"/>
      <c r="C371" s="107"/>
      <c r="D371" s="44"/>
      <c r="E371" s="44"/>
      <c r="F371" s="44"/>
      <c r="G371" s="45"/>
      <c r="H371" s="45"/>
      <c r="I371" s="45"/>
      <c r="J371" s="46"/>
      <c r="K371" s="45"/>
      <c r="L371" s="46"/>
      <c r="M371" s="47"/>
      <c r="N371" s="45"/>
      <c r="O371" s="45"/>
      <c r="P371" s="45"/>
      <c r="Q371" s="45"/>
      <c r="R371" s="45"/>
      <c r="S371" s="45"/>
      <c r="T371" s="48"/>
    </row>
    <row r="372" spans="1:20" s="41" customFormat="1" x14ac:dyDescent="0.25">
      <c r="A372" s="42"/>
      <c r="B372" s="42"/>
      <c r="C372" s="107"/>
      <c r="D372" s="44"/>
      <c r="E372" s="44"/>
      <c r="F372" s="44"/>
      <c r="G372" s="45"/>
      <c r="H372" s="45"/>
      <c r="I372" s="45"/>
      <c r="J372" s="46"/>
      <c r="K372" s="45"/>
      <c r="L372" s="46"/>
      <c r="M372" s="47"/>
      <c r="N372" s="45"/>
      <c r="O372" s="45"/>
      <c r="P372" s="45"/>
      <c r="Q372" s="45"/>
      <c r="R372" s="45"/>
      <c r="S372" s="45"/>
      <c r="T372" s="48"/>
    </row>
    <row r="373" spans="1:20" s="41" customFormat="1" x14ac:dyDescent="0.25">
      <c r="A373" s="42"/>
      <c r="B373" s="42"/>
      <c r="C373" s="107"/>
      <c r="D373" s="44"/>
      <c r="E373" s="44"/>
      <c r="F373" s="44"/>
      <c r="G373" s="45"/>
      <c r="H373" s="45"/>
      <c r="I373" s="45"/>
      <c r="J373" s="46"/>
      <c r="K373" s="45"/>
      <c r="L373" s="46"/>
      <c r="M373" s="47"/>
      <c r="N373" s="45"/>
      <c r="O373" s="45"/>
      <c r="P373" s="45"/>
      <c r="Q373" s="45"/>
      <c r="R373" s="45"/>
      <c r="S373" s="45"/>
      <c r="T373" s="48"/>
    </row>
    <row r="374" spans="1:20" s="41" customFormat="1" x14ac:dyDescent="0.25">
      <c r="A374" s="42"/>
      <c r="B374" s="42"/>
      <c r="C374" s="107"/>
      <c r="D374" s="44"/>
      <c r="E374" s="44"/>
      <c r="F374" s="44"/>
      <c r="G374" s="45"/>
      <c r="H374" s="45"/>
      <c r="I374" s="45"/>
      <c r="J374" s="46"/>
      <c r="K374" s="45"/>
      <c r="L374" s="46"/>
      <c r="M374" s="47"/>
      <c r="N374" s="45"/>
      <c r="O374" s="45"/>
      <c r="P374" s="45"/>
      <c r="Q374" s="45"/>
      <c r="R374" s="45"/>
      <c r="S374" s="45"/>
      <c r="T374" s="48"/>
    </row>
    <row r="375" spans="1:20" s="41" customFormat="1" x14ac:dyDescent="0.25">
      <c r="A375" s="42"/>
      <c r="B375" s="42"/>
      <c r="C375" s="107"/>
      <c r="D375" s="44"/>
      <c r="E375" s="44"/>
      <c r="F375" s="44"/>
      <c r="G375" s="45"/>
      <c r="H375" s="45"/>
      <c r="I375" s="45"/>
      <c r="J375" s="46"/>
      <c r="K375" s="45"/>
      <c r="L375" s="46"/>
      <c r="M375" s="47"/>
      <c r="N375" s="45"/>
      <c r="O375" s="45"/>
      <c r="P375" s="45"/>
      <c r="Q375" s="45"/>
      <c r="R375" s="45"/>
      <c r="S375" s="45"/>
      <c r="T375" s="48"/>
    </row>
    <row r="376" spans="1:20" s="41" customFormat="1" x14ac:dyDescent="0.25">
      <c r="A376" s="42"/>
      <c r="B376" s="42"/>
      <c r="C376" s="107"/>
      <c r="D376" s="44"/>
      <c r="E376" s="44"/>
      <c r="F376" s="44"/>
      <c r="G376" s="45"/>
      <c r="H376" s="45"/>
      <c r="I376" s="45"/>
      <c r="J376" s="46"/>
      <c r="K376" s="45"/>
      <c r="L376" s="46"/>
      <c r="M376" s="47"/>
      <c r="N376" s="45"/>
      <c r="O376" s="45"/>
      <c r="P376" s="45"/>
      <c r="Q376" s="45"/>
      <c r="R376" s="45"/>
      <c r="S376" s="45"/>
      <c r="T376" s="48"/>
    </row>
    <row r="377" spans="1:20" s="41" customFormat="1" x14ac:dyDescent="0.25">
      <c r="A377" s="42"/>
      <c r="B377" s="42"/>
      <c r="C377" s="107"/>
      <c r="D377" s="44"/>
      <c r="E377" s="44"/>
      <c r="F377" s="44"/>
      <c r="G377" s="45"/>
      <c r="H377" s="45"/>
      <c r="I377" s="45"/>
      <c r="J377" s="46"/>
      <c r="K377" s="45"/>
      <c r="L377" s="46"/>
      <c r="M377" s="47"/>
      <c r="N377" s="45"/>
      <c r="O377" s="45"/>
      <c r="P377" s="45"/>
      <c r="Q377" s="45"/>
      <c r="R377" s="45"/>
      <c r="S377" s="45"/>
      <c r="T377" s="48"/>
    </row>
    <row r="378" spans="1:20" s="41" customFormat="1" x14ac:dyDescent="0.25">
      <c r="A378" s="42"/>
      <c r="B378" s="42"/>
      <c r="C378" s="107"/>
      <c r="D378" s="44"/>
      <c r="E378" s="44"/>
      <c r="F378" s="44"/>
      <c r="G378" s="45"/>
      <c r="H378" s="45"/>
      <c r="I378" s="45"/>
      <c r="J378" s="46"/>
      <c r="K378" s="45"/>
      <c r="L378" s="46"/>
      <c r="M378" s="47"/>
      <c r="N378" s="45"/>
      <c r="O378" s="45"/>
      <c r="P378" s="45"/>
      <c r="Q378" s="45"/>
      <c r="R378" s="45"/>
      <c r="S378" s="45"/>
      <c r="T378" s="48"/>
    </row>
    <row r="379" spans="1:20" s="41" customFormat="1" x14ac:dyDescent="0.25">
      <c r="A379" s="42"/>
      <c r="B379" s="42"/>
      <c r="C379" s="107"/>
      <c r="D379" s="44"/>
      <c r="E379" s="44"/>
      <c r="F379" s="44"/>
      <c r="G379" s="45"/>
      <c r="H379" s="45"/>
      <c r="I379" s="45"/>
      <c r="J379" s="46"/>
      <c r="K379" s="45"/>
      <c r="L379" s="46"/>
      <c r="M379" s="47"/>
      <c r="N379" s="45"/>
      <c r="O379" s="45"/>
      <c r="P379" s="45"/>
      <c r="Q379" s="45"/>
      <c r="R379" s="45"/>
      <c r="S379" s="45"/>
      <c r="T379" s="48"/>
    </row>
    <row r="380" spans="1:20" s="41" customFormat="1" x14ac:dyDescent="0.25">
      <c r="A380" s="42"/>
      <c r="B380" s="42"/>
      <c r="C380" s="107"/>
      <c r="D380" s="44"/>
      <c r="E380" s="44"/>
      <c r="F380" s="44"/>
      <c r="G380" s="45"/>
      <c r="H380" s="45"/>
      <c r="I380" s="45"/>
      <c r="J380" s="46"/>
      <c r="K380" s="45"/>
      <c r="L380" s="46"/>
      <c r="M380" s="47"/>
      <c r="N380" s="45"/>
      <c r="O380" s="45"/>
      <c r="P380" s="45"/>
      <c r="Q380" s="45"/>
      <c r="R380" s="45"/>
      <c r="S380" s="45"/>
      <c r="T380" s="48"/>
    </row>
    <row r="381" spans="1:20" s="41" customFormat="1" x14ac:dyDescent="0.25">
      <c r="A381" s="42"/>
      <c r="B381" s="42"/>
      <c r="C381" s="107"/>
      <c r="D381" s="44"/>
      <c r="E381" s="44"/>
      <c r="F381" s="44"/>
      <c r="G381" s="45"/>
      <c r="H381" s="45"/>
      <c r="I381" s="45"/>
      <c r="J381" s="46"/>
      <c r="K381" s="45"/>
      <c r="L381" s="46"/>
      <c r="M381" s="47"/>
      <c r="N381" s="45"/>
      <c r="O381" s="45"/>
      <c r="P381" s="45"/>
      <c r="Q381" s="45"/>
      <c r="R381" s="45"/>
      <c r="S381" s="45"/>
      <c r="T381" s="48"/>
    </row>
    <row r="382" spans="1:20" s="41" customFormat="1" x14ac:dyDescent="0.25">
      <c r="A382" s="42"/>
      <c r="B382" s="42"/>
      <c r="C382" s="107"/>
      <c r="D382" s="44"/>
      <c r="E382" s="44"/>
      <c r="F382" s="44"/>
      <c r="G382" s="45"/>
      <c r="H382" s="45"/>
      <c r="I382" s="45"/>
      <c r="J382" s="46"/>
      <c r="K382" s="45"/>
      <c r="L382" s="46"/>
      <c r="M382" s="47"/>
      <c r="N382" s="45"/>
      <c r="O382" s="45"/>
      <c r="P382" s="45"/>
      <c r="Q382" s="45"/>
      <c r="R382" s="45"/>
      <c r="S382" s="45"/>
      <c r="T382" s="48"/>
    </row>
    <row r="383" spans="1:20" s="41" customFormat="1" x14ac:dyDescent="0.25">
      <c r="A383" s="42"/>
      <c r="B383" s="42"/>
      <c r="C383" s="107"/>
      <c r="D383" s="44"/>
      <c r="E383" s="44"/>
      <c r="F383" s="44"/>
      <c r="G383" s="45"/>
      <c r="H383" s="45"/>
      <c r="I383" s="45"/>
      <c r="J383" s="46"/>
      <c r="K383" s="45"/>
      <c r="L383" s="46"/>
      <c r="M383" s="47"/>
      <c r="N383" s="45"/>
      <c r="O383" s="45"/>
      <c r="P383" s="45"/>
      <c r="Q383" s="45"/>
      <c r="R383" s="45"/>
      <c r="S383" s="45"/>
      <c r="T383" s="48"/>
    </row>
    <row r="384" spans="1:20" s="41" customFormat="1" x14ac:dyDescent="0.25">
      <c r="A384" s="42"/>
      <c r="B384" s="42"/>
      <c r="C384" s="107"/>
      <c r="D384" s="44"/>
      <c r="E384" s="44"/>
      <c r="F384" s="44"/>
      <c r="G384" s="45"/>
      <c r="H384" s="45"/>
      <c r="I384" s="45"/>
      <c r="J384" s="46"/>
      <c r="K384" s="45"/>
      <c r="L384" s="46"/>
      <c r="M384" s="47"/>
      <c r="N384" s="45"/>
      <c r="O384" s="45"/>
      <c r="P384" s="45"/>
      <c r="Q384" s="45"/>
      <c r="R384" s="45"/>
      <c r="S384" s="45"/>
      <c r="T384" s="48"/>
    </row>
    <row r="385" spans="1:20" s="41" customFormat="1" x14ac:dyDescent="0.25">
      <c r="A385" s="42"/>
      <c r="B385" s="42"/>
      <c r="C385" s="107"/>
      <c r="D385" s="44"/>
      <c r="E385" s="44"/>
      <c r="F385" s="44"/>
      <c r="G385" s="45"/>
      <c r="H385" s="45"/>
      <c r="I385" s="45"/>
      <c r="J385" s="46"/>
      <c r="K385" s="45"/>
      <c r="L385" s="46"/>
      <c r="M385" s="47"/>
      <c r="N385" s="45"/>
      <c r="O385" s="45"/>
      <c r="P385" s="45"/>
      <c r="Q385" s="45"/>
      <c r="R385" s="45"/>
      <c r="S385" s="45"/>
      <c r="T385" s="48"/>
    </row>
    <row r="386" spans="1:20" s="41" customFormat="1" x14ac:dyDescent="0.25">
      <c r="A386" s="42"/>
      <c r="B386" s="42"/>
      <c r="C386" s="107"/>
      <c r="D386" s="44"/>
      <c r="E386" s="44"/>
      <c r="F386" s="44"/>
      <c r="G386" s="45"/>
      <c r="H386" s="45"/>
      <c r="I386" s="45"/>
      <c r="J386" s="46"/>
      <c r="K386" s="45"/>
      <c r="L386" s="46"/>
      <c r="M386" s="47"/>
      <c r="N386" s="45"/>
      <c r="O386" s="45"/>
      <c r="P386" s="45"/>
      <c r="Q386" s="45"/>
      <c r="R386" s="45"/>
      <c r="S386" s="45"/>
      <c r="T386" s="48"/>
    </row>
    <row r="387" spans="1:20" s="41" customFormat="1" x14ac:dyDescent="0.25">
      <c r="A387" s="42"/>
      <c r="B387" s="42"/>
      <c r="C387" s="107"/>
      <c r="D387" s="44"/>
      <c r="E387" s="44"/>
      <c r="F387" s="44"/>
      <c r="G387" s="45"/>
      <c r="H387" s="45"/>
      <c r="I387" s="45"/>
      <c r="J387" s="46"/>
      <c r="K387" s="45"/>
      <c r="L387" s="46"/>
      <c r="M387" s="47"/>
      <c r="N387" s="45"/>
      <c r="O387" s="45"/>
      <c r="P387" s="45"/>
      <c r="Q387" s="45"/>
      <c r="R387" s="45"/>
      <c r="S387" s="45"/>
      <c r="T387" s="48"/>
    </row>
    <row r="388" spans="1:20" s="41" customFormat="1" x14ac:dyDescent="0.25">
      <c r="A388" s="42"/>
      <c r="B388" s="42"/>
      <c r="C388" s="107"/>
      <c r="D388" s="44"/>
      <c r="E388" s="44"/>
      <c r="F388" s="44"/>
      <c r="G388" s="45"/>
      <c r="H388" s="45"/>
      <c r="I388" s="45"/>
      <c r="J388" s="46"/>
      <c r="K388" s="45"/>
      <c r="L388" s="46"/>
      <c r="M388" s="47"/>
      <c r="N388" s="45"/>
      <c r="O388" s="45"/>
      <c r="P388" s="45"/>
      <c r="Q388" s="45"/>
      <c r="R388" s="45"/>
      <c r="S388" s="45"/>
      <c r="T388" s="48"/>
    </row>
    <row r="389" spans="1:20" s="41" customFormat="1" x14ac:dyDescent="0.25">
      <c r="A389" s="42"/>
      <c r="B389" s="42"/>
      <c r="C389" s="107"/>
      <c r="D389" s="44"/>
      <c r="E389" s="44"/>
      <c r="F389" s="44"/>
      <c r="G389" s="45"/>
      <c r="H389" s="45"/>
      <c r="I389" s="45"/>
      <c r="J389" s="46"/>
      <c r="K389" s="45"/>
      <c r="L389" s="46"/>
      <c r="M389" s="47"/>
      <c r="N389" s="45"/>
      <c r="O389" s="45"/>
      <c r="P389" s="45"/>
      <c r="Q389" s="45"/>
      <c r="R389" s="45"/>
      <c r="S389" s="45"/>
      <c r="T389" s="48"/>
    </row>
    <row r="390" spans="1:20" s="41" customFormat="1" x14ac:dyDescent="0.25">
      <c r="A390" s="42"/>
      <c r="B390" s="42"/>
      <c r="C390" s="107"/>
      <c r="D390" s="44"/>
      <c r="E390" s="44"/>
      <c r="F390" s="44"/>
      <c r="G390" s="45"/>
      <c r="H390" s="45"/>
      <c r="I390" s="45"/>
      <c r="J390" s="46"/>
      <c r="K390" s="45"/>
      <c r="L390" s="46"/>
      <c r="M390" s="47"/>
      <c r="N390" s="45"/>
      <c r="O390" s="45"/>
      <c r="P390" s="45"/>
      <c r="Q390" s="45"/>
      <c r="R390" s="45"/>
      <c r="S390" s="45"/>
      <c r="T390" s="48"/>
    </row>
    <row r="391" spans="1:20" s="41" customFormat="1" x14ac:dyDescent="0.25">
      <c r="A391" s="42"/>
      <c r="B391" s="42"/>
      <c r="C391" s="107"/>
      <c r="D391" s="44"/>
      <c r="E391" s="44"/>
      <c r="F391" s="44"/>
      <c r="G391" s="45"/>
      <c r="H391" s="45"/>
      <c r="I391" s="45"/>
      <c r="J391" s="46"/>
      <c r="K391" s="45"/>
      <c r="L391" s="46"/>
      <c r="M391" s="47"/>
      <c r="N391" s="45"/>
      <c r="O391" s="45"/>
      <c r="P391" s="45"/>
      <c r="Q391" s="45"/>
      <c r="R391" s="45"/>
      <c r="S391" s="45"/>
      <c r="T391" s="48"/>
    </row>
    <row r="392" spans="1:20" s="41" customFormat="1" x14ac:dyDescent="0.25">
      <c r="A392" s="42"/>
      <c r="B392" s="42"/>
      <c r="C392" s="107"/>
      <c r="D392" s="44"/>
      <c r="E392" s="44"/>
      <c r="F392" s="44"/>
      <c r="G392" s="45"/>
      <c r="H392" s="45"/>
      <c r="I392" s="45"/>
      <c r="J392" s="46"/>
      <c r="K392" s="45"/>
      <c r="L392" s="46"/>
      <c r="M392" s="47"/>
      <c r="N392" s="45"/>
      <c r="O392" s="45"/>
      <c r="P392" s="45"/>
      <c r="Q392" s="45"/>
      <c r="R392" s="45"/>
      <c r="S392" s="45"/>
      <c r="T392" s="48"/>
    </row>
    <row r="393" spans="1:20" s="41" customFormat="1" x14ac:dyDescent="0.25">
      <c r="A393" s="42"/>
      <c r="B393" s="42"/>
      <c r="C393" s="107"/>
      <c r="D393" s="44"/>
      <c r="E393" s="44"/>
      <c r="F393" s="44"/>
      <c r="G393" s="45"/>
      <c r="H393" s="45"/>
      <c r="I393" s="45"/>
      <c r="J393" s="46"/>
      <c r="K393" s="45"/>
      <c r="L393" s="46"/>
      <c r="M393" s="47"/>
      <c r="N393" s="45"/>
      <c r="O393" s="45"/>
      <c r="P393" s="45"/>
      <c r="Q393" s="45"/>
      <c r="R393" s="45"/>
      <c r="S393" s="45"/>
      <c r="T393" s="48"/>
    </row>
    <row r="394" spans="1:20" s="41" customFormat="1" x14ac:dyDescent="0.25">
      <c r="A394" s="42"/>
      <c r="B394" s="42"/>
      <c r="C394" s="107"/>
      <c r="D394" s="44"/>
      <c r="E394" s="44"/>
      <c r="F394" s="44"/>
      <c r="G394" s="45"/>
      <c r="H394" s="45"/>
      <c r="I394" s="45"/>
      <c r="J394" s="46"/>
      <c r="K394" s="45"/>
      <c r="L394" s="46"/>
      <c r="M394" s="47"/>
      <c r="N394" s="45"/>
      <c r="O394" s="45"/>
      <c r="P394" s="45"/>
      <c r="Q394" s="45"/>
      <c r="R394" s="45"/>
      <c r="S394" s="45"/>
      <c r="T394" s="48"/>
    </row>
    <row r="395" spans="1:20" s="41" customFormat="1" x14ac:dyDescent="0.25">
      <c r="A395" s="42"/>
      <c r="B395" s="42"/>
      <c r="C395" s="107"/>
      <c r="D395" s="44"/>
      <c r="E395" s="44"/>
      <c r="F395" s="44"/>
      <c r="G395" s="45"/>
      <c r="H395" s="45"/>
      <c r="I395" s="45"/>
      <c r="J395" s="46"/>
      <c r="K395" s="45"/>
      <c r="L395" s="46"/>
      <c r="M395" s="47"/>
      <c r="N395" s="45"/>
      <c r="O395" s="45"/>
      <c r="P395" s="45"/>
      <c r="Q395" s="45"/>
      <c r="R395" s="45"/>
      <c r="S395" s="45"/>
      <c r="T395" s="48"/>
    </row>
    <row r="396" spans="1:20" s="41" customFormat="1" x14ac:dyDescent="0.25">
      <c r="A396" s="42"/>
      <c r="B396" s="42"/>
      <c r="C396" s="107"/>
      <c r="D396" s="44"/>
      <c r="E396" s="44"/>
      <c r="F396" s="44"/>
      <c r="G396" s="45"/>
      <c r="H396" s="45"/>
      <c r="I396" s="45"/>
      <c r="J396" s="46"/>
      <c r="K396" s="45"/>
      <c r="L396" s="46"/>
      <c r="M396" s="47"/>
      <c r="N396" s="45"/>
      <c r="O396" s="45"/>
      <c r="P396" s="45"/>
      <c r="Q396" s="45"/>
      <c r="R396" s="45"/>
      <c r="S396" s="45"/>
      <c r="T396" s="48"/>
    </row>
    <row r="397" spans="1:20" s="41" customFormat="1" x14ac:dyDescent="0.25">
      <c r="A397" s="42"/>
      <c r="B397" s="42"/>
      <c r="C397" s="107"/>
      <c r="D397" s="44"/>
      <c r="E397" s="44"/>
      <c r="F397" s="44"/>
      <c r="G397" s="45"/>
      <c r="H397" s="45"/>
      <c r="I397" s="45"/>
      <c r="J397" s="46"/>
      <c r="K397" s="45"/>
      <c r="L397" s="46"/>
      <c r="M397" s="47"/>
      <c r="N397" s="45"/>
      <c r="O397" s="45"/>
      <c r="P397" s="45"/>
      <c r="Q397" s="45"/>
      <c r="R397" s="45"/>
      <c r="S397" s="45"/>
      <c r="T397" s="48"/>
    </row>
    <row r="398" spans="1:20" s="41" customFormat="1" x14ac:dyDescent="0.25">
      <c r="A398" s="42"/>
      <c r="B398" s="42"/>
      <c r="C398" s="107"/>
      <c r="D398" s="44"/>
      <c r="E398" s="44"/>
      <c r="F398" s="44"/>
      <c r="G398" s="45"/>
      <c r="H398" s="45"/>
      <c r="I398" s="45"/>
      <c r="J398" s="46"/>
      <c r="K398" s="45"/>
      <c r="L398" s="46"/>
      <c r="M398" s="47"/>
      <c r="N398" s="45"/>
      <c r="O398" s="45"/>
      <c r="P398" s="45"/>
      <c r="Q398" s="45"/>
      <c r="R398" s="45"/>
      <c r="S398" s="45"/>
      <c r="T398" s="48"/>
    </row>
    <row r="399" spans="1:20" s="41" customFormat="1" x14ac:dyDescent="0.25">
      <c r="A399" s="42"/>
      <c r="B399" s="42"/>
      <c r="C399" s="107"/>
      <c r="D399" s="44"/>
      <c r="E399" s="44"/>
      <c r="F399" s="44"/>
      <c r="G399" s="45"/>
      <c r="H399" s="45"/>
      <c r="I399" s="45"/>
      <c r="J399" s="46"/>
      <c r="K399" s="45"/>
      <c r="L399" s="46"/>
      <c r="M399" s="47"/>
      <c r="N399" s="45"/>
      <c r="O399" s="45"/>
      <c r="P399" s="45"/>
      <c r="Q399" s="45"/>
      <c r="R399" s="45"/>
      <c r="S399" s="45"/>
      <c r="T399" s="48"/>
    </row>
    <row r="400" spans="1:20" s="41" customFormat="1" x14ac:dyDescent="0.25">
      <c r="A400" s="42"/>
      <c r="B400" s="42"/>
      <c r="C400" s="107"/>
      <c r="D400" s="44"/>
      <c r="E400" s="44"/>
      <c r="F400" s="44"/>
      <c r="G400" s="45"/>
      <c r="H400" s="45"/>
      <c r="I400" s="45"/>
      <c r="J400" s="46"/>
      <c r="K400" s="45"/>
      <c r="L400" s="46"/>
      <c r="M400" s="47"/>
      <c r="N400" s="45"/>
      <c r="O400" s="45"/>
      <c r="P400" s="45"/>
      <c r="Q400" s="45"/>
      <c r="R400" s="45"/>
      <c r="S400" s="45"/>
      <c r="T400" s="48"/>
    </row>
    <row r="401" spans="1:20" s="41" customFormat="1" x14ac:dyDescent="0.25">
      <c r="A401" s="42"/>
      <c r="B401" s="42"/>
      <c r="C401" s="107"/>
      <c r="D401" s="44"/>
      <c r="E401" s="44"/>
      <c r="F401" s="44"/>
      <c r="G401" s="45"/>
      <c r="H401" s="45"/>
      <c r="I401" s="45"/>
      <c r="J401" s="46"/>
      <c r="K401" s="45"/>
      <c r="L401" s="46"/>
      <c r="M401" s="47"/>
      <c r="N401" s="45"/>
      <c r="O401" s="45"/>
      <c r="P401" s="45"/>
      <c r="Q401" s="45"/>
      <c r="R401" s="45"/>
      <c r="S401" s="45"/>
      <c r="T401" s="48"/>
    </row>
    <row r="402" spans="1:20" s="41" customFormat="1" x14ac:dyDescent="0.25">
      <c r="A402" s="42"/>
      <c r="B402" s="42"/>
      <c r="C402" s="107"/>
      <c r="D402" s="44"/>
      <c r="E402" s="44"/>
      <c r="F402" s="44"/>
      <c r="G402" s="45"/>
      <c r="H402" s="45"/>
      <c r="I402" s="45"/>
      <c r="J402" s="46"/>
      <c r="K402" s="45"/>
      <c r="L402" s="46"/>
      <c r="M402" s="47"/>
      <c r="N402" s="45"/>
      <c r="O402" s="45"/>
      <c r="P402" s="45"/>
      <c r="Q402" s="45"/>
      <c r="R402" s="45"/>
      <c r="S402" s="45"/>
      <c r="T402" s="48"/>
    </row>
    <row r="403" spans="1:20" s="41" customFormat="1" x14ac:dyDescent="0.25">
      <c r="A403" s="42"/>
      <c r="B403" s="42"/>
      <c r="C403" s="107"/>
      <c r="D403" s="44"/>
      <c r="E403" s="44"/>
      <c r="F403" s="44"/>
      <c r="G403" s="45"/>
      <c r="H403" s="45"/>
      <c r="I403" s="45"/>
      <c r="J403" s="46"/>
      <c r="K403" s="45"/>
      <c r="L403" s="46"/>
      <c r="M403" s="47"/>
      <c r="N403" s="45"/>
      <c r="O403" s="45"/>
      <c r="P403" s="45"/>
      <c r="Q403" s="45"/>
      <c r="R403" s="45"/>
      <c r="S403" s="45"/>
      <c r="T403" s="48"/>
    </row>
    <row r="404" spans="1:20" s="41" customFormat="1" x14ac:dyDescent="0.25">
      <c r="A404" s="42"/>
      <c r="B404" s="42"/>
      <c r="C404" s="107"/>
      <c r="D404" s="44"/>
      <c r="E404" s="44"/>
      <c r="F404" s="44"/>
      <c r="G404" s="45"/>
      <c r="H404" s="45"/>
      <c r="I404" s="45"/>
      <c r="J404" s="46"/>
      <c r="K404" s="45"/>
      <c r="L404" s="46"/>
      <c r="M404" s="47"/>
      <c r="N404" s="45"/>
      <c r="O404" s="45"/>
      <c r="P404" s="45"/>
      <c r="Q404" s="45"/>
      <c r="R404" s="45"/>
      <c r="S404" s="45"/>
      <c r="T404" s="48"/>
    </row>
    <row r="405" spans="1:20" s="41" customFormat="1" x14ac:dyDescent="0.25">
      <c r="A405" s="42"/>
      <c r="B405" s="42"/>
      <c r="C405" s="107"/>
      <c r="D405" s="44"/>
      <c r="E405" s="44"/>
      <c r="F405" s="44"/>
      <c r="G405" s="45"/>
      <c r="H405" s="45"/>
      <c r="I405" s="45"/>
      <c r="J405" s="46"/>
      <c r="K405" s="45"/>
      <c r="L405" s="46"/>
      <c r="M405" s="47"/>
      <c r="N405" s="45"/>
      <c r="O405" s="45"/>
      <c r="P405" s="45"/>
      <c r="Q405" s="45"/>
      <c r="R405" s="45"/>
      <c r="S405" s="45"/>
      <c r="T405" s="48"/>
    </row>
    <row r="406" spans="1:20" s="41" customFormat="1" x14ac:dyDescent="0.25">
      <c r="A406" s="42"/>
      <c r="B406" s="42"/>
      <c r="C406" s="107"/>
      <c r="D406" s="44"/>
      <c r="E406" s="44"/>
      <c r="F406" s="44"/>
      <c r="G406" s="45"/>
      <c r="H406" s="45"/>
      <c r="I406" s="45"/>
      <c r="J406" s="46"/>
      <c r="K406" s="45"/>
      <c r="L406" s="46"/>
      <c r="M406" s="47"/>
      <c r="N406" s="45"/>
      <c r="O406" s="45"/>
      <c r="P406" s="45"/>
      <c r="Q406" s="45"/>
      <c r="R406" s="45"/>
      <c r="S406" s="45"/>
      <c r="T406" s="48"/>
    </row>
    <row r="407" spans="1:20" s="41" customFormat="1" x14ac:dyDescent="0.25">
      <c r="A407" s="42"/>
      <c r="B407" s="42"/>
      <c r="C407" s="107"/>
      <c r="D407" s="44"/>
      <c r="E407" s="44"/>
      <c r="F407" s="44"/>
      <c r="G407" s="45"/>
      <c r="H407" s="45"/>
      <c r="I407" s="45"/>
      <c r="J407" s="46"/>
      <c r="K407" s="45"/>
      <c r="L407" s="46"/>
      <c r="M407" s="47"/>
      <c r="N407" s="45"/>
      <c r="O407" s="45"/>
      <c r="P407" s="45"/>
      <c r="Q407" s="45"/>
      <c r="R407" s="45"/>
      <c r="S407" s="45"/>
      <c r="T407" s="48"/>
    </row>
    <row r="408" spans="1:20" s="41" customFormat="1" x14ac:dyDescent="0.25">
      <c r="A408" s="42"/>
      <c r="B408" s="42"/>
      <c r="C408" s="107"/>
      <c r="D408" s="44"/>
      <c r="E408" s="44"/>
      <c r="F408" s="44"/>
      <c r="G408" s="45"/>
      <c r="H408" s="45"/>
      <c r="I408" s="45"/>
      <c r="J408" s="46"/>
      <c r="K408" s="45"/>
      <c r="L408" s="46"/>
      <c r="M408" s="47"/>
      <c r="N408" s="45"/>
      <c r="O408" s="45"/>
      <c r="P408" s="45"/>
      <c r="Q408" s="45"/>
      <c r="R408" s="45"/>
      <c r="S408" s="45"/>
      <c r="T408" s="48"/>
    </row>
    <row r="409" spans="1:20" s="41" customFormat="1" x14ac:dyDescent="0.25">
      <c r="A409" s="42"/>
      <c r="B409" s="42"/>
      <c r="C409" s="107"/>
      <c r="D409" s="44"/>
      <c r="E409" s="44"/>
      <c r="F409" s="44"/>
      <c r="G409" s="45"/>
      <c r="H409" s="45"/>
      <c r="I409" s="45"/>
      <c r="J409" s="46"/>
      <c r="K409" s="45"/>
      <c r="L409" s="46"/>
      <c r="M409" s="47"/>
      <c r="N409" s="45"/>
      <c r="O409" s="45"/>
      <c r="P409" s="45"/>
      <c r="Q409" s="45"/>
      <c r="R409" s="45"/>
      <c r="S409" s="45"/>
      <c r="T409" s="48"/>
    </row>
    <row r="410" spans="1:20" s="41" customFormat="1" x14ac:dyDescent="0.25">
      <c r="A410" s="42"/>
      <c r="B410" s="42"/>
      <c r="C410" s="107"/>
      <c r="D410" s="44"/>
      <c r="E410" s="44"/>
      <c r="F410" s="44"/>
      <c r="G410" s="45"/>
      <c r="H410" s="45"/>
      <c r="I410" s="45"/>
      <c r="J410" s="46"/>
      <c r="K410" s="45"/>
      <c r="L410" s="46"/>
      <c r="M410" s="47"/>
      <c r="N410" s="45"/>
      <c r="O410" s="45"/>
      <c r="P410" s="45"/>
      <c r="Q410" s="45"/>
      <c r="R410" s="45"/>
      <c r="S410" s="45"/>
      <c r="T410" s="48"/>
    </row>
    <row r="411" spans="1:20" s="41" customFormat="1" x14ac:dyDescent="0.25">
      <c r="A411" s="42"/>
      <c r="B411" s="42"/>
      <c r="C411" s="107"/>
      <c r="D411" s="44"/>
      <c r="E411" s="44"/>
      <c r="F411" s="44"/>
      <c r="G411" s="45"/>
      <c r="H411" s="45"/>
      <c r="I411" s="45"/>
      <c r="J411" s="46"/>
      <c r="K411" s="45"/>
      <c r="L411" s="46"/>
      <c r="M411" s="47"/>
      <c r="N411" s="45"/>
      <c r="O411" s="45"/>
      <c r="P411" s="45"/>
      <c r="Q411" s="45"/>
      <c r="R411" s="45"/>
      <c r="S411" s="45"/>
      <c r="T411" s="48"/>
    </row>
    <row r="412" spans="1:20" s="41" customFormat="1" x14ac:dyDescent="0.25">
      <c r="A412" s="42"/>
      <c r="B412" s="42"/>
      <c r="C412" s="107"/>
      <c r="D412" s="44"/>
      <c r="E412" s="44"/>
      <c r="F412" s="44"/>
      <c r="G412" s="45"/>
      <c r="H412" s="45"/>
      <c r="I412" s="45"/>
      <c r="J412" s="46"/>
      <c r="K412" s="45"/>
      <c r="L412" s="46"/>
      <c r="M412" s="47"/>
      <c r="N412" s="45"/>
      <c r="O412" s="45"/>
      <c r="P412" s="45"/>
      <c r="Q412" s="45"/>
      <c r="R412" s="45"/>
      <c r="S412" s="45"/>
      <c r="T412" s="48"/>
    </row>
    <row r="413" spans="1:20" s="41" customFormat="1" x14ac:dyDescent="0.25">
      <c r="A413" s="42"/>
      <c r="B413" s="42"/>
      <c r="C413" s="107"/>
      <c r="D413" s="44"/>
      <c r="E413" s="44"/>
      <c r="F413" s="44"/>
      <c r="G413" s="45"/>
      <c r="H413" s="45"/>
      <c r="I413" s="45"/>
      <c r="J413" s="46"/>
      <c r="K413" s="45"/>
      <c r="L413" s="46"/>
      <c r="M413" s="47"/>
      <c r="N413" s="45"/>
      <c r="O413" s="45"/>
      <c r="P413" s="45"/>
      <c r="Q413" s="45"/>
      <c r="R413" s="45"/>
      <c r="S413" s="45"/>
      <c r="T413" s="48"/>
    </row>
    <row r="414" spans="1:20" s="41" customFormat="1" x14ac:dyDescent="0.25">
      <c r="A414" s="42"/>
      <c r="B414" s="42"/>
      <c r="C414" s="107"/>
      <c r="D414" s="44"/>
      <c r="E414" s="44"/>
      <c r="F414" s="44"/>
      <c r="G414" s="45"/>
      <c r="H414" s="45"/>
      <c r="I414" s="45"/>
      <c r="J414" s="46"/>
      <c r="K414" s="45"/>
      <c r="L414" s="46"/>
      <c r="M414" s="47"/>
      <c r="N414" s="45"/>
      <c r="O414" s="45"/>
      <c r="P414" s="45"/>
      <c r="Q414" s="45"/>
      <c r="R414" s="45"/>
      <c r="S414" s="45"/>
      <c r="T414" s="48"/>
    </row>
    <row r="415" spans="1:20" s="41" customFormat="1" x14ac:dyDescent="0.25">
      <c r="A415" s="42"/>
      <c r="B415" s="42"/>
      <c r="C415" s="107"/>
      <c r="D415" s="44"/>
      <c r="E415" s="44"/>
      <c r="F415" s="44"/>
      <c r="G415" s="45"/>
      <c r="H415" s="45"/>
      <c r="I415" s="45"/>
      <c r="J415" s="46"/>
      <c r="K415" s="45"/>
      <c r="L415" s="46"/>
      <c r="M415" s="47"/>
      <c r="N415" s="45"/>
      <c r="O415" s="45"/>
      <c r="P415" s="45"/>
      <c r="Q415" s="45"/>
      <c r="R415" s="45"/>
      <c r="S415" s="45"/>
      <c r="T415" s="48"/>
    </row>
    <row r="416" spans="1:20" s="41" customFormat="1" x14ac:dyDescent="0.25">
      <c r="A416" s="42"/>
      <c r="B416" s="42"/>
      <c r="C416" s="107"/>
      <c r="D416" s="44"/>
      <c r="E416" s="44"/>
      <c r="F416" s="44"/>
      <c r="G416" s="45"/>
      <c r="H416" s="45"/>
      <c r="I416" s="45"/>
      <c r="J416" s="46"/>
      <c r="K416" s="45"/>
      <c r="L416" s="46"/>
      <c r="M416" s="47"/>
      <c r="N416" s="45"/>
      <c r="O416" s="45"/>
      <c r="P416" s="45"/>
      <c r="Q416" s="45"/>
      <c r="R416" s="45"/>
      <c r="S416" s="45"/>
      <c r="T416" s="48"/>
    </row>
    <row r="417" spans="1:20" s="41" customFormat="1" x14ac:dyDescent="0.25">
      <c r="A417" s="42"/>
      <c r="B417" s="42"/>
      <c r="C417" s="107"/>
      <c r="D417" s="44"/>
      <c r="E417" s="44"/>
      <c r="F417" s="44"/>
      <c r="G417" s="45"/>
      <c r="H417" s="45"/>
      <c r="I417" s="45"/>
      <c r="J417" s="46"/>
      <c r="K417" s="45"/>
      <c r="L417" s="46"/>
      <c r="M417" s="47"/>
      <c r="N417" s="45"/>
      <c r="O417" s="45"/>
      <c r="P417" s="45"/>
      <c r="Q417" s="45"/>
      <c r="R417" s="45"/>
      <c r="S417" s="45"/>
      <c r="T417" s="48"/>
    </row>
    <row r="418" spans="1:20" s="41" customFormat="1" x14ac:dyDescent="0.25">
      <c r="A418" s="42"/>
      <c r="B418" s="42"/>
      <c r="C418" s="107"/>
      <c r="D418" s="44"/>
      <c r="E418" s="44"/>
      <c r="F418" s="44"/>
      <c r="G418" s="45"/>
      <c r="H418" s="45"/>
      <c r="I418" s="45"/>
      <c r="J418" s="46"/>
      <c r="K418" s="45"/>
      <c r="L418" s="46"/>
      <c r="M418" s="47"/>
      <c r="N418" s="45"/>
      <c r="O418" s="45"/>
      <c r="P418" s="45"/>
      <c r="Q418" s="45"/>
      <c r="R418" s="45"/>
      <c r="S418" s="45"/>
      <c r="T418" s="48"/>
    </row>
    <row r="419" spans="1:20" s="41" customFormat="1" x14ac:dyDescent="0.25">
      <c r="A419" s="42"/>
      <c r="B419" s="42"/>
      <c r="C419" s="107"/>
      <c r="D419" s="44"/>
      <c r="E419" s="44"/>
      <c r="F419" s="44"/>
      <c r="G419" s="45"/>
      <c r="H419" s="45"/>
      <c r="I419" s="45"/>
      <c r="J419" s="46"/>
      <c r="K419" s="45"/>
      <c r="L419" s="46"/>
      <c r="M419" s="47"/>
      <c r="N419" s="45"/>
      <c r="O419" s="45"/>
      <c r="P419" s="45"/>
      <c r="Q419" s="45"/>
      <c r="R419" s="45"/>
      <c r="S419" s="45"/>
      <c r="T419" s="48"/>
    </row>
    <row r="420" spans="1:20" s="41" customFormat="1" x14ac:dyDescent="0.25">
      <c r="A420" s="42"/>
      <c r="B420" s="42"/>
      <c r="C420" s="107"/>
      <c r="D420" s="44"/>
      <c r="E420" s="44"/>
      <c r="F420" s="44"/>
      <c r="G420" s="45"/>
      <c r="H420" s="45"/>
      <c r="I420" s="45"/>
      <c r="J420" s="46"/>
      <c r="K420" s="45"/>
      <c r="L420" s="46"/>
      <c r="M420" s="47"/>
      <c r="N420" s="45"/>
      <c r="O420" s="45"/>
      <c r="P420" s="45"/>
      <c r="Q420" s="45"/>
      <c r="R420" s="45"/>
      <c r="S420" s="45"/>
      <c r="T420" s="48"/>
    </row>
    <row r="421" spans="1:20" s="41" customFormat="1" x14ac:dyDescent="0.25">
      <c r="A421" s="42"/>
      <c r="B421" s="42"/>
      <c r="C421" s="107"/>
      <c r="D421" s="44"/>
      <c r="E421" s="44"/>
      <c r="F421" s="44"/>
      <c r="G421" s="45"/>
      <c r="H421" s="45"/>
      <c r="I421" s="45"/>
      <c r="J421" s="46"/>
      <c r="K421" s="45"/>
      <c r="L421" s="46"/>
      <c r="M421" s="47"/>
      <c r="N421" s="45"/>
      <c r="O421" s="45"/>
      <c r="P421" s="45"/>
      <c r="Q421" s="45"/>
      <c r="R421" s="45"/>
      <c r="S421" s="45"/>
      <c r="T421" s="48"/>
    </row>
    <row r="422" spans="1:20" s="41" customFormat="1" x14ac:dyDescent="0.25">
      <c r="A422" s="42"/>
      <c r="B422" s="42"/>
      <c r="C422" s="107"/>
      <c r="D422" s="44"/>
      <c r="E422" s="44"/>
      <c r="F422" s="44"/>
      <c r="G422" s="45"/>
      <c r="H422" s="45"/>
      <c r="I422" s="45"/>
      <c r="J422" s="46"/>
      <c r="K422" s="45"/>
      <c r="L422" s="46"/>
      <c r="M422" s="47"/>
      <c r="N422" s="45"/>
      <c r="O422" s="45"/>
      <c r="P422" s="45"/>
      <c r="Q422" s="45"/>
      <c r="R422" s="45"/>
      <c r="S422" s="45"/>
      <c r="T422" s="48"/>
    </row>
    <row r="423" spans="1:20" s="41" customFormat="1" x14ac:dyDescent="0.25">
      <c r="A423" s="42"/>
      <c r="B423" s="42"/>
      <c r="C423" s="107"/>
      <c r="D423" s="44"/>
      <c r="E423" s="44"/>
      <c r="F423" s="44"/>
      <c r="G423" s="45"/>
      <c r="H423" s="45"/>
      <c r="I423" s="45"/>
      <c r="J423" s="46"/>
      <c r="K423" s="45"/>
      <c r="L423" s="46"/>
      <c r="M423" s="47"/>
      <c r="N423" s="45"/>
      <c r="O423" s="45"/>
      <c r="P423" s="45"/>
      <c r="Q423" s="45"/>
      <c r="R423" s="45"/>
      <c r="S423" s="45"/>
      <c r="T423" s="48"/>
    </row>
    <row r="424" spans="1:20" s="41" customFormat="1" x14ac:dyDescent="0.25">
      <c r="A424" s="42"/>
      <c r="B424" s="42"/>
      <c r="C424" s="107"/>
      <c r="D424" s="44"/>
      <c r="E424" s="44"/>
      <c r="F424" s="44"/>
      <c r="G424" s="45"/>
      <c r="H424" s="45"/>
      <c r="I424" s="45"/>
      <c r="J424" s="46"/>
      <c r="K424" s="45"/>
      <c r="L424" s="46"/>
      <c r="M424" s="47"/>
      <c r="N424" s="45"/>
      <c r="O424" s="45"/>
      <c r="P424" s="45"/>
      <c r="Q424" s="45"/>
      <c r="R424" s="45"/>
      <c r="S424" s="45"/>
      <c r="T424" s="48"/>
    </row>
    <row r="425" spans="1:20" s="41" customFormat="1" x14ac:dyDescent="0.25">
      <c r="A425" s="42"/>
      <c r="B425" s="42"/>
      <c r="C425" s="107"/>
      <c r="D425" s="44"/>
      <c r="E425" s="44"/>
      <c r="F425" s="44"/>
      <c r="G425" s="45"/>
      <c r="H425" s="45"/>
      <c r="I425" s="45"/>
      <c r="J425" s="46"/>
      <c r="K425" s="45"/>
      <c r="L425" s="46"/>
      <c r="M425" s="47"/>
      <c r="N425" s="45"/>
      <c r="O425" s="45"/>
      <c r="P425" s="45"/>
      <c r="Q425" s="45"/>
      <c r="R425" s="45"/>
      <c r="S425" s="45"/>
      <c r="T425" s="48"/>
    </row>
    <row r="426" spans="1:20" s="41" customFormat="1" x14ac:dyDescent="0.25">
      <c r="A426" s="42"/>
      <c r="B426" s="42"/>
      <c r="C426" s="107"/>
      <c r="D426" s="44"/>
      <c r="E426" s="44"/>
      <c r="F426" s="44"/>
      <c r="G426" s="45"/>
      <c r="H426" s="45"/>
      <c r="I426" s="45"/>
      <c r="J426" s="46"/>
      <c r="K426" s="45"/>
      <c r="L426" s="46"/>
      <c r="M426" s="47"/>
      <c r="N426" s="45"/>
      <c r="O426" s="45"/>
      <c r="P426" s="45"/>
      <c r="Q426" s="45"/>
      <c r="R426" s="45"/>
      <c r="S426" s="45"/>
      <c r="T426" s="48"/>
    </row>
    <row r="427" spans="1:20" s="41" customFormat="1" x14ac:dyDescent="0.25">
      <c r="A427" s="42"/>
      <c r="B427" s="42"/>
      <c r="C427" s="107"/>
      <c r="D427" s="44"/>
      <c r="E427" s="44"/>
      <c r="F427" s="44"/>
      <c r="G427" s="45"/>
      <c r="H427" s="45"/>
      <c r="I427" s="45"/>
      <c r="J427" s="46"/>
      <c r="K427" s="45"/>
      <c r="L427" s="46"/>
      <c r="M427" s="47"/>
      <c r="N427" s="45"/>
      <c r="O427" s="45"/>
      <c r="P427" s="45"/>
      <c r="Q427" s="45"/>
      <c r="R427" s="45"/>
      <c r="S427" s="45"/>
      <c r="T427" s="48"/>
    </row>
    <row r="428" spans="1:20" s="41" customFormat="1" x14ac:dyDescent="0.25">
      <c r="A428" s="42"/>
      <c r="B428" s="42"/>
      <c r="C428" s="107"/>
      <c r="D428" s="44"/>
      <c r="E428" s="44"/>
      <c r="F428" s="44"/>
      <c r="G428" s="45"/>
      <c r="H428" s="45"/>
      <c r="I428" s="45"/>
      <c r="J428" s="46"/>
      <c r="K428" s="45"/>
      <c r="L428" s="46"/>
      <c r="M428" s="47"/>
      <c r="N428" s="45"/>
      <c r="O428" s="45"/>
      <c r="P428" s="45"/>
      <c r="Q428" s="45"/>
      <c r="R428" s="45"/>
      <c r="S428" s="45"/>
      <c r="T428" s="48"/>
    </row>
    <row r="429" spans="1:20" s="41" customFormat="1" x14ac:dyDescent="0.25">
      <c r="A429" s="42"/>
      <c r="B429" s="42"/>
      <c r="C429" s="107"/>
      <c r="D429" s="44"/>
      <c r="E429" s="44"/>
      <c r="F429" s="44"/>
      <c r="G429" s="45"/>
      <c r="H429" s="45"/>
      <c r="I429" s="45"/>
      <c r="J429" s="46"/>
      <c r="K429" s="45"/>
      <c r="L429" s="46"/>
      <c r="M429" s="47"/>
      <c r="N429" s="45"/>
      <c r="O429" s="45"/>
      <c r="P429" s="45"/>
      <c r="Q429" s="45"/>
      <c r="R429" s="45"/>
      <c r="S429" s="45"/>
      <c r="T429" s="48"/>
    </row>
    <row r="430" spans="1:20" s="41" customFormat="1" x14ac:dyDescent="0.25">
      <c r="A430" s="42"/>
      <c r="B430" s="42"/>
      <c r="C430" s="107"/>
      <c r="D430" s="44"/>
      <c r="E430" s="44"/>
      <c r="F430" s="44"/>
      <c r="G430" s="45"/>
      <c r="H430" s="45"/>
      <c r="I430" s="45"/>
      <c r="J430" s="46"/>
      <c r="K430" s="45"/>
      <c r="L430" s="46"/>
      <c r="M430" s="47"/>
      <c r="N430" s="45"/>
      <c r="O430" s="45"/>
      <c r="P430" s="45"/>
      <c r="Q430" s="45"/>
      <c r="R430" s="45"/>
      <c r="S430" s="45"/>
      <c r="T430" s="48"/>
    </row>
    <row r="431" spans="1:20" s="41" customFormat="1" x14ac:dyDescent="0.25">
      <c r="A431" s="42"/>
      <c r="B431" s="42"/>
      <c r="C431" s="107"/>
      <c r="D431" s="44"/>
      <c r="E431" s="44"/>
      <c r="F431" s="44"/>
      <c r="G431" s="45"/>
      <c r="H431" s="45"/>
      <c r="I431" s="45"/>
      <c r="J431" s="46"/>
      <c r="K431" s="45"/>
      <c r="L431" s="46"/>
      <c r="M431" s="47"/>
      <c r="N431" s="45"/>
      <c r="O431" s="45"/>
      <c r="P431" s="45"/>
      <c r="Q431" s="45"/>
      <c r="R431" s="45"/>
      <c r="S431" s="45"/>
      <c r="T431" s="48"/>
    </row>
    <row r="432" spans="1:20" s="41" customFormat="1" x14ac:dyDescent="0.25">
      <c r="A432" s="42"/>
      <c r="B432" s="42"/>
      <c r="C432" s="107"/>
      <c r="D432" s="44"/>
      <c r="E432" s="44"/>
      <c r="F432" s="44"/>
      <c r="G432" s="45"/>
      <c r="H432" s="45"/>
      <c r="I432" s="45"/>
      <c r="J432" s="46"/>
      <c r="K432" s="45"/>
      <c r="L432" s="46"/>
      <c r="M432" s="47"/>
      <c r="N432" s="45"/>
      <c r="O432" s="45"/>
      <c r="P432" s="45"/>
      <c r="Q432" s="45"/>
      <c r="R432" s="45"/>
      <c r="S432" s="45"/>
      <c r="T432" s="48"/>
    </row>
    <row r="433" spans="1:20" s="41" customFormat="1" x14ac:dyDescent="0.25">
      <c r="A433" s="42"/>
      <c r="B433" s="42"/>
      <c r="C433" s="107"/>
      <c r="D433" s="44"/>
      <c r="E433" s="44"/>
      <c r="F433" s="44"/>
      <c r="G433" s="45"/>
      <c r="H433" s="45"/>
      <c r="I433" s="45"/>
      <c r="J433" s="46"/>
      <c r="K433" s="45"/>
      <c r="L433" s="46"/>
      <c r="M433" s="47"/>
      <c r="N433" s="45"/>
      <c r="O433" s="45"/>
      <c r="P433" s="45"/>
      <c r="Q433" s="45"/>
      <c r="R433" s="45"/>
      <c r="S433" s="45"/>
      <c r="T433" s="48"/>
    </row>
    <row r="434" spans="1:20" s="41" customFormat="1" x14ac:dyDescent="0.25">
      <c r="A434" s="42"/>
      <c r="B434" s="42"/>
      <c r="C434" s="107"/>
      <c r="D434" s="44"/>
      <c r="E434" s="44"/>
      <c r="F434" s="44"/>
      <c r="G434" s="45"/>
      <c r="H434" s="45"/>
      <c r="I434" s="45"/>
      <c r="J434" s="46"/>
      <c r="K434" s="45"/>
      <c r="L434" s="46"/>
      <c r="M434" s="47"/>
      <c r="N434" s="45"/>
      <c r="O434" s="45"/>
      <c r="P434" s="45"/>
      <c r="Q434" s="45"/>
      <c r="R434" s="45"/>
      <c r="S434" s="45"/>
      <c r="T434" s="48"/>
    </row>
    <row r="435" spans="1:20" s="41" customFormat="1" x14ac:dyDescent="0.25">
      <c r="A435" s="42"/>
      <c r="B435" s="42"/>
      <c r="C435" s="107"/>
      <c r="D435" s="44"/>
      <c r="E435" s="44"/>
      <c r="F435" s="44"/>
      <c r="G435" s="45"/>
      <c r="H435" s="45"/>
      <c r="I435" s="45"/>
      <c r="J435" s="46"/>
      <c r="K435" s="45"/>
      <c r="L435" s="46"/>
      <c r="M435" s="47"/>
      <c r="N435" s="45"/>
      <c r="O435" s="45"/>
      <c r="P435" s="45"/>
      <c r="Q435" s="45"/>
      <c r="R435" s="45"/>
      <c r="S435" s="45"/>
      <c r="T435" s="48"/>
    </row>
    <row r="436" spans="1:20" s="41" customFormat="1" x14ac:dyDescent="0.25">
      <c r="A436" s="42"/>
      <c r="B436" s="42"/>
      <c r="C436" s="107"/>
      <c r="D436" s="44"/>
      <c r="E436" s="44"/>
      <c r="F436" s="44"/>
      <c r="G436" s="45"/>
      <c r="H436" s="45"/>
      <c r="I436" s="45"/>
      <c r="J436" s="46"/>
      <c r="K436" s="45"/>
      <c r="L436" s="46"/>
      <c r="M436" s="47"/>
      <c r="N436" s="45"/>
      <c r="O436" s="45"/>
      <c r="P436" s="45"/>
      <c r="Q436" s="45"/>
      <c r="R436" s="45"/>
      <c r="S436" s="45"/>
      <c r="T436" s="48"/>
    </row>
    <row r="437" spans="1:20" s="41" customFormat="1" x14ac:dyDescent="0.25">
      <c r="A437" s="42"/>
      <c r="B437" s="42"/>
      <c r="C437" s="107"/>
      <c r="D437" s="44"/>
      <c r="E437" s="44"/>
      <c r="F437" s="44"/>
      <c r="G437" s="45"/>
      <c r="H437" s="45"/>
      <c r="I437" s="45"/>
      <c r="J437" s="46"/>
      <c r="K437" s="45"/>
      <c r="L437" s="46"/>
      <c r="M437" s="47"/>
      <c r="N437" s="45"/>
      <c r="O437" s="45"/>
      <c r="P437" s="45"/>
      <c r="Q437" s="45"/>
      <c r="R437" s="45"/>
      <c r="S437" s="45"/>
      <c r="T437" s="48"/>
    </row>
    <row r="438" spans="1:20" s="41" customFormat="1" x14ac:dyDescent="0.25">
      <c r="A438" s="42"/>
      <c r="B438" s="42"/>
      <c r="C438" s="107"/>
      <c r="D438" s="44"/>
      <c r="E438" s="44"/>
      <c r="F438" s="44"/>
      <c r="G438" s="45"/>
      <c r="H438" s="45"/>
      <c r="I438" s="45"/>
      <c r="J438" s="46"/>
      <c r="K438" s="45"/>
      <c r="L438" s="46"/>
      <c r="M438" s="47"/>
      <c r="N438" s="45"/>
      <c r="O438" s="45"/>
      <c r="P438" s="45"/>
      <c r="Q438" s="45"/>
      <c r="R438" s="45"/>
      <c r="S438" s="45"/>
      <c r="T438" s="48"/>
    </row>
    <row r="439" spans="1:20" s="41" customFormat="1" x14ac:dyDescent="0.25">
      <c r="A439" s="42"/>
      <c r="B439" s="42"/>
      <c r="C439" s="107"/>
      <c r="D439" s="44"/>
      <c r="E439" s="44"/>
      <c r="F439" s="44"/>
      <c r="G439" s="45"/>
      <c r="H439" s="45"/>
      <c r="I439" s="45"/>
      <c r="J439" s="46"/>
      <c r="K439" s="45"/>
      <c r="L439" s="46"/>
      <c r="M439" s="47"/>
      <c r="N439" s="45"/>
      <c r="O439" s="45"/>
      <c r="P439" s="45"/>
      <c r="Q439" s="45"/>
      <c r="R439" s="45"/>
      <c r="S439" s="45"/>
      <c r="T439" s="48"/>
    </row>
    <row r="440" spans="1:20" s="41" customFormat="1" x14ac:dyDescent="0.25">
      <c r="A440" s="42"/>
      <c r="B440" s="42"/>
      <c r="C440" s="107"/>
      <c r="D440" s="44"/>
      <c r="E440" s="44"/>
      <c r="F440" s="44"/>
      <c r="G440" s="45"/>
      <c r="H440" s="45"/>
      <c r="I440" s="45"/>
      <c r="J440" s="46"/>
      <c r="K440" s="45"/>
      <c r="L440" s="46"/>
      <c r="M440" s="47"/>
      <c r="N440" s="45"/>
      <c r="O440" s="45"/>
      <c r="P440" s="45"/>
      <c r="Q440" s="45"/>
      <c r="R440" s="45"/>
      <c r="S440" s="45"/>
      <c r="T440" s="48"/>
    </row>
    <row r="441" spans="1:20" s="41" customFormat="1" x14ac:dyDescent="0.25">
      <c r="A441" s="42"/>
      <c r="B441" s="42"/>
      <c r="C441" s="107"/>
      <c r="D441" s="44"/>
      <c r="E441" s="44"/>
      <c r="F441" s="44"/>
      <c r="G441" s="45"/>
      <c r="H441" s="45"/>
      <c r="I441" s="45"/>
      <c r="J441" s="46"/>
      <c r="K441" s="45"/>
      <c r="L441" s="46"/>
      <c r="M441" s="47"/>
      <c r="N441" s="45"/>
      <c r="O441" s="45"/>
      <c r="P441" s="45"/>
      <c r="Q441" s="45"/>
      <c r="R441" s="45"/>
      <c r="S441" s="45"/>
      <c r="T441" s="48"/>
    </row>
    <row r="442" spans="1:20" s="41" customFormat="1" x14ac:dyDescent="0.25">
      <c r="A442" s="42"/>
      <c r="B442" s="42"/>
      <c r="C442" s="107"/>
      <c r="D442" s="44"/>
      <c r="E442" s="44"/>
      <c r="F442" s="44"/>
      <c r="G442" s="45"/>
      <c r="H442" s="45"/>
      <c r="I442" s="45"/>
      <c r="J442" s="46"/>
      <c r="K442" s="45"/>
      <c r="L442" s="46"/>
      <c r="M442" s="47"/>
      <c r="N442" s="45"/>
      <c r="O442" s="45"/>
      <c r="P442" s="45"/>
      <c r="Q442" s="45"/>
      <c r="R442" s="45"/>
      <c r="S442" s="45"/>
      <c r="T442" s="48"/>
    </row>
    <row r="443" spans="1:20" s="41" customFormat="1" x14ac:dyDescent="0.25">
      <c r="A443" s="42"/>
      <c r="B443" s="42"/>
      <c r="C443" s="107"/>
      <c r="D443" s="44"/>
      <c r="E443" s="44"/>
      <c r="F443" s="44"/>
      <c r="G443" s="45"/>
      <c r="H443" s="45"/>
      <c r="I443" s="45"/>
      <c r="J443" s="46"/>
      <c r="K443" s="45"/>
      <c r="L443" s="46"/>
      <c r="M443" s="47"/>
      <c r="N443" s="45"/>
      <c r="O443" s="45"/>
      <c r="P443" s="45"/>
      <c r="Q443" s="45"/>
      <c r="R443" s="45"/>
      <c r="S443" s="45"/>
      <c r="T443" s="48"/>
    </row>
    <row r="444" spans="1:20" s="41" customFormat="1" x14ac:dyDescent="0.25">
      <c r="A444" s="42"/>
      <c r="B444" s="42"/>
      <c r="C444" s="107"/>
      <c r="D444" s="44"/>
      <c r="E444" s="44"/>
      <c r="F444" s="44"/>
      <c r="G444" s="45"/>
      <c r="H444" s="45"/>
      <c r="I444" s="45"/>
      <c r="J444" s="46"/>
      <c r="K444" s="45"/>
      <c r="L444" s="46"/>
      <c r="M444" s="47"/>
      <c r="N444" s="45"/>
      <c r="O444" s="45"/>
      <c r="P444" s="45"/>
      <c r="Q444" s="45"/>
      <c r="R444" s="45"/>
      <c r="S444" s="45"/>
      <c r="T444" s="48"/>
    </row>
    <row r="445" spans="1:20" s="41" customFormat="1" x14ac:dyDescent="0.25">
      <c r="A445" s="42"/>
      <c r="B445" s="42"/>
      <c r="C445" s="107"/>
      <c r="D445" s="44"/>
      <c r="E445" s="44"/>
      <c r="F445" s="44"/>
      <c r="G445" s="45"/>
      <c r="H445" s="45"/>
      <c r="I445" s="45"/>
      <c r="J445" s="46"/>
      <c r="K445" s="45"/>
      <c r="L445" s="46"/>
      <c r="M445" s="47"/>
      <c r="N445" s="45"/>
      <c r="O445" s="45"/>
      <c r="P445" s="45"/>
      <c r="Q445" s="45"/>
      <c r="R445" s="45"/>
      <c r="S445" s="45"/>
      <c r="T445" s="48"/>
    </row>
    <row r="446" spans="1:20" s="41" customFormat="1" x14ac:dyDescent="0.25">
      <c r="A446" s="42"/>
      <c r="B446" s="42"/>
      <c r="C446" s="107"/>
      <c r="D446" s="44"/>
      <c r="E446" s="44"/>
      <c r="F446" s="44"/>
      <c r="G446" s="45"/>
      <c r="H446" s="45"/>
      <c r="I446" s="45"/>
      <c r="J446" s="46"/>
      <c r="K446" s="45"/>
      <c r="L446" s="46"/>
      <c r="M446" s="47"/>
      <c r="N446" s="45"/>
      <c r="O446" s="45"/>
      <c r="P446" s="45"/>
      <c r="Q446" s="45"/>
      <c r="R446" s="45"/>
      <c r="S446" s="45"/>
      <c r="T446" s="48"/>
    </row>
    <row r="447" spans="1:20" s="41" customFormat="1" x14ac:dyDescent="0.25">
      <c r="A447" s="42"/>
      <c r="B447" s="42"/>
      <c r="C447" s="107"/>
      <c r="D447" s="44"/>
      <c r="E447" s="44"/>
      <c r="F447" s="44"/>
      <c r="G447" s="45"/>
      <c r="H447" s="45"/>
      <c r="I447" s="45"/>
      <c r="J447" s="46"/>
      <c r="K447" s="45"/>
      <c r="L447" s="46"/>
      <c r="M447" s="47"/>
      <c r="N447" s="45"/>
      <c r="O447" s="45"/>
      <c r="P447" s="45"/>
      <c r="Q447" s="45"/>
      <c r="R447" s="45"/>
      <c r="S447" s="45"/>
      <c r="T447" s="48"/>
    </row>
    <row r="448" spans="1:20" s="41" customFormat="1" x14ac:dyDescent="0.25">
      <c r="A448" s="42"/>
      <c r="B448" s="42"/>
      <c r="C448" s="107"/>
      <c r="D448" s="44"/>
      <c r="E448" s="44"/>
      <c r="F448" s="44"/>
      <c r="G448" s="45"/>
      <c r="H448" s="45"/>
      <c r="I448" s="45"/>
      <c r="J448" s="46"/>
      <c r="K448" s="45"/>
      <c r="L448" s="46"/>
      <c r="M448" s="47"/>
      <c r="N448" s="45"/>
      <c r="O448" s="45"/>
      <c r="P448" s="45"/>
      <c r="Q448" s="45"/>
      <c r="R448" s="45"/>
      <c r="S448" s="45"/>
      <c r="T448" s="48"/>
    </row>
    <row r="449" spans="1:20" s="41" customFormat="1" x14ac:dyDescent="0.25">
      <c r="A449" s="42"/>
      <c r="B449" s="42"/>
      <c r="C449" s="107"/>
      <c r="D449" s="44"/>
      <c r="E449" s="44"/>
      <c r="F449" s="44"/>
      <c r="G449" s="45"/>
      <c r="H449" s="45"/>
      <c r="I449" s="45"/>
      <c r="J449" s="46"/>
      <c r="K449" s="45"/>
      <c r="L449" s="46"/>
      <c r="M449" s="47"/>
      <c r="N449" s="45"/>
      <c r="O449" s="45"/>
      <c r="P449" s="45"/>
      <c r="Q449" s="45"/>
      <c r="R449" s="45"/>
      <c r="S449" s="45"/>
      <c r="T449" s="48"/>
    </row>
    <row r="450" spans="1:20" s="41" customFormat="1" x14ac:dyDescent="0.25">
      <c r="A450" s="42"/>
      <c r="B450" s="42"/>
      <c r="C450" s="107"/>
      <c r="D450" s="44"/>
      <c r="E450" s="44"/>
      <c r="F450" s="44"/>
      <c r="G450" s="45"/>
      <c r="H450" s="45"/>
      <c r="I450" s="45"/>
      <c r="J450" s="46"/>
      <c r="K450" s="45"/>
      <c r="L450" s="46"/>
      <c r="M450" s="47"/>
      <c r="N450" s="45"/>
      <c r="O450" s="45"/>
      <c r="P450" s="45"/>
      <c r="Q450" s="45"/>
      <c r="R450" s="45"/>
      <c r="S450" s="45"/>
      <c r="T450" s="48"/>
    </row>
    <row r="451" spans="1:20" s="41" customFormat="1" x14ac:dyDescent="0.25">
      <c r="A451" s="42"/>
      <c r="B451" s="42"/>
      <c r="C451" s="107"/>
      <c r="D451" s="44"/>
      <c r="E451" s="44"/>
      <c r="F451" s="44"/>
      <c r="G451" s="45"/>
      <c r="H451" s="45"/>
      <c r="I451" s="45"/>
      <c r="J451" s="46"/>
      <c r="K451" s="45"/>
      <c r="L451" s="46"/>
      <c r="M451" s="47"/>
      <c r="N451" s="45"/>
      <c r="O451" s="45"/>
      <c r="P451" s="45"/>
      <c r="Q451" s="45"/>
      <c r="R451" s="45"/>
      <c r="S451" s="45"/>
      <c r="T451" s="48"/>
    </row>
    <row r="452" spans="1:20" s="41" customFormat="1" x14ac:dyDescent="0.25">
      <c r="A452" s="42"/>
      <c r="B452" s="42"/>
      <c r="C452" s="107"/>
      <c r="D452" s="44"/>
      <c r="E452" s="44"/>
      <c r="F452" s="44"/>
      <c r="G452" s="45"/>
      <c r="H452" s="45"/>
      <c r="I452" s="45"/>
      <c r="J452" s="46"/>
      <c r="K452" s="45"/>
      <c r="L452" s="46"/>
      <c r="M452" s="47"/>
      <c r="N452" s="45"/>
      <c r="O452" s="45"/>
      <c r="P452" s="45"/>
      <c r="Q452" s="45"/>
      <c r="R452" s="45"/>
      <c r="S452" s="45"/>
      <c r="T452" s="48"/>
    </row>
    <row r="453" spans="1:20" s="41" customFormat="1" x14ac:dyDescent="0.25">
      <c r="A453" s="42"/>
      <c r="B453" s="42"/>
      <c r="C453" s="107"/>
      <c r="D453" s="44"/>
      <c r="E453" s="44"/>
      <c r="F453" s="44"/>
      <c r="G453" s="45"/>
      <c r="H453" s="45"/>
      <c r="I453" s="45"/>
      <c r="J453" s="46"/>
      <c r="K453" s="45"/>
      <c r="L453" s="46"/>
      <c r="M453" s="47"/>
      <c r="N453" s="45"/>
      <c r="O453" s="45"/>
      <c r="P453" s="45"/>
      <c r="Q453" s="45"/>
      <c r="R453" s="45"/>
      <c r="S453" s="45"/>
      <c r="T453" s="48"/>
    </row>
    <row r="454" spans="1:20" s="41" customFormat="1" x14ac:dyDescent="0.25">
      <c r="A454" s="42"/>
      <c r="B454" s="42"/>
      <c r="C454" s="107"/>
      <c r="D454" s="44"/>
      <c r="E454" s="44"/>
      <c r="F454" s="44"/>
      <c r="G454" s="45"/>
      <c r="H454" s="45"/>
      <c r="I454" s="45"/>
      <c r="J454" s="46"/>
      <c r="K454" s="45"/>
      <c r="L454" s="46"/>
      <c r="M454" s="47"/>
      <c r="N454" s="45"/>
      <c r="O454" s="45"/>
      <c r="P454" s="45"/>
      <c r="Q454" s="45"/>
      <c r="R454" s="45"/>
      <c r="S454" s="45"/>
      <c r="T454" s="48"/>
    </row>
    <row r="455" spans="1:20" s="41" customFormat="1" x14ac:dyDescent="0.25">
      <c r="A455" s="42"/>
      <c r="B455" s="42"/>
      <c r="C455" s="107"/>
      <c r="D455" s="44"/>
      <c r="E455" s="44"/>
      <c r="F455" s="44"/>
      <c r="G455" s="45"/>
      <c r="H455" s="45"/>
      <c r="I455" s="45"/>
      <c r="J455" s="46"/>
      <c r="K455" s="45"/>
      <c r="L455" s="46"/>
      <c r="M455" s="47"/>
      <c r="N455" s="45"/>
      <c r="O455" s="45"/>
      <c r="P455" s="45"/>
      <c r="Q455" s="45"/>
      <c r="R455" s="45"/>
      <c r="S455" s="45"/>
      <c r="T455" s="48"/>
    </row>
    <row r="456" spans="1:20" s="41" customFormat="1" x14ac:dyDescent="0.25">
      <c r="A456" s="42"/>
      <c r="B456" s="42"/>
      <c r="C456" s="107"/>
      <c r="D456" s="44"/>
      <c r="E456" s="44"/>
      <c r="F456" s="44"/>
      <c r="G456" s="45"/>
      <c r="H456" s="45"/>
      <c r="I456" s="45"/>
      <c r="J456" s="46"/>
      <c r="K456" s="45"/>
      <c r="L456" s="46"/>
      <c r="M456" s="47"/>
      <c r="N456" s="45"/>
      <c r="O456" s="45"/>
      <c r="P456" s="45"/>
      <c r="Q456" s="45"/>
      <c r="R456" s="45"/>
      <c r="S456" s="45"/>
      <c r="T456" s="48"/>
    </row>
    <row r="457" spans="1:20" s="41" customFormat="1" x14ac:dyDescent="0.25">
      <c r="A457" s="42"/>
      <c r="B457" s="42"/>
      <c r="C457" s="107"/>
      <c r="D457" s="44"/>
      <c r="E457" s="44"/>
      <c r="F457" s="44"/>
      <c r="G457" s="45"/>
      <c r="H457" s="45"/>
      <c r="I457" s="45"/>
      <c r="J457" s="46"/>
      <c r="K457" s="45"/>
      <c r="L457" s="46"/>
      <c r="M457" s="47"/>
      <c r="N457" s="45"/>
      <c r="O457" s="45"/>
      <c r="P457" s="45"/>
      <c r="Q457" s="45"/>
      <c r="R457" s="45"/>
      <c r="S457" s="45"/>
      <c r="T457" s="48"/>
    </row>
    <row r="458" spans="1:20" s="41" customFormat="1" x14ac:dyDescent="0.25">
      <c r="A458" s="42"/>
      <c r="B458" s="42"/>
      <c r="C458" s="107"/>
      <c r="D458" s="44"/>
      <c r="E458" s="44"/>
      <c r="F458" s="44"/>
      <c r="G458" s="45"/>
      <c r="H458" s="45"/>
      <c r="I458" s="45"/>
      <c r="J458" s="46"/>
      <c r="K458" s="45"/>
      <c r="L458" s="46"/>
      <c r="M458" s="47"/>
      <c r="N458" s="45"/>
      <c r="O458" s="45"/>
      <c r="P458" s="45"/>
      <c r="Q458" s="45"/>
      <c r="R458" s="45"/>
      <c r="S458" s="45"/>
      <c r="T458" s="48"/>
    </row>
    <row r="459" spans="1:20" s="41" customFormat="1" x14ac:dyDescent="0.25">
      <c r="A459" s="42"/>
      <c r="B459" s="42"/>
      <c r="C459" s="107"/>
      <c r="D459" s="44"/>
      <c r="E459" s="44"/>
      <c r="F459" s="44"/>
      <c r="G459" s="45"/>
      <c r="H459" s="45"/>
      <c r="I459" s="45"/>
      <c r="J459" s="46"/>
      <c r="K459" s="45"/>
      <c r="L459" s="46"/>
      <c r="M459" s="47"/>
      <c r="N459" s="45"/>
      <c r="O459" s="45"/>
      <c r="P459" s="45"/>
      <c r="Q459" s="45"/>
      <c r="R459" s="45"/>
      <c r="S459" s="45"/>
      <c r="T459" s="48"/>
    </row>
    <row r="460" spans="1:20" s="41" customFormat="1" x14ac:dyDescent="0.25">
      <c r="A460" s="42"/>
      <c r="B460" s="42"/>
      <c r="C460" s="107"/>
      <c r="D460" s="44"/>
      <c r="E460" s="44"/>
      <c r="F460" s="44"/>
      <c r="G460" s="45"/>
      <c r="H460" s="45"/>
      <c r="I460" s="45"/>
      <c r="J460" s="46"/>
      <c r="K460" s="45"/>
      <c r="L460" s="46"/>
      <c r="M460" s="47"/>
      <c r="N460" s="45"/>
      <c r="O460" s="45"/>
      <c r="P460" s="45"/>
      <c r="Q460" s="45"/>
      <c r="R460" s="45"/>
      <c r="S460" s="45"/>
      <c r="T460" s="48"/>
    </row>
    <row r="461" spans="1:20" s="41" customFormat="1" x14ac:dyDescent="0.25">
      <c r="A461" s="42"/>
      <c r="B461" s="42"/>
      <c r="C461" s="107"/>
      <c r="D461" s="44"/>
      <c r="E461" s="44"/>
      <c r="F461" s="44"/>
      <c r="G461" s="45"/>
      <c r="H461" s="45"/>
      <c r="I461" s="45"/>
      <c r="J461" s="46"/>
      <c r="K461" s="45"/>
      <c r="L461" s="46"/>
      <c r="M461" s="47"/>
      <c r="N461" s="45"/>
      <c r="O461" s="45"/>
      <c r="P461" s="45"/>
      <c r="Q461" s="45"/>
      <c r="R461" s="45"/>
      <c r="S461" s="45"/>
      <c r="T461" s="48"/>
    </row>
    <row r="462" spans="1:20" s="41" customFormat="1" x14ac:dyDescent="0.25">
      <c r="A462" s="42"/>
      <c r="B462" s="42"/>
      <c r="C462" s="107"/>
      <c r="D462" s="44"/>
      <c r="E462" s="44"/>
      <c r="F462" s="44"/>
      <c r="G462" s="45"/>
      <c r="H462" s="45"/>
      <c r="I462" s="45"/>
      <c r="J462" s="46"/>
      <c r="K462" s="45"/>
      <c r="L462" s="46"/>
      <c r="M462" s="47"/>
      <c r="N462" s="45"/>
      <c r="O462" s="45"/>
      <c r="P462" s="45"/>
      <c r="Q462" s="45"/>
      <c r="R462" s="45"/>
      <c r="S462" s="45"/>
      <c r="T462" s="48"/>
    </row>
    <row r="463" spans="1:20" s="41" customFormat="1" x14ac:dyDescent="0.25">
      <c r="A463" s="42"/>
      <c r="B463" s="42"/>
      <c r="C463" s="107"/>
      <c r="D463" s="44"/>
      <c r="E463" s="44"/>
      <c r="F463" s="44"/>
      <c r="G463" s="45"/>
      <c r="H463" s="45"/>
      <c r="I463" s="45"/>
      <c r="J463" s="46"/>
      <c r="K463" s="45"/>
      <c r="L463" s="46"/>
      <c r="M463" s="47"/>
      <c r="N463" s="45"/>
      <c r="O463" s="45"/>
      <c r="P463" s="45"/>
      <c r="Q463" s="45"/>
      <c r="R463" s="45"/>
      <c r="S463" s="45"/>
      <c r="T463" s="48"/>
    </row>
    <row r="464" spans="1:20" s="41" customFormat="1" x14ac:dyDescent="0.25">
      <c r="A464" s="42"/>
      <c r="B464" s="42"/>
      <c r="C464" s="107"/>
      <c r="D464" s="44"/>
      <c r="E464" s="44"/>
      <c r="F464" s="44"/>
      <c r="G464" s="45"/>
      <c r="H464" s="45"/>
      <c r="I464" s="45"/>
      <c r="J464" s="46"/>
      <c r="K464" s="45"/>
      <c r="L464" s="46"/>
      <c r="M464" s="47"/>
      <c r="N464" s="45"/>
      <c r="O464" s="45"/>
      <c r="P464" s="45"/>
      <c r="Q464" s="45"/>
      <c r="R464" s="45"/>
      <c r="S464" s="45"/>
      <c r="T464" s="48"/>
    </row>
    <row r="465" spans="1:20" s="41" customFormat="1" x14ac:dyDescent="0.25">
      <c r="A465" s="42"/>
      <c r="B465" s="42"/>
      <c r="C465" s="107"/>
      <c r="D465" s="44"/>
      <c r="E465" s="44"/>
      <c r="F465" s="44"/>
      <c r="G465" s="45"/>
      <c r="H465" s="45"/>
      <c r="I465" s="45"/>
      <c r="J465" s="46"/>
      <c r="K465" s="45"/>
      <c r="L465" s="46"/>
      <c r="M465" s="47"/>
      <c r="N465" s="45"/>
      <c r="O465" s="45"/>
      <c r="P465" s="45"/>
      <c r="Q465" s="45"/>
      <c r="R465" s="45"/>
      <c r="S465" s="45"/>
      <c r="T465" s="48"/>
    </row>
    <row r="466" spans="1:20" s="41" customFormat="1" x14ac:dyDescent="0.25">
      <c r="A466" s="42"/>
      <c r="B466" s="42"/>
      <c r="C466" s="107"/>
      <c r="D466" s="44"/>
      <c r="E466" s="44"/>
      <c r="F466" s="44"/>
      <c r="G466" s="45"/>
      <c r="H466" s="45"/>
      <c r="I466" s="45"/>
      <c r="J466" s="46"/>
      <c r="K466" s="45"/>
      <c r="L466" s="46"/>
      <c r="M466" s="47"/>
      <c r="N466" s="45"/>
      <c r="O466" s="45"/>
      <c r="P466" s="45"/>
      <c r="Q466" s="45"/>
      <c r="R466" s="45"/>
      <c r="S466" s="45"/>
      <c r="T466" s="48"/>
    </row>
    <row r="467" spans="1:20" s="41" customFormat="1" x14ac:dyDescent="0.25">
      <c r="A467" s="42"/>
      <c r="B467" s="42"/>
      <c r="C467" s="107"/>
      <c r="D467" s="44"/>
      <c r="E467" s="44"/>
      <c r="F467" s="44"/>
      <c r="G467" s="45"/>
      <c r="H467" s="45"/>
      <c r="I467" s="45"/>
      <c r="J467" s="46"/>
      <c r="K467" s="45"/>
      <c r="L467" s="46"/>
      <c r="M467" s="47"/>
      <c r="N467" s="45"/>
      <c r="O467" s="45"/>
      <c r="P467" s="45"/>
      <c r="Q467" s="45"/>
      <c r="R467" s="45"/>
      <c r="S467" s="45"/>
      <c r="T467" s="48"/>
    </row>
    <row r="468" spans="1:20" s="41" customFormat="1" x14ac:dyDescent="0.25">
      <c r="A468" s="42"/>
      <c r="B468" s="42"/>
      <c r="C468" s="107"/>
      <c r="D468" s="44"/>
      <c r="E468" s="44"/>
      <c r="F468" s="44"/>
      <c r="G468" s="45"/>
      <c r="H468" s="45"/>
      <c r="I468" s="45"/>
      <c r="J468" s="46"/>
      <c r="K468" s="45"/>
      <c r="L468" s="46"/>
      <c r="M468" s="47"/>
      <c r="N468" s="45"/>
      <c r="O468" s="45"/>
      <c r="P468" s="45"/>
      <c r="Q468" s="45"/>
      <c r="R468" s="45"/>
      <c r="S468" s="45"/>
      <c r="T468" s="48"/>
    </row>
    <row r="469" spans="1:20" s="41" customFormat="1" x14ac:dyDescent="0.25">
      <c r="A469" s="42"/>
      <c r="B469" s="42"/>
      <c r="C469" s="107"/>
      <c r="D469" s="44"/>
      <c r="E469" s="44"/>
      <c r="F469" s="44"/>
      <c r="G469" s="45"/>
      <c r="H469" s="45"/>
      <c r="I469" s="45"/>
      <c r="J469" s="46"/>
      <c r="K469" s="45"/>
      <c r="L469" s="46"/>
      <c r="M469" s="47"/>
      <c r="N469" s="45"/>
      <c r="O469" s="45"/>
      <c r="P469" s="45"/>
      <c r="Q469" s="45"/>
      <c r="R469" s="45"/>
      <c r="S469" s="45"/>
      <c r="T469" s="48"/>
    </row>
    <row r="470" spans="1:20" s="41" customFormat="1" x14ac:dyDescent="0.25">
      <c r="A470" s="42"/>
      <c r="B470" s="42"/>
      <c r="C470" s="107"/>
      <c r="D470" s="44"/>
      <c r="E470" s="44"/>
      <c r="F470" s="44"/>
      <c r="G470" s="45"/>
      <c r="H470" s="45"/>
      <c r="I470" s="45"/>
      <c r="J470" s="46"/>
      <c r="K470" s="45"/>
      <c r="L470" s="46"/>
      <c r="M470" s="47"/>
      <c r="N470" s="45"/>
      <c r="O470" s="45"/>
      <c r="P470" s="45"/>
      <c r="Q470" s="45"/>
      <c r="R470" s="45"/>
      <c r="S470" s="45"/>
      <c r="T470" s="48"/>
    </row>
    <row r="471" spans="1:20" s="41" customFormat="1" x14ac:dyDescent="0.25">
      <c r="A471" s="42"/>
      <c r="B471" s="42"/>
      <c r="C471" s="107"/>
      <c r="D471" s="44"/>
      <c r="E471" s="44"/>
      <c r="F471" s="44"/>
      <c r="G471" s="45"/>
      <c r="H471" s="45"/>
      <c r="I471" s="45"/>
      <c r="J471" s="46"/>
      <c r="K471" s="45"/>
      <c r="L471" s="46"/>
      <c r="M471" s="47"/>
      <c r="N471" s="45"/>
      <c r="O471" s="45"/>
      <c r="P471" s="45"/>
      <c r="Q471" s="45"/>
      <c r="R471" s="45"/>
      <c r="S471" s="45"/>
      <c r="T471" s="48"/>
    </row>
    <row r="472" spans="1:20" s="41" customFormat="1" x14ac:dyDescent="0.25">
      <c r="A472" s="42"/>
      <c r="B472" s="42"/>
      <c r="C472" s="107"/>
      <c r="D472" s="44"/>
      <c r="E472" s="44"/>
      <c r="F472" s="44"/>
      <c r="G472" s="45"/>
      <c r="H472" s="45"/>
      <c r="I472" s="45"/>
      <c r="J472" s="46"/>
      <c r="K472" s="45"/>
      <c r="L472" s="46"/>
      <c r="M472" s="47"/>
      <c r="N472" s="45"/>
      <c r="O472" s="45"/>
      <c r="P472" s="45"/>
      <c r="Q472" s="45"/>
      <c r="R472" s="45"/>
      <c r="S472" s="45"/>
      <c r="T472" s="48"/>
    </row>
    <row r="473" spans="1:20" s="41" customFormat="1" x14ac:dyDescent="0.25">
      <c r="A473" s="42"/>
      <c r="B473" s="42"/>
      <c r="C473" s="107"/>
      <c r="D473" s="44"/>
      <c r="E473" s="44"/>
      <c r="F473" s="44"/>
      <c r="G473" s="45"/>
      <c r="H473" s="45"/>
      <c r="I473" s="45"/>
      <c r="J473" s="46"/>
      <c r="K473" s="45"/>
      <c r="L473" s="46"/>
      <c r="M473" s="47"/>
      <c r="N473" s="45"/>
      <c r="O473" s="45"/>
      <c r="P473" s="45"/>
      <c r="Q473" s="45"/>
      <c r="R473" s="45"/>
      <c r="S473" s="45"/>
      <c r="T473" s="48"/>
    </row>
    <row r="474" spans="1:20" s="41" customFormat="1" x14ac:dyDescent="0.25">
      <c r="A474" s="42"/>
      <c r="B474" s="42"/>
      <c r="C474" s="107"/>
      <c r="D474" s="44"/>
      <c r="E474" s="44"/>
      <c r="F474" s="44"/>
      <c r="G474" s="45"/>
      <c r="H474" s="45"/>
      <c r="I474" s="45"/>
      <c r="J474" s="46"/>
      <c r="K474" s="45"/>
      <c r="L474" s="46"/>
      <c r="M474" s="47"/>
      <c r="N474" s="45"/>
      <c r="O474" s="45"/>
      <c r="P474" s="45"/>
      <c r="Q474" s="45"/>
      <c r="R474" s="45"/>
      <c r="S474" s="45"/>
      <c r="T474" s="48"/>
    </row>
    <row r="475" spans="1:20" s="41" customFormat="1" x14ac:dyDescent="0.25">
      <c r="A475" s="42"/>
      <c r="B475" s="42"/>
      <c r="C475" s="107"/>
      <c r="D475" s="44"/>
      <c r="E475" s="44"/>
      <c r="F475" s="44"/>
      <c r="G475" s="45"/>
      <c r="H475" s="45"/>
      <c r="I475" s="45"/>
      <c r="J475" s="46"/>
      <c r="K475" s="45"/>
      <c r="L475" s="46"/>
      <c r="M475" s="47"/>
      <c r="N475" s="45"/>
      <c r="O475" s="45"/>
      <c r="P475" s="45"/>
      <c r="Q475" s="45"/>
      <c r="R475" s="45"/>
      <c r="S475" s="45"/>
      <c r="T475" s="48"/>
    </row>
    <row r="476" spans="1:20" s="41" customFormat="1" x14ac:dyDescent="0.25">
      <c r="A476" s="42"/>
      <c r="B476" s="42"/>
      <c r="C476" s="107"/>
      <c r="D476" s="44"/>
      <c r="E476" s="44"/>
      <c r="F476" s="44"/>
      <c r="G476" s="45"/>
      <c r="H476" s="45"/>
      <c r="I476" s="45"/>
      <c r="J476" s="46"/>
      <c r="K476" s="45"/>
      <c r="L476" s="46"/>
      <c r="M476" s="47"/>
      <c r="N476" s="45"/>
      <c r="O476" s="45"/>
      <c r="P476" s="45"/>
      <c r="Q476" s="45"/>
      <c r="R476" s="45"/>
      <c r="S476" s="45"/>
      <c r="T476" s="48"/>
    </row>
    <row r="477" spans="1:20" s="41" customFormat="1" x14ac:dyDescent="0.25">
      <c r="A477" s="42"/>
      <c r="B477" s="42"/>
      <c r="C477" s="107"/>
      <c r="D477" s="44"/>
      <c r="E477" s="44"/>
      <c r="F477" s="44"/>
      <c r="G477" s="45"/>
      <c r="H477" s="45"/>
      <c r="I477" s="45"/>
      <c r="J477" s="46"/>
      <c r="K477" s="45"/>
      <c r="L477" s="46"/>
      <c r="M477" s="47"/>
      <c r="N477" s="45"/>
      <c r="O477" s="45"/>
      <c r="P477" s="45"/>
      <c r="Q477" s="45"/>
      <c r="R477" s="45"/>
      <c r="S477" s="45"/>
      <c r="T477" s="48"/>
    </row>
    <row r="478" spans="1:20" s="41" customFormat="1" x14ac:dyDescent="0.25">
      <c r="A478" s="42"/>
      <c r="B478" s="42"/>
      <c r="C478" s="107"/>
      <c r="D478" s="44"/>
      <c r="E478" s="44"/>
      <c r="F478" s="44"/>
      <c r="G478" s="45"/>
      <c r="H478" s="45"/>
      <c r="I478" s="45"/>
      <c r="J478" s="46"/>
      <c r="K478" s="45"/>
      <c r="L478" s="46"/>
      <c r="M478" s="47"/>
      <c r="N478" s="45"/>
      <c r="O478" s="45"/>
      <c r="P478" s="45"/>
      <c r="Q478" s="45"/>
      <c r="R478" s="45"/>
      <c r="S478" s="45"/>
      <c r="T478" s="48"/>
    </row>
    <row r="479" spans="1:20" s="41" customFormat="1" x14ac:dyDescent="0.25">
      <c r="A479" s="42"/>
      <c r="B479" s="42"/>
      <c r="C479" s="107"/>
      <c r="D479" s="44"/>
      <c r="E479" s="44"/>
      <c r="F479" s="44"/>
      <c r="G479" s="45"/>
      <c r="H479" s="45"/>
      <c r="I479" s="45"/>
      <c r="J479" s="46"/>
      <c r="K479" s="45"/>
      <c r="L479" s="46"/>
      <c r="M479" s="47"/>
      <c r="N479" s="45"/>
      <c r="O479" s="45"/>
      <c r="P479" s="45"/>
      <c r="Q479" s="45"/>
      <c r="R479" s="45"/>
      <c r="S479" s="45"/>
      <c r="T479" s="48"/>
    </row>
    <row r="480" spans="1:20" s="41" customFormat="1" x14ac:dyDescent="0.25">
      <c r="A480" s="42"/>
      <c r="B480" s="42"/>
      <c r="C480" s="107"/>
      <c r="D480" s="44"/>
      <c r="E480" s="44"/>
      <c r="F480" s="44"/>
      <c r="G480" s="45"/>
      <c r="H480" s="45"/>
      <c r="I480" s="45"/>
      <c r="J480" s="46"/>
      <c r="K480" s="45"/>
      <c r="L480" s="46"/>
      <c r="M480" s="47"/>
      <c r="N480" s="45"/>
      <c r="O480" s="45"/>
      <c r="P480" s="45"/>
      <c r="Q480" s="45"/>
      <c r="R480" s="45"/>
      <c r="S480" s="45"/>
      <c r="T480" s="48"/>
    </row>
    <row r="481" spans="1:20" s="41" customFormat="1" x14ac:dyDescent="0.25">
      <c r="A481" s="42"/>
      <c r="B481" s="42"/>
      <c r="C481" s="107"/>
      <c r="D481" s="44"/>
      <c r="E481" s="44"/>
      <c r="F481" s="44"/>
      <c r="G481" s="45"/>
      <c r="H481" s="45"/>
      <c r="I481" s="45"/>
      <c r="J481" s="46"/>
      <c r="K481" s="45"/>
      <c r="L481" s="46"/>
      <c r="M481" s="47"/>
      <c r="N481" s="45"/>
      <c r="O481" s="45"/>
      <c r="P481" s="45"/>
      <c r="Q481" s="45"/>
      <c r="R481" s="45"/>
      <c r="S481" s="45"/>
      <c r="T481" s="48"/>
    </row>
    <row r="482" spans="1:20" s="41" customFormat="1" x14ac:dyDescent="0.25">
      <c r="A482" s="42"/>
      <c r="B482" s="42"/>
      <c r="C482" s="107"/>
      <c r="D482" s="44"/>
      <c r="E482" s="44"/>
      <c r="F482" s="44"/>
      <c r="G482" s="45"/>
      <c r="H482" s="45"/>
      <c r="I482" s="45"/>
      <c r="J482" s="46"/>
      <c r="K482" s="45"/>
      <c r="L482" s="46"/>
      <c r="M482" s="47"/>
      <c r="N482" s="45"/>
      <c r="O482" s="45"/>
      <c r="P482" s="45"/>
      <c r="Q482" s="45"/>
      <c r="R482" s="45"/>
      <c r="S482" s="45"/>
      <c r="T482" s="48"/>
    </row>
    <row r="483" spans="1:20" s="41" customFormat="1" x14ac:dyDescent="0.25">
      <c r="A483" s="42"/>
      <c r="B483" s="42"/>
      <c r="C483" s="107"/>
      <c r="D483" s="44"/>
      <c r="E483" s="44"/>
      <c r="F483" s="44"/>
      <c r="G483" s="45"/>
      <c r="H483" s="45"/>
      <c r="I483" s="45"/>
      <c r="J483" s="46"/>
      <c r="K483" s="45"/>
      <c r="L483" s="46"/>
      <c r="M483" s="47"/>
      <c r="N483" s="45"/>
      <c r="O483" s="45"/>
      <c r="P483" s="45"/>
      <c r="Q483" s="45"/>
      <c r="R483" s="45"/>
      <c r="S483" s="45"/>
      <c r="T483" s="48"/>
    </row>
    <row r="484" spans="1:20" s="41" customFormat="1" x14ac:dyDescent="0.25">
      <c r="A484" s="42"/>
      <c r="B484" s="42"/>
      <c r="C484" s="107"/>
      <c r="D484" s="44"/>
      <c r="E484" s="44"/>
      <c r="F484" s="44"/>
      <c r="G484" s="45"/>
      <c r="H484" s="45"/>
      <c r="I484" s="45"/>
      <c r="J484" s="46"/>
      <c r="K484" s="45"/>
      <c r="L484" s="46"/>
      <c r="M484" s="47"/>
      <c r="N484" s="45"/>
      <c r="O484" s="45"/>
      <c r="P484" s="45"/>
      <c r="Q484" s="45"/>
      <c r="R484" s="45"/>
      <c r="S484" s="45"/>
      <c r="T484" s="48"/>
    </row>
    <row r="485" spans="1:20" s="41" customFormat="1" x14ac:dyDescent="0.25">
      <c r="A485" s="42"/>
      <c r="B485" s="42"/>
      <c r="C485" s="107"/>
      <c r="D485" s="44"/>
      <c r="E485" s="44"/>
      <c r="F485" s="44"/>
      <c r="G485" s="45"/>
      <c r="H485" s="45"/>
      <c r="I485" s="45"/>
      <c r="J485" s="46"/>
      <c r="K485" s="45"/>
      <c r="L485" s="46"/>
      <c r="M485" s="47"/>
      <c r="N485" s="45"/>
      <c r="O485" s="45"/>
      <c r="P485" s="45"/>
      <c r="Q485" s="45"/>
      <c r="R485" s="45"/>
      <c r="S485" s="45"/>
      <c r="T485" s="48"/>
    </row>
    <row r="486" spans="1:20" s="41" customFormat="1" x14ac:dyDescent="0.25">
      <c r="A486" s="42"/>
      <c r="B486" s="42"/>
      <c r="C486" s="107"/>
      <c r="D486" s="44"/>
      <c r="E486" s="44"/>
      <c r="F486" s="44"/>
      <c r="G486" s="45"/>
      <c r="H486" s="45"/>
      <c r="I486" s="45"/>
      <c r="J486" s="46"/>
      <c r="K486" s="45"/>
      <c r="L486" s="46"/>
      <c r="M486" s="47"/>
      <c r="N486" s="45"/>
      <c r="O486" s="45"/>
      <c r="P486" s="45"/>
      <c r="Q486" s="45"/>
      <c r="R486" s="45"/>
      <c r="S486" s="45"/>
      <c r="T486" s="48"/>
    </row>
    <row r="487" spans="1:20" s="41" customFormat="1" x14ac:dyDescent="0.25">
      <c r="A487" s="42"/>
      <c r="B487" s="42"/>
      <c r="C487" s="107"/>
      <c r="D487" s="44"/>
      <c r="E487" s="44"/>
      <c r="F487" s="44"/>
      <c r="G487" s="45"/>
      <c r="H487" s="45"/>
      <c r="I487" s="45"/>
      <c r="J487" s="46"/>
      <c r="K487" s="45"/>
      <c r="L487" s="46"/>
      <c r="M487" s="47"/>
      <c r="N487" s="45"/>
      <c r="O487" s="45"/>
      <c r="P487" s="45"/>
      <c r="Q487" s="45"/>
      <c r="R487" s="45"/>
      <c r="S487" s="45"/>
      <c r="T487" s="48"/>
    </row>
    <row r="488" spans="1:20" s="41" customFormat="1" x14ac:dyDescent="0.25">
      <c r="A488" s="42"/>
      <c r="B488" s="42"/>
      <c r="C488" s="107"/>
      <c r="D488" s="44"/>
      <c r="E488" s="44"/>
      <c r="F488" s="44"/>
      <c r="G488" s="45"/>
      <c r="H488" s="45"/>
      <c r="I488" s="45"/>
      <c r="J488" s="46"/>
      <c r="K488" s="45"/>
      <c r="L488" s="46"/>
      <c r="M488" s="47"/>
      <c r="N488" s="45"/>
      <c r="O488" s="45"/>
      <c r="P488" s="45"/>
      <c r="Q488" s="45"/>
      <c r="R488" s="45"/>
      <c r="S488" s="45"/>
      <c r="T488" s="48"/>
    </row>
    <row r="489" spans="1:20" s="41" customFormat="1" x14ac:dyDescent="0.25">
      <c r="A489" s="42"/>
      <c r="B489" s="42"/>
      <c r="C489" s="107"/>
      <c r="D489" s="44"/>
      <c r="E489" s="44"/>
      <c r="F489" s="44"/>
      <c r="G489" s="45"/>
      <c r="H489" s="45"/>
      <c r="I489" s="45"/>
      <c r="J489" s="46"/>
      <c r="K489" s="45"/>
      <c r="L489" s="46"/>
      <c r="M489" s="47"/>
      <c r="N489" s="45"/>
      <c r="O489" s="45"/>
      <c r="P489" s="45"/>
      <c r="Q489" s="45"/>
      <c r="R489" s="45"/>
      <c r="S489" s="45"/>
      <c r="T489" s="48"/>
    </row>
    <row r="490" spans="1:20" s="41" customFormat="1" x14ac:dyDescent="0.25">
      <c r="A490" s="42"/>
      <c r="B490" s="42"/>
      <c r="C490" s="107"/>
      <c r="D490" s="44"/>
      <c r="E490" s="44"/>
      <c r="F490" s="44"/>
      <c r="G490" s="45"/>
      <c r="H490" s="45"/>
      <c r="I490" s="45"/>
      <c r="J490" s="46"/>
      <c r="K490" s="45"/>
      <c r="L490" s="46"/>
      <c r="M490" s="47"/>
      <c r="N490" s="45"/>
      <c r="O490" s="45"/>
      <c r="P490" s="45"/>
      <c r="Q490" s="45"/>
      <c r="R490" s="45"/>
      <c r="S490" s="45"/>
      <c r="T490" s="48"/>
    </row>
    <row r="491" spans="1:20" s="41" customFormat="1" x14ac:dyDescent="0.25">
      <c r="A491" s="42"/>
      <c r="B491" s="42"/>
      <c r="C491" s="107"/>
      <c r="D491" s="44"/>
      <c r="E491" s="44"/>
      <c r="F491" s="44"/>
      <c r="G491" s="45"/>
      <c r="H491" s="45"/>
      <c r="I491" s="45"/>
      <c r="J491" s="46"/>
      <c r="K491" s="45"/>
      <c r="L491" s="46"/>
      <c r="M491" s="47"/>
      <c r="N491" s="45"/>
      <c r="O491" s="45"/>
      <c r="P491" s="45"/>
      <c r="Q491" s="45"/>
      <c r="R491" s="45"/>
      <c r="S491" s="45"/>
      <c r="T491" s="48"/>
    </row>
    <row r="492" spans="1:20" s="41" customFormat="1" x14ac:dyDescent="0.25">
      <c r="A492" s="42"/>
      <c r="B492" s="42"/>
      <c r="C492" s="107"/>
      <c r="D492" s="44"/>
      <c r="E492" s="44"/>
      <c r="F492" s="44"/>
      <c r="G492" s="45"/>
      <c r="H492" s="45"/>
      <c r="I492" s="45"/>
      <c r="J492" s="46"/>
      <c r="K492" s="45"/>
      <c r="L492" s="46"/>
      <c r="M492" s="47"/>
      <c r="N492" s="45"/>
      <c r="O492" s="45"/>
      <c r="P492" s="45"/>
      <c r="Q492" s="45"/>
      <c r="R492" s="45"/>
      <c r="S492" s="45"/>
      <c r="T492" s="48"/>
    </row>
    <row r="493" spans="1:20" s="41" customFormat="1" x14ac:dyDescent="0.25">
      <c r="A493" s="42"/>
      <c r="B493" s="42"/>
      <c r="C493" s="107"/>
      <c r="D493" s="44"/>
      <c r="E493" s="44"/>
      <c r="F493" s="44"/>
      <c r="G493" s="45"/>
      <c r="H493" s="45"/>
      <c r="I493" s="45"/>
      <c r="J493" s="46"/>
      <c r="K493" s="45"/>
      <c r="L493" s="46"/>
      <c r="M493" s="47"/>
      <c r="N493" s="45"/>
      <c r="O493" s="45"/>
      <c r="P493" s="45"/>
      <c r="Q493" s="45"/>
      <c r="R493" s="45"/>
      <c r="S493" s="45"/>
      <c r="T493" s="48"/>
    </row>
    <row r="494" spans="1:20" s="41" customFormat="1" x14ac:dyDescent="0.25">
      <c r="A494" s="42"/>
      <c r="B494" s="42"/>
      <c r="C494" s="107"/>
      <c r="D494" s="44"/>
      <c r="E494" s="44"/>
      <c r="F494" s="44"/>
      <c r="G494" s="45"/>
      <c r="H494" s="45"/>
      <c r="I494" s="45"/>
      <c r="J494" s="46"/>
      <c r="K494" s="45"/>
      <c r="L494" s="46"/>
      <c r="M494" s="47"/>
      <c r="N494" s="45"/>
      <c r="O494" s="45"/>
      <c r="P494" s="45"/>
      <c r="Q494" s="45"/>
      <c r="R494" s="45"/>
      <c r="S494" s="45"/>
      <c r="T494" s="48"/>
    </row>
    <row r="495" spans="1:20" s="41" customFormat="1" x14ac:dyDescent="0.25">
      <c r="A495" s="42"/>
      <c r="B495" s="42"/>
      <c r="C495" s="107"/>
      <c r="D495" s="44"/>
      <c r="E495" s="44"/>
      <c r="F495" s="44"/>
      <c r="G495" s="45"/>
      <c r="H495" s="45"/>
      <c r="I495" s="45"/>
      <c r="J495" s="46"/>
      <c r="K495" s="45"/>
      <c r="L495" s="46"/>
      <c r="M495" s="47"/>
      <c r="N495" s="45"/>
      <c r="O495" s="45"/>
      <c r="P495" s="45"/>
      <c r="Q495" s="45"/>
      <c r="R495" s="45"/>
      <c r="S495" s="45"/>
      <c r="T495" s="48"/>
    </row>
    <row r="496" spans="1:20" s="41" customFormat="1" x14ac:dyDescent="0.25">
      <c r="A496" s="42"/>
      <c r="B496" s="42"/>
      <c r="C496" s="107"/>
      <c r="D496" s="44"/>
      <c r="E496" s="44"/>
      <c r="F496" s="44"/>
      <c r="G496" s="45"/>
      <c r="H496" s="45"/>
      <c r="I496" s="45"/>
      <c r="J496" s="46"/>
      <c r="K496" s="45"/>
      <c r="L496" s="46"/>
      <c r="M496" s="47"/>
      <c r="N496" s="45"/>
      <c r="O496" s="45"/>
      <c r="P496" s="45"/>
      <c r="Q496" s="45"/>
      <c r="R496" s="45"/>
      <c r="S496" s="45"/>
      <c r="T496" s="48"/>
    </row>
    <row r="497" spans="1:20" s="41" customFormat="1" x14ac:dyDescent="0.25">
      <c r="A497" s="42"/>
      <c r="B497" s="42"/>
      <c r="C497" s="107"/>
      <c r="D497" s="44"/>
      <c r="E497" s="44"/>
      <c r="F497" s="44"/>
      <c r="G497" s="45"/>
      <c r="H497" s="45"/>
      <c r="I497" s="45"/>
      <c r="J497" s="46"/>
      <c r="K497" s="45"/>
      <c r="L497" s="46"/>
      <c r="M497" s="47"/>
      <c r="N497" s="45"/>
      <c r="O497" s="45"/>
      <c r="P497" s="45"/>
      <c r="Q497" s="45"/>
      <c r="R497" s="45"/>
      <c r="S497" s="45"/>
      <c r="T497" s="48"/>
    </row>
    <row r="498" spans="1:20" s="41" customFormat="1" x14ac:dyDescent="0.25">
      <c r="A498" s="42"/>
      <c r="B498" s="42"/>
      <c r="C498" s="107"/>
      <c r="D498" s="44"/>
      <c r="E498" s="44"/>
      <c r="F498" s="44"/>
      <c r="G498" s="45"/>
      <c r="H498" s="45"/>
      <c r="I498" s="45"/>
      <c r="J498" s="46"/>
      <c r="K498" s="45"/>
      <c r="L498" s="46"/>
      <c r="M498" s="47"/>
      <c r="N498" s="45"/>
      <c r="O498" s="45"/>
      <c r="P498" s="45"/>
      <c r="Q498" s="45"/>
      <c r="R498" s="45"/>
      <c r="S498" s="45"/>
      <c r="T498" s="48"/>
    </row>
    <row r="499" spans="1:20" s="41" customFormat="1" x14ac:dyDescent="0.25">
      <c r="A499" s="42"/>
      <c r="B499" s="42"/>
      <c r="C499" s="107"/>
      <c r="D499" s="44"/>
      <c r="E499" s="44"/>
      <c r="F499" s="44"/>
      <c r="G499" s="45"/>
      <c r="H499" s="45"/>
      <c r="I499" s="45"/>
      <c r="J499" s="46"/>
      <c r="K499" s="45"/>
      <c r="L499" s="46"/>
      <c r="M499" s="47"/>
      <c r="N499" s="45"/>
      <c r="O499" s="45"/>
      <c r="P499" s="45"/>
      <c r="Q499" s="45"/>
      <c r="R499" s="45"/>
      <c r="S499" s="45"/>
      <c r="T499" s="48"/>
    </row>
    <row r="500" spans="1:20" s="41" customFormat="1" x14ac:dyDescent="0.25">
      <c r="A500" s="42"/>
      <c r="B500" s="42"/>
      <c r="C500" s="107"/>
      <c r="D500" s="44"/>
      <c r="E500" s="44"/>
      <c r="F500" s="44"/>
      <c r="G500" s="45"/>
      <c r="H500" s="45"/>
      <c r="I500" s="45"/>
      <c r="J500" s="46"/>
      <c r="K500" s="45"/>
      <c r="L500" s="46"/>
      <c r="M500" s="47"/>
      <c r="N500" s="45"/>
      <c r="O500" s="45"/>
      <c r="P500" s="45"/>
      <c r="Q500" s="45"/>
      <c r="R500" s="45"/>
      <c r="S500" s="45"/>
      <c r="T500" s="48"/>
    </row>
    <row r="501" spans="1:20" s="41" customFormat="1" x14ac:dyDescent="0.25">
      <c r="A501" s="42"/>
      <c r="B501" s="42"/>
      <c r="C501" s="107"/>
      <c r="D501" s="44"/>
      <c r="E501" s="44"/>
      <c r="F501" s="44"/>
      <c r="G501" s="45"/>
      <c r="H501" s="45"/>
      <c r="I501" s="45"/>
      <c r="J501" s="46"/>
      <c r="K501" s="45"/>
      <c r="L501" s="46"/>
      <c r="M501" s="47"/>
      <c r="N501" s="45"/>
      <c r="O501" s="45"/>
      <c r="P501" s="45"/>
      <c r="Q501" s="45"/>
      <c r="R501" s="45"/>
      <c r="S501" s="45"/>
      <c r="T501" s="48"/>
    </row>
    <row r="502" spans="1:20" s="41" customFormat="1" x14ac:dyDescent="0.25">
      <c r="A502" s="42"/>
      <c r="B502" s="42"/>
      <c r="C502" s="107"/>
      <c r="D502" s="44"/>
      <c r="E502" s="44"/>
      <c r="F502" s="44"/>
      <c r="G502" s="45"/>
      <c r="H502" s="45"/>
      <c r="I502" s="45"/>
      <c r="J502" s="46"/>
      <c r="K502" s="45"/>
      <c r="L502" s="46"/>
      <c r="M502" s="47"/>
      <c r="N502" s="45"/>
      <c r="O502" s="45"/>
      <c r="P502" s="45"/>
      <c r="Q502" s="45"/>
      <c r="R502" s="45"/>
      <c r="S502" s="45"/>
      <c r="T502" s="48"/>
    </row>
    <row r="503" spans="1:20" s="41" customFormat="1" x14ac:dyDescent="0.25">
      <c r="A503" s="42"/>
      <c r="B503" s="42"/>
      <c r="C503" s="107"/>
      <c r="D503" s="44"/>
      <c r="E503" s="44"/>
      <c r="F503" s="44"/>
      <c r="G503" s="45"/>
      <c r="H503" s="45"/>
      <c r="I503" s="45"/>
      <c r="J503" s="46"/>
      <c r="K503" s="45"/>
      <c r="L503" s="46"/>
      <c r="M503" s="47"/>
      <c r="N503" s="45"/>
      <c r="O503" s="45"/>
      <c r="P503" s="45"/>
      <c r="Q503" s="45"/>
      <c r="R503" s="45"/>
      <c r="S503" s="45"/>
      <c r="T503" s="48"/>
    </row>
    <row r="504" spans="1:20" s="41" customFormat="1" x14ac:dyDescent="0.25">
      <c r="A504" s="42"/>
      <c r="B504" s="42"/>
      <c r="C504" s="107"/>
      <c r="D504" s="44"/>
      <c r="E504" s="44"/>
      <c r="F504" s="44"/>
      <c r="G504" s="45"/>
      <c r="H504" s="45"/>
      <c r="I504" s="45"/>
      <c r="J504" s="46"/>
      <c r="K504" s="45"/>
      <c r="L504" s="46"/>
      <c r="M504" s="47"/>
      <c r="N504" s="45"/>
      <c r="O504" s="45"/>
      <c r="P504" s="45"/>
      <c r="Q504" s="45"/>
      <c r="R504" s="45"/>
      <c r="S504" s="45"/>
      <c r="T504" s="48"/>
    </row>
    <row r="505" spans="1:20" s="41" customFormat="1" x14ac:dyDescent="0.25">
      <c r="A505" s="42"/>
      <c r="B505" s="42"/>
      <c r="C505" s="107"/>
      <c r="D505" s="44"/>
      <c r="E505" s="44"/>
      <c r="F505" s="44"/>
      <c r="G505" s="45"/>
      <c r="H505" s="45"/>
      <c r="I505" s="45"/>
      <c r="J505" s="46"/>
      <c r="K505" s="45"/>
      <c r="L505" s="46"/>
      <c r="M505" s="47"/>
      <c r="N505" s="45"/>
      <c r="O505" s="45"/>
      <c r="P505" s="45"/>
      <c r="Q505" s="45"/>
      <c r="R505" s="45"/>
      <c r="S505" s="45"/>
      <c r="T505" s="48"/>
    </row>
    <row r="506" spans="1:20" s="41" customFormat="1" x14ac:dyDescent="0.25">
      <c r="A506" s="42"/>
      <c r="B506" s="42"/>
      <c r="C506" s="107"/>
      <c r="D506" s="44"/>
      <c r="E506" s="44"/>
      <c r="F506" s="44"/>
      <c r="G506" s="45"/>
      <c r="H506" s="45"/>
      <c r="I506" s="45"/>
      <c r="J506" s="46"/>
      <c r="K506" s="45"/>
      <c r="L506" s="46"/>
      <c r="M506" s="47"/>
      <c r="N506" s="45"/>
      <c r="O506" s="45"/>
      <c r="P506" s="45"/>
      <c r="Q506" s="45"/>
      <c r="R506" s="45"/>
      <c r="S506" s="45"/>
      <c r="T506" s="48"/>
    </row>
    <row r="507" spans="1:20" s="41" customFormat="1" x14ac:dyDescent="0.25">
      <c r="A507" s="42"/>
      <c r="B507" s="42"/>
      <c r="C507" s="107"/>
      <c r="D507" s="44"/>
      <c r="E507" s="44"/>
      <c r="F507" s="44"/>
      <c r="G507" s="45"/>
      <c r="H507" s="45"/>
      <c r="I507" s="45"/>
      <c r="J507" s="46"/>
      <c r="K507" s="45"/>
      <c r="L507" s="46"/>
      <c r="M507" s="47"/>
      <c r="N507" s="45"/>
      <c r="O507" s="45"/>
      <c r="P507" s="45"/>
      <c r="Q507" s="45"/>
      <c r="R507" s="45"/>
      <c r="S507" s="45"/>
      <c r="T507" s="48"/>
    </row>
    <row r="508" spans="1:20" s="41" customFormat="1" x14ac:dyDescent="0.25">
      <c r="A508" s="42"/>
      <c r="B508" s="42"/>
      <c r="C508" s="107"/>
      <c r="D508" s="44"/>
      <c r="E508" s="44"/>
      <c r="F508" s="44"/>
      <c r="G508" s="45"/>
      <c r="H508" s="45"/>
      <c r="I508" s="45"/>
      <c r="J508" s="46"/>
      <c r="K508" s="45"/>
      <c r="L508" s="46"/>
      <c r="M508" s="47"/>
      <c r="N508" s="45"/>
      <c r="O508" s="45"/>
      <c r="P508" s="45"/>
      <c r="Q508" s="45"/>
      <c r="R508" s="45"/>
      <c r="S508" s="45"/>
      <c r="T508" s="48"/>
    </row>
    <row r="509" spans="1:20" s="41" customFormat="1" x14ac:dyDescent="0.25">
      <c r="A509" s="42"/>
      <c r="B509" s="42"/>
      <c r="C509" s="107"/>
      <c r="D509" s="44"/>
      <c r="E509" s="44"/>
      <c r="F509" s="44"/>
      <c r="G509" s="45"/>
      <c r="H509" s="45"/>
      <c r="I509" s="45"/>
      <c r="J509" s="46"/>
      <c r="K509" s="45"/>
      <c r="L509" s="46"/>
      <c r="M509" s="47"/>
      <c r="N509" s="45"/>
      <c r="O509" s="45"/>
      <c r="P509" s="45"/>
      <c r="Q509" s="45"/>
      <c r="R509" s="45"/>
      <c r="S509" s="45"/>
      <c r="T509" s="48"/>
    </row>
    <row r="510" spans="1:20" s="41" customFormat="1" x14ac:dyDescent="0.25">
      <c r="A510" s="42"/>
      <c r="B510" s="42"/>
      <c r="C510" s="107"/>
      <c r="D510" s="44"/>
      <c r="E510" s="44"/>
      <c r="F510" s="44"/>
      <c r="G510" s="45"/>
      <c r="H510" s="45"/>
      <c r="I510" s="45"/>
      <c r="J510" s="46"/>
      <c r="K510" s="45"/>
      <c r="L510" s="46"/>
      <c r="M510" s="47"/>
      <c r="N510" s="45"/>
      <c r="O510" s="45"/>
      <c r="P510" s="45"/>
      <c r="Q510" s="45"/>
      <c r="R510" s="45"/>
      <c r="S510" s="45"/>
      <c r="T510" s="48"/>
    </row>
    <row r="511" spans="1:20" s="41" customFormat="1" x14ac:dyDescent="0.25">
      <c r="A511" s="42"/>
      <c r="B511" s="42"/>
      <c r="C511" s="107"/>
      <c r="D511" s="44"/>
      <c r="E511" s="44"/>
      <c r="F511" s="44"/>
      <c r="G511" s="45"/>
      <c r="H511" s="45"/>
      <c r="I511" s="45"/>
      <c r="J511" s="46"/>
      <c r="K511" s="45"/>
      <c r="L511" s="46"/>
      <c r="M511" s="47"/>
      <c r="N511" s="45"/>
      <c r="O511" s="45"/>
      <c r="P511" s="45"/>
      <c r="Q511" s="45"/>
      <c r="R511" s="45"/>
      <c r="S511" s="45"/>
      <c r="T511" s="48"/>
    </row>
    <row r="512" spans="1:20" s="41" customFormat="1" x14ac:dyDescent="0.25">
      <c r="A512" s="42"/>
      <c r="B512" s="42"/>
      <c r="C512" s="107"/>
      <c r="D512" s="44"/>
      <c r="E512" s="44"/>
      <c r="F512" s="44"/>
      <c r="G512" s="45"/>
      <c r="H512" s="45"/>
      <c r="I512" s="45"/>
      <c r="J512" s="46"/>
      <c r="K512" s="45"/>
      <c r="L512" s="46"/>
      <c r="M512" s="47"/>
      <c r="N512" s="45"/>
      <c r="O512" s="45"/>
      <c r="P512" s="45"/>
      <c r="Q512" s="45"/>
      <c r="R512" s="45"/>
      <c r="S512" s="45"/>
      <c r="T512" s="48"/>
    </row>
    <row r="513" spans="1:20" s="41" customFormat="1" x14ac:dyDescent="0.25">
      <c r="A513" s="42"/>
      <c r="B513" s="42"/>
      <c r="C513" s="107"/>
      <c r="D513" s="44"/>
      <c r="E513" s="44"/>
      <c r="F513" s="44"/>
      <c r="G513" s="45"/>
      <c r="H513" s="45"/>
      <c r="I513" s="45"/>
      <c r="J513" s="46"/>
      <c r="K513" s="45"/>
      <c r="L513" s="46"/>
      <c r="M513" s="47"/>
      <c r="N513" s="45"/>
      <c r="O513" s="45"/>
      <c r="P513" s="45"/>
      <c r="Q513" s="45"/>
      <c r="R513" s="45"/>
      <c r="S513" s="45"/>
      <c r="T513" s="48"/>
    </row>
    <row r="514" spans="1:20" s="41" customFormat="1" x14ac:dyDescent="0.25">
      <c r="A514" s="42"/>
      <c r="B514" s="42"/>
      <c r="C514" s="107"/>
      <c r="D514" s="44"/>
      <c r="E514" s="44"/>
      <c r="F514" s="44"/>
      <c r="G514" s="45"/>
      <c r="H514" s="45"/>
      <c r="I514" s="45"/>
      <c r="J514" s="46"/>
      <c r="K514" s="45"/>
      <c r="L514" s="46"/>
      <c r="M514" s="47"/>
      <c r="N514" s="45"/>
      <c r="O514" s="45"/>
      <c r="P514" s="45"/>
      <c r="Q514" s="45"/>
      <c r="R514" s="45"/>
      <c r="S514" s="45"/>
      <c r="T514" s="48"/>
    </row>
    <row r="515" spans="1:20" s="41" customFormat="1" x14ac:dyDescent="0.25">
      <c r="A515" s="42"/>
      <c r="B515" s="42"/>
      <c r="C515" s="107"/>
      <c r="D515" s="44"/>
      <c r="E515" s="44"/>
      <c r="F515" s="44"/>
      <c r="G515" s="45"/>
      <c r="H515" s="45"/>
      <c r="I515" s="45"/>
      <c r="J515" s="46"/>
      <c r="K515" s="45"/>
      <c r="L515" s="46"/>
      <c r="M515" s="47"/>
      <c r="N515" s="45"/>
      <c r="O515" s="45"/>
      <c r="P515" s="45"/>
      <c r="Q515" s="45"/>
      <c r="R515" s="45"/>
      <c r="S515" s="45"/>
      <c r="T515" s="48"/>
    </row>
    <row r="516" spans="1:20" s="41" customFormat="1" x14ac:dyDescent="0.25">
      <c r="A516" s="42"/>
      <c r="B516" s="42"/>
      <c r="C516" s="107"/>
      <c r="D516" s="44"/>
      <c r="E516" s="44"/>
      <c r="F516" s="44"/>
      <c r="G516" s="45"/>
      <c r="H516" s="45"/>
      <c r="I516" s="45"/>
      <c r="J516" s="46"/>
      <c r="K516" s="45"/>
      <c r="L516" s="46"/>
      <c r="M516" s="47"/>
      <c r="N516" s="45"/>
      <c r="O516" s="45"/>
      <c r="P516" s="45"/>
      <c r="Q516" s="45"/>
      <c r="R516" s="45"/>
      <c r="S516" s="45"/>
      <c r="T516" s="48"/>
    </row>
    <row r="517" spans="1:20" s="41" customFormat="1" x14ac:dyDescent="0.25">
      <c r="A517" s="42"/>
      <c r="B517" s="42"/>
      <c r="C517" s="107"/>
      <c r="D517" s="44"/>
      <c r="E517" s="44"/>
      <c r="F517" s="44"/>
      <c r="G517" s="45"/>
      <c r="H517" s="45"/>
      <c r="I517" s="45"/>
      <c r="J517" s="46"/>
      <c r="K517" s="45"/>
      <c r="L517" s="46"/>
      <c r="M517" s="47"/>
      <c r="N517" s="45"/>
      <c r="O517" s="45"/>
      <c r="P517" s="45"/>
      <c r="Q517" s="45"/>
      <c r="R517" s="45"/>
      <c r="S517" s="45"/>
      <c r="T517" s="48"/>
    </row>
    <row r="518" spans="1:20" s="41" customFormat="1" x14ac:dyDescent="0.25">
      <c r="A518" s="42"/>
      <c r="B518" s="42"/>
      <c r="C518" s="107"/>
      <c r="D518" s="44"/>
      <c r="E518" s="44"/>
      <c r="F518" s="44"/>
      <c r="G518" s="45"/>
      <c r="H518" s="45"/>
      <c r="I518" s="45"/>
      <c r="J518" s="46"/>
      <c r="K518" s="45"/>
      <c r="L518" s="46"/>
      <c r="M518" s="47"/>
      <c r="N518" s="45"/>
      <c r="O518" s="45"/>
      <c r="P518" s="45"/>
      <c r="Q518" s="45"/>
      <c r="R518" s="45"/>
      <c r="S518" s="45"/>
      <c r="T518" s="48"/>
    </row>
    <row r="519" spans="1:20" s="41" customFormat="1" x14ac:dyDescent="0.25">
      <c r="A519" s="42"/>
      <c r="B519" s="42"/>
      <c r="C519" s="107"/>
      <c r="D519" s="44"/>
      <c r="E519" s="44"/>
      <c r="F519" s="44"/>
      <c r="G519" s="45"/>
      <c r="H519" s="45"/>
      <c r="I519" s="45"/>
      <c r="J519" s="46"/>
      <c r="K519" s="45"/>
      <c r="L519" s="46"/>
      <c r="M519" s="47"/>
      <c r="N519" s="45"/>
      <c r="O519" s="45"/>
      <c r="P519" s="45"/>
      <c r="Q519" s="45"/>
      <c r="R519" s="45"/>
      <c r="S519" s="45"/>
      <c r="T519" s="48"/>
    </row>
    <row r="520" spans="1:20" s="41" customFormat="1" x14ac:dyDescent="0.25">
      <c r="A520" s="42"/>
      <c r="B520" s="42"/>
      <c r="C520" s="107"/>
      <c r="D520" s="44"/>
      <c r="E520" s="44"/>
      <c r="F520" s="44"/>
      <c r="G520" s="45"/>
      <c r="H520" s="45"/>
      <c r="I520" s="45"/>
      <c r="J520" s="46"/>
      <c r="K520" s="45"/>
      <c r="L520" s="46"/>
      <c r="M520" s="47"/>
      <c r="N520" s="45"/>
      <c r="O520" s="45"/>
      <c r="P520" s="45"/>
      <c r="Q520" s="45"/>
      <c r="R520" s="45"/>
      <c r="S520" s="45"/>
      <c r="T520" s="48"/>
    </row>
    <row r="521" spans="1:20" s="41" customFormat="1" x14ac:dyDescent="0.25">
      <c r="A521" s="42"/>
      <c r="B521" s="42"/>
      <c r="C521" s="107"/>
      <c r="D521" s="44"/>
      <c r="E521" s="44"/>
      <c r="F521" s="44"/>
      <c r="G521" s="45"/>
      <c r="H521" s="45"/>
      <c r="I521" s="45"/>
      <c r="J521" s="46"/>
      <c r="K521" s="45"/>
      <c r="L521" s="46"/>
      <c r="M521" s="47"/>
      <c r="N521" s="45"/>
      <c r="O521" s="45"/>
      <c r="P521" s="45"/>
      <c r="Q521" s="45"/>
      <c r="R521" s="45"/>
      <c r="S521" s="45"/>
      <c r="T521" s="48"/>
    </row>
    <row r="522" spans="1:20" s="41" customFormat="1" x14ac:dyDescent="0.25">
      <c r="A522" s="42"/>
      <c r="B522" s="42"/>
      <c r="C522" s="107"/>
      <c r="D522" s="44"/>
      <c r="E522" s="44"/>
      <c r="F522" s="44"/>
      <c r="G522" s="45"/>
      <c r="H522" s="45"/>
      <c r="I522" s="45"/>
      <c r="J522" s="46"/>
      <c r="K522" s="45"/>
      <c r="L522" s="46"/>
      <c r="M522" s="47"/>
      <c r="N522" s="45"/>
      <c r="O522" s="45"/>
      <c r="P522" s="45"/>
      <c r="Q522" s="45"/>
      <c r="R522" s="45"/>
      <c r="S522" s="45"/>
      <c r="T522" s="48"/>
    </row>
  </sheetData>
  <sheetProtection selectLockedCells="1" selectUnlockedCells="1"/>
  <autoFilter ref="A7:FD7">
    <filterColumn colId="6" showButton="0"/>
    <filterColumn colId="8" showButton="0"/>
    <filterColumn colId="10" showButton="0"/>
    <filterColumn colId="18" showButton="0"/>
  </autoFilter>
  <mergeCells count="45">
    <mergeCell ref="S28:T28"/>
    <mergeCell ref="C5:C7"/>
    <mergeCell ref="A1:C3"/>
    <mergeCell ref="S26:T26"/>
    <mergeCell ref="S27:T27"/>
    <mergeCell ref="S23:T23"/>
    <mergeCell ref="S24:T24"/>
    <mergeCell ref="S25:T25"/>
    <mergeCell ref="S18:T18"/>
    <mergeCell ref="S19:T19"/>
    <mergeCell ref="S20:T20"/>
    <mergeCell ref="S21:T21"/>
    <mergeCell ref="S22:T22"/>
    <mergeCell ref="N6:N7"/>
    <mergeCell ref="S8:T8"/>
    <mergeCell ref="S10:T10"/>
    <mergeCell ref="S15:T15"/>
    <mergeCell ref="S16:T16"/>
    <mergeCell ref="S17:T17"/>
    <mergeCell ref="F5:F7"/>
    <mergeCell ref="K5:L5"/>
    <mergeCell ref="G6:H7"/>
    <mergeCell ref="I6:J7"/>
    <mergeCell ref="G5:J5"/>
    <mergeCell ref="S11:T11"/>
    <mergeCell ref="S12:T12"/>
    <mergeCell ref="S9:T9"/>
    <mergeCell ref="S13:T13"/>
    <mergeCell ref="S14:T14"/>
    <mergeCell ref="A5:A7"/>
    <mergeCell ref="A4:T4"/>
    <mergeCell ref="B5:B7"/>
    <mergeCell ref="D1:R1"/>
    <mergeCell ref="D2:R3"/>
    <mergeCell ref="E5:E7"/>
    <mergeCell ref="M5:P5"/>
    <mergeCell ref="Q6:Q7"/>
    <mergeCell ref="Q5:T5"/>
    <mergeCell ref="K6:L7"/>
    <mergeCell ref="S6:T7"/>
    <mergeCell ref="O6:O7"/>
    <mergeCell ref="P6:P7"/>
    <mergeCell ref="R6:R7"/>
    <mergeCell ref="M6:M7"/>
    <mergeCell ref="D5:D7"/>
  </mergeCells>
  <conditionalFormatting sqref="L29:L65535">
    <cfRule type="cellIs" dxfId="353" priority="108" stopIfTrue="1" operator="equal">
      <formula>"BAJO"</formula>
    </cfRule>
    <cfRule type="cellIs" dxfId="352" priority="109" stopIfTrue="1" operator="equal">
      <formula>"MODERADO"</formula>
    </cfRule>
    <cfRule type="cellIs" dxfId="351" priority="110" stopIfTrue="1" operator="equal">
      <formula>"ALTO"</formula>
    </cfRule>
  </conditionalFormatting>
  <conditionalFormatting sqref="L29:L30">
    <cfRule type="cellIs" dxfId="350" priority="141" stopIfTrue="1" operator="equal">
      <formula>"BAJO"</formula>
    </cfRule>
    <cfRule type="cellIs" dxfId="349" priority="142" stopIfTrue="1" operator="equal">
      <formula>"MODERADO"</formula>
    </cfRule>
    <cfRule type="cellIs" dxfId="348" priority="143" stopIfTrue="1" operator="equal">
      <formula>"ALTO"</formula>
    </cfRule>
  </conditionalFormatting>
  <conditionalFormatting sqref="L8:L27">
    <cfRule type="cellIs" dxfId="347" priority="47" operator="equal">
      <formula>"EXTREMO"</formula>
    </cfRule>
    <cfRule type="cellIs" dxfId="346" priority="54" stopIfTrue="1" operator="equal">
      <formula>"BAJO"</formula>
    </cfRule>
    <cfRule type="cellIs" dxfId="345" priority="55" stopIfTrue="1" operator="equal">
      <formula>"MODERADO"</formula>
    </cfRule>
    <cfRule type="cellIs" dxfId="344" priority="56" stopIfTrue="1" operator="equal">
      <formula>"ALTO"</formula>
    </cfRule>
  </conditionalFormatting>
  <conditionalFormatting sqref="H8:H27">
    <cfRule type="containsText" dxfId="343" priority="25" operator="containsText" text="CATASTRÓFICO">
      <formula>NOT(ISERROR(SEARCH("CATASTRÓFICO",H8)))</formula>
    </cfRule>
    <cfRule type="cellIs" dxfId="342" priority="30" operator="equal">
      <formula>"MENOR"</formula>
    </cfRule>
    <cfRule type="cellIs" dxfId="341" priority="31" stopIfTrue="1" operator="equal">
      <formula>"INSIGNIFICANTE"</formula>
    </cfRule>
    <cfRule type="cellIs" dxfId="340" priority="32" stopIfTrue="1" operator="equal">
      <formula>"MODERADO"</formula>
    </cfRule>
    <cfRule type="cellIs" dxfId="339" priority="33" stopIfTrue="1" operator="equal">
      <formula>"MAYOR"</formula>
    </cfRule>
  </conditionalFormatting>
  <conditionalFormatting sqref="J8:J27">
    <cfRule type="containsBlanks" dxfId="338" priority="17">
      <formula>LEN(TRIM(J8))=0</formula>
    </cfRule>
    <cfRule type="containsText" dxfId="337" priority="20" operator="containsText" text="CASI CERTEZA">
      <formula>NOT(ISERROR(SEARCH("CASI CERTEZA",J8)))</formula>
    </cfRule>
    <cfRule type="cellIs" dxfId="336" priority="21" operator="equal">
      <formula>"IMPROBABLE"</formula>
    </cfRule>
    <cfRule type="cellIs" dxfId="335" priority="22" stopIfTrue="1" operator="equal">
      <formula>"RARO"</formula>
    </cfRule>
    <cfRule type="cellIs" dxfId="334" priority="23" stopIfTrue="1" operator="equal">
      <formula>"MODERADO"</formula>
    </cfRule>
    <cfRule type="cellIs" dxfId="333" priority="24" stopIfTrue="1" operator="equal">
      <formula>"PROBABLE"</formula>
    </cfRule>
  </conditionalFormatting>
  <conditionalFormatting sqref="H8:H27">
    <cfRule type="containsBlanks" dxfId="332" priority="145">
      <formula>LEN(TRIM(H8))=0</formula>
    </cfRule>
  </conditionalFormatting>
  <conditionalFormatting sqref="L28">
    <cfRule type="cellIs" dxfId="331" priority="12" operator="equal">
      <formula>"EXTREMO"</formula>
    </cfRule>
    <cfRule type="cellIs" dxfId="330" priority="13" stopIfTrue="1" operator="equal">
      <formula>"BAJO"</formula>
    </cfRule>
    <cfRule type="cellIs" dxfId="329" priority="14" stopIfTrue="1" operator="equal">
      <formula>"MODERADO"</formula>
    </cfRule>
    <cfRule type="cellIs" dxfId="328" priority="15" stopIfTrue="1" operator="equal">
      <formula>"ALTO"</formula>
    </cfRule>
  </conditionalFormatting>
  <conditionalFormatting sqref="H28">
    <cfRule type="containsText" dxfId="327" priority="7" operator="containsText" text="CATASTRÓFICO">
      <formula>NOT(ISERROR(SEARCH("CATASTRÓFICO",H28)))</formula>
    </cfRule>
    <cfRule type="cellIs" dxfId="326" priority="8" operator="equal">
      <formula>"MENOR"</formula>
    </cfRule>
    <cfRule type="cellIs" dxfId="325" priority="9" stopIfTrue="1" operator="equal">
      <formula>"INSIGNIFICANTE"</formula>
    </cfRule>
    <cfRule type="cellIs" dxfId="324" priority="10" stopIfTrue="1" operator="equal">
      <formula>"MODERADO"</formula>
    </cfRule>
    <cfRule type="cellIs" dxfId="323" priority="11" stopIfTrue="1" operator="equal">
      <formula>"MAYOR"</formula>
    </cfRule>
  </conditionalFormatting>
  <conditionalFormatting sqref="J28">
    <cfRule type="containsBlanks" dxfId="322" priority="1">
      <formula>LEN(TRIM(J28))=0</formula>
    </cfRule>
    <cfRule type="containsText" dxfId="321" priority="2" operator="containsText" text="CASI CERTEZA">
      <formula>NOT(ISERROR(SEARCH("CASI CERTEZA",J28)))</formula>
    </cfRule>
    <cfRule type="cellIs" dxfId="320" priority="3" operator="equal">
      <formula>"IMPROBABLE"</formula>
    </cfRule>
    <cfRule type="cellIs" dxfId="319" priority="4" stopIfTrue="1" operator="equal">
      <formula>"RARO"</formula>
    </cfRule>
    <cfRule type="cellIs" dxfId="318" priority="5" stopIfTrue="1" operator="equal">
      <formula>"MODERADO"</formula>
    </cfRule>
    <cfRule type="cellIs" dxfId="317" priority="6" stopIfTrue="1" operator="equal">
      <formula>"PROBABLE"</formula>
    </cfRule>
  </conditionalFormatting>
  <conditionalFormatting sqref="H28">
    <cfRule type="containsBlanks" dxfId="316" priority="16">
      <formula>LEN(TRIM(H28))=0</formula>
    </cfRule>
  </conditionalFormatting>
  <printOptions horizontalCentered="1" verticalCentered="1"/>
  <pageMargins left="0.39374999999999999" right="0.39374999999999999" top="0.39374999999999999" bottom="0.39374999999999999" header="0.51180555555555551" footer="0.51180555555555551"/>
  <pageSetup scale="29" firstPageNumber="0" fitToHeight="0"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D515"/>
  <sheetViews>
    <sheetView tabSelected="1" zoomScale="80" zoomScaleNormal="80" zoomScaleSheetLayoutView="30" workbookViewId="0">
      <selection activeCell="C16" sqref="C16"/>
    </sheetView>
  </sheetViews>
  <sheetFormatPr defaultColWidth="11.453125" defaultRowHeight="15" x14ac:dyDescent="0.25"/>
  <cols>
    <col min="1" max="1" width="6.54296875" style="42" customWidth="1"/>
    <col min="2" max="2" width="19.453125" style="42" customWidth="1"/>
    <col min="3" max="3" width="18.1796875" style="107" customWidth="1"/>
    <col min="4" max="4" width="39.453125" style="50" customWidth="1"/>
    <col min="5" max="5" width="51" style="50" customWidth="1"/>
    <col min="6" max="6" width="37.81640625" style="50" customWidth="1"/>
    <col min="7" max="7" width="9.7265625" style="51" customWidth="1"/>
    <col min="8" max="8" width="17.453125" style="51" customWidth="1"/>
    <col min="9" max="9" width="9.7265625" style="51" customWidth="1"/>
    <col min="10" max="10" width="16.54296875" style="52" customWidth="1"/>
    <col min="11" max="11" width="9.7265625" style="51" customWidth="1"/>
    <col min="12" max="12" width="14.81640625" style="52" customWidth="1"/>
    <col min="13" max="13" width="57.453125" style="53" customWidth="1"/>
    <col min="14" max="15" width="13" style="51" customWidth="1"/>
    <col min="16" max="16" width="25.1796875" style="51" customWidth="1"/>
    <col min="17" max="17" width="26" style="51" customWidth="1"/>
    <col min="18" max="18" width="14.54296875" style="51" customWidth="1"/>
    <col min="19" max="19" width="26.54296875" style="51" customWidth="1"/>
    <col min="20" max="20" width="26.54296875" style="54" customWidth="1"/>
    <col min="21" max="160" width="11.453125" style="41"/>
    <col min="161" max="16384" width="11.453125" style="43"/>
  </cols>
  <sheetData>
    <row r="1" spans="1:20" s="41" customFormat="1" ht="25.5" customHeight="1" x14ac:dyDescent="0.25">
      <c r="A1" s="121"/>
      <c r="B1" s="122"/>
      <c r="C1" s="123"/>
      <c r="D1" s="130" t="s">
        <v>45</v>
      </c>
      <c r="E1" s="130"/>
      <c r="F1" s="130"/>
      <c r="G1" s="130"/>
      <c r="H1" s="130"/>
      <c r="I1" s="130"/>
      <c r="J1" s="130"/>
      <c r="K1" s="130"/>
      <c r="L1" s="130"/>
      <c r="M1" s="130"/>
      <c r="N1" s="130"/>
      <c r="O1" s="130"/>
      <c r="P1" s="130"/>
      <c r="Q1" s="130"/>
      <c r="R1" s="130"/>
      <c r="S1" s="59" t="s">
        <v>47</v>
      </c>
      <c r="T1" s="59" t="s">
        <v>50</v>
      </c>
    </row>
    <row r="2" spans="1:20" s="41" customFormat="1" ht="25.5" customHeight="1" x14ac:dyDescent="0.25">
      <c r="A2" s="124"/>
      <c r="B2" s="125"/>
      <c r="C2" s="126"/>
      <c r="D2" s="131" t="s">
        <v>51</v>
      </c>
      <c r="E2" s="131"/>
      <c r="F2" s="131"/>
      <c r="G2" s="131"/>
      <c r="H2" s="131"/>
      <c r="I2" s="131"/>
      <c r="J2" s="131"/>
      <c r="K2" s="131"/>
      <c r="L2" s="131"/>
      <c r="M2" s="131"/>
      <c r="N2" s="131"/>
      <c r="O2" s="131"/>
      <c r="P2" s="131"/>
      <c r="Q2" s="131"/>
      <c r="R2" s="131"/>
      <c r="S2" s="59" t="s">
        <v>48</v>
      </c>
      <c r="T2" s="60">
        <v>43971</v>
      </c>
    </row>
    <row r="3" spans="1:20" s="41" customFormat="1" ht="25.5" customHeight="1" x14ac:dyDescent="0.25">
      <c r="A3" s="127"/>
      <c r="B3" s="128"/>
      <c r="C3" s="129"/>
      <c r="D3" s="131"/>
      <c r="E3" s="131"/>
      <c r="F3" s="131"/>
      <c r="G3" s="131"/>
      <c r="H3" s="131"/>
      <c r="I3" s="131"/>
      <c r="J3" s="131"/>
      <c r="K3" s="131"/>
      <c r="L3" s="131"/>
      <c r="M3" s="131"/>
      <c r="N3" s="131"/>
      <c r="O3" s="131"/>
      <c r="P3" s="131"/>
      <c r="Q3" s="131"/>
      <c r="R3" s="131"/>
      <c r="S3" s="59" t="s">
        <v>49</v>
      </c>
      <c r="T3" s="59" t="s">
        <v>46</v>
      </c>
    </row>
    <row r="4" spans="1:20" s="41" customFormat="1" ht="12" customHeight="1" x14ac:dyDescent="0.25">
      <c r="A4" s="132"/>
      <c r="B4" s="133"/>
      <c r="C4" s="133"/>
      <c r="D4" s="133"/>
      <c r="E4" s="133"/>
      <c r="F4" s="133"/>
      <c r="G4" s="133"/>
      <c r="H4" s="133"/>
      <c r="I4" s="133"/>
      <c r="J4" s="133"/>
      <c r="K4" s="133"/>
      <c r="L4" s="133"/>
      <c r="M4" s="133"/>
      <c r="N4" s="133"/>
      <c r="O4" s="133"/>
      <c r="P4" s="133"/>
      <c r="Q4" s="133"/>
      <c r="R4" s="133"/>
      <c r="S4" s="133"/>
      <c r="T4" s="134"/>
    </row>
    <row r="5" spans="1:20" ht="35.25" customHeight="1" x14ac:dyDescent="0.25">
      <c r="A5" s="135" t="s">
        <v>52</v>
      </c>
      <c r="B5" s="138" t="s">
        <v>242</v>
      </c>
      <c r="C5" s="138" t="s">
        <v>70</v>
      </c>
      <c r="D5" s="141" t="s">
        <v>53</v>
      </c>
      <c r="E5" s="141" t="s">
        <v>43</v>
      </c>
      <c r="F5" s="141" t="s">
        <v>42</v>
      </c>
      <c r="G5" s="144" t="s">
        <v>41</v>
      </c>
      <c r="H5" s="144"/>
      <c r="I5" s="144"/>
      <c r="J5" s="144"/>
      <c r="K5" s="141" t="s">
        <v>36</v>
      </c>
      <c r="L5" s="141"/>
      <c r="M5" s="145" t="s">
        <v>317</v>
      </c>
      <c r="N5" s="145"/>
      <c r="O5" s="145"/>
      <c r="P5" s="145"/>
      <c r="Q5" s="144" t="s">
        <v>40</v>
      </c>
      <c r="R5" s="144"/>
      <c r="S5" s="144"/>
      <c r="T5" s="146"/>
    </row>
    <row r="6" spans="1:20" ht="14.25" customHeight="1" x14ac:dyDescent="0.25">
      <c r="A6" s="136"/>
      <c r="B6" s="139"/>
      <c r="C6" s="139"/>
      <c r="D6" s="142"/>
      <c r="E6" s="142"/>
      <c r="F6" s="142"/>
      <c r="G6" s="147" t="s">
        <v>31</v>
      </c>
      <c r="H6" s="147"/>
      <c r="I6" s="147" t="s">
        <v>32</v>
      </c>
      <c r="J6" s="147"/>
      <c r="K6" s="147" t="s">
        <v>37</v>
      </c>
      <c r="L6" s="147"/>
      <c r="M6" s="147" t="s">
        <v>44</v>
      </c>
      <c r="N6" s="147" t="s">
        <v>33</v>
      </c>
      <c r="O6" s="147" t="s">
        <v>34</v>
      </c>
      <c r="P6" s="147" t="s">
        <v>35</v>
      </c>
      <c r="Q6" s="147" t="s">
        <v>38</v>
      </c>
      <c r="R6" s="147" t="s">
        <v>39</v>
      </c>
      <c r="S6" s="147" t="s">
        <v>55</v>
      </c>
      <c r="T6" s="150"/>
    </row>
    <row r="7" spans="1:20" ht="30.65" customHeight="1" x14ac:dyDescent="0.25">
      <c r="A7" s="137"/>
      <c r="B7" s="140"/>
      <c r="C7" s="140"/>
      <c r="D7" s="143"/>
      <c r="E7" s="143"/>
      <c r="F7" s="143"/>
      <c r="G7" s="148"/>
      <c r="H7" s="148"/>
      <c r="I7" s="148"/>
      <c r="J7" s="148"/>
      <c r="K7" s="148"/>
      <c r="L7" s="148"/>
      <c r="M7" s="148"/>
      <c r="N7" s="148"/>
      <c r="O7" s="148"/>
      <c r="P7" s="148"/>
      <c r="Q7" s="148"/>
      <c r="R7" s="148"/>
      <c r="S7" s="148"/>
      <c r="T7" s="151"/>
    </row>
    <row r="8" spans="1:20" ht="125" x14ac:dyDescent="0.25">
      <c r="A8" s="61">
        <v>1</v>
      </c>
      <c r="B8" s="62" t="s">
        <v>244</v>
      </c>
      <c r="C8" s="62" t="s">
        <v>275</v>
      </c>
      <c r="D8" s="63" t="s">
        <v>249</v>
      </c>
      <c r="E8" s="63" t="s">
        <v>305</v>
      </c>
      <c r="F8" s="63" t="s">
        <v>309</v>
      </c>
      <c r="G8" s="105">
        <v>2</v>
      </c>
      <c r="H8" s="67" t="str">
        <f>IF(G8=0,"",IF(G8=1,"INSIGNIFICANTE",IF(G8=2,"MENOR",IF(G8=3,"MODERADO",IF(G8=4,"MAYOR",IF(G8=5,"CATASTRÓFICO"))))))</f>
        <v>MENOR</v>
      </c>
      <c r="I8" s="105">
        <v>3</v>
      </c>
      <c r="J8" s="65" t="str">
        <f>IF(I8=0,"",IF(I8=1,"RARO",IF(I8=2,"IMPROBABLE",IF(I8=3,"MODERADO",IF(I8=4,"PROBABLE",IF(I8=5,"CASI CERTEZA"))))))</f>
        <v>MODERADO</v>
      </c>
      <c r="K8" s="64">
        <f>IF(OR(G8=" ",G8=0,I8=" ",I8=0)," ",G8*I8)</f>
        <v>6</v>
      </c>
      <c r="L8" s="65" t="str">
        <f>IF(OR(G8=" ",G8=0,I8=" ",I8=0)," ",IF(AND(G8=1,I8=3),"BAJO",IF(AND(G8=1,I8=4),"MODERADO",IF(AND(G8=2,I8=5),"ALTO",IF(AND(G8=3,I8=4),"ALTO",IF(AND(G8=2,I8=2),"BAJO",VLOOKUP(K8,[1]Evaluacion!A:B,2)))))))</f>
        <v>MODERADO</v>
      </c>
      <c r="M8" s="106" t="s">
        <v>331</v>
      </c>
      <c r="N8" s="104">
        <v>44743</v>
      </c>
      <c r="O8" s="104">
        <v>45108</v>
      </c>
      <c r="P8" s="55" t="s">
        <v>274</v>
      </c>
      <c r="Q8" s="55" t="s">
        <v>312</v>
      </c>
      <c r="R8" s="104"/>
      <c r="S8" s="149" t="s">
        <v>381</v>
      </c>
      <c r="T8" s="149"/>
    </row>
    <row r="9" spans="1:20" ht="174" customHeight="1" x14ac:dyDescent="0.25">
      <c r="A9" s="61">
        <v>2</v>
      </c>
      <c r="B9" s="62" t="s">
        <v>301</v>
      </c>
      <c r="C9" s="62" t="s">
        <v>308</v>
      </c>
      <c r="D9" s="63" t="s">
        <v>302</v>
      </c>
      <c r="E9" s="63" t="s">
        <v>382</v>
      </c>
      <c r="F9" s="63" t="s">
        <v>310</v>
      </c>
      <c r="G9" s="105">
        <v>4</v>
      </c>
      <c r="H9" s="67" t="str">
        <f>IF(G9=0,"",IF(G9=1,"INSIGNIFICANTE",IF(G9=2,"MENOR",IF(G9=3,"MODERADO",IF(G9=4,"MAYOR",IF(G9=5,"CATASTRÓFICO"))))))</f>
        <v>MAYOR</v>
      </c>
      <c r="I9" s="105">
        <v>3</v>
      </c>
      <c r="J9" s="65" t="str">
        <f>IF(I9=0,"",IF(I9=1,"RARO",IF(I9=2,"IMPROBABLE",IF(I9=3,"MODERADO",IF(I9=4,"PROBABLE",IF(I9=5,"CASI CERTEZA"))))))</f>
        <v>MODERADO</v>
      </c>
      <c r="K9" s="64">
        <f>IF(OR(G9=" ",G9=0,I9=" ",I9=0)," ",G9*I9)</f>
        <v>12</v>
      </c>
      <c r="L9" s="65" t="str">
        <f>IF(OR(G9=" ",G9=0,I9=" ",I9=0)," ",IF(AND(G9=1,I9=3),"BAJO",IF(AND(G9=1,I9=4),"MODERADO",IF(AND(G9=2,I9=5),"ALTO",IF(AND(G9=3,I9=4),"ALTO",IF(AND(G9=2,I9=2),"BAJO",VLOOKUP(K9,[1]Evaluacion!A:B,2)))))))</f>
        <v>EXTREMO</v>
      </c>
      <c r="M9" s="117" t="s">
        <v>311</v>
      </c>
      <c r="N9" s="104">
        <v>44743</v>
      </c>
      <c r="O9" s="104">
        <v>45108</v>
      </c>
      <c r="P9" s="55" t="s">
        <v>314</v>
      </c>
      <c r="Q9" s="58" t="s">
        <v>313</v>
      </c>
      <c r="R9" s="104"/>
      <c r="S9" s="149" t="s">
        <v>381</v>
      </c>
      <c r="T9" s="149"/>
    </row>
    <row r="10" spans="1:20" ht="243.75" customHeight="1" x14ac:dyDescent="0.25">
      <c r="A10" s="61">
        <v>3</v>
      </c>
      <c r="B10" s="62" t="s">
        <v>245</v>
      </c>
      <c r="C10" s="62" t="s">
        <v>299</v>
      </c>
      <c r="D10" s="63" t="s">
        <v>243</v>
      </c>
      <c r="E10" s="63" t="s">
        <v>297</v>
      </c>
      <c r="F10" s="63" t="s">
        <v>298</v>
      </c>
      <c r="G10" s="105">
        <v>4</v>
      </c>
      <c r="H10" s="67" t="str">
        <f t="shared" ref="H10:H21" si="0">IF(G10=0,"",IF(G10=1,"INSIGNIFICANTE",IF(G10=2,"MENOR",IF(G10=3,"MODERADO",IF(G10=4,"MAYOR",IF(G10=5,"CATASTRÓFICO"))))))</f>
        <v>MAYOR</v>
      </c>
      <c r="I10" s="105">
        <v>3</v>
      </c>
      <c r="J10" s="65" t="str">
        <f t="shared" ref="J10:J21" si="1">IF(I10=0,"",IF(I10=1,"RARO",IF(I10=2,"IMPROBABLE",IF(I10=3,"MODERADO",IF(I10=4,"PROBABLE",IF(I10=5,"CASI CERTEZA"))))))</f>
        <v>MODERADO</v>
      </c>
      <c r="K10" s="64">
        <f t="shared" ref="K10:K21" si="2">IF(OR(G10=" ",G10=0,I10=" ",I10=0)," ",G10*I10)</f>
        <v>12</v>
      </c>
      <c r="L10" s="65" t="str">
        <f>IF(OR(G10=" ",G10=0,I10=" ",I10=0)," ",IF(AND(G10=1,I10=3),"BAJO",IF(AND(G10=1,I10=4),"MODERADO",IF(AND(G10=2,I10=5),"ALTO",IF(AND(G10=3,I10=4),"ALTO",IF(AND(G10=2,I10=2),"BAJO",VLOOKUP(K10,Evaluacion!A:B,2)))))))</f>
        <v>EXTREMO</v>
      </c>
      <c r="M10" s="117" t="s">
        <v>332</v>
      </c>
      <c r="N10" s="104">
        <v>44743</v>
      </c>
      <c r="O10" s="104">
        <v>45108</v>
      </c>
      <c r="P10" s="55" t="s">
        <v>300</v>
      </c>
      <c r="Q10" s="58" t="s">
        <v>313</v>
      </c>
      <c r="R10" s="104"/>
      <c r="S10" s="149" t="s">
        <v>381</v>
      </c>
      <c r="T10" s="149"/>
    </row>
    <row r="11" spans="1:20" ht="368.25" customHeight="1" x14ac:dyDescent="0.25">
      <c r="A11" s="61">
        <v>4</v>
      </c>
      <c r="B11" s="62" t="s">
        <v>246</v>
      </c>
      <c r="C11" s="113" t="s">
        <v>315</v>
      </c>
      <c r="D11" s="114" t="s">
        <v>250</v>
      </c>
      <c r="E11" s="111" t="s">
        <v>324</v>
      </c>
      <c r="F11" s="63" t="s">
        <v>316</v>
      </c>
      <c r="G11" s="105">
        <v>4</v>
      </c>
      <c r="H11" s="67" t="str">
        <f>IF(G11=0,"",IF(G11=1,"INSIGNIFICANTE",IF(G11=2,"MENOR",IF(G11=3,"MODERADO",IF(G11=4,"MAYOR",IF(G11=5,"CATASTRÓFICO"))))))</f>
        <v>MAYOR</v>
      </c>
      <c r="I11" s="105">
        <v>2</v>
      </c>
      <c r="J11" s="65" t="str">
        <f>IF(I11=0,"",IF(I11=1,"RARO",IF(I11=2,"IMPROBABLE",IF(I11=3,"MODERADO",IF(I11=4,"PROBABLE",IF(I11=5,"CASI CERTEZA"))))))</f>
        <v>IMPROBABLE</v>
      </c>
      <c r="K11" s="64">
        <f>IF(OR(G11=" ",G11=0,I11=" ",I11=0)," ",G11*I11)</f>
        <v>8</v>
      </c>
      <c r="L11" s="65" t="str">
        <f>IF(OR(G11=" ",G11=0,I11=" ",I11=0)," ",IF(AND(G11=1,I11=3),"BAJO",IF(AND(G11=1,I11=4),"MODERADO",IF(AND(G11=2,I11=5),"ALTO",IF(AND(G11=3,I11=4),"ALTO",IF(AND(G11=2,I11=2),"BAJO",VLOOKUP(K11,[2]Evaluacion!A:B,2)))))))</f>
        <v>ALTO</v>
      </c>
      <c r="M11" s="106" t="s">
        <v>335</v>
      </c>
      <c r="N11" s="104">
        <v>44743</v>
      </c>
      <c r="O11" s="104">
        <v>45108</v>
      </c>
      <c r="P11" s="58" t="s">
        <v>318</v>
      </c>
      <c r="Q11" s="58" t="s">
        <v>313</v>
      </c>
      <c r="R11" s="104"/>
      <c r="S11" s="149" t="s">
        <v>381</v>
      </c>
      <c r="T11" s="149"/>
    </row>
    <row r="12" spans="1:20" ht="164.15" customHeight="1" x14ac:dyDescent="0.25">
      <c r="A12" s="120">
        <v>5</v>
      </c>
      <c r="B12" s="62" t="s">
        <v>247</v>
      </c>
      <c r="C12" s="62" t="s">
        <v>255</v>
      </c>
      <c r="D12" s="63" t="s">
        <v>253</v>
      </c>
      <c r="E12" s="63" t="s">
        <v>254</v>
      </c>
      <c r="F12" s="63" t="s">
        <v>258</v>
      </c>
      <c r="G12" s="105">
        <v>4</v>
      </c>
      <c r="H12" s="67" t="str">
        <f t="shared" si="0"/>
        <v>MAYOR</v>
      </c>
      <c r="I12" s="105">
        <v>3</v>
      </c>
      <c r="J12" s="65" t="str">
        <f t="shared" si="1"/>
        <v>MODERADO</v>
      </c>
      <c r="K12" s="64">
        <f t="shared" si="2"/>
        <v>12</v>
      </c>
      <c r="L12" s="65" t="str">
        <f>IF(OR(G12=" ",G12=0,I12=" ",I12=0)," ",IF(AND(G12=1,I12=3),"BAJO",IF(AND(G12=1,I12=4),"MODERADO",IF(AND(G12=2,I12=5),"ALTO",IF(AND(G12=3,I12=4),"ALTO",IF(AND(G12=2,I12=2),"BAJO",VLOOKUP(K12,[3]Evaluacion!A:B,2)))))))</f>
        <v>EXTREMO</v>
      </c>
      <c r="M12" s="106" t="s">
        <v>261</v>
      </c>
      <c r="N12" s="104">
        <v>44743</v>
      </c>
      <c r="O12" s="104">
        <v>45108</v>
      </c>
      <c r="P12" s="55" t="s">
        <v>259</v>
      </c>
      <c r="Q12" s="58" t="s">
        <v>260</v>
      </c>
      <c r="R12" s="104"/>
      <c r="S12" s="149" t="s">
        <v>381</v>
      </c>
      <c r="T12" s="149"/>
    </row>
    <row r="13" spans="1:20" ht="141" customHeight="1" x14ac:dyDescent="0.25">
      <c r="A13" s="120">
        <v>6</v>
      </c>
      <c r="B13" s="62" t="s">
        <v>247</v>
      </c>
      <c r="C13" s="62" t="s">
        <v>319</v>
      </c>
      <c r="D13" s="63" t="s">
        <v>256</v>
      </c>
      <c r="E13" s="63" t="s">
        <v>262</v>
      </c>
      <c r="F13" s="63" t="s">
        <v>258</v>
      </c>
      <c r="G13" s="105">
        <v>4</v>
      </c>
      <c r="H13" s="67" t="str">
        <f t="shared" si="0"/>
        <v>MAYOR</v>
      </c>
      <c r="I13" s="105">
        <v>4</v>
      </c>
      <c r="J13" s="65" t="str">
        <f t="shared" si="1"/>
        <v>PROBABLE</v>
      </c>
      <c r="K13" s="64">
        <f t="shared" si="2"/>
        <v>16</v>
      </c>
      <c r="L13" s="65" t="str">
        <f>IF(OR(G13=" ",G13=0,I13=" ",I13=0)," ",IF(AND(G13=1,I13=3),"BAJO",IF(AND(G13=1,I13=4),"MODERADO",IF(AND(G13=2,I13=5),"ALTO",IF(AND(G13=3,I13=4),"ALTO",IF(AND(G13=2,I13=2),"BAJO",VLOOKUP(K13,[3]Evaluacion!A:B,2)))))))</f>
        <v>EXTREMO</v>
      </c>
      <c r="M13" s="106" t="s">
        <v>263</v>
      </c>
      <c r="N13" s="104">
        <v>44743</v>
      </c>
      <c r="O13" s="104">
        <v>45108</v>
      </c>
      <c r="P13" s="55" t="s">
        <v>264</v>
      </c>
      <c r="Q13" s="58" t="s">
        <v>260</v>
      </c>
      <c r="R13" s="104"/>
      <c r="S13" s="149" t="s">
        <v>381</v>
      </c>
      <c r="T13" s="149"/>
    </row>
    <row r="14" spans="1:20" ht="171" customHeight="1" x14ac:dyDescent="0.25">
      <c r="A14" s="61">
        <v>7</v>
      </c>
      <c r="B14" s="62" t="s">
        <v>246</v>
      </c>
      <c r="C14" s="62" t="s">
        <v>320</v>
      </c>
      <c r="D14" s="63" t="s">
        <v>251</v>
      </c>
      <c r="E14" s="63" t="s">
        <v>257</v>
      </c>
      <c r="F14" s="63" t="s">
        <v>265</v>
      </c>
      <c r="G14" s="105">
        <v>3</v>
      </c>
      <c r="H14" s="67" t="str">
        <f t="shared" si="0"/>
        <v>MODERADO</v>
      </c>
      <c r="I14" s="105">
        <v>2</v>
      </c>
      <c r="J14" s="65" t="str">
        <f t="shared" si="1"/>
        <v>IMPROBABLE</v>
      </c>
      <c r="K14" s="64">
        <f t="shared" si="2"/>
        <v>6</v>
      </c>
      <c r="L14" s="65" t="str">
        <f>IF(OR(G14=" ",G14=0,I14=" ",I14=0)," ",IF(AND(G14=1,I14=3),"BAJO",IF(AND(G14=1,I14=4),"MODERADO",IF(AND(G14=2,I14=5),"ALTO",IF(AND(G14=3,I14=4),"ALTO",IF(AND(G14=2,I14=2),"BAJO",VLOOKUP(K14,[3]Evaluacion!A:B,2)))))))</f>
        <v>MODERADO</v>
      </c>
      <c r="M14" s="106" t="s">
        <v>306</v>
      </c>
      <c r="N14" s="104">
        <v>44743</v>
      </c>
      <c r="O14" s="104">
        <v>45108</v>
      </c>
      <c r="P14" s="55" t="s">
        <v>266</v>
      </c>
      <c r="Q14" s="58" t="s">
        <v>260</v>
      </c>
      <c r="R14" s="104"/>
      <c r="S14" s="149" t="s">
        <v>381</v>
      </c>
      <c r="T14" s="149"/>
    </row>
    <row r="15" spans="1:20" s="41" customFormat="1" ht="107.5" customHeight="1" thickBot="1" x14ac:dyDescent="0.3">
      <c r="A15" s="61">
        <v>8</v>
      </c>
      <c r="B15" s="62" t="s">
        <v>246</v>
      </c>
      <c r="C15" s="62" t="s">
        <v>322</v>
      </c>
      <c r="D15" s="115" t="s">
        <v>303</v>
      </c>
      <c r="E15" s="63" t="s">
        <v>325</v>
      </c>
      <c r="F15" s="63" t="s">
        <v>307</v>
      </c>
      <c r="G15" s="105">
        <v>3</v>
      </c>
      <c r="H15" s="67" t="str">
        <f>IF(G15=0,"",IF(G15=1,"INSIGNIFICANTE",IF(G15=2,"MENOR",IF(G15=3,"MODERADO",IF(G15=4,"MAYOR",IF(G15=5,"CATASTRÓFICO"))))))</f>
        <v>MODERADO</v>
      </c>
      <c r="I15" s="105">
        <v>2</v>
      </c>
      <c r="J15" s="65" t="str">
        <f t="shared" si="1"/>
        <v>IMPROBABLE</v>
      </c>
      <c r="K15" s="64">
        <f>IF(OR(G15=" ",G15=0,I15=" ",I15=0)," ",G15*I15)</f>
        <v>6</v>
      </c>
      <c r="L15" s="65" t="str">
        <f>IF(OR(G15=" ",G15=0,I15=" ",I15=0)," ",IF(AND(G15=1,I15=3),"BAJO",IF(AND(G15=1,I15=4),"MODERADO",IF(AND(G15=2,I15=5),"ALTO",IF(AND(G15=3,I15=4),"ALTO",IF(AND(G15=2,I15=2),"BAJO",VLOOKUP(K15,[2]Evaluacion!A:B,2)))))))</f>
        <v>MODERADO</v>
      </c>
      <c r="M15" s="106" t="s">
        <v>326</v>
      </c>
      <c r="N15" s="104">
        <v>44743</v>
      </c>
      <c r="O15" s="104">
        <v>45108</v>
      </c>
      <c r="P15" s="55" t="s">
        <v>327</v>
      </c>
      <c r="Q15" s="58" t="s">
        <v>321</v>
      </c>
      <c r="R15" s="104"/>
      <c r="S15" s="149" t="s">
        <v>381</v>
      </c>
      <c r="T15" s="149"/>
    </row>
    <row r="16" spans="1:20" ht="173.15" customHeight="1" x14ac:dyDescent="0.25">
      <c r="A16" s="61">
        <v>9</v>
      </c>
      <c r="B16" s="62" t="s">
        <v>267</v>
      </c>
      <c r="C16" s="62" t="s">
        <v>322</v>
      </c>
      <c r="D16" s="116" t="s">
        <v>304</v>
      </c>
      <c r="E16" s="63" t="s">
        <v>323</v>
      </c>
      <c r="F16" s="63" t="s">
        <v>298</v>
      </c>
      <c r="G16" s="105">
        <v>5</v>
      </c>
      <c r="H16" s="67" t="str">
        <f>IF(G16=0,"",IF(G16=1,"INSIGNIFICANTE",IF(G16=2,"MENOR",IF(G16=3,"MODERADO",IF(G16=4,"MAYOR",IF(G16=5,"CATASTRÓFICO"))))))</f>
        <v>CATASTRÓFICO</v>
      </c>
      <c r="I16" s="105">
        <v>4</v>
      </c>
      <c r="J16" s="65" t="str">
        <f t="shared" si="1"/>
        <v>PROBABLE</v>
      </c>
      <c r="K16" s="64">
        <f>IF(OR(G16=" ",G16=0,I16=" ",I16=0)," ",G16*I16)</f>
        <v>20</v>
      </c>
      <c r="L16" s="65" t="str">
        <f>IF(OR(G16=" ",G16=0,I16=" ",I16=0)," ",IF(AND(G16=1,I16=3),"BAJO",IF(AND(G16=1,I16=4),"MODERADO",IF(AND(G16=2,I16=5),"ALTO",IF(AND(G16=3,I16=4),"ALTO",IF(AND(G16=2,I16=2),"BAJO",VLOOKUP(K16,[2]Evaluacion!A:B,2)))))))</f>
        <v>EXTREMO</v>
      </c>
      <c r="M16" s="106" t="s">
        <v>328</v>
      </c>
      <c r="N16" s="104">
        <v>44743</v>
      </c>
      <c r="O16" s="104">
        <v>45108</v>
      </c>
      <c r="P16" s="55" t="s">
        <v>329</v>
      </c>
      <c r="Q16" s="55" t="s">
        <v>313</v>
      </c>
      <c r="R16" s="104"/>
      <c r="S16" s="149" t="s">
        <v>381</v>
      </c>
      <c r="T16" s="149"/>
    </row>
    <row r="17" spans="1:20" ht="114.75" customHeight="1" x14ac:dyDescent="0.25">
      <c r="A17" s="61">
        <v>10</v>
      </c>
      <c r="B17" s="62" t="s">
        <v>284</v>
      </c>
      <c r="C17" s="62" t="s">
        <v>290</v>
      </c>
      <c r="D17" s="63" t="s">
        <v>252</v>
      </c>
      <c r="E17" s="66" t="s">
        <v>285</v>
      </c>
      <c r="F17" s="66" t="s">
        <v>288</v>
      </c>
      <c r="G17" s="105">
        <v>4</v>
      </c>
      <c r="H17" s="67" t="str">
        <f t="shared" si="0"/>
        <v>MAYOR</v>
      </c>
      <c r="I17" s="105">
        <v>3</v>
      </c>
      <c r="J17" s="65" t="str">
        <f t="shared" si="1"/>
        <v>MODERADO</v>
      </c>
      <c r="K17" s="64">
        <f t="shared" si="2"/>
        <v>12</v>
      </c>
      <c r="L17" s="65" t="str">
        <f>IF(OR(G17=" ",G17=0,I17=" ",I17=0)," ",IF(AND(G17=1,I17=3),"BAJO",IF(AND(G17=1,I17=4),"MODERADO",IF(AND(G17=2,I17=5),"ALTO",IF(AND(G17=3,I17=4),"ALTO",IF(AND(G17=2,I17=2),"BAJO",VLOOKUP(K17,[4]Evaluacion!A:B,2)))))))</f>
        <v>EXTREMO</v>
      </c>
      <c r="M17" s="106" t="s">
        <v>334</v>
      </c>
      <c r="N17" s="104">
        <v>44743</v>
      </c>
      <c r="O17" s="104">
        <v>45108</v>
      </c>
      <c r="P17" s="55" t="s">
        <v>291</v>
      </c>
      <c r="Q17" s="55" t="s">
        <v>289</v>
      </c>
      <c r="R17" s="104"/>
      <c r="S17" s="149" t="s">
        <v>381</v>
      </c>
      <c r="T17" s="149"/>
    </row>
    <row r="18" spans="1:20" ht="228" customHeight="1" x14ac:dyDescent="0.25">
      <c r="A18" s="61">
        <v>11</v>
      </c>
      <c r="B18" s="62" t="s">
        <v>248</v>
      </c>
      <c r="C18" s="62" t="s">
        <v>286</v>
      </c>
      <c r="D18" s="63" t="s">
        <v>282</v>
      </c>
      <c r="E18" s="63" t="s">
        <v>292</v>
      </c>
      <c r="F18" s="63" t="s">
        <v>287</v>
      </c>
      <c r="G18" s="105">
        <v>4</v>
      </c>
      <c r="H18" s="65" t="str">
        <f t="shared" si="0"/>
        <v>MAYOR</v>
      </c>
      <c r="I18" s="105">
        <v>2</v>
      </c>
      <c r="J18" s="65" t="str">
        <f t="shared" si="1"/>
        <v>IMPROBABLE</v>
      </c>
      <c r="K18" s="64">
        <f t="shared" si="2"/>
        <v>8</v>
      </c>
      <c r="L18" s="65" t="str">
        <f>IF(OR(G18=" ",G18=0,I18=" ",I18=0)," ",IF(AND(G18=1,I18=3),"BAJO",IF(AND(G18=1,I18=4),"MODERADO",IF(AND(G18=2,I18=5),"ALTO",IF(AND(G18=3,I18=4),"ALTO",IF(AND(G18=2,I18=2),"BAJO",VLOOKUP(K18,[1]Evaluacion!A:B,2)))))))</f>
        <v>ALTO</v>
      </c>
      <c r="M18" s="117" t="s">
        <v>293</v>
      </c>
      <c r="N18" s="104">
        <v>44743</v>
      </c>
      <c r="O18" s="104">
        <v>45108</v>
      </c>
      <c r="P18" s="55" t="s">
        <v>286</v>
      </c>
      <c r="Q18" s="55" t="s">
        <v>289</v>
      </c>
      <c r="R18" s="104"/>
      <c r="S18" s="149" t="s">
        <v>381</v>
      </c>
      <c r="T18" s="149"/>
    </row>
    <row r="19" spans="1:20" ht="136.5" customHeight="1" x14ac:dyDescent="0.25">
      <c r="A19" s="61">
        <v>12</v>
      </c>
      <c r="B19" s="62" t="s">
        <v>267</v>
      </c>
      <c r="C19" s="62" t="s">
        <v>271</v>
      </c>
      <c r="D19" s="66" t="s">
        <v>268</v>
      </c>
      <c r="E19" s="63" t="s">
        <v>254</v>
      </c>
      <c r="F19" s="63" t="s">
        <v>269</v>
      </c>
      <c r="G19" s="105">
        <v>4</v>
      </c>
      <c r="H19" s="67" t="str">
        <f t="shared" si="0"/>
        <v>MAYOR</v>
      </c>
      <c r="I19" s="105">
        <v>3</v>
      </c>
      <c r="J19" s="65" t="str">
        <f t="shared" si="1"/>
        <v>MODERADO</v>
      </c>
      <c r="K19" s="64">
        <f t="shared" si="2"/>
        <v>12</v>
      </c>
      <c r="L19" s="65" t="str">
        <f>IF(OR(G19=" ",G19=0,I19=" ",I19=0)," ",IF(AND(G19=1,I19=3),"BAJO",IF(AND(G19=1,I19=4),"MODERADO",IF(AND(G19=2,I19=5),"ALTO",IF(AND(G19=3,I19=4),"ALTO",IF(AND(G19=2,I19=2),"BAJO",VLOOKUP(K19,[3]Evaluacion!A:B,2)))))))</f>
        <v>EXTREMO</v>
      </c>
      <c r="M19" s="106" t="s">
        <v>294</v>
      </c>
      <c r="N19" s="104">
        <v>44743</v>
      </c>
      <c r="O19" s="104">
        <v>45108</v>
      </c>
      <c r="P19" s="55" t="s">
        <v>270</v>
      </c>
      <c r="Q19" s="58" t="s">
        <v>260</v>
      </c>
      <c r="R19" s="104"/>
      <c r="S19" s="149" t="s">
        <v>381</v>
      </c>
      <c r="T19" s="149"/>
    </row>
    <row r="20" spans="1:20" ht="91" customHeight="1" x14ac:dyDescent="0.25">
      <c r="A20" s="61">
        <v>13</v>
      </c>
      <c r="B20" s="62" t="s">
        <v>272</v>
      </c>
      <c r="C20" s="62" t="s">
        <v>275</v>
      </c>
      <c r="D20" s="66" t="s">
        <v>273</v>
      </c>
      <c r="E20" s="63" t="s">
        <v>276</v>
      </c>
      <c r="F20" s="63" t="s">
        <v>277</v>
      </c>
      <c r="G20" s="105">
        <v>4</v>
      </c>
      <c r="H20" s="67" t="str">
        <f t="shared" si="0"/>
        <v>MAYOR</v>
      </c>
      <c r="I20" s="105">
        <v>2</v>
      </c>
      <c r="J20" s="65" t="str">
        <f t="shared" si="1"/>
        <v>IMPROBABLE</v>
      </c>
      <c r="K20" s="64">
        <f t="shared" si="2"/>
        <v>8</v>
      </c>
      <c r="L20" s="65" t="str">
        <f>IF(OR(G20=" ",G20=0,I20=" ",I20=0)," ",IF(AND(G20=1,I20=3),"BAJO",IF(AND(G20=1,I20=4),"MODERADO",IF(AND(G20=2,I20=5),"ALTO",IF(AND(G20=3,I20=4),"ALTO",IF(AND(G20=2,I20=2),"BAJO",VLOOKUP(K20,[1]Evaluacion!A:B,2)))))))</f>
        <v>ALTO</v>
      </c>
      <c r="M20" s="106" t="s">
        <v>333</v>
      </c>
      <c r="N20" s="104">
        <v>44743</v>
      </c>
      <c r="O20" s="104">
        <v>45108</v>
      </c>
      <c r="P20" s="55" t="s">
        <v>274</v>
      </c>
      <c r="Q20" s="58" t="s">
        <v>295</v>
      </c>
      <c r="R20" s="104"/>
      <c r="S20" s="149" t="s">
        <v>381</v>
      </c>
      <c r="T20" s="149"/>
    </row>
    <row r="21" spans="1:20" ht="100.5" customHeight="1" x14ac:dyDescent="0.25">
      <c r="A21" s="61">
        <v>14</v>
      </c>
      <c r="B21" s="62" t="s">
        <v>278</v>
      </c>
      <c r="C21" s="62" t="s">
        <v>283</v>
      </c>
      <c r="D21" s="108" t="s">
        <v>279</v>
      </c>
      <c r="E21" s="63" t="s">
        <v>281</v>
      </c>
      <c r="F21" s="63" t="s">
        <v>280</v>
      </c>
      <c r="G21" s="105">
        <v>3</v>
      </c>
      <c r="H21" s="67" t="str">
        <f t="shared" si="0"/>
        <v>MODERADO</v>
      </c>
      <c r="I21" s="105">
        <v>3</v>
      </c>
      <c r="J21" s="65" t="str">
        <f t="shared" si="1"/>
        <v>MODERADO</v>
      </c>
      <c r="K21" s="64">
        <f t="shared" si="2"/>
        <v>9</v>
      </c>
      <c r="L21" s="65" t="str">
        <f>IF(OR(G21=" ",G21=0,I21=" ",I21=0)," ",IF(AND(G21=1,I21=3),"BAJO",IF(AND(G21=1,I21=4),"MODERADO",IF(AND(G21=2,I21=5),"ALTO",IF(AND(G21=3,I21=4),"ALTO",IF(AND(G21=2,I21=2),"BAJO",VLOOKUP(K21,[5]Evaluacion!A:B,2)))))))</f>
        <v>ALTO</v>
      </c>
      <c r="M21" s="112" t="s">
        <v>330</v>
      </c>
      <c r="N21" s="104">
        <v>44743</v>
      </c>
      <c r="O21" s="104">
        <v>45108</v>
      </c>
      <c r="P21" s="55" t="s">
        <v>274</v>
      </c>
      <c r="Q21" s="55" t="s">
        <v>296</v>
      </c>
      <c r="R21" s="104"/>
      <c r="S21" s="149" t="s">
        <v>381</v>
      </c>
      <c r="T21" s="149"/>
    </row>
    <row r="22" spans="1:20" s="41" customFormat="1" x14ac:dyDescent="0.25">
      <c r="A22" s="42"/>
      <c r="B22" s="42"/>
      <c r="C22" s="107"/>
      <c r="D22" s="44"/>
      <c r="E22" s="44"/>
      <c r="F22" s="44"/>
      <c r="G22" s="45"/>
      <c r="H22" s="45"/>
      <c r="I22" s="45"/>
      <c r="J22" s="46"/>
      <c r="K22" s="45"/>
      <c r="L22" s="46"/>
      <c r="M22" s="47"/>
      <c r="N22" s="45"/>
      <c r="O22" s="45"/>
      <c r="P22" s="45"/>
      <c r="Q22" s="45"/>
      <c r="R22" s="45"/>
      <c r="S22" s="45"/>
      <c r="T22" s="48"/>
    </row>
    <row r="23" spans="1:20" s="41" customFormat="1" x14ac:dyDescent="0.25">
      <c r="A23" s="42"/>
      <c r="B23" s="42"/>
      <c r="C23" s="107"/>
      <c r="D23" s="44"/>
      <c r="E23" s="44"/>
      <c r="F23" s="44"/>
      <c r="G23" s="45"/>
      <c r="H23" s="45"/>
      <c r="I23" s="45"/>
      <c r="J23" s="46"/>
      <c r="K23" s="45"/>
      <c r="L23" s="46"/>
      <c r="M23" s="47"/>
      <c r="N23" s="45"/>
      <c r="O23" s="45"/>
      <c r="P23" s="45"/>
      <c r="Q23" s="45"/>
      <c r="R23" s="45"/>
      <c r="S23" s="45"/>
      <c r="T23" s="48"/>
    </row>
    <row r="24" spans="1:20" s="41" customFormat="1" ht="32.25" customHeight="1" x14ac:dyDescent="0.25">
      <c r="A24" s="42"/>
      <c r="B24" s="42"/>
      <c r="C24" s="107"/>
      <c r="D24" s="49"/>
      <c r="E24" s="49"/>
      <c r="F24" s="49"/>
      <c r="G24" s="45"/>
      <c r="H24" s="45"/>
      <c r="I24" s="45"/>
      <c r="J24" s="46"/>
      <c r="K24" s="45"/>
      <c r="L24" s="46"/>
      <c r="M24" s="47"/>
      <c r="N24" s="45"/>
      <c r="O24" s="45"/>
      <c r="P24" s="45"/>
      <c r="Q24" s="45"/>
      <c r="R24" s="45"/>
      <c r="S24" s="45"/>
      <c r="T24" s="48"/>
    </row>
    <row r="25" spans="1:20" s="41" customFormat="1" x14ac:dyDescent="0.25">
      <c r="A25" s="42"/>
      <c r="B25" s="42"/>
      <c r="C25" s="107"/>
      <c r="D25" s="44"/>
      <c r="E25" s="44"/>
      <c r="F25" s="44"/>
      <c r="G25" s="45"/>
      <c r="H25" s="45"/>
      <c r="I25" s="45"/>
      <c r="J25" s="46"/>
      <c r="K25" s="45"/>
      <c r="L25" s="46"/>
      <c r="M25" s="47"/>
      <c r="N25" s="45"/>
      <c r="O25" s="45"/>
      <c r="P25" s="45"/>
      <c r="Q25" s="45"/>
      <c r="R25" s="45"/>
      <c r="S25" s="45"/>
      <c r="T25" s="48"/>
    </row>
    <row r="26" spans="1:20" s="41" customFormat="1" x14ac:dyDescent="0.25">
      <c r="A26" s="42"/>
      <c r="B26" s="42"/>
      <c r="C26" s="107"/>
      <c r="D26" s="44"/>
      <c r="E26" s="44"/>
      <c r="F26" s="44"/>
      <c r="G26" s="45"/>
      <c r="H26" s="45"/>
      <c r="I26" s="45"/>
      <c r="J26" s="46"/>
      <c r="K26" s="45"/>
      <c r="L26" s="46"/>
      <c r="M26" s="47"/>
      <c r="N26" s="45"/>
      <c r="O26" s="45"/>
      <c r="P26" s="45"/>
      <c r="Q26" s="45"/>
      <c r="R26" s="45"/>
      <c r="S26" s="45"/>
      <c r="T26" s="48"/>
    </row>
    <row r="27" spans="1:20" s="41" customFormat="1" x14ac:dyDescent="0.25">
      <c r="A27" s="42"/>
      <c r="B27" s="42"/>
      <c r="C27" s="107"/>
      <c r="D27" s="44"/>
      <c r="E27" s="44"/>
      <c r="F27" s="44"/>
      <c r="G27" s="45"/>
      <c r="H27" s="45"/>
      <c r="I27" s="45"/>
      <c r="J27" s="46"/>
      <c r="K27" s="45"/>
      <c r="L27" s="46"/>
      <c r="M27" s="47"/>
      <c r="N27" s="45"/>
      <c r="O27" s="45"/>
      <c r="P27" s="45"/>
      <c r="Q27" s="45"/>
      <c r="R27" s="45"/>
      <c r="S27" s="45"/>
      <c r="T27" s="48"/>
    </row>
    <row r="28" spans="1:20" s="41" customFormat="1" x14ac:dyDescent="0.25">
      <c r="A28" s="42"/>
      <c r="B28" s="42"/>
      <c r="C28" s="107"/>
      <c r="D28" s="44"/>
      <c r="E28" s="44"/>
      <c r="F28" s="44"/>
      <c r="G28" s="45"/>
      <c r="H28" s="45"/>
      <c r="I28" s="45"/>
      <c r="J28" s="46"/>
      <c r="K28" s="45"/>
      <c r="L28" s="46"/>
      <c r="M28" s="47"/>
      <c r="N28" s="45"/>
      <c r="O28" s="45"/>
      <c r="P28" s="45"/>
      <c r="Q28" s="45"/>
      <c r="R28" s="45"/>
      <c r="S28" s="45"/>
      <c r="T28" s="48"/>
    </row>
    <row r="29" spans="1:20" s="41" customFormat="1" x14ac:dyDescent="0.25">
      <c r="A29" s="42"/>
      <c r="B29" s="42"/>
      <c r="C29" s="107"/>
      <c r="D29" s="44"/>
      <c r="E29" s="44"/>
      <c r="F29" s="44"/>
      <c r="G29" s="45"/>
      <c r="H29" s="45"/>
      <c r="I29" s="45"/>
      <c r="J29" s="46"/>
      <c r="K29" s="45"/>
      <c r="L29" s="46"/>
      <c r="M29" s="47"/>
      <c r="N29" s="45"/>
      <c r="O29" s="45"/>
      <c r="P29" s="45"/>
      <c r="Q29" s="45"/>
      <c r="R29" s="45"/>
      <c r="S29" s="45"/>
      <c r="T29" s="48"/>
    </row>
    <row r="30" spans="1:20" s="41" customFormat="1" x14ac:dyDescent="0.25">
      <c r="A30" s="42"/>
      <c r="B30" s="42"/>
      <c r="C30" s="107"/>
      <c r="D30" s="44"/>
      <c r="E30" s="44"/>
      <c r="F30" s="44"/>
      <c r="G30" s="45"/>
      <c r="H30" s="45"/>
      <c r="I30" s="45"/>
      <c r="J30" s="46"/>
      <c r="K30" s="45"/>
      <c r="L30" s="46"/>
      <c r="M30" s="47"/>
      <c r="N30" s="45"/>
      <c r="O30" s="45"/>
      <c r="P30" s="45"/>
      <c r="Q30" s="45"/>
      <c r="R30" s="45"/>
      <c r="S30" s="45"/>
      <c r="T30" s="48"/>
    </row>
    <row r="31" spans="1:20" s="41" customFormat="1" x14ac:dyDescent="0.25">
      <c r="A31" s="42"/>
      <c r="B31" s="42"/>
      <c r="C31" s="107"/>
      <c r="D31" s="44"/>
      <c r="E31" s="44"/>
      <c r="F31" s="44"/>
      <c r="G31" s="45"/>
      <c r="H31" s="45"/>
      <c r="I31" s="45"/>
      <c r="J31" s="46"/>
      <c r="K31" s="45"/>
      <c r="L31" s="46"/>
      <c r="M31" s="47"/>
      <c r="N31" s="45"/>
      <c r="O31" s="45"/>
      <c r="P31" s="45"/>
      <c r="Q31" s="45"/>
      <c r="R31" s="45"/>
      <c r="S31" s="45"/>
      <c r="T31" s="48"/>
    </row>
    <row r="32" spans="1:20" s="41" customFormat="1" x14ac:dyDescent="0.25">
      <c r="A32" s="42"/>
      <c r="B32" s="42"/>
      <c r="C32" s="107"/>
      <c r="D32" s="44"/>
      <c r="E32" s="44"/>
      <c r="F32" s="44"/>
      <c r="G32" s="45"/>
      <c r="H32" s="45"/>
      <c r="I32" s="45"/>
      <c r="J32" s="46"/>
      <c r="K32" s="45"/>
      <c r="L32" s="46"/>
      <c r="M32" s="47"/>
      <c r="N32" s="45"/>
      <c r="O32" s="45"/>
      <c r="P32" s="45"/>
      <c r="Q32" s="45"/>
      <c r="R32" s="45"/>
      <c r="S32" s="45"/>
      <c r="T32" s="48"/>
    </row>
    <row r="33" spans="1:20" s="41" customFormat="1" x14ac:dyDescent="0.25">
      <c r="A33" s="42"/>
      <c r="B33" s="42"/>
      <c r="C33" s="107"/>
      <c r="D33" s="44"/>
      <c r="E33" s="44"/>
      <c r="F33" s="44"/>
      <c r="G33" s="45"/>
      <c r="H33" s="45"/>
      <c r="I33" s="45"/>
      <c r="J33" s="46"/>
      <c r="K33" s="45"/>
      <c r="L33" s="46"/>
      <c r="M33" s="47"/>
      <c r="N33" s="45"/>
      <c r="O33" s="45"/>
      <c r="P33" s="45"/>
      <c r="Q33" s="45"/>
      <c r="R33" s="45"/>
      <c r="S33" s="45"/>
      <c r="T33" s="48"/>
    </row>
    <row r="34" spans="1:20" s="41" customFormat="1" x14ac:dyDescent="0.25">
      <c r="A34" s="42"/>
      <c r="B34" s="42"/>
      <c r="C34" s="107"/>
      <c r="D34" s="44"/>
      <c r="E34" s="44"/>
      <c r="F34" s="44"/>
      <c r="G34" s="45"/>
      <c r="H34" s="45"/>
      <c r="I34" s="45"/>
      <c r="J34" s="46"/>
      <c r="K34" s="45"/>
      <c r="L34" s="46"/>
      <c r="M34" s="47"/>
      <c r="N34" s="45"/>
      <c r="O34" s="45"/>
      <c r="P34" s="45"/>
      <c r="Q34" s="45"/>
      <c r="R34" s="45"/>
      <c r="S34" s="45"/>
      <c r="T34" s="48"/>
    </row>
    <row r="35" spans="1:20" s="41" customFormat="1" x14ac:dyDescent="0.25">
      <c r="A35" s="42"/>
      <c r="B35" s="42"/>
      <c r="C35" s="107"/>
      <c r="D35" s="44"/>
      <c r="E35" s="44"/>
      <c r="F35" s="44"/>
      <c r="G35" s="45"/>
      <c r="H35" s="45"/>
      <c r="I35" s="45"/>
      <c r="J35" s="46"/>
      <c r="K35" s="45"/>
      <c r="L35" s="46"/>
      <c r="M35" s="47"/>
      <c r="N35" s="45"/>
      <c r="O35" s="45"/>
      <c r="P35" s="45"/>
      <c r="Q35" s="45"/>
      <c r="R35" s="45"/>
      <c r="S35" s="45"/>
      <c r="T35" s="48"/>
    </row>
    <row r="36" spans="1:20" s="41" customFormat="1" x14ac:dyDescent="0.25">
      <c r="A36" s="42"/>
      <c r="B36" s="42"/>
      <c r="C36" s="107"/>
      <c r="D36" s="44"/>
      <c r="E36" s="44"/>
      <c r="F36" s="44"/>
      <c r="G36" s="45"/>
      <c r="H36" s="45"/>
      <c r="I36" s="45"/>
      <c r="J36" s="46"/>
      <c r="K36" s="45"/>
      <c r="L36" s="46"/>
      <c r="M36" s="47"/>
      <c r="N36" s="45"/>
      <c r="O36" s="45"/>
      <c r="P36" s="45"/>
      <c r="Q36" s="45"/>
      <c r="R36" s="45"/>
      <c r="S36" s="45"/>
      <c r="T36" s="48"/>
    </row>
    <row r="37" spans="1:20" s="41" customFormat="1" x14ac:dyDescent="0.25">
      <c r="A37" s="42"/>
      <c r="B37" s="42"/>
      <c r="C37" s="107"/>
      <c r="D37" s="44"/>
      <c r="E37" s="44"/>
      <c r="F37" s="44"/>
      <c r="G37" s="45"/>
      <c r="H37" s="45"/>
      <c r="I37" s="45"/>
      <c r="J37" s="46"/>
      <c r="K37" s="45"/>
      <c r="L37" s="46"/>
      <c r="M37" s="47"/>
      <c r="N37" s="45"/>
      <c r="O37" s="45"/>
      <c r="P37" s="45"/>
      <c r="Q37" s="45"/>
      <c r="R37" s="45"/>
      <c r="S37" s="45"/>
      <c r="T37" s="48"/>
    </row>
    <row r="38" spans="1:20" s="41" customFormat="1" x14ac:dyDescent="0.25">
      <c r="A38" s="42"/>
      <c r="B38" s="42"/>
      <c r="C38" s="107"/>
      <c r="D38" s="44"/>
      <c r="E38" s="44"/>
      <c r="F38" s="44"/>
      <c r="G38" s="45"/>
      <c r="H38" s="45"/>
      <c r="I38" s="45"/>
      <c r="J38" s="46"/>
      <c r="K38" s="45"/>
      <c r="L38" s="46"/>
      <c r="M38" s="47"/>
      <c r="N38" s="45"/>
      <c r="O38" s="45"/>
      <c r="P38" s="45"/>
      <c r="Q38" s="45"/>
      <c r="R38" s="45"/>
      <c r="S38" s="45"/>
      <c r="T38" s="48"/>
    </row>
    <row r="39" spans="1:20" s="41" customFormat="1" x14ac:dyDescent="0.25">
      <c r="A39" s="42"/>
      <c r="B39" s="42"/>
      <c r="C39" s="107"/>
      <c r="D39" s="44"/>
      <c r="E39" s="44"/>
      <c r="F39" s="44"/>
      <c r="G39" s="45"/>
      <c r="H39" s="45"/>
      <c r="I39" s="45"/>
      <c r="J39" s="46"/>
      <c r="K39" s="45"/>
      <c r="L39" s="46"/>
      <c r="M39" s="47"/>
      <c r="N39" s="45"/>
      <c r="O39" s="45"/>
      <c r="P39" s="45"/>
      <c r="Q39" s="45"/>
      <c r="R39" s="45"/>
      <c r="S39" s="45"/>
      <c r="T39" s="48"/>
    </row>
    <row r="40" spans="1:20" s="41" customFormat="1" x14ac:dyDescent="0.25">
      <c r="A40" s="42"/>
      <c r="B40" s="42"/>
      <c r="C40" s="107"/>
      <c r="D40" s="44"/>
      <c r="E40" s="44"/>
      <c r="F40" s="44"/>
      <c r="G40" s="45"/>
      <c r="H40" s="45"/>
      <c r="I40" s="45"/>
      <c r="J40" s="46"/>
      <c r="K40" s="45"/>
      <c r="L40" s="46"/>
      <c r="M40" s="47"/>
      <c r="N40" s="45"/>
      <c r="O40" s="45"/>
      <c r="P40" s="45"/>
      <c r="Q40" s="45"/>
      <c r="R40" s="45"/>
      <c r="S40" s="45"/>
      <c r="T40" s="48"/>
    </row>
    <row r="41" spans="1:20" s="41" customFormat="1" x14ac:dyDescent="0.25">
      <c r="A41" s="42"/>
      <c r="B41" s="42"/>
      <c r="C41" s="107"/>
      <c r="D41" s="44"/>
      <c r="E41" s="44"/>
      <c r="F41" s="44"/>
      <c r="G41" s="45"/>
      <c r="H41" s="45"/>
      <c r="I41" s="45"/>
      <c r="J41" s="46"/>
      <c r="K41" s="45"/>
      <c r="L41" s="46"/>
      <c r="M41" s="47"/>
      <c r="N41" s="45"/>
      <c r="O41" s="45"/>
      <c r="P41" s="45"/>
      <c r="Q41" s="45"/>
      <c r="R41" s="45"/>
      <c r="S41" s="45"/>
      <c r="T41" s="48"/>
    </row>
    <row r="42" spans="1:20" s="41" customFormat="1" x14ac:dyDescent="0.25">
      <c r="A42" s="42"/>
      <c r="B42" s="42"/>
      <c r="C42" s="107"/>
      <c r="D42" s="44"/>
      <c r="E42" s="44"/>
      <c r="F42" s="44"/>
      <c r="G42" s="45"/>
      <c r="H42" s="45"/>
      <c r="I42" s="45"/>
      <c r="J42" s="46"/>
      <c r="K42" s="45"/>
      <c r="L42" s="46"/>
      <c r="M42" s="47"/>
      <c r="N42" s="45"/>
      <c r="O42" s="45"/>
      <c r="P42" s="45"/>
      <c r="Q42" s="45"/>
      <c r="R42" s="45"/>
      <c r="S42" s="45"/>
      <c r="T42" s="48"/>
    </row>
    <row r="43" spans="1:20" s="41" customFormat="1" x14ac:dyDescent="0.25">
      <c r="A43" s="42"/>
      <c r="B43" s="42"/>
      <c r="C43" s="107"/>
      <c r="D43" s="44"/>
      <c r="E43" s="44"/>
      <c r="F43" s="44"/>
      <c r="G43" s="45"/>
      <c r="H43" s="45"/>
      <c r="I43" s="45"/>
      <c r="J43" s="46"/>
      <c r="K43" s="45"/>
      <c r="L43" s="46"/>
      <c r="M43" s="47"/>
      <c r="N43" s="45"/>
      <c r="O43" s="45"/>
      <c r="P43" s="45"/>
      <c r="Q43" s="45"/>
      <c r="R43" s="45"/>
      <c r="S43" s="45"/>
      <c r="T43" s="48"/>
    </row>
    <row r="44" spans="1:20" s="41" customFormat="1" x14ac:dyDescent="0.25">
      <c r="A44" s="42"/>
      <c r="B44" s="42"/>
      <c r="C44" s="107"/>
      <c r="D44" s="44"/>
      <c r="E44" s="44"/>
      <c r="F44" s="44"/>
      <c r="G44" s="45"/>
      <c r="H44" s="45"/>
      <c r="I44" s="45"/>
      <c r="J44" s="46"/>
      <c r="K44" s="45"/>
      <c r="L44" s="46"/>
      <c r="M44" s="47"/>
      <c r="N44" s="45"/>
      <c r="O44" s="45"/>
      <c r="P44" s="45"/>
      <c r="Q44" s="45"/>
      <c r="R44" s="45"/>
      <c r="S44" s="45"/>
      <c r="T44" s="48"/>
    </row>
    <row r="45" spans="1:20" s="41" customFormat="1" x14ac:dyDescent="0.25">
      <c r="A45" s="42"/>
      <c r="B45" s="42"/>
      <c r="C45" s="107"/>
      <c r="D45" s="44"/>
      <c r="E45" s="44"/>
      <c r="F45" s="44"/>
      <c r="G45" s="45"/>
      <c r="H45" s="45"/>
      <c r="I45" s="45"/>
      <c r="J45" s="46"/>
      <c r="K45" s="45"/>
      <c r="L45" s="46"/>
      <c r="M45" s="47"/>
      <c r="N45" s="45"/>
      <c r="O45" s="45"/>
      <c r="P45" s="45"/>
      <c r="Q45" s="45"/>
      <c r="R45" s="45"/>
      <c r="S45" s="45"/>
      <c r="T45" s="48"/>
    </row>
    <row r="46" spans="1:20" s="41" customFormat="1" x14ac:dyDescent="0.25">
      <c r="A46" s="42"/>
      <c r="B46" s="42"/>
      <c r="C46" s="107"/>
      <c r="D46" s="44"/>
      <c r="E46" s="44"/>
      <c r="F46" s="44"/>
      <c r="G46" s="45"/>
      <c r="H46" s="45"/>
      <c r="I46" s="45"/>
      <c r="J46" s="46"/>
      <c r="K46" s="45"/>
      <c r="L46" s="46"/>
      <c r="M46" s="47"/>
      <c r="N46" s="45"/>
      <c r="O46" s="45"/>
      <c r="P46" s="45"/>
      <c r="Q46" s="45"/>
      <c r="R46" s="45"/>
      <c r="S46" s="45"/>
      <c r="T46" s="48"/>
    </row>
    <row r="47" spans="1:20" s="41" customFormat="1" x14ac:dyDescent="0.25">
      <c r="A47" s="42"/>
      <c r="B47" s="42"/>
      <c r="C47" s="107"/>
      <c r="D47" s="44"/>
      <c r="E47" s="44"/>
      <c r="F47" s="44"/>
      <c r="G47" s="45"/>
      <c r="H47" s="45"/>
      <c r="I47" s="45"/>
      <c r="J47" s="46"/>
      <c r="K47" s="45"/>
      <c r="L47" s="46"/>
      <c r="M47" s="47"/>
      <c r="N47" s="45"/>
      <c r="O47" s="45"/>
      <c r="P47" s="45"/>
      <c r="Q47" s="45"/>
      <c r="R47" s="45"/>
      <c r="S47" s="45"/>
      <c r="T47" s="48"/>
    </row>
    <row r="48" spans="1:20" s="41" customFormat="1" x14ac:dyDescent="0.25">
      <c r="A48" s="42"/>
      <c r="B48" s="42"/>
      <c r="C48" s="107"/>
      <c r="D48" s="44"/>
      <c r="E48" s="44"/>
      <c r="F48" s="44"/>
      <c r="G48" s="45"/>
      <c r="H48" s="45"/>
      <c r="I48" s="45"/>
      <c r="J48" s="46"/>
      <c r="K48" s="45"/>
      <c r="L48" s="46"/>
      <c r="M48" s="47"/>
      <c r="N48" s="45"/>
      <c r="O48" s="45"/>
      <c r="P48" s="45"/>
      <c r="Q48" s="45"/>
      <c r="R48" s="45"/>
      <c r="S48" s="45"/>
      <c r="T48" s="48"/>
    </row>
    <row r="49" spans="1:20" s="41" customFormat="1" x14ac:dyDescent="0.25">
      <c r="A49" s="42"/>
      <c r="B49" s="42"/>
      <c r="C49" s="107"/>
      <c r="D49" s="44"/>
      <c r="E49" s="44"/>
      <c r="F49" s="44"/>
      <c r="G49" s="45"/>
      <c r="H49" s="45"/>
      <c r="I49" s="45"/>
      <c r="J49" s="46"/>
      <c r="K49" s="45"/>
      <c r="L49" s="46"/>
      <c r="M49" s="47"/>
      <c r="N49" s="45"/>
      <c r="O49" s="45"/>
      <c r="P49" s="45"/>
      <c r="Q49" s="45"/>
      <c r="R49" s="45"/>
      <c r="S49" s="45"/>
      <c r="T49" s="48"/>
    </row>
    <row r="50" spans="1:20" s="41" customFormat="1" x14ac:dyDescent="0.25">
      <c r="A50" s="42"/>
      <c r="B50" s="42"/>
      <c r="C50" s="107"/>
      <c r="D50" s="44"/>
      <c r="E50" s="44"/>
      <c r="F50" s="44"/>
      <c r="G50" s="45"/>
      <c r="H50" s="45"/>
      <c r="I50" s="45"/>
      <c r="J50" s="46"/>
      <c r="K50" s="45"/>
      <c r="L50" s="46"/>
      <c r="M50" s="47"/>
      <c r="N50" s="45"/>
      <c r="O50" s="45"/>
      <c r="P50" s="45"/>
      <c r="Q50" s="45"/>
      <c r="R50" s="45"/>
      <c r="S50" s="45"/>
      <c r="T50" s="48"/>
    </row>
    <row r="51" spans="1:20" s="41" customFormat="1" x14ac:dyDescent="0.25">
      <c r="A51" s="42"/>
      <c r="B51" s="42"/>
      <c r="C51" s="107"/>
      <c r="D51" s="44"/>
      <c r="E51" s="44"/>
      <c r="F51" s="44"/>
      <c r="G51" s="45"/>
      <c r="H51" s="45"/>
      <c r="I51" s="45"/>
      <c r="J51" s="46"/>
      <c r="K51" s="45"/>
      <c r="L51" s="46"/>
      <c r="M51" s="47"/>
      <c r="N51" s="45"/>
      <c r="O51" s="45"/>
      <c r="P51" s="45"/>
      <c r="Q51" s="45"/>
      <c r="R51" s="45"/>
      <c r="S51" s="45"/>
      <c r="T51" s="48"/>
    </row>
    <row r="52" spans="1:20" s="41" customFormat="1" x14ac:dyDescent="0.25">
      <c r="A52" s="42"/>
      <c r="B52" s="42"/>
      <c r="C52" s="107"/>
      <c r="D52" s="44"/>
      <c r="E52" s="44"/>
      <c r="F52" s="44"/>
      <c r="G52" s="45"/>
      <c r="H52" s="45"/>
      <c r="I52" s="45"/>
      <c r="J52" s="46"/>
      <c r="K52" s="45"/>
      <c r="L52" s="46"/>
      <c r="M52" s="47"/>
      <c r="N52" s="45"/>
      <c r="O52" s="45"/>
      <c r="P52" s="45"/>
      <c r="Q52" s="45"/>
      <c r="R52" s="45"/>
      <c r="S52" s="45"/>
      <c r="T52" s="48"/>
    </row>
    <row r="53" spans="1:20" s="41" customFormat="1" x14ac:dyDescent="0.25">
      <c r="A53" s="42"/>
      <c r="B53" s="42"/>
      <c r="C53" s="107"/>
      <c r="D53" s="44"/>
      <c r="E53" s="44"/>
      <c r="F53" s="44"/>
      <c r="G53" s="45"/>
      <c r="H53" s="45"/>
      <c r="I53" s="45"/>
      <c r="J53" s="46"/>
      <c r="K53" s="45"/>
      <c r="L53" s="46"/>
      <c r="M53" s="47"/>
      <c r="N53" s="45"/>
      <c r="O53" s="45"/>
      <c r="P53" s="45"/>
      <c r="Q53" s="45"/>
      <c r="R53" s="45"/>
      <c r="S53" s="45"/>
      <c r="T53" s="48"/>
    </row>
    <row r="54" spans="1:20" s="41" customFormat="1" x14ac:dyDescent="0.25">
      <c r="A54" s="42"/>
      <c r="B54" s="42"/>
      <c r="C54" s="107"/>
      <c r="D54" s="44"/>
      <c r="E54" s="44"/>
      <c r="F54" s="44"/>
      <c r="G54" s="45"/>
      <c r="H54" s="45"/>
      <c r="I54" s="45"/>
      <c r="J54" s="46"/>
      <c r="K54" s="45"/>
      <c r="L54" s="46"/>
      <c r="M54" s="47"/>
      <c r="N54" s="45"/>
      <c r="O54" s="45"/>
      <c r="P54" s="45"/>
      <c r="Q54" s="45"/>
      <c r="R54" s="45"/>
      <c r="S54" s="45"/>
      <c r="T54" s="48"/>
    </row>
    <row r="55" spans="1:20" s="41" customFormat="1" x14ac:dyDescent="0.25">
      <c r="A55" s="42"/>
      <c r="B55" s="42"/>
      <c r="C55" s="107"/>
      <c r="D55" s="44"/>
      <c r="E55" s="44"/>
      <c r="F55" s="44"/>
      <c r="G55" s="45"/>
      <c r="H55" s="45"/>
      <c r="I55" s="45"/>
      <c r="J55" s="46"/>
      <c r="K55" s="45"/>
      <c r="L55" s="46"/>
      <c r="M55" s="47"/>
      <c r="N55" s="45"/>
      <c r="O55" s="45"/>
      <c r="P55" s="45"/>
      <c r="Q55" s="45"/>
      <c r="R55" s="45"/>
      <c r="S55" s="45"/>
      <c r="T55" s="48"/>
    </row>
    <row r="56" spans="1:20" s="41" customFormat="1" x14ac:dyDescent="0.25">
      <c r="A56" s="42"/>
      <c r="B56" s="42"/>
      <c r="C56" s="107"/>
      <c r="D56" s="44"/>
      <c r="E56" s="44"/>
      <c r="F56" s="44"/>
      <c r="G56" s="45"/>
      <c r="H56" s="45"/>
      <c r="I56" s="45"/>
      <c r="J56" s="46"/>
      <c r="K56" s="45"/>
      <c r="L56" s="46"/>
      <c r="M56" s="47"/>
      <c r="N56" s="45"/>
      <c r="O56" s="45"/>
      <c r="P56" s="45"/>
      <c r="Q56" s="45"/>
      <c r="R56" s="45"/>
      <c r="S56" s="45"/>
      <c r="T56" s="48"/>
    </row>
    <row r="57" spans="1:20" s="41" customFormat="1" x14ac:dyDescent="0.25">
      <c r="A57" s="42"/>
      <c r="B57" s="42"/>
      <c r="C57" s="107"/>
      <c r="D57" s="44"/>
      <c r="E57" s="44"/>
      <c r="F57" s="44"/>
      <c r="G57" s="45"/>
      <c r="H57" s="45"/>
      <c r="I57" s="45"/>
      <c r="J57" s="46"/>
      <c r="K57" s="45"/>
      <c r="L57" s="46"/>
      <c r="M57" s="47"/>
      <c r="N57" s="45"/>
      <c r="O57" s="45"/>
      <c r="P57" s="45"/>
      <c r="Q57" s="45"/>
      <c r="R57" s="45"/>
      <c r="S57" s="45"/>
      <c r="T57" s="48"/>
    </row>
    <row r="58" spans="1:20" s="41" customFormat="1" x14ac:dyDescent="0.25">
      <c r="A58" s="42"/>
      <c r="B58" s="42"/>
      <c r="C58" s="107"/>
      <c r="D58" s="44"/>
      <c r="E58" s="44"/>
      <c r="F58" s="44"/>
      <c r="G58" s="45"/>
      <c r="H58" s="45"/>
      <c r="I58" s="45"/>
      <c r="J58" s="46"/>
      <c r="K58" s="45"/>
      <c r="L58" s="46"/>
      <c r="M58" s="47"/>
      <c r="N58" s="45"/>
      <c r="O58" s="45"/>
      <c r="P58" s="45"/>
      <c r="Q58" s="45"/>
      <c r="R58" s="45"/>
      <c r="S58" s="45"/>
      <c r="T58" s="48"/>
    </row>
    <row r="59" spans="1:20" s="41" customFormat="1" x14ac:dyDescent="0.25">
      <c r="A59" s="42"/>
      <c r="B59" s="42"/>
      <c r="C59" s="107"/>
      <c r="D59" s="44"/>
      <c r="E59" s="44"/>
      <c r="F59" s="44"/>
      <c r="G59" s="45"/>
      <c r="H59" s="45"/>
      <c r="I59" s="45"/>
      <c r="J59" s="46"/>
      <c r="K59" s="45"/>
      <c r="L59" s="46"/>
      <c r="M59" s="47"/>
      <c r="N59" s="45"/>
      <c r="O59" s="45"/>
      <c r="P59" s="45"/>
      <c r="Q59" s="45"/>
      <c r="R59" s="45"/>
      <c r="S59" s="45"/>
      <c r="T59" s="48"/>
    </row>
    <row r="60" spans="1:20" s="41" customFormat="1" x14ac:dyDescent="0.25">
      <c r="A60" s="42"/>
      <c r="B60" s="42"/>
      <c r="C60" s="107"/>
      <c r="D60" s="44"/>
      <c r="E60" s="44"/>
      <c r="F60" s="44"/>
      <c r="G60" s="45"/>
      <c r="H60" s="45"/>
      <c r="I60" s="45"/>
      <c r="J60" s="46"/>
      <c r="K60" s="45"/>
      <c r="L60" s="46"/>
      <c r="M60" s="47"/>
      <c r="N60" s="45"/>
      <c r="O60" s="45"/>
      <c r="P60" s="45"/>
      <c r="Q60" s="45"/>
      <c r="R60" s="45"/>
      <c r="S60" s="45"/>
      <c r="T60" s="48"/>
    </row>
    <row r="61" spans="1:20" s="41" customFormat="1" x14ac:dyDescent="0.25">
      <c r="A61" s="42"/>
      <c r="B61" s="42"/>
      <c r="C61" s="107"/>
      <c r="D61" s="44"/>
      <c r="E61" s="44"/>
      <c r="F61" s="44"/>
      <c r="G61" s="45"/>
      <c r="H61" s="45"/>
      <c r="I61" s="45"/>
      <c r="J61" s="46"/>
      <c r="K61" s="45"/>
      <c r="L61" s="46"/>
      <c r="M61" s="47"/>
      <c r="N61" s="45"/>
      <c r="O61" s="45"/>
      <c r="P61" s="45"/>
      <c r="Q61" s="45"/>
      <c r="R61" s="45"/>
      <c r="S61" s="45"/>
      <c r="T61" s="48"/>
    </row>
    <row r="62" spans="1:20" s="41" customFormat="1" x14ac:dyDescent="0.25">
      <c r="A62" s="42"/>
      <c r="B62" s="42"/>
      <c r="C62" s="107"/>
      <c r="D62" s="44"/>
      <c r="E62" s="44"/>
      <c r="F62" s="44"/>
      <c r="G62" s="45"/>
      <c r="H62" s="45"/>
      <c r="I62" s="45"/>
      <c r="J62" s="46"/>
      <c r="K62" s="45"/>
      <c r="L62" s="46"/>
      <c r="M62" s="47"/>
      <c r="N62" s="45"/>
      <c r="O62" s="45"/>
      <c r="P62" s="45"/>
      <c r="Q62" s="45"/>
      <c r="R62" s="45"/>
      <c r="S62" s="45"/>
      <c r="T62" s="48"/>
    </row>
    <row r="63" spans="1:20" s="41" customFormat="1" x14ac:dyDescent="0.25">
      <c r="A63" s="42"/>
      <c r="B63" s="42"/>
      <c r="C63" s="107"/>
      <c r="D63" s="44"/>
      <c r="E63" s="44"/>
      <c r="F63" s="44"/>
      <c r="G63" s="45"/>
      <c r="H63" s="45"/>
      <c r="I63" s="45"/>
      <c r="J63" s="46"/>
      <c r="K63" s="45"/>
      <c r="L63" s="46"/>
      <c r="M63" s="47"/>
      <c r="N63" s="45"/>
      <c r="O63" s="45"/>
      <c r="P63" s="45"/>
      <c r="Q63" s="45"/>
      <c r="R63" s="45"/>
      <c r="S63" s="45"/>
      <c r="T63" s="48"/>
    </row>
    <row r="64" spans="1:20" s="41" customFormat="1" x14ac:dyDescent="0.25">
      <c r="A64" s="42"/>
      <c r="B64" s="42"/>
      <c r="C64" s="107"/>
      <c r="D64" s="44"/>
      <c r="E64" s="44"/>
      <c r="F64" s="44"/>
      <c r="G64" s="45"/>
      <c r="H64" s="45"/>
      <c r="I64" s="45"/>
      <c r="J64" s="46"/>
      <c r="K64" s="45"/>
      <c r="L64" s="46"/>
      <c r="M64" s="47"/>
      <c r="N64" s="45"/>
      <c r="O64" s="45"/>
      <c r="P64" s="45"/>
      <c r="Q64" s="45"/>
      <c r="R64" s="45"/>
      <c r="S64" s="45"/>
      <c r="T64" s="48"/>
    </row>
    <row r="65" spans="1:20" s="41" customFormat="1" x14ac:dyDescent="0.25">
      <c r="A65" s="42"/>
      <c r="B65" s="42"/>
      <c r="C65" s="107"/>
      <c r="D65" s="44"/>
      <c r="E65" s="44"/>
      <c r="F65" s="44"/>
      <c r="G65" s="45"/>
      <c r="H65" s="45"/>
      <c r="I65" s="45"/>
      <c r="J65" s="46"/>
      <c r="K65" s="45"/>
      <c r="L65" s="46"/>
      <c r="M65" s="47"/>
      <c r="N65" s="45"/>
      <c r="O65" s="45"/>
      <c r="P65" s="45"/>
      <c r="Q65" s="45"/>
      <c r="R65" s="45"/>
      <c r="S65" s="45"/>
      <c r="T65" s="48"/>
    </row>
    <row r="66" spans="1:20" s="41" customFormat="1" x14ac:dyDescent="0.25">
      <c r="A66" s="42"/>
      <c r="B66" s="42"/>
      <c r="C66" s="107"/>
      <c r="D66" s="44"/>
      <c r="E66" s="44"/>
      <c r="F66" s="44"/>
      <c r="G66" s="45"/>
      <c r="H66" s="45"/>
      <c r="I66" s="45"/>
      <c r="J66" s="46"/>
      <c r="K66" s="45"/>
      <c r="L66" s="46"/>
      <c r="M66" s="47"/>
      <c r="N66" s="45"/>
      <c r="O66" s="45"/>
      <c r="P66" s="45"/>
      <c r="Q66" s="45"/>
      <c r="R66" s="45"/>
      <c r="S66" s="45"/>
      <c r="T66" s="48"/>
    </row>
    <row r="67" spans="1:20" s="41" customFormat="1" x14ac:dyDescent="0.25">
      <c r="A67" s="42"/>
      <c r="B67" s="42"/>
      <c r="C67" s="107"/>
      <c r="D67" s="44"/>
      <c r="E67" s="44"/>
      <c r="F67" s="44"/>
      <c r="G67" s="45"/>
      <c r="H67" s="45"/>
      <c r="I67" s="45"/>
      <c r="J67" s="46"/>
      <c r="K67" s="45"/>
      <c r="L67" s="46"/>
      <c r="M67" s="47"/>
      <c r="N67" s="45"/>
      <c r="O67" s="45"/>
      <c r="P67" s="45"/>
      <c r="Q67" s="45"/>
      <c r="R67" s="45"/>
      <c r="S67" s="45"/>
      <c r="T67" s="48"/>
    </row>
    <row r="68" spans="1:20" s="41" customFormat="1" x14ac:dyDescent="0.25">
      <c r="A68" s="42"/>
      <c r="B68" s="42"/>
      <c r="C68" s="107"/>
      <c r="D68" s="44"/>
      <c r="E68" s="44"/>
      <c r="F68" s="44"/>
      <c r="G68" s="45"/>
      <c r="H68" s="45"/>
      <c r="I68" s="45"/>
      <c r="J68" s="46"/>
      <c r="K68" s="45"/>
      <c r="L68" s="46"/>
      <c r="M68" s="47"/>
      <c r="N68" s="45"/>
      <c r="O68" s="45"/>
      <c r="P68" s="45"/>
      <c r="Q68" s="45"/>
      <c r="R68" s="45"/>
      <c r="S68" s="45"/>
      <c r="T68" s="48"/>
    </row>
    <row r="69" spans="1:20" s="41" customFormat="1" x14ac:dyDescent="0.25">
      <c r="A69" s="42"/>
      <c r="B69" s="42"/>
      <c r="C69" s="107"/>
      <c r="D69" s="44"/>
      <c r="E69" s="44"/>
      <c r="F69" s="44"/>
      <c r="G69" s="45"/>
      <c r="H69" s="45"/>
      <c r="I69" s="45"/>
      <c r="J69" s="46"/>
      <c r="K69" s="45"/>
      <c r="L69" s="46"/>
      <c r="M69" s="47"/>
      <c r="N69" s="45"/>
      <c r="O69" s="45"/>
      <c r="P69" s="45"/>
      <c r="Q69" s="45"/>
      <c r="R69" s="45"/>
      <c r="S69" s="45"/>
      <c r="T69" s="48"/>
    </row>
    <row r="70" spans="1:20" s="41" customFormat="1" x14ac:dyDescent="0.25">
      <c r="A70" s="42"/>
      <c r="B70" s="42"/>
      <c r="C70" s="107"/>
      <c r="D70" s="44"/>
      <c r="E70" s="44"/>
      <c r="F70" s="44"/>
      <c r="G70" s="45"/>
      <c r="H70" s="45"/>
      <c r="I70" s="45"/>
      <c r="J70" s="46"/>
      <c r="K70" s="45"/>
      <c r="L70" s="46"/>
      <c r="M70" s="47"/>
      <c r="N70" s="45"/>
      <c r="O70" s="45"/>
      <c r="P70" s="45"/>
      <c r="Q70" s="45"/>
      <c r="R70" s="45"/>
      <c r="S70" s="45"/>
      <c r="T70" s="48"/>
    </row>
    <row r="71" spans="1:20" s="41" customFormat="1" x14ac:dyDescent="0.25">
      <c r="A71" s="42"/>
      <c r="B71" s="42"/>
      <c r="C71" s="107"/>
      <c r="D71" s="44"/>
      <c r="E71" s="44"/>
      <c r="F71" s="44"/>
      <c r="G71" s="45"/>
      <c r="H71" s="45"/>
      <c r="I71" s="45"/>
      <c r="J71" s="46"/>
      <c r="K71" s="45"/>
      <c r="L71" s="46"/>
      <c r="M71" s="47"/>
      <c r="N71" s="45"/>
      <c r="O71" s="45"/>
      <c r="P71" s="45"/>
      <c r="Q71" s="45"/>
      <c r="R71" s="45"/>
      <c r="S71" s="45"/>
      <c r="T71" s="48"/>
    </row>
    <row r="72" spans="1:20" s="41" customFormat="1" x14ac:dyDescent="0.25">
      <c r="A72" s="42"/>
      <c r="B72" s="42"/>
      <c r="C72" s="107"/>
      <c r="D72" s="44"/>
      <c r="E72" s="44"/>
      <c r="F72" s="44"/>
      <c r="G72" s="45"/>
      <c r="H72" s="45"/>
      <c r="I72" s="45"/>
      <c r="J72" s="46"/>
      <c r="K72" s="45"/>
      <c r="L72" s="46"/>
      <c r="M72" s="47"/>
      <c r="N72" s="45"/>
      <c r="O72" s="45"/>
      <c r="P72" s="45"/>
      <c r="Q72" s="45"/>
      <c r="R72" s="45"/>
      <c r="S72" s="45"/>
      <c r="T72" s="48"/>
    </row>
    <row r="73" spans="1:20" s="41" customFormat="1" x14ac:dyDescent="0.25">
      <c r="A73" s="42"/>
      <c r="B73" s="42"/>
      <c r="C73" s="107"/>
      <c r="D73" s="44"/>
      <c r="E73" s="44"/>
      <c r="F73" s="44"/>
      <c r="G73" s="45"/>
      <c r="H73" s="45"/>
      <c r="I73" s="45"/>
      <c r="J73" s="46"/>
      <c r="K73" s="45"/>
      <c r="L73" s="46"/>
      <c r="M73" s="47"/>
      <c r="N73" s="45"/>
      <c r="O73" s="45"/>
      <c r="P73" s="45"/>
      <c r="Q73" s="45"/>
      <c r="R73" s="45"/>
      <c r="S73" s="45"/>
      <c r="T73" s="48"/>
    </row>
    <row r="74" spans="1:20" s="41" customFormat="1" x14ac:dyDescent="0.25">
      <c r="A74" s="42"/>
      <c r="B74" s="42"/>
      <c r="C74" s="107"/>
      <c r="D74" s="44"/>
      <c r="E74" s="44"/>
      <c r="F74" s="44"/>
      <c r="G74" s="45"/>
      <c r="H74" s="45"/>
      <c r="I74" s="45"/>
      <c r="J74" s="46"/>
      <c r="K74" s="45"/>
      <c r="L74" s="46"/>
      <c r="M74" s="47"/>
      <c r="N74" s="45"/>
      <c r="O74" s="45"/>
      <c r="P74" s="45"/>
      <c r="Q74" s="45"/>
      <c r="R74" s="45"/>
      <c r="S74" s="45"/>
      <c r="T74" s="48"/>
    </row>
    <row r="75" spans="1:20" s="41" customFormat="1" x14ac:dyDescent="0.25">
      <c r="A75" s="42"/>
      <c r="B75" s="42"/>
      <c r="C75" s="107"/>
      <c r="D75" s="44"/>
      <c r="E75" s="44"/>
      <c r="F75" s="44"/>
      <c r="G75" s="45"/>
      <c r="H75" s="45"/>
      <c r="I75" s="45"/>
      <c r="J75" s="46"/>
      <c r="K75" s="45"/>
      <c r="L75" s="46"/>
      <c r="M75" s="47"/>
      <c r="N75" s="45"/>
      <c r="O75" s="45"/>
      <c r="P75" s="45"/>
      <c r="Q75" s="45"/>
      <c r="R75" s="45"/>
      <c r="S75" s="45"/>
      <c r="T75" s="48"/>
    </row>
    <row r="76" spans="1:20" s="41" customFormat="1" x14ac:dyDescent="0.25">
      <c r="A76" s="42"/>
      <c r="B76" s="42"/>
      <c r="C76" s="107"/>
      <c r="D76" s="44"/>
      <c r="E76" s="44"/>
      <c r="F76" s="44"/>
      <c r="G76" s="45"/>
      <c r="H76" s="45"/>
      <c r="I76" s="45"/>
      <c r="J76" s="46"/>
      <c r="K76" s="45"/>
      <c r="L76" s="46"/>
      <c r="M76" s="47"/>
      <c r="N76" s="45"/>
      <c r="O76" s="45"/>
      <c r="P76" s="45"/>
      <c r="Q76" s="45"/>
      <c r="R76" s="45"/>
      <c r="S76" s="45"/>
      <c r="T76" s="48"/>
    </row>
    <row r="77" spans="1:20" s="41" customFormat="1" x14ac:dyDescent="0.25">
      <c r="A77" s="42"/>
      <c r="B77" s="42"/>
      <c r="C77" s="107"/>
      <c r="D77" s="44"/>
      <c r="E77" s="44"/>
      <c r="F77" s="44"/>
      <c r="G77" s="45"/>
      <c r="H77" s="45"/>
      <c r="I77" s="45"/>
      <c r="J77" s="46"/>
      <c r="K77" s="45"/>
      <c r="L77" s="46"/>
      <c r="M77" s="47"/>
      <c r="N77" s="45"/>
      <c r="O77" s="45"/>
      <c r="P77" s="45"/>
      <c r="Q77" s="45"/>
      <c r="R77" s="45"/>
      <c r="S77" s="45"/>
      <c r="T77" s="48"/>
    </row>
    <row r="78" spans="1:20" s="41" customFormat="1" x14ac:dyDescent="0.25">
      <c r="A78" s="42"/>
      <c r="B78" s="42"/>
      <c r="C78" s="107"/>
      <c r="D78" s="44"/>
      <c r="E78" s="44"/>
      <c r="F78" s="44"/>
      <c r="G78" s="45"/>
      <c r="H78" s="45"/>
      <c r="I78" s="45"/>
      <c r="J78" s="46"/>
      <c r="K78" s="45"/>
      <c r="L78" s="46"/>
      <c r="M78" s="47"/>
      <c r="N78" s="45"/>
      <c r="O78" s="45"/>
      <c r="P78" s="45"/>
      <c r="Q78" s="45"/>
      <c r="R78" s="45"/>
      <c r="S78" s="45"/>
      <c r="T78" s="48"/>
    </row>
    <row r="79" spans="1:20" s="41" customFormat="1" x14ac:dyDescent="0.25">
      <c r="A79" s="42"/>
      <c r="B79" s="42"/>
      <c r="C79" s="107"/>
      <c r="D79" s="44"/>
      <c r="E79" s="44"/>
      <c r="F79" s="44"/>
      <c r="G79" s="45"/>
      <c r="H79" s="45"/>
      <c r="I79" s="45"/>
      <c r="J79" s="46"/>
      <c r="K79" s="45"/>
      <c r="L79" s="46"/>
      <c r="M79" s="47"/>
      <c r="N79" s="45"/>
      <c r="O79" s="45"/>
      <c r="P79" s="45"/>
      <c r="Q79" s="45"/>
      <c r="R79" s="45"/>
      <c r="S79" s="45"/>
      <c r="T79" s="48"/>
    </row>
    <row r="80" spans="1:20" s="41" customFormat="1" x14ac:dyDescent="0.25">
      <c r="A80" s="42"/>
      <c r="B80" s="42"/>
      <c r="C80" s="107"/>
      <c r="D80" s="44"/>
      <c r="E80" s="44"/>
      <c r="F80" s="44"/>
      <c r="G80" s="45"/>
      <c r="H80" s="45"/>
      <c r="I80" s="45"/>
      <c r="J80" s="46"/>
      <c r="K80" s="45"/>
      <c r="L80" s="46"/>
      <c r="M80" s="47"/>
      <c r="N80" s="45"/>
      <c r="O80" s="45"/>
      <c r="P80" s="45"/>
      <c r="Q80" s="45"/>
      <c r="R80" s="45"/>
      <c r="S80" s="45"/>
      <c r="T80" s="48"/>
    </row>
    <row r="81" spans="1:20" s="41" customFormat="1" x14ac:dyDescent="0.25">
      <c r="A81" s="42"/>
      <c r="B81" s="42"/>
      <c r="C81" s="107"/>
      <c r="D81" s="44"/>
      <c r="E81" s="44"/>
      <c r="F81" s="44"/>
      <c r="G81" s="45"/>
      <c r="H81" s="45"/>
      <c r="I81" s="45"/>
      <c r="J81" s="46"/>
      <c r="K81" s="45"/>
      <c r="L81" s="46"/>
      <c r="M81" s="47"/>
      <c r="N81" s="45"/>
      <c r="O81" s="45"/>
      <c r="P81" s="45"/>
      <c r="Q81" s="45"/>
      <c r="R81" s="45"/>
      <c r="S81" s="45"/>
      <c r="T81" s="48"/>
    </row>
    <row r="82" spans="1:20" s="41" customFormat="1" x14ac:dyDescent="0.25">
      <c r="A82" s="42"/>
      <c r="B82" s="42"/>
      <c r="C82" s="107"/>
      <c r="D82" s="44"/>
      <c r="E82" s="44"/>
      <c r="F82" s="44"/>
      <c r="G82" s="45"/>
      <c r="H82" s="45"/>
      <c r="I82" s="45"/>
      <c r="J82" s="46"/>
      <c r="K82" s="45"/>
      <c r="L82" s="46"/>
      <c r="M82" s="47"/>
      <c r="N82" s="45"/>
      <c r="O82" s="45"/>
      <c r="P82" s="45"/>
      <c r="Q82" s="45"/>
      <c r="R82" s="45"/>
      <c r="S82" s="45"/>
      <c r="T82" s="48"/>
    </row>
    <row r="83" spans="1:20" s="41" customFormat="1" x14ac:dyDescent="0.25">
      <c r="A83" s="42"/>
      <c r="B83" s="42"/>
      <c r="C83" s="107"/>
      <c r="D83" s="44"/>
      <c r="E83" s="44"/>
      <c r="F83" s="44"/>
      <c r="G83" s="45"/>
      <c r="H83" s="45"/>
      <c r="I83" s="45"/>
      <c r="J83" s="46"/>
      <c r="K83" s="45"/>
      <c r="L83" s="46"/>
      <c r="M83" s="47"/>
      <c r="N83" s="45"/>
      <c r="O83" s="45"/>
      <c r="P83" s="45"/>
      <c r="Q83" s="45"/>
      <c r="R83" s="45"/>
      <c r="S83" s="45"/>
      <c r="T83" s="48"/>
    </row>
    <row r="84" spans="1:20" s="41" customFormat="1" x14ac:dyDescent="0.25">
      <c r="A84" s="42"/>
      <c r="B84" s="42"/>
      <c r="C84" s="107"/>
      <c r="D84" s="44"/>
      <c r="E84" s="44"/>
      <c r="F84" s="44"/>
      <c r="G84" s="45"/>
      <c r="H84" s="45"/>
      <c r="I84" s="45"/>
      <c r="J84" s="46"/>
      <c r="K84" s="45"/>
      <c r="L84" s="46"/>
      <c r="M84" s="47"/>
      <c r="N84" s="45"/>
      <c r="O84" s="45"/>
      <c r="P84" s="45"/>
      <c r="Q84" s="45"/>
      <c r="R84" s="45"/>
      <c r="S84" s="45"/>
      <c r="T84" s="48"/>
    </row>
    <row r="85" spans="1:20" s="41" customFormat="1" x14ac:dyDescent="0.25">
      <c r="A85" s="42"/>
      <c r="B85" s="42"/>
      <c r="C85" s="107"/>
      <c r="D85" s="44"/>
      <c r="E85" s="44"/>
      <c r="F85" s="44"/>
      <c r="G85" s="45"/>
      <c r="H85" s="45"/>
      <c r="I85" s="45"/>
      <c r="J85" s="46"/>
      <c r="K85" s="45"/>
      <c r="L85" s="46"/>
      <c r="M85" s="47"/>
      <c r="N85" s="45"/>
      <c r="O85" s="45"/>
      <c r="P85" s="45"/>
      <c r="Q85" s="45"/>
      <c r="R85" s="45"/>
      <c r="S85" s="45"/>
      <c r="T85" s="48"/>
    </row>
    <row r="86" spans="1:20" s="41" customFormat="1" x14ac:dyDescent="0.25">
      <c r="A86" s="42"/>
      <c r="B86" s="42"/>
      <c r="C86" s="107"/>
      <c r="D86" s="44"/>
      <c r="E86" s="44"/>
      <c r="F86" s="44"/>
      <c r="G86" s="45"/>
      <c r="H86" s="45"/>
      <c r="I86" s="45"/>
      <c r="J86" s="46"/>
      <c r="K86" s="45"/>
      <c r="L86" s="46"/>
      <c r="M86" s="47"/>
      <c r="N86" s="45"/>
      <c r="O86" s="45"/>
      <c r="P86" s="45"/>
      <c r="Q86" s="45"/>
      <c r="R86" s="45"/>
      <c r="S86" s="45"/>
      <c r="T86" s="48"/>
    </row>
    <row r="87" spans="1:20" s="41" customFormat="1" x14ac:dyDescent="0.25">
      <c r="A87" s="42"/>
      <c r="B87" s="42"/>
      <c r="C87" s="107"/>
      <c r="D87" s="44"/>
      <c r="E87" s="44"/>
      <c r="F87" s="44"/>
      <c r="G87" s="45"/>
      <c r="H87" s="45"/>
      <c r="I87" s="45"/>
      <c r="J87" s="46"/>
      <c r="K87" s="45"/>
      <c r="L87" s="46"/>
      <c r="M87" s="47"/>
      <c r="N87" s="45"/>
      <c r="O87" s="45"/>
      <c r="P87" s="45"/>
      <c r="Q87" s="45"/>
      <c r="R87" s="45"/>
      <c r="S87" s="45"/>
      <c r="T87" s="48"/>
    </row>
    <row r="88" spans="1:20" s="41" customFormat="1" x14ac:dyDescent="0.25">
      <c r="A88" s="42"/>
      <c r="B88" s="42"/>
      <c r="C88" s="107"/>
      <c r="D88" s="44"/>
      <c r="E88" s="44"/>
      <c r="F88" s="44"/>
      <c r="G88" s="45"/>
      <c r="H88" s="45"/>
      <c r="I88" s="45"/>
      <c r="J88" s="46"/>
      <c r="K88" s="45"/>
      <c r="L88" s="46"/>
      <c r="M88" s="47"/>
      <c r="N88" s="45"/>
      <c r="O88" s="45"/>
      <c r="P88" s="45"/>
      <c r="Q88" s="45"/>
      <c r="R88" s="45"/>
      <c r="S88" s="45"/>
      <c r="T88" s="48"/>
    </row>
    <row r="89" spans="1:20" s="41" customFormat="1" x14ac:dyDescent="0.25">
      <c r="A89" s="42"/>
      <c r="B89" s="42"/>
      <c r="C89" s="107"/>
      <c r="D89" s="44"/>
      <c r="E89" s="44"/>
      <c r="F89" s="44"/>
      <c r="G89" s="45"/>
      <c r="H89" s="45"/>
      <c r="I89" s="45"/>
      <c r="J89" s="46"/>
      <c r="K89" s="45"/>
      <c r="L89" s="46"/>
      <c r="M89" s="47"/>
      <c r="N89" s="45"/>
      <c r="O89" s="45"/>
      <c r="P89" s="45"/>
      <c r="Q89" s="45"/>
      <c r="R89" s="45"/>
      <c r="S89" s="45"/>
      <c r="T89" s="48"/>
    </row>
    <row r="90" spans="1:20" s="41" customFormat="1" x14ac:dyDescent="0.25">
      <c r="A90" s="42"/>
      <c r="B90" s="42"/>
      <c r="C90" s="107"/>
      <c r="D90" s="44"/>
      <c r="E90" s="44"/>
      <c r="F90" s="44"/>
      <c r="G90" s="45"/>
      <c r="H90" s="45"/>
      <c r="I90" s="45"/>
      <c r="J90" s="46"/>
      <c r="K90" s="45"/>
      <c r="L90" s="46"/>
      <c r="M90" s="47"/>
      <c r="N90" s="45"/>
      <c r="O90" s="45"/>
      <c r="P90" s="45"/>
      <c r="Q90" s="45"/>
      <c r="R90" s="45"/>
      <c r="S90" s="45"/>
      <c r="T90" s="48"/>
    </row>
    <row r="91" spans="1:20" s="41" customFormat="1" x14ac:dyDescent="0.25">
      <c r="A91" s="42"/>
      <c r="B91" s="42"/>
      <c r="C91" s="107"/>
      <c r="D91" s="44"/>
      <c r="E91" s="44"/>
      <c r="F91" s="44"/>
      <c r="G91" s="45"/>
      <c r="H91" s="45"/>
      <c r="I91" s="45"/>
      <c r="J91" s="46"/>
      <c r="K91" s="45"/>
      <c r="L91" s="46"/>
      <c r="M91" s="47"/>
      <c r="N91" s="45"/>
      <c r="O91" s="45"/>
      <c r="P91" s="45"/>
      <c r="Q91" s="45"/>
      <c r="R91" s="45"/>
      <c r="S91" s="45"/>
      <c r="T91" s="48"/>
    </row>
    <row r="92" spans="1:20" s="41" customFormat="1" x14ac:dyDescent="0.25">
      <c r="A92" s="42"/>
      <c r="B92" s="42"/>
      <c r="C92" s="107"/>
      <c r="D92" s="44"/>
      <c r="E92" s="44"/>
      <c r="F92" s="44"/>
      <c r="G92" s="45"/>
      <c r="H92" s="45"/>
      <c r="I92" s="45"/>
      <c r="J92" s="46"/>
      <c r="K92" s="45"/>
      <c r="L92" s="46"/>
      <c r="M92" s="47"/>
      <c r="N92" s="45"/>
      <c r="O92" s="45"/>
      <c r="P92" s="45"/>
      <c r="Q92" s="45"/>
      <c r="R92" s="45"/>
      <c r="S92" s="45"/>
      <c r="T92" s="48"/>
    </row>
    <row r="93" spans="1:20" s="41" customFormat="1" x14ac:dyDescent="0.25">
      <c r="A93" s="42"/>
      <c r="B93" s="42"/>
      <c r="C93" s="107"/>
      <c r="D93" s="44"/>
      <c r="E93" s="44"/>
      <c r="F93" s="44"/>
      <c r="G93" s="45"/>
      <c r="H93" s="45"/>
      <c r="I93" s="45"/>
      <c r="J93" s="46"/>
      <c r="K93" s="45"/>
      <c r="L93" s="46"/>
      <c r="M93" s="47"/>
      <c r="N93" s="45"/>
      <c r="O93" s="45"/>
      <c r="P93" s="45"/>
      <c r="Q93" s="45"/>
      <c r="R93" s="45"/>
      <c r="S93" s="45"/>
      <c r="T93" s="48"/>
    </row>
    <row r="94" spans="1:20" s="41" customFormat="1" x14ac:dyDescent="0.25">
      <c r="A94" s="42"/>
      <c r="B94" s="42"/>
      <c r="C94" s="107"/>
      <c r="D94" s="44"/>
      <c r="E94" s="44"/>
      <c r="F94" s="44"/>
      <c r="G94" s="45"/>
      <c r="H94" s="45"/>
      <c r="I94" s="45"/>
      <c r="J94" s="46"/>
      <c r="K94" s="45"/>
      <c r="L94" s="46"/>
      <c r="M94" s="47"/>
      <c r="N94" s="45"/>
      <c r="O94" s="45"/>
      <c r="P94" s="45"/>
      <c r="Q94" s="45"/>
      <c r="R94" s="45"/>
      <c r="S94" s="45"/>
      <c r="T94" s="48"/>
    </row>
    <row r="95" spans="1:20" s="41" customFormat="1" x14ac:dyDescent="0.25">
      <c r="A95" s="42"/>
      <c r="B95" s="42"/>
      <c r="C95" s="107"/>
      <c r="D95" s="44"/>
      <c r="E95" s="44"/>
      <c r="F95" s="44"/>
      <c r="G95" s="45"/>
      <c r="H95" s="45"/>
      <c r="I95" s="45"/>
      <c r="J95" s="46"/>
      <c r="K95" s="45"/>
      <c r="L95" s="46"/>
      <c r="M95" s="47"/>
      <c r="N95" s="45"/>
      <c r="O95" s="45"/>
      <c r="P95" s="45"/>
      <c r="Q95" s="45"/>
      <c r="R95" s="45"/>
      <c r="S95" s="45"/>
      <c r="T95" s="48"/>
    </row>
    <row r="96" spans="1:20" s="41" customFormat="1" x14ac:dyDescent="0.25">
      <c r="A96" s="42"/>
      <c r="B96" s="42"/>
      <c r="C96" s="107"/>
      <c r="D96" s="44"/>
      <c r="E96" s="44"/>
      <c r="F96" s="44"/>
      <c r="G96" s="45"/>
      <c r="H96" s="45"/>
      <c r="I96" s="45"/>
      <c r="J96" s="46"/>
      <c r="K96" s="45"/>
      <c r="L96" s="46"/>
      <c r="M96" s="47"/>
      <c r="N96" s="45"/>
      <c r="O96" s="45"/>
      <c r="P96" s="45"/>
      <c r="Q96" s="45"/>
      <c r="R96" s="45"/>
      <c r="S96" s="45"/>
      <c r="T96" s="48"/>
    </row>
    <row r="97" spans="1:20" s="41" customFormat="1" x14ac:dyDescent="0.25">
      <c r="A97" s="42"/>
      <c r="B97" s="42"/>
      <c r="C97" s="107"/>
      <c r="D97" s="44"/>
      <c r="E97" s="44"/>
      <c r="F97" s="44"/>
      <c r="G97" s="45"/>
      <c r="H97" s="45"/>
      <c r="I97" s="45"/>
      <c r="J97" s="46"/>
      <c r="K97" s="45"/>
      <c r="L97" s="46"/>
      <c r="M97" s="47"/>
      <c r="N97" s="45"/>
      <c r="O97" s="45"/>
      <c r="P97" s="45"/>
      <c r="Q97" s="45"/>
      <c r="R97" s="45"/>
      <c r="S97" s="45"/>
      <c r="T97" s="48"/>
    </row>
    <row r="98" spans="1:20" s="41" customFormat="1" x14ac:dyDescent="0.25">
      <c r="A98" s="42"/>
      <c r="B98" s="42"/>
      <c r="C98" s="107"/>
      <c r="D98" s="44"/>
      <c r="E98" s="44"/>
      <c r="F98" s="44"/>
      <c r="G98" s="45"/>
      <c r="H98" s="45"/>
      <c r="I98" s="45"/>
      <c r="J98" s="46"/>
      <c r="K98" s="45"/>
      <c r="L98" s="46"/>
      <c r="M98" s="47"/>
      <c r="N98" s="45"/>
      <c r="O98" s="45"/>
      <c r="P98" s="45"/>
      <c r="Q98" s="45"/>
      <c r="R98" s="45"/>
      <c r="S98" s="45"/>
      <c r="T98" s="48"/>
    </row>
    <row r="99" spans="1:20" s="41" customFormat="1" x14ac:dyDescent="0.25">
      <c r="A99" s="42"/>
      <c r="B99" s="42"/>
      <c r="C99" s="107"/>
      <c r="D99" s="44"/>
      <c r="E99" s="44"/>
      <c r="F99" s="44"/>
      <c r="G99" s="45"/>
      <c r="H99" s="45"/>
      <c r="I99" s="45"/>
      <c r="J99" s="46"/>
      <c r="K99" s="45"/>
      <c r="L99" s="46"/>
      <c r="M99" s="47"/>
      <c r="N99" s="45"/>
      <c r="O99" s="45"/>
      <c r="P99" s="45"/>
      <c r="Q99" s="45"/>
      <c r="R99" s="45"/>
      <c r="S99" s="45"/>
      <c r="T99" s="48"/>
    </row>
    <row r="100" spans="1:20" s="41" customFormat="1" x14ac:dyDescent="0.25">
      <c r="A100" s="42"/>
      <c r="B100" s="42"/>
      <c r="C100" s="107"/>
      <c r="D100" s="44"/>
      <c r="E100" s="44"/>
      <c r="F100" s="44"/>
      <c r="G100" s="45"/>
      <c r="H100" s="45"/>
      <c r="I100" s="45"/>
      <c r="J100" s="46"/>
      <c r="K100" s="45"/>
      <c r="L100" s="46"/>
      <c r="M100" s="47"/>
      <c r="N100" s="45"/>
      <c r="O100" s="45"/>
      <c r="P100" s="45"/>
      <c r="Q100" s="45"/>
      <c r="R100" s="45"/>
      <c r="S100" s="45"/>
      <c r="T100" s="48"/>
    </row>
    <row r="101" spans="1:20" s="41" customFormat="1" x14ac:dyDescent="0.25">
      <c r="A101" s="42"/>
      <c r="B101" s="42"/>
      <c r="C101" s="107"/>
      <c r="D101" s="44"/>
      <c r="E101" s="44"/>
      <c r="F101" s="44"/>
      <c r="G101" s="45"/>
      <c r="H101" s="45"/>
      <c r="I101" s="45"/>
      <c r="J101" s="46"/>
      <c r="K101" s="45"/>
      <c r="L101" s="46"/>
      <c r="M101" s="47"/>
      <c r="N101" s="45"/>
      <c r="O101" s="45"/>
      <c r="P101" s="45"/>
      <c r="Q101" s="45"/>
      <c r="R101" s="45"/>
      <c r="S101" s="45"/>
      <c r="T101" s="48"/>
    </row>
    <row r="102" spans="1:20" s="41" customFormat="1" x14ac:dyDescent="0.25">
      <c r="A102" s="42"/>
      <c r="B102" s="42"/>
      <c r="C102" s="107"/>
      <c r="D102" s="44"/>
      <c r="E102" s="44"/>
      <c r="F102" s="44"/>
      <c r="G102" s="45"/>
      <c r="H102" s="45"/>
      <c r="I102" s="45"/>
      <c r="J102" s="46"/>
      <c r="K102" s="45"/>
      <c r="L102" s="46"/>
      <c r="M102" s="47"/>
      <c r="N102" s="45"/>
      <c r="O102" s="45"/>
      <c r="P102" s="45"/>
      <c r="Q102" s="45"/>
      <c r="R102" s="45"/>
      <c r="S102" s="45"/>
      <c r="T102" s="48"/>
    </row>
    <row r="103" spans="1:20" s="41" customFormat="1" x14ac:dyDescent="0.25">
      <c r="A103" s="42"/>
      <c r="B103" s="42"/>
      <c r="C103" s="107"/>
      <c r="D103" s="44"/>
      <c r="E103" s="44"/>
      <c r="F103" s="44"/>
      <c r="G103" s="45"/>
      <c r="H103" s="45"/>
      <c r="I103" s="45"/>
      <c r="J103" s="46"/>
      <c r="K103" s="45"/>
      <c r="L103" s="46"/>
      <c r="M103" s="47"/>
      <c r="N103" s="45"/>
      <c r="O103" s="45"/>
      <c r="P103" s="45"/>
      <c r="Q103" s="45"/>
      <c r="R103" s="45"/>
      <c r="S103" s="45"/>
      <c r="T103" s="48"/>
    </row>
    <row r="104" spans="1:20" s="41" customFormat="1" x14ac:dyDescent="0.25">
      <c r="A104" s="42"/>
      <c r="B104" s="42"/>
      <c r="C104" s="107"/>
      <c r="D104" s="44"/>
      <c r="E104" s="44"/>
      <c r="F104" s="44"/>
      <c r="G104" s="45"/>
      <c r="H104" s="45"/>
      <c r="I104" s="45"/>
      <c r="J104" s="46"/>
      <c r="K104" s="45"/>
      <c r="L104" s="46"/>
      <c r="M104" s="47"/>
      <c r="N104" s="45"/>
      <c r="O104" s="45"/>
      <c r="P104" s="45"/>
      <c r="Q104" s="45"/>
      <c r="R104" s="45"/>
      <c r="S104" s="45"/>
      <c r="T104" s="48"/>
    </row>
    <row r="105" spans="1:20" s="41" customFormat="1" x14ac:dyDescent="0.25">
      <c r="A105" s="42"/>
      <c r="B105" s="42"/>
      <c r="C105" s="107"/>
      <c r="D105" s="44"/>
      <c r="E105" s="44"/>
      <c r="F105" s="44"/>
      <c r="G105" s="45"/>
      <c r="H105" s="45"/>
      <c r="I105" s="45"/>
      <c r="J105" s="46"/>
      <c r="K105" s="45"/>
      <c r="L105" s="46"/>
      <c r="M105" s="47"/>
      <c r="N105" s="45"/>
      <c r="O105" s="45"/>
      <c r="P105" s="45"/>
      <c r="Q105" s="45"/>
      <c r="R105" s="45"/>
      <c r="S105" s="45"/>
      <c r="T105" s="48"/>
    </row>
    <row r="106" spans="1:20" s="41" customFormat="1" x14ac:dyDescent="0.25">
      <c r="A106" s="42"/>
      <c r="B106" s="42"/>
      <c r="C106" s="107"/>
      <c r="D106" s="44"/>
      <c r="E106" s="44"/>
      <c r="F106" s="44"/>
      <c r="G106" s="45"/>
      <c r="H106" s="45"/>
      <c r="I106" s="45"/>
      <c r="J106" s="46"/>
      <c r="K106" s="45"/>
      <c r="L106" s="46"/>
      <c r="M106" s="47"/>
      <c r="N106" s="45"/>
      <c r="O106" s="45"/>
      <c r="P106" s="45"/>
      <c r="Q106" s="45"/>
      <c r="R106" s="45"/>
      <c r="S106" s="45"/>
      <c r="T106" s="48"/>
    </row>
    <row r="107" spans="1:20" s="41" customFormat="1" x14ac:dyDescent="0.25">
      <c r="A107" s="42"/>
      <c r="B107" s="42"/>
      <c r="C107" s="107"/>
      <c r="D107" s="44"/>
      <c r="E107" s="44"/>
      <c r="F107" s="44"/>
      <c r="G107" s="45"/>
      <c r="H107" s="45"/>
      <c r="I107" s="45"/>
      <c r="J107" s="46"/>
      <c r="K107" s="45"/>
      <c r="L107" s="46"/>
      <c r="M107" s="47"/>
      <c r="N107" s="45"/>
      <c r="O107" s="45"/>
      <c r="P107" s="45"/>
      <c r="Q107" s="45"/>
      <c r="R107" s="45"/>
      <c r="S107" s="45"/>
      <c r="T107" s="48"/>
    </row>
    <row r="108" spans="1:20" s="41" customFormat="1" x14ac:dyDescent="0.25">
      <c r="A108" s="42"/>
      <c r="B108" s="42"/>
      <c r="C108" s="107"/>
      <c r="D108" s="44"/>
      <c r="E108" s="44"/>
      <c r="F108" s="44"/>
      <c r="G108" s="45"/>
      <c r="H108" s="45"/>
      <c r="I108" s="45"/>
      <c r="J108" s="46"/>
      <c r="K108" s="45"/>
      <c r="L108" s="46"/>
      <c r="M108" s="47"/>
      <c r="N108" s="45"/>
      <c r="O108" s="45"/>
      <c r="P108" s="45"/>
      <c r="Q108" s="45"/>
      <c r="R108" s="45"/>
      <c r="S108" s="45"/>
      <c r="T108" s="48"/>
    </row>
    <row r="109" spans="1:20" s="41" customFormat="1" x14ac:dyDescent="0.25">
      <c r="A109" s="42"/>
      <c r="B109" s="42"/>
      <c r="C109" s="107"/>
      <c r="D109" s="44"/>
      <c r="E109" s="44"/>
      <c r="F109" s="44"/>
      <c r="G109" s="45"/>
      <c r="H109" s="45"/>
      <c r="I109" s="45"/>
      <c r="J109" s="46"/>
      <c r="K109" s="45"/>
      <c r="L109" s="46"/>
      <c r="M109" s="47"/>
      <c r="N109" s="45"/>
      <c r="O109" s="45"/>
      <c r="P109" s="45"/>
      <c r="Q109" s="45"/>
      <c r="R109" s="45"/>
      <c r="S109" s="45"/>
      <c r="T109" s="48"/>
    </row>
    <row r="110" spans="1:20" s="41" customFormat="1" x14ac:dyDescent="0.25">
      <c r="A110" s="42"/>
      <c r="B110" s="42"/>
      <c r="C110" s="107"/>
      <c r="D110" s="44"/>
      <c r="E110" s="44"/>
      <c r="F110" s="44"/>
      <c r="G110" s="45"/>
      <c r="H110" s="45"/>
      <c r="I110" s="45"/>
      <c r="J110" s="46"/>
      <c r="K110" s="45"/>
      <c r="L110" s="46"/>
      <c r="M110" s="47"/>
      <c r="N110" s="45"/>
      <c r="O110" s="45"/>
      <c r="P110" s="45"/>
      <c r="Q110" s="45"/>
      <c r="R110" s="45"/>
      <c r="S110" s="45"/>
      <c r="T110" s="48"/>
    </row>
    <row r="111" spans="1:20" s="41" customFormat="1" x14ac:dyDescent="0.25">
      <c r="A111" s="42"/>
      <c r="B111" s="42"/>
      <c r="C111" s="107"/>
      <c r="D111" s="44"/>
      <c r="E111" s="44"/>
      <c r="F111" s="44"/>
      <c r="G111" s="45"/>
      <c r="H111" s="45"/>
      <c r="I111" s="45"/>
      <c r="J111" s="46"/>
      <c r="K111" s="45"/>
      <c r="L111" s="46"/>
      <c r="M111" s="47"/>
      <c r="N111" s="45"/>
      <c r="O111" s="45"/>
      <c r="P111" s="45"/>
      <c r="Q111" s="45"/>
      <c r="R111" s="45"/>
      <c r="S111" s="45"/>
      <c r="T111" s="48"/>
    </row>
    <row r="112" spans="1:20" s="41" customFormat="1" x14ac:dyDescent="0.25">
      <c r="A112" s="42"/>
      <c r="B112" s="42"/>
      <c r="C112" s="107"/>
      <c r="D112" s="44"/>
      <c r="E112" s="44"/>
      <c r="F112" s="44"/>
      <c r="G112" s="45"/>
      <c r="H112" s="45"/>
      <c r="I112" s="45"/>
      <c r="J112" s="46"/>
      <c r="K112" s="45"/>
      <c r="L112" s="46"/>
      <c r="M112" s="47"/>
      <c r="N112" s="45"/>
      <c r="O112" s="45"/>
      <c r="P112" s="45"/>
      <c r="Q112" s="45"/>
      <c r="R112" s="45"/>
      <c r="S112" s="45"/>
      <c r="T112" s="48"/>
    </row>
    <row r="113" spans="1:20" s="41" customFormat="1" x14ac:dyDescent="0.25">
      <c r="A113" s="42"/>
      <c r="B113" s="42"/>
      <c r="C113" s="107"/>
      <c r="D113" s="44"/>
      <c r="E113" s="44"/>
      <c r="F113" s="44"/>
      <c r="G113" s="45"/>
      <c r="H113" s="45"/>
      <c r="I113" s="45"/>
      <c r="J113" s="46"/>
      <c r="K113" s="45"/>
      <c r="L113" s="46"/>
      <c r="M113" s="47"/>
      <c r="N113" s="45"/>
      <c r="O113" s="45"/>
      <c r="P113" s="45"/>
      <c r="Q113" s="45"/>
      <c r="R113" s="45"/>
      <c r="S113" s="45"/>
      <c r="T113" s="48"/>
    </row>
    <row r="114" spans="1:20" s="41" customFormat="1" x14ac:dyDescent="0.25">
      <c r="A114" s="42"/>
      <c r="B114" s="42"/>
      <c r="C114" s="107"/>
      <c r="D114" s="44"/>
      <c r="E114" s="44"/>
      <c r="F114" s="44"/>
      <c r="G114" s="45"/>
      <c r="H114" s="45"/>
      <c r="I114" s="45"/>
      <c r="J114" s="46"/>
      <c r="K114" s="45"/>
      <c r="L114" s="46"/>
      <c r="M114" s="47"/>
      <c r="N114" s="45"/>
      <c r="O114" s="45"/>
      <c r="P114" s="45"/>
      <c r="Q114" s="45"/>
      <c r="R114" s="45"/>
      <c r="S114" s="45"/>
      <c r="T114" s="48"/>
    </row>
    <row r="115" spans="1:20" s="41" customFormat="1" x14ac:dyDescent="0.25">
      <c r="A115" s="42"/>
      <c r="B115" s="42"/>
      <c r="C115" s="107"/>
      <c r="D115" s="44"/>
      <c r="E115" s="44"/>
      <c r="F115" s="44"/>
      <c r="G115" s="45"/>
      <c r="H115" s="45"/>
      <c r="I115" s="45"/>
      <c r="J115" s="46"/>
      <c r="K115" s="45"/>
      <c r="L115" s="46"/>
      <c r="M115" s="47"/>
      <c r="N115" s="45"/>
      <c r="O115" s="45"/>
      <c r="P115" s="45"/>
      <c r="Q115" s="45"/>
      <c r="R115" s="45"/>
      <c r="S115" s="45"/>
      <c r="T115" s="48"/>
    </row>
    <row r="116" spans="1:20" s="41" customFormat="1" x14ac:dyDescent="0.25">
      <c r="A116" s="42"/>
      <c r="B116" s="42"/>
      <c r="C116" s="107"/>
      <c r="D116" s="44"/>
      <c r="E116" s="44"/>
      <c r="F116" s="44"/>
      <c r="G116" s="45"/>
      <c r="H116" s="45"/>
      <c r="I116" s="45"/>
      <c r="J116" s="46"/>
      <c r="K116" s="45"/>
      <c r="L116" s="46"/>
      <c r="M116" s="47"/>
      <c r="N116" s="45"/>
      <c r="O116" s="45"/>
      <c r="P116" s="45"/>
      <c r="Q116" s="45"/>
      <c r="R116" s="45"/>
      <c r="S116" s="45"/>
      <c r="T116" s="48"/>
    </row>
    <row r="117" spans="1:20" s="41" customFormat="1" x14ac:dyDescent="0.25">
      <c r="A117" s="42"/>
      <c r="B117" s="42"/>
      <c r="C117" s="107"/>
      <c r="D117" s="44"/>
      <c r="E117" s="44"/>
      <c r="F117" s="44"/>
      <c r="G117" s="45"/>
      <c r="H117" s="45"/>
      <c r="I117" s="45"/>
      <c r="J117" s="46"/>
      <c r="K117" s="45"/>
      <c r="L117" s="46"/>
      <c r="M117" s="47"/>
      <c r="N117" s="45"/>
      <c r="O117" s="45"/>
      <c r="P117" s="45"/>
      <c r="Q117" s="45"/>
      <c r="R117" s="45"/>
      <c r="S117" s="45"/>
      <c r="T117" s="48"/>
    </row>
    <row r="118" spans="1:20" s="41" customFormat="1" x14ac:dyDescent="0.25">
      <c r="A118" s="42"/>
      <c r="B118" s="42"/>
      <c r="C118" s="107"/>
      <c r="D118" s="44"/>
      <c r="E118" s="44"/>
      <c r="F118" s="44"/>
      <c r="G118" s="45"/>
      <c r="H118" s="45"/>
      <c r="I118" s="45"/>
      <c r="J118" s="46"/>
      <c r="K118" s="45"/>
      <c r="L118" s="46"/>
      <c r="M118" s="47"/>
      <c r="N118" s="45"/>
      <c r="O118" s="45"/>
      <c r="P118" s="45"/>
      <c r="Q118" s="45"/>
      <c r="R118" s="45"/>
      <c r="S118" s="45"/>
      <c r="T118" s="48"/>
    </row>
    <row r="119" spans="1:20" s="41" customFormat="1" x14ac:dyDescent="0.25">
      <c r="A119" s="42"/>
      <c r="B119" s="42"/>
      <c r="C119" s="107"/>
      <c r="D119" s="44"/>
      <c r="E119" s="44"/>
      <c r="F119" s="44"/>
      <c r="G119" s="45"/>
      <c r="H119" s="45"/>
      <c r="I119" s="45"/>
      <c r="J119" s="46"/>
      <c r="K119" s="45"/>
      <c r="L119" s="46"/>
      <c r="M119" s="47"/>
      <c r="N119" s="45"/>
      <c r="O119" s="45"/>
      <c r="P119" s="45"/>
      <c r="Q119" s="45"/>
      <c r="R119" s="45"/>
      <c r="S119" s="45"/>
      <c r="T119" s="48"/>
    </row>
    <row r="120" spans="1:20" s="41" customFormat="1" x14ac:dyDescent="0.25">
      <c r="A120" s="42"/>
      <c r="B120" s="42"/>
      <c r="C120" s="107"/>
      <c r="D120" s="44"/>
      <c r="E120" s="44"/>
      <c r="F120" s="44"/>
      <c r="G120" s="45"/>
      <c r="H120" s="45"/>
      <c r="I120" s="45"/>
      <c r="J120" s="46"/>
      <c r="K120" s="45"/>
      <c r="L120" s="46"/>
      <c r="M120" s="47"/>
      <c r="N120" s="45"/>
      <c r="O120" s="45"/>
      <c r="P120" s="45"/>
      <c r="Q120" s="45"/>
      <c r="R120" s="45"/>
      <c r="S120" s="45"/>
      <c r="T120" s="48"/>
    </row>
    <row r="121" spans="1:20" s="41" customFormat="1" x14ac:dyDescent="0.25">
      <c r="A121" s="42"/>
      <c r="B121" s="42"/>
      <c r="C121" s="107"/>
      <c r="D121" s="44"/>
      <c r="E121" s="44"/>
      <c r="F121" s="44"/>
      <c r="G121" s="45"/>
      <c r="H121" s="45"/>
      <c r="I121" s="45"/>
      <c r="J121" s="46"/>
      <c r="K121" s="45"/>
      <c r="L121" s="46"/>
      <c r="M121" s="47"/>
      <c r="N121" s="45"/>
      <c r="O121" s="45"/>
      <c r="P121" s="45"/>
      <c r="Q121" s="45"/>
      <c r="R121" s="45"/>
      <c r="S121" s="45"/>
      <c r="T121" s="48"/>
    </row>
    <row r="122" spans="1:20" s="41" customFormat="1" x14ac:dyDescent="0.25">
      <c r="A122" s="42"/>
      <c r="B122" s="42"/>
      <c r="C122" s="107"/>
      <c r="D122" s="44"/>
      <c r="E122" s="44"/>
      <c r="F122" s="44"/>
      <c r="G122" s="45"/>
      <c r="H122" s="45"/>
      <c r="I122" s="45"/>
      <c r="J122" s="46"/>
      <c r="K122" s="45"/>
      <c r="L122" s="46"/>
      <c r="M122" s="47"/>
      <c r="N122" s="45"/>
      <c r="O122" s="45"/>
      <c r="P122" s="45"/>
      <c r="Q122" s="45"/>
      <c r="R122" s="45"/>
      <c r="S122" s="45"/>
      <c r="T122" s="48"/>
    </row>
    <row r="123" spans="1:20" s="41" customFormat="1" x14ac:dyDescent="0.25">
      <c r="A123" s="42"/>
      <c r="B123" s="42"/>
      <c r="C123" s="107"/>
      <c r="D123" s="44"/>
      <c r="E123" s="44"/>
      <c r="F123" s="44"/>
      <c r="G123" s="45"/>
      <c r="H123" s="45"/>
      <c r="I123" s="45"/>
      <c r="J123" s="46"/>
      <c r="K123" s="45"/>
      <c r="L123" s="46"/>
      <c r="M123" s="47"/>
      <c r="N123" s="45"/>
      <c r="O123" s="45"/>
      <c r="P123" s="45"/>
      <c r="Q123" s="45"/>
      <c r="R123" s="45"/>
      <c r="S123" s="45"/>
      <c r="T123" s="48"/>
    </row>
    <row r="124" spans="1:20" s="41" customFormat="1" x14ac:dyDescent="0.25">
      <c r="A124" s="42"/>
      <c r="B124" s="42"/>
      <c r="C124" s="107"/>
      <c r="D124" s="44"/>
      <c r="E124" s="44"/>
      <c r="F124" s="44"/>
      <c r="G124" s="45"/>
      <c r="H124" s="45"/>
      <c r="I124" s="45"/>
      <c r="J124" s="46"/>
      <c r="K124" s="45"/>
      <c r="L124" s="46"/>
      <c r="M124" s="47"/>
      <c r="N124" s="45"/>
      <c r="O124" s="45"/>
      <c r="P124" s="45"/>
      <c r="Q124" s="45"/>
      <c r="R124" s="45"/>
      <c r="S124" s="45"/>
      <c r="T124" s="48"/>
    </row>
    <row r="125" spans="1:20" s="41" customFormat="1" x14ac:dyDescent="0.25">
      <c r="A125" s="42"/>
      <c r="B125" s="42"/>
      <c r="C125" s="107"/>
      <c r="D125" s="44"/>
      <c r="E125" s="44"/>
      <c r="F125" s="44"/>
      <c r="G125" s="45"/>
      <c r="H125" s="45"/>
      <c r="I125" s="45"/>
      <c r="J125" s="46"/>
      <c r="K125" s="45"/>
      <c r="L125" s="46"/>
      <c r="M125" s="47"/>
      <c r="N125" s="45"/>
      <c r="O125" s="45"/>
      <c r="P125" s="45"/>
      <c r="Q125" s="45"/>
      <c r="R125" s="45"/>
      <c r="S125" s="45"/>
      <c r="T125" s="48"/>
    </row>
    <row r="126" spans="1:20" s="41" customFormat="1" x14ac:dyDescent="0.25">
      <c r="A126" s="42"/>
      <c r="B126" s="42"/>
      <c r="C126" s="107"/>
      <c r="D126" s="44"/>
      <c r="E126" s="44"/>
      <c r="F126" s="44"/>
      <c r="G126" s="45"/>
      <c r="H126" s="45"/>
      <c r="I126" s="45"/>
      <c r="J126" s="46"/>
      <c r="K126" s="45"/>
      <c r="L126" s="46"/>
      <c r="M126" s="47"/>
      <c r="N126" s="45"/>
      <c r="O126" s="45"/>
      <c r="P126" s="45"/>
      <c r="Q126" s="45"/>
      <c r="R126" s="45"/>
      <c r="S126" s="45"/>
      <c r="T126" s="48"/>
    </row>
    <row r="127" spans="1:20" s="41" customFormat="1" x14ac:dyDescent="0.25">
      <c r="A127" s="42"/>
      <c r="B127" s="42"/>
      <c r="C127" s="107"/>
      <c r="D127" s="44"/>
      <c r="E127" s="44"/>
      <c r="F127" s="44"/>
      <c r="G127" s="45"/>
      <c r="H127" s="45"/>
      <c r="I127" s="45"/>
      <c r="J127" s="46"/>
      <c r="K127" s="45"/>
      <c r="L127" s="46"/>
      <c r="M127" s="47"/>
      <c r="N127" s="45"/>
      <c r="O127" s="45"/>
      <c r="P127" s="45"/>
      <c r="Q127" s="45"/>
      <c r="R127" s="45"/>
      <c r="S127" s="45"/>
      <c r="T127" s="48"/>
    </row>
    <row r="128" spans="1:20" s="41" customFormat="1" x14ac:dyDescent="0.25">
      <c r="A128" s="42"/>
      <c r="B128" s="42"/>
      <c r="C128" s="107"/>
      <c r="D128" s="44"/>
      <c r="E128" s="44"/>
      <c r="F128" s="44"/>
      <c r="G128" s="45"/>
      <c r="H128" s="45"/>
      <c r="I128" s="45"/>
      <c r="J128" s="46"/>
      <c r="K128" s="45"/>
      <c r="L128" s="46"/>
      <c r="M128" s="47"/>
      <c r="N128" s="45"/>
      <c r="O128" s="45"/>
      <c r="P128" s="45"/>
      <c r="Q128" s="45"/>
      <c r="R128" s="45"/>
      <c r="S128" s="45"/>
      <c r="T128" s="48"/>
    </row>
    <row r="129" spans="1:20" s="41" customFormat="1" x14ac:dyDescent="0.25">
      <c r="A129" s="42"/>
      <c r="B129" s="42"/>
      <c r="C129" s="107"/>
      <c r="D129" s="44"/>
      <c r="E129" s="44"/>
      <c r="F129" s="44"/>
      <c r="G129" s="45"/>
      <c r="H129" s="45"/>
      <c r="I129" s="45"/>
      <c r="J129" s="46"/>
      <c r="K129" s="45"/>
      <c r="L129" s="46"/>
      <c r="M129" s="47"/>
      <c r="N129" s="45"/>
      <c r="O129" s="45"/>
      <c r="P129" s="45"/>
      <c r="Q129" s="45"/>
      <c r="R129" s="45"/>
      <c r="S129" s="45"/>
      <c r="T129" s="48"/>
    </row>
    <row r="130" spans="1:20" s="41" customFormat="1" x14ac:dyDescent="0.25">
      <c r="A130" s="42"/>
      <c r="B130" s="42"/>
      <c r="C130" s="107"/>
      <c r="D130" s="44"/>
      <c r="E130" s="44"/>
      <c r="F130" s="44"/>
      <c r="G130" s="45"/>
      <c r="H130" s="45"/>
      <c r="I130" s="45"/>
      <c r="J130" s="46"/>
      <c r="K130" s="45"/>
      <c r="L130" s="46"/>
      <c r="M130" s="47"/>
      <c r="N130" s="45"/>
      <c r="O130" s="45"/>
      <c r="P130" s="45"/>
      <c r="Q130" s="45"/>
      <c r="R130" s="45"/>
      <c r="S130" s="45"/>
      <c r="T130" s="48"/>
    </row>
    <row r="131" spans="1:20" s="41" customFormat="1" x14ac:dyDescent="0.25">
      <c r="A131" s="42"/>
      <c r="B131" s="42"/>
      <c r="C131" s="107"/>
      <c r="D131" s="44"/>
      <c r="E131" s="44"/>
      <c r="F131" s="44"/>
      <c r="G131" s="45"/>
      <c r="H131" s="45"/>
      <c r="I131" s="45"/>
      <c r="J131" s="46"/>
      <c r="K131" s="45"/>
      <c r="L131" s="46"/>
      <c r="M131" s="47"/>
      <c r="N131" s="45"/>
      <c r="O131" s="45"/>
      <c r="P131" s="45"/>
      <c r="Q131" s="45"/>
      <c r="R131" s="45"/>
      <c r="S131" s="45"/>
      <c r="T131" s="48"/>
    </row>
    <row r="132" spans="1:20" s="41" customFormat="1" x14ac:dyDescent="0.25">
      <c r="A132" s="42"/>
      <c r="B132" s="42"/>
      <c r="C132" s="107"/>
      <c r="D132" s="44"/>
      <c r="E132" s="44"/>
      <c r="F132" s="44"/>
      <c r="G132" s="45"/>
      <c r="H132" s="45"/>
      <c r="I132" s="45"/>
      <c r="J132" s="46"/>
      <c r="K132" s="45"/>
      <c r="L132" s="46"/>
      <c r="M132" s="47"/>
      <c r="N132" s="45"/>
      <c r="O132" s="45"/>
      <c r="P132" s="45"/>
      <c r="Q132" s="45"/>
      <c r="R132" s="45"/>
      <c r="S132" s="45"/>
      <c r="T132" s="48"/>
    </row>
    <row r="133" spans="1:20" s="41" customFormat="1" x14ac:dyDescent="0.25">
      <c r="A133" s="42"/>
      <c r="B133" s="42"/>
      <c r="C133" s="107"/>
      <c r="D133" s="44"/>
      <c r="E133" s="44"/>
      <c r="F133" s="44"/>
      <c r="G133" s="45"/>
      <c r="H133" s="45"/>
      <c r="I133" s="45"/>
      <c r="J133" s="46"/>
      <c r="K133" s="45"/>
      <c r="L133" s="46"/>
      <c r="M133" s="47"/>
      <c r="N133" s="45"/>
      <c r="O133" s="45"/>
      <c r="P133" s="45"/>
      <c r="Q133" s="45"/>
      <c r="R133" s="45"/>
      <c r="S133" s="45"/>
      <c r="T133" s="48"/>
    </row>
    <row r="134" spans="1:20" s="41" customFormat="1" x14ac:dyDescent="0.25">
      <c r="A134" s="42"/>
      <c r="B134" s="42"/>
      <c r="C134" s="107"/>
      <c r="D134" s="44"/>
      <c r="E134" s="44"/>
      <c r="F134" s="44"/>
      <c r="G134" s="45"/>
      <c r="H134" s="45"/>
      <c r="I134" s="45"/>
      <c r="J134" s="46"/>
      <c r="K134" s="45"/>
      <c r="L134" s="46"/>
      <c r="M134" s="47"/>
      <c r="N134" s="45"/>
      <c r="O134" s="45"/>
      <c r="P134" s="45"/>
      <c r="Q134" s="45"/>
      <c r="R134" s="45"/>
      <c r="S134" s="45"/>
      <c r="T134" s="48"/>
    </row>
    <row r="135" spans="1:20" s="41" customFormat="1" x14ac:dyDescent="0.25">
      <c r="A135" s="42"/>
      <c r="B135" s="42"/>
      <c r="C135" s="107"/>
      <c r="D135" s="44"/>
      <c r="E135" s="44"/>
      <c r="F135" s="44"/>
      <c r="G135" s="45"/>
      <c r="H135" s="45"/>
      <c r="I135" s="45"/>
      <c r="J135" s="46"/>
      <c r="K135" s="45"/>
      <c r="L135" s="46"/>
      <c r="M135" s="47"/>
      <c r="N135" s="45"/>
      <c r="O135" s="45"/>
      <c r="P135" s="45"/>
      <c r="Q135" s="45"/>
      <c r="R135" s="45"/>
      <c r="S135" s="45"/>
      <c r="T135" s="48"/>
    </row>
    <row r="136" spans="1:20" s="41" customFormat="1" x14ac:dyDescent="0.25">
      <c r="A136" s="42"/>
      <c r="B136" s="42"/>
      <c r="C136" s="107"/>
      <c r="D136" s="44"/>
      <c r="E136" s="44"/>
      <c r="F136" s="44"/>
      <c r="G136" s="45"/>
      <c r="H136" s="45"/>
      <c r="I136" s="45"/>
      <c r="J136" s="46"/>
      <c r="K136" s="45"/>
      <c r="L136" s="46"/>
      <c r="M136" s="47"/>
      <c r="N136" s="45"/>
      <c r="O136" s="45"/>
      <c r="P136" s="45"/>
      <c r="Q136" s="45"/>
      <c r="R136" s="45"/>
      <c r="S136" s="45"/>
      <c r="T136" s="48"/>
    </row>
    <row r="137" spans="1:20" s="41" customFormat="1" x14ac:dyDescent="0.25">
      <c r="A137" s="42"/>
      <c r="B137" s="42"/>
      <c r="C137" s="107"/>
      <c r="D137" s="44"/>
      <c r="E137" s="44"/>
      <c r="F137" s="44"/>
      <c r="G137" s="45"/>
      <c r="H137" s="45"/>
      <c r="I137" s="45"/>
      <c r="J137" s="46"/>
      <c r="K137" s="45"/>
      <c r="L137" s="46"/>
      <c r="M137" s="47"/>
      <c r="N137" s="45"/>
      <c r="O137" s="45"/>
      <c r="P137" s="45"/>
      <c r="Q137" s="45"/>
      <c r="R137" s="45"/>
      <c r="S137" s="45"/>
      <c r="T137" s="48"/>
    </row>
    <row r="138" spans="1:20" s="41" customFormat="1" x14ac:dyDescent="0.25">
      <c r="A138" s="42"/>
      <c r="B138" s="42"/>
      <c r="C138" s="107"/>
      <c r="D138" s="44"/>
      <c r="E138" s="44"/>
      <c r="F138" s="44"/>
      <c r="G138" s="45"/>
      <c r="H138" s="45"/>
      <c r="I138" s="45"/>
      <c r="J138" s="46"/>
      <c r="K138" s="45"/>
      <c r="L138" s="46"/>
      <c r="M138" s="47"/>
      <c r="N138" s="45"/>
      <c r="O138" s="45"/>
      <c r="P138" s="45"/>
      <c r="Q138" s="45"/>
      <c r="R138" s="45"/>
      <c r="S138" s="45"/>
      <c r="T138" s="48"/>
    </row>
    <row r="139" spans="1:20" s="41" customFormat="1" x14ac:dyDescent="0.25">
      <c r="A139" s="42"/>
      <c r="B139" s="42"/>
      <c r="C139" s="107"/>
      <c r="D139" s="44"/>
      <c r="E139" s="44"/>
      <c r="F139" s="44"/>
      <c r="G139" s="45"/>
      <c r="H139" s="45"/>
      <c r="I139" s="45"/>
      <c r="J139" s="46"/>
      <c r="K139" s="45"/>
      <c r="L139" s="46"/>
      <c r="M139" s="47"/>
      <c r="N139" s="45"/>
      <c r="O139" s="45"/>
      <c r="P139" s="45"/>
      <c r="Q139" s="45"/>
      <c r="R139" s="45"/>
      <c r="S139" s="45"/>
      <c r="T139" s="48"/>
    </row>
    <row r="140" spans="1:20" s="41" customFormat="1" x14ac:dyDescent="0.25">
      <c r="A140" s="42"/>
      <c r="B140" s="42"/>
      <c r="C140" s="107"/>
      <c r="D140" s="44"/>
      <c r="E140" s="44"/>
      <c r="F140" s="44"/>
      <c r="G140" s="45"/>
      <c r="H140" s="45"/>
      <c r="I140" s="45"/>
      <c r="J140" s="46"/>
      <c r="K140" s="45"/>
      <c r="L140" s="46"/>
      <c r="M140" s="47"/>
      <c r="N140" s="45"/>
      <c r="O140" s="45"/>
      <c r="P140" s="45"/>
      <c r="Q140" s="45"/>
      <c r="R140" s="45"/>
      <c r="S140" s="45"/>
      <c r="T140" s="48"/>
    </row>
    <row r="141" spans="1:20" s="41" customFormat="1" x14ac:dyDescent="0.25">
      <c r="A141" s="42"/>
      <c r="B141" s="42"/>
      <c r="C141" s="107"/>
      <c r="D141" s="44"/>
      <c r="E141" s="44"/>
      <c r="F141" s="44"/>
      <c r="G141" s="45"/>
      <c r="H141" s="45"/>
      <c r="I141" s="45"/>
      <c r="J141" s="46"/>
      <c r="K141" s="45"/>
      <c r="L141" s="46"/>
      <c r="M141" s="47"/>
      <c r="N141" s="45"/>
      <c r="O141" s="45"/>
      <c r="P141" s="45"/>
      <c r="Q141" s="45"/>
      <c r="R141" s="45"/>
      <c r="S141" s="45"/>
      <c r="T141" s="48"/>
    </row>
    <row r="142" spans="1:20" s="41" customFormat="1" x14ac:dyDescent="0.25">
      <c r="A142" s="42"/>
      <c r="B142" s="42"/>
      <c r="C142" s="107"/>
      <c r="D142" s="44"/>
      <c r="E142" s="44"/>
      <c r="F142" s="44"/>
      <c r="G142" s="45"/>
      <c r="H142" s="45"/>
      <c r="I142" s="45"/>
      <c r="J142" s="46"/>
      <c r="K142" s="45"/>
      <c r="L142" s="46"/>
      <c r="M142" s="47"/>
      <c r="N142" s="45"/>
      <c r="O142" s="45"/>
      <c r="P142" s="45"/>
      <c r="Q142" s="45"/>
      <c r="R142" s="45"/>
      <c r="S142" s="45"/>
      <c r="T142" s="48"/>
    </row>
    <row r="143" spans="1:20" s="41" customFormat="1" x14ac:dyDescent="0.25">
      <c r="A143" s="42"/>
      <c r="B143" s="42"/>
      <c r="C143" s="107"/>
      <c r="D143" s="44"/>
      <c r="E143" s="44"/>
      <c r="F143" s="44"/>
      <c r="G143" s="45"/>
      <c r="H143" s="45"/>
      <c r="I143" s="45"/>
      <c r="J143" s="46"/>
      <c r="K143" s="45"/>
      <c r="L143" s="46"/>
      <c r="M143" s="47"/>
      <c r="N143" s="45"/>
      <c r="O143" s="45"/>
      <c r="P143" s="45"/>
      <c r="Q143" s="45"/>
      <c r="R143" s="45"/>
      <c r="S143" s="45"/>
      <c r="T143" s="48"/>
    </row>
    <row r="144" spans="1:20" s="41" customFormat="1" x14ac:dyDescent="0.25">
      <c r="A144" s="42"/>
      <c r="B144" s="42"/>
      <c r="C144" s="107"/>
      <c r="D144" s="44"/>
      <c r="E144" s="44"/>
      <c r="F144" s="44"/>
      <c r="G144" s="45"/>
      <c r="H144" s="45"/>
      <c r="I144" s="45"/>
      <c r="J144" s="46"/>
      <c r="K144" s="45"/>
      <c r="L144" s="46"/>
      <c r="M144" s="47"/>
      <c r="N144" s="45"/>
      <c r="O144" s="45"/>
      <c r="P144" s="45"/>
      <c r="Q144" s="45"/>
      <c r="R144" s="45"/>
      <c r="S144" s="45"/>
      <c r="T144" s="48"/>
    </row>
    <row r="145" spans="1:20" s="41" customFormat="1" x14ac:dyDescent="0.25">
      <c r="A145" s="42"/>
      <c r="B145" s="42"/>
      <c r="C145" s="107"/>
      <c r="D145" s="44"/>
      <c r="E145" s="44"/>
      <c r="F145" s="44"/>
      <c r="G145" s="45"/>
      <c r="H145" s="45"/>
      <c r="I145" s="45"/>
      <c r="J145" s="46"/>
      <c r="K145" s="45"/>
      <c r="L145" s="46"/>
      <c r="M145" s="47"/>
      <c r="N145" s="45"/>
      <c r="O145" s="45"/>
      <c r="P145" s="45"/>
      <c r="Q145" s="45"/>
      <c r="R145" s="45"/>
      <c r="S145" s="45"/>
      <c r="T145" s="48"/>
    </row>
    <row r="146" spans="1:20" s="41" customFormat="1" x14ac:dyDescent="0.25">
      <c r="A146" s="42"/>
      <c r="B146" s="42"/>
      <c r="C146" s="107"/>
      <c r="D146" s="44"/>
      <c r="E146" s="44"/>
      <c r="F146" s="44"/>
      <c r="G146" s="45"/>
      <c r="H146" s="45"/>
      <c r="I146" s="45"/>
      <c r="J146" s="46"/>
      <c r="K146" s="45"/>
      <c r="L146" s="46"/>
      <c r="M146" s="47"/>
      <c r="N146" s="45"/>
      <c r="O146" s="45"/>
      <c r="P146" s="45"/>
      <c r="Q146" s="45"/>
      <c r="R146" s="45"/>
      <c r="S146" s="45"/>
      <c r="T146" s="48"/>
    </row>
    <row r="147" spans="1:20" s="41" customFormat="1" x14ac:dyDescent="0.25">
      <c r="A147" s="42"/>
      <c r="B147" s="42"/>
      <c r="C147" s="107"/>
      <c r="D147" s="44"/>
      <c r="E147" s="44"/>
      <c r="F147" s="44"/>
      <c r="G147" s="45"/>
      <c r="H147" s="45"/>
      <c r="I147" s="45"/>
      <c r="J147" s="46"/>
      <c r="K147" s="45"/>
      <c r="L147" s="46"/>
      <c r="M147" s="47"/>
      <c r="N147" s="45"/>
      <c r="O147" s="45"/>
      <c r="P147" s="45"/>
      <c r="Q147" s="45"/>
      <c r="R147" s="45"/>
      <c r="S147" s="45"/>
      <c r="T147" s="48"/>
    </row>
    <row r="148" spans="1:20" s="41" customFormat="1" x14ac:dyDescent="0.25">
      <c r="A148" s="42"/>
      <c r="B148" s="42"/>
      <c r="C148" s="107"/>
      <c r="D148" s="44"/>
      <c r="E148" s="44"/>
      <c r="F148" s="44"/>
      <c r="G148" s="45"/>
      <c r="H148" s="45"/>
      <c r="I148" s="45"/>
      <c r="J148" s="46"/>
      <c r="K148" s="45"/>
      <c r="L148" s="46"/>
      <c r="M148" s="47"/>
      <c r="N148" s="45"/>
      <c r="O148" s="45"/>
      <c r="P148" s="45"/>
      <c r="Q148" s="45"/>
      <c r="R148" s="45"/>
      <c r="S148" s="45"/>
      <c r="T148" s="48"/>
    </row>
    <row r="149" spans="1:20" s="41" customFormat="1" x14ac:dyDescent="0.25">
      <c r="A149" s="42"/>
      <c r="B149" s="42"/>
      <c r="C149" s="107"/>
      <c r="D149" s="44"/>
      <c r="E149" s="44"/>
      <c r="F149" s="44"/>
      <c r="G149" s="45"/>
      <c r="H149" s="45"/>
      <c r="I149" s="45"/>
      <c r="J149" s="46"/>
      <c r="K149" s="45"/>
      <c r="L149" s="46"/>
      <c r="M149" s="47"/>
      <c r="N149" s="45"/>
      <c r="O149" s="45"/>
      <c r="P149" s="45"/>
      <c r="Q149" s="45"/>
      <c r="R149" s="45"/>
      <c r="S149" s="45"/>
      <c r="T149" s="48"/>
    </row>
    <row r="150" spans="1:20" s="41" customFormat="1" x14ac:dyDescent="0.25">
      <c r="A150" s="42"/>
      <c r="B150" s="42"/>
      <c r="C150" s="107"/>
      <c r="D150" s="44"/>
      <c r="E150" s="44"/>
      <c r="F150" s="44"/>
      <c r="G150" s="45"/>
      <c r="H150" s="45"/>
      <c r="I150" s="45"/>
      <c r="J150" s="46"/>
      <c r="K150" s="45"/>
      <c r="L150" s="46"/>
      <c r="M150" s="47"/>
      <c r="N150" s="45"/>
      <c r="O150" s="45"/>
      <c r="P150" s="45"/>
      <c r="Q150" s="45"/>
      <c r="R150" s="45"/>
      <c r="S150" s="45"/>
      <c r="T150" s="48"/>
    </row>
    <row r="151" spans="1:20" s="41" customFormat="1" x14ac:dyDescent="0.25">
      <c r="A151" s="42"/>
      <c r="B151" s="42"/>
      <c r="C151" s="107"/>
      <c r="D151" s="44"/>
      <c r="E151" s="44"/>
      <c r="F151" s="44"/>
      <c r="G151" s="45"/>
      <c r="H151" s="45"/>
      <c r="I151" s="45"/>
      <c r="J151" s="46"/>
      <c r="K151" s="45"/>
      <c r="L151" s="46"/>
      <c r="M151" s="47"/>
      <c r="N151" s="45"/>
      <c r="O151" s="45"/>
      <c r="P151" s="45"/>
      <c r="Q151" s="45"/>
      <c r="R151" s="45"/>
      <c r="S151" s="45"/>
      <c r="T151" s="48"/>
    </row>
    <row r="152" spans="1:20" s="41" customFormat="1" x14ac:dyDescent="0.25">
      <c r="A152" s="42"/>
      <c r="B152" s="42"/>
      <c r="C152" s="107"/>
      <c r="D152" s="44"/>
      <c r="E152" s="44"/>
      <c r="F152" s="44"/>
      <c r="G152" s="45"/>
      <c r="H152" s="45"/>
      <c r="I152" s="45"/>
      <c r="J152" s="46"/>
      <c r="K152" s="45"/>
      <c r="L152" s="46"/>
      <c r="M152" s="47"/>
      <c r="N152" s="45"/>
      <c r="O152" s="45"/>
      <c r="P152" s="45"/>
      <c r="Q152" s="45"/>
      <c r="R152" s="45"/>
      <c r="S152" s="45"/>
      <c r="T152" s="48"/>
    </row>
    <row r="153" spans="1:20" s="41" customFormat="1" x14ac:dyDescent="0.25">
      <c r="A153" s="42"/>
      <c r="B153" s="42"/>
      <c r="C153" s="107"/>
      <c r="D153" s="44"/>
      <c r="E153" s="44"/>
      <c r="F153" s="44"/>
      <c r="G153" s="45"/>
      <c r="H153" s="45"/>
      <c r="I153" s="45"/>
      <c r="J153" s="46"/>
      <c r="K153" s="45"/>
      <c r="L153" s="46"/>
      <c r="M153" s="47"/>
      <c r="N153" s="45"/>
      <c r="O153" s="45"/>
      <c r="P153" s="45"/>
      <c r="Q153" s="45"/>
      <c r="R153" s="45"/>
      <c r="S153" s="45"/>
      <c r="T153" s="48"/>
    </row>
    <row r="154" spans="1:20" s="41" customFormat="1" x14ac:dyDescent="0.25">
      <c r="A154" s="42"/>
      <c r="B154" s="42"/>
      <c r="C154" s="107"/>
      <c r="D154" s="44"/>
      <c r="E154" s="44"/>
      <c r="F154" s="44"/>
      <c r="G154" s="45"/>
      <c r="H154" s="45"/>
      <c r="I154" s="45"/>
      <c r="J154" s="46"/>
      <c r="K154" s="45"/>
      <c r="L154" s="46"/>
      <c r="M154" s="47"/>
      <c r="N154" s="45"/>
      <c r="O154" s="45"/>
      <c r="P154" s="45"/>
      <c r="Q154" s="45"/>
      <c r="R154" s="45"/>
      <c r="S154" s="45"/>
      <c r="T154" s="48"/>
    </row>
    <row r="155" spans="1:20" s="41" customFormat="1" x14ac:dyDescent="0.25">
      <c r="A155" s="42"/>
      <c r="B155" s="42"/>
      <c r="C155" s="107"/>
      <c r="D155" s="44"/>
      <c r="E155" s="44"/>
      <c r="F155" s="44"/>
      <c r="G155" s="45"/>
      <c r="H155" s="45"/>
      <c r="I155" s="45"/>
      <c r="J155" s="46"/>
      <c r="K155" s="45"/>
      <c r="L155" s="46"/>
      <c r="M155" s="47"/>
      <c r="N155" s="45"/>
      <c r="O155" s="45"/>
      <c r="P155" s="45"/>
      <c r="Q155" s="45"/>
      <c r="R155" s="45"/>
      <c r="S155" s="45"/>
      <c r="T155" s="48"/>
    </row>
    <row r="156" spans="1:20" s="41" customFormat="1" x14ac:dyDescent="0.25">
      <c r="A156" s="42"/>
      <c r="B156" s="42"/>
      <c r="C156" s="107"/>
      <c r="D156" s="44"/>
      <c r="E156" s="44"/>
      <c r="F156" s="44"/>
      <c r="G156" s="45"/>
      <c r="H156" s="45"/>
      <c r="I156" s="45"/>
      <c r="J156" s="46"/>
      <c r="K156" s="45"/>
      <c r="L156" s="46"/>
      <c r="M156" s="47"/>
      <c r="N156" s="45"/>
      <c r="O156" s="45"/>
      <c r="P156" s="45"/>
      <c r="Q156" s="45"/>
      <c r="R156" s="45"/>
      <c r="S156" s="45"/>
      <c r="T156" s="48"/>
    </row>
    <row r="157" spans="1:20" s="41" customFormat="1" x14ac:dyDescent="0.25">
      <c r="A157" s="42"/>
      <c r="B157" s="42"/>
      <c r="C157" s="107"/>
      <c r="D157" s="44"/>
      <c r="E157" s="44"/>
      <c r="F157" s="44"/>
      <c r="G157" s="45"/>
      <c r="H157" s="45"/>
      <c r="I157" s="45"/>
      <c r="J157" s="46"/>
      <c r="K157" s="45"/>
      <c r="L157" s="46"/>
      <c r="M157" s="47"/>
      <c r="N157" s="45"/>
      <c r="O157" s="45"/>
      <c r="P157" s="45"/>
      <c r="Q157" s="45"/>
      <c r="R157" s="45"/>
      <c r="S157" s="45"/>
      <c r="T157" s="48"/>
    </row>
    <row r="158" spans="1:20" s="41" customFormat="1" x14ac:dyDescent="0.25">
      <c r="A158" s="42"/>
      <c r="B158" s="42"/>
      <c r="C158" s="107"/>
      <c r="D158" s="44"/>
      <c r="E158" s="44"/>
      <c r="F158" s="44"/>
      <c r="G158" s="45"/>
      <c r="H158" s="45"/>
      <c r="I158" s="45"/>
      <c r="J158" s="46"/>
      <c r="K158" s="45"/>
      <c r="L158" s="46"/>
      <c r="M158" s="47"/>
      <c r="N158" s="45"/>
      <c r="O158" s="45"/>
      <c r="P158" s="45"/>
      <c r="Q158" s="45"/>
      <c r="R158" s="45"/>
      <c r="S158" s="45"/>
      <c r="T158" s="48"/>
    </row>
    <row r="159" spans="1:20" s="41" customFormat="1" x14ac:dyDescent="0.25">
      <c r="A159" s="42"/>
      <c r="B159" s="42"/>
      <c r="C159" s="107"/>
      <c r="D159" s="44"/>
      <c r="E159" s="44"/>
      <c r="F159" s="44"/>
      <c r="G159" s="45"/>
      <c r="H159" s="45"/>
      <c r="I159" s="45"/>
      <c r="J159" s="46"/>
      <c r="K159" s="45"/>
      <c r="L159" s="46"/>
      <c r="M159" s="47"/>
      <c r="N159" s="45"/>
      <c r="O159" s="45"/>
      <c r="P159" s="45"/>
      <c r="Q159" s="45"/>
      <c r="R159" s="45"/>
      <c r="S159" s="45"/>
      <c r="T159" s="48"/>
    </row>
    <row r="160" spans="1:20" s="41" customFormat="1" x14ac:dyDescent="0.25">
      <c r="A160" s="42"/>
      <c r="B160" s="42"/>
      <c r="C160" s="107"/>
      <c r="D160" s="44"/>
      <c r="E160" s="44"/>
      <c r="F160" s="44"/>
      <c r="G160" s="45"/>
      <c r="H160" s="45"/>
      <c r="I160" s="45"/>
      <c r="J160" s="46"/>
      <c r="K160" s="45"/>
      <c r="L160" s="46"/>
      <c r="M160" s="47"/>
      <c r="N160" s="45"/>
      <c r="O160" s="45"/>
      <c r="P160" s="45"/>
      <c r="Q160" s="45"/>
      <c r="R160" s="45"/>
      <c r="S160" s="45"/>
      <c r="T160" s="48"/>
    </row>
    <row r="161" spans="1:20" s="41" customFormat="1" x14ac:dyDescent="0.25">
      <c r="A161" s="42"/>
      <c r="B161" s="42"/>
      <c r="C161" s="107"/>
      <c r="D161" s="44"/>
      <c r="E161" s="44"/>
      <c r="F161" s="44"/>
      <c r="G161" s="45"/>
      <c r="H161" s="45"/>
      <c r="I161" s="45"/>
      <c r="J161" s="46"/>
      <c r="K161" s="45"/>
      <c r="L161" s="46"/>
      <c r="M161" s="47"/>
      <c r="N161" s="45"/>
      <c r="O161" s="45"/>
      <c r="P161" s="45"/>
      <c r="Q161" s="45"/>
      <c r="R161" s="45"/>
      <c r="S161" s="45"/>
      <c r="T161" s="48"/>
    </row>
    <row r="162" spans="1:20" s="41" customFormat="1" x14ac:dyDescent="0.25">
      <c r="A162" s="42"/>
      <c r="B162" s="42"/>
      <c r="C162" s="107"/>
      <c r="D162" s="44"/>
      <c r="E162" s="44"/>
      <c r="F162" s="44"/>
      <c r="G162" s="45"/>
      <c r="H162" s="45"/>
      <c r="I162" s="45"/>
      <c r="J162" s="46"/>
      <c r="K162" s="45"/>
      <c r="L162" s="46"/>
      <c r="M162" s="47"/>
      <c r="N162" s="45"/>
      <c r="O162" s="45"/>
      <c r="P162" s="45"/>
      <c r="Q162" s="45"/>
      <c r="R162" s="45"/>
      <c r="S162" s="45"/>
      <c r="T162" s="48"/>
    </row>
    <row r="163" spans="1:20" s="41" customFormat="1" x14ac:dyDescent="0.25">
      <c r="A163" s="42"/>
      <c r="B163" s="42"/>
      <c r="C163" s="107"/>
      <c r="D163" s="44"/>
      <c r="E163" s="44"/>
      <c r="F163" s="44"/>
      <c r="G163" s="45"/>
      <c r="H163" s="45"/>
      <c r="I163" s="45"/>
      <c r="J163" s="46"/>
      <c r="K163" s="45"/>
      <c r="L163" s="46"/>
      <c r="M163" s="47"/>
      <c r="N163" s="45"/>
      <c r="O163" s="45"/>
      <c r="P163" s="45"/>
      <c r="Q163" s="45"/>
      <c r="R163" s="45"/>
      <c r="S163" s="45"/>
      <c r="T163" s="48"/>
    </row>
    <row r="164" spans="1:20" s="41" customFormat="1" x14ac:dyDescent="0.25">
      <c r="A164" s="42"/>
      <c r="B164" s="42"/>
      <c r="C164" s="107"/>
      <c r="D164" s="44"/>
      <c r="E164" s="44"/>
      <c r="F164" s="44"/>
      <c r="G164" s="45"/>
      <c r="H164" s="45"/>
      <c r="I164" s="45"/>
      <c r="J164" s="46"/>
      <c r="K164" s="45"/>
      <c r="L164" s="46"/>
      <c r="M164" s="47"/>
      <c r="N164" s="45"/>
      <c r="O164" s="45"/>
      <c r="P164" s="45"/>
      <c r="Q164" s="45"/>
      <c r="R164" s="45"/>
      <c r="S164" s="45"/>
      <c r="T164" s="48"/>
    </row>
    <row r="165" spans="1:20" s="41" customFormat="1" x14ac:dyDescent="0.25">
      <c r="A165" s="42"/>
      <c r="B165" s="42"/>
      <c r="C165" s="107"/>
      <c r="D165" s="44"/>
      <c r="E165" s="44"/>
      <c r="F165" s="44"/>
      <c r="G165" s="45"/>
      <c r="H165" s="45"/>
      <c r="I165" s="45"/>
      <c r="J165" s="46"/>
      <c r="K165" s="45"/>
      <c r="L165" s="46"/>
      <c r="M165" s="47"/>
      <c r="N165" s="45"/>
      <c r="O165" s="45"/>
      <c r="P165" s="45"/>
      <c r="Q165" s="45"/>
      <c r="R165" s="45"/>
      <c r="S165" s="45"/>
      <c r="T165" s="48"/>
    </row>
    <row r="166" spans="1:20" s="41" customFormat="1" x14ac:dyDescent="0.25">
      <c r="A166" s="42"/>
      <c r="B166" s="42"/>
      <c r="C166" s="107"/>
      <c r="D166" s="44"/>
      <c r="E166" s="44"/>
      <c r="F166" s="44"/>
      <c r="G166" s="45"/>
      <c r="H166" s="45"/>
      <c r="I166" s="45"/>
      <c r="J166" s="46"/>
      <c r="K166" s="45"/>
      <c r="L166" s="46"/>
      <c r="M166" s="47"/>
      <c r="N166" s="45"/>
      <c r="O166" s="45"/>
      <c r="P166" s="45"/>
      <c r="Q166" s="45"/>
      <c r="R166" s="45"/>
      <c r="S166" s="45"/>
      <c r="T166" s="48"/>
    </row>
    <row r="167" spans="1:20" s="41" customFormat="1" x14ac:dyDescent="0.25">
      <c r="A167" s="42"/>
      <c r="B167" s="42"/>
      <c r="C167" s="107"/>
      <c r="D167" s="44"/>
      <c r="E167" s="44"/>
      <c r="F167" s="44"/>
      <c r="G167" s="45"/>
      <c r="H167" s="45"/>
      <c r="I167" s="45"/>
      <c r="J167" s="46"/>
      <c r="K167" s="45"/>
      <c r="L167" s="46"/>
      <c r="M167" s="47"/>
      <c r="N167" s="45"/>
      <c r="O167" s="45"/>
      <c r="P167" s="45"/>
      <c r="Q167" s="45"/>
      <c r="R167" s="45"/>
      <c r="S167" s="45"/>
      <c r="T167" s="48"/>
    </row>
    <row r="168" spans="1:20" s="41" customFormat="1" x14ac:dyDescent="0.25">
      <c r="A168" s="42"/>
      <c r="B168" s="42"/>
      <c r="C168" s="107"/>
      <c r="D168" s="44"/>
      <c r="E168" s="44"/>
      <c r="F168" s="44"/>
      <c r="G168" s="45"/>
      <c r="H168" s="45"/>
      <c r="I168" s="45"/>
      <c r="J168" s="46"/>
      <c r="K168" s="45"/>
      <c r="L168" s="46"/>
      <c r="M168" s="47"/>
      <c r="N168" s="45"/>
      <c r="O168" s="45"/>
      <c r="P168" s="45"/>
      <c r="Q168" s="45"/>
      <c r="R168" s="45"/>
      <c r="S168" s="45"/>
      <c r="T168" s="48"/>
    </row>
    <row r="169" spans="1:20" s="41" customFormat="1" x14ac:dyDescent="0.25">
      <c r="A169" s="42"/>
      <c r="B169" s="42"/>
      <c r="C169" s="107"/>
      <c r="D169" s="44"/>
      <c r="E169" s="44"/>
      <c r="F169" s="44"/>
      <c r="G169" s="45"/>
      <c r="H169" s="45"/>
      <c r="I169" s="45"/>
      <c r="J169" s="46"/>
      <c r="K169" s="45"/>
      <c r="L169" s="46"/>
      <c r="M169" s="47"/>
      <c r="N169" s="45"/>
      <c r="O169" s="45"/>
      <c r="P169" s="45"/>
      <c r="Q169" s="45"/>
      <c r="R169" s="45"/>
      <c r="S169" s="45"/>
      <c r="T169" s="48"/>
    </row>
    <row r="170" spans="1:20" s="41" customFormat="1" x14ac:dyDescent="0.25">
      <c r="A170" s="42"/>
      <c r="B170" s="42"/>
      <c r="C170" s="107"/>
      <c r="D170" s="44"/>
      <c r="E170" s="44"/>
      <c r="F170" s="44"/>
      <c r="G170" s="45"/>
      <c r="H170" s="45"/>
      <c r="I170" s="45"/>
      <c r="J170" s="46"/>
      <c r="K170" s="45"/>
      <c r="L170" s="46"/>
      <c r="M170" s="47"/>
      <c r="N170" s="45"/>
      <c r="O170" s="45"/>
      <c r="P170" s="45"/>
      <c r="Q170" s="45"/>
      <c r="R170" s="45"/>
      <c r="S170" s="45"/>
      <c r="T170" s="48"/>
    </row>
    <row r="171" spans="1:20" s="41" customFormat="1" x14ac:dyDescent="0.25">
      <c r="A171" s="42"/>
      <c r="B171" s="42"/>
      <c r="C171" s="107"/>
      <c r="D171" s="44"/>
      <c r="E171" s="44"/>
      <c r="F171" s="44"/>
      <c r="G171" s="45"/>
      <c r="H171" s="45"/>
      <c r="I171" s="45"/>
      <c r="J171" s="46"/>
      <c r="K171" s="45"/>
      <c r="L171" s="46"/>
      <c r="M171" s="47"/>
      <c r="N171" s="45"/>
      <c r="O171" s="45"/>
      <c r="P171" s="45"/>
      <c r="Q171" s="45"/>
      <c r="R171" s="45"/>
      <c r="S171" s="45"/>
      <c r="T171" s="48"/>
    </row>
    <row r="172" spans="1:20" s="41" customFormat="1" x14ac:dyDescent="0.25">
      <c r="A172" s="42"/>
      <c r="B172" s="42"/>
      <c r="C172" s="107"/>
      <c r="D172" s="44"/>
      <c r="E172" s="44"/>
      <c r="F172" s="44"/>
      <c r="G172" s="45"/>
      <c r="H172" s="45"/>
      <c r="I172" s="45"/>
      <c r="J172" s="46"/>
      <c r="K172" s="45"/>
      <c r="L172" s="46"/>
      <c r="M172" s="47"/>
      <c r="N172" s="45"/>
      <c r="O172" s="45"/>
      <c r="P172" s="45"/>
      <c r="Q172" s="45"/>
      <c r="R172" s="45"/>
      <c r="S172" s="45"/>
      <c r="T172" s="48"/>
    </row>
    <row r="173" spans="1:20" s="41" customFormat="1" x14ac:dyDescent="0.25">
      <c r="A173" s="42"/>
      <c r="B173" s="42"/>
      <c r="C173" s="107"/>
      <c r="D173" s="44"/>
      <c r="E173" s="44"/>
      <c r="F173" s="44"/>
      <c r="G173" s="45"/>
      <c r="H173" s="45"/>
      <c r="I173" s="45"/>
      <c r="J173" s="46"/>
      <c r="K173" s="45"/>
      <c r="L173" s="46"/>
      <c r="M173" s="47"/>
      <c r="N173" s="45"/>
      <c r="O173" s="45"/>
      <c r="P173" s="45"/>
      <c r="Q173" s="45"/>
      <c r="R173" s="45"/>
      <c r="S173" s="45"/>
      <c r="T173" s="48"/>
    </row>
    <row r="174" spans="1:20" s="41" customFormat="1" x14ac:dyDescent="0.25">
      <c r="A174" s="42"/>
      <c r="B174" s="42"/>
      <c r="C174" s="107"/>
      <c r="D174" s="44"/>
      <c r="E174" s="44"/>
      <c r="F174" s="44"/>
      <c r="G174" s="45"/>
      <c r="H174" s="45"/>
      <c r="I174" s="45"/>
      <c r="J174" s="46"/>
      <c r="K174" s="45"/>
      <c r="L174" s="46"/>
      <c r="M174" s="47"/>
      <c r="N174" s="45"/>
      <c r="O174" s="45"/>
      <c r="P174" s="45"/>
      <c r="Q174" s="45"/>
      <c r="R174" s="45"/>
      <c r="S174" s="45"/>
      <c r="T174" s="48"/>
    </row>
    <row r="175" spans="1:20" s="41" customFormat="1" x14ac:dyDescent="0.25">
      <c r="A175" s="42"/>
      <c r="B175" s="42"/>
      <c r="C175" s="107"/>
      <c r="D175" s="44"/>
      <c r="E175" s="44"/>
      <c r="F175" s="44"/>
      <c r="G175" s="45"/>
      <c r="H175" s="45"/>
      <c r="I175" s="45"/>
      <c r="J175" s="46"/>
      <c r="K175" s="45"/>
      <c r="L175" s="46"/>
      <c r="M175" s="47"/>
      <c r="N175" s="45"/>
      <c r="O175" s="45"/>
      <c r="P175" s="45"/>
      <c r="Q175" s="45"/>
      <c r="R175" s="45"/>
      <c r="S175" s="45"/>
      <c r="T175" s="48"/>
    </row>
    <row r="176" spans="1:20" s="41" customFormat="1" x14ac:dyDescent="0.25">
      <c r="A176" s="42"/>
      <c r="B176" s="42"/>
      <c r="C176" s="107"/>
      <c r="D176" s="44"/>
      <c r="E176" s="44"/>
      <c r="F176" s="44"/>
      <c r="G176" s="45"/>
      <c r="H176" s="45"/>
      <c r="I176" s="45"/>
      <c r="J176" s="46"/>
      <c r="K176" s="45"/>
      <c r="L176" s="46"/>
      <c r="M176" s="47"/>
      <c r="N176" s="45"/>
      <c r="O176" s="45"/>
      <c r="P176" s="45"/>
      <c r="Q176" s="45"/>
      <c r="R176" s="45"/>
      <c r="S176" s="45"/>
      <c r="T176" s="48"/>
    </row>
    <row r="177" spans="1:20" s="41" customFormat="1" x14ac:dyDescent="0.25">
      <c r="A177" s="42"/>
      <c r="B177" s="42"/>
      <c r="C177" s="107"/>
      <c r="D177" s="44"/>
      <c r="E177" s="44"/>
      <c r="F177" s="44"/>
      <c r="G177" s="45"/>
      <c r="H177" s="45"/>
      <c r="I177" s="45"/>
      <c r="J177" s="46"/>
      <c r="K177" s="45"/>
      <c r="L177" s="46"/>
      <c r="M177" s="47"/>
      <c r="N177" s="45"/>
      <c r="O177" s="45"/>
      <c r="P177" s="45"/>
      <c r="Q177" s="45"/>
      <c r="R177" s="45"/>
      <c r="S177" s="45"/>
      <c r="T177" s="48"/>
    </row>
    <row r="178" spans="1:20" s="41" customFormat="1" x14ac:dyDescent="0.25">
      <c r="A178" s="42"/>
      <c r="B178" s="42"/>
      <c r="C178" s="107"/>
      <c r="D178" s="44"/>
      <c r="E178" s="44"/>
      <c r="F178" s="44"/>
      <c r="G178" s="45"/>
      <c r="H178" s="45"/>
      <c r="I178" s="45"/>
      <c r="J178" s="46"/>
      <c r="K178" s="45"/>
      <c r="L178" s="46"/>
      <c r="M178" s="47"/>
      <c r="N178" s="45"/>
      <c r="O178" s="45"/>
      <c r="P178" s="45"/>
      <c r="Q178" s="45"/>
      <c r="R178" s="45"/>
      <c r="S178" s="45"/>
      <c r="T178" s="48"/>
    </row>
    <row r="179" spans="1:20" s="41" customFormat="1" x14ac:dyDescent="0.25">
      <c r="A179" s="42"/>
      <c r="B179" s="42"/>
      <c r="C179" s="107"/>
      <c r="D179" s="44"/>
      <c r="E179" s="44"/>
      <c r="F179" s="44"/>
      <c r="G179" s="45"/>
      <c r="H179" s="45"/>
      <c r="I179" s="45"/>
      <c r="J179" s="46"/>
      <c r="K179" s="45"/>
      <c r="L179" s="46"/>
      <c r="M179" s="47"/>
      <c r="N179" s="45"/>
      <c r="O179" s="45"/>
      <c r="P179" s="45"/>
      <c r="Q179" s="45"/>
      <c r="R179" s="45"/>
      <c r="S179" s="45"/>
      <c r="T179" s="48"/>
    </row>
    <row r="180" spans="1:20" s="41" customFormat="1" x14ac:dyDescent="0.25">
      <c r="A180" s="42"/>
      <c r="B180" s="42"/>
      <c r="C180" s="107"/>
      <c r="D180" s="44"/>
      <c r="E180" s="44"/>
      <c r="F180" s="44"/>
      <c r="G180" s="45"/>
      <c r="H180" s="45"/>
      <c r="I180" s="45"/>
      <c r="J180" s="46"/>
      <c r="K180" s="45"/>
      <c r="L180" s="46"/>
      <c r="M180" s="47"/>
      <c r="N180" s="45"/>
      <c r="O180" s="45"/>
      <c r="P180" s="45"/>
      <c r="Q180" s="45"/>
      <c r="R180" s="45"/>
      <c r="S180" s="45"/>
      <c r="T180" s="48"/>
    </row>
    <row r="181" spans="1:20" s="41" customFormat="1" x14ac:dyDescent="0.25">
      <c r="A181" s="42"/>
      <c r="B181" s="42"/>
      <c r="C181" s="107"/>
      <c r="D181" s="44"/>
      <c r="E181" s="44"/>
      <c r="F181" s="44"/>
      <c r="G181" s="45"/>
      <c r="H181" s="45"/>
      <c r="I181" s="45"/>
      <c r="J181" s="46"/>
      <c r="K181" s="45"/>
      <c r="L181" s="46"/>
      <c r="M181" s="47"/>
      <c r="N181" s="45"/>
      <c r="O181" s="45"/>
      <c r="P181" s="45"/>
      <c r="Q181" s="45"/>
      <c r="R181" s="45"/>
      <c r="S181" s="45"/>
      <c r="T181" s="48"/>
    </row>
    <row r="182" spans="1:20" s="41" customFormat="1" x14ac:dyDescent="0.25">
      <c r="A182" s="42"/>
      <c r="B182" s="42"/>
      <c r="C182" s="107"/>
      <c r="D182" s="44"/>
      <c r="E182" s="44"/>
      <c r="F182" s="44"/>
      <c r="G182" s="45"/>
      <c r="H182" s="45"/>
      <c r="I182" s="45"/>
      <c r="J182" s="46"/>
      <c r="K182" s="45"/>
      <c r="L182" s="46"/>
      <c r="M182" s="47"/>
      <c r="N182" s="45"/>
      <c r="O182" s="45"/>
      <c r="P182" s="45"/>
      <c r="Q182" s="45"/>
      <c r="R182" s="45"/>
      <c r="S182" s="45"/>
      <c r="T182" s="48"/>
    </row>
    <row r="183" spans="1:20" s="41" customFormat="1" x14ac:dyDescent="0.25">
      <c r="A183" s="42"/>
      <c r="B183" s="42"/>
      <c r="C183" s="107"/>
      <c r="D183" s="44"/>
      <c r="E183" s="44"/>
      <c r="F183" s="44"/>
      <c r="G183" s="45"/>
      <c r="H183" s="45"/>
      <c r="I183" s="45"/>
      <c r="J183" s="46"/>
      <c r="K183" s="45"/>
      <c r="L183" s="46"/>
      <c r="M183" s="47"/>
      <c r="N183" s="45"/>
      <c r="O183" s="45"/>
      <c r="P183" s="45"/>
      <c r="Q183" s="45"/>
      <c r="R183" s="45"/>
      <c r="S183" s="45"/>
      <c r="T183" s="48"/>
    </row>
    <row r="184" spans="1:20" s="41" customFormat="1" x14ac:dyDescent="0.25">
      <c r="A184" s="42"/>
      <c r="B184" s="42"/>
      <c r="C184" s="107"/>
      <c r="D184" s="44"/>
      <c r="E184" s="44"/>
      <c r="F184" s="44"/>
      <c r="G184" s="45"/>
      <c r="H184" s="45"/>
      <c r="I184" s="45"/>
      <c r="J184" s="46"/>
      <c r="K184" s="45"/>
      <c r="L184" s="46"/>
      <c r="M184" s="47"/>
      <c r="N184" s="45"/>
      <c r="O184" s="45"/>
      <c r="P184" s="45"/>
      <c r="Q184" s="45"/>
      <c r="R184" s="45"/>
      <c r="S184" s="45"/>
      <c r="T184" s="48"/>
    </row>
    <row r="185" spans="1:20" s="41" customFormat="1" x14ac:dyDescent="0.25">
      <c r="A185" s="42"/>
      <c r="B185" s="42"/>
      <c r="C185" s="107"/>
      <c r="D185" s="44"/>
      <c r="E185" s="44"/>
      <c r="F185" s="44"/>
      <c r="G185" s="45"/>
      <c r="H185" s="45"/>
      <c r="I185" s="45"/>
      <c r="J185" s="46"/>
      <c r="K185" s="45"/>
      <c r="L185" s="46"/>
      <c r="M185" s="47"/>
      <c r="N185" s="45"/>
      <c r="O185" s="45"/>
      <c r="P185" s="45"/>
      <c r="Q185" s="45"/>
      <c r="R185" s="45"/>
      <c r="S185" s="45"/>
      <c r="T185" s="48"/>
    </row>
    <row r="186" spans="1:20" s="41" customFormat="1" x14ac:dyDescent="0.25">
      <c r="A186" s="42"/>
      <c r="B186" s="42"/>
      <c r="C186" s="107"/>
      <c r="D186" s="44"/>
      <c r="E186" s="44"/>
      <c r="F186" s="44"/>
      <c r="G186" s="45"/>
      <c r="H186" s="45"/>
      <c r="I186" s="45"/>
      <c r="J186" s="46"/>
      <c r="K186" s="45"/>
      <c r="L186" s="46"/>
      <c r="M186" s="47"/>
      <c r="N186" s="45"/>
      <c r="O186" s="45"/>
      <c r="P186" s="45"/>
      <c r="Q186" s="45"/>
      <c r="R186" s="45"/>
      <c r="S186" s="45"/>
      <c r="T186" s="48"/>
    </row>
    <row r="187" spans="1:20" s="41" customFormat="1" x14ac:dyDescent="0.25">
      <c r="A187" s="42"/>
      <c r="B187" s="42"/>
      <c r="C187" s="107"/>
      <c r="D187" s="44"/>
      <c r="E187" s="44"/>
      <c r="F187" s="44"/>
      <c r="G187" s="45"/>
      <c r="H187" s="45"/>
      <c r="I187" s="45"/>
      <c r="J187" s="46"/>
      <c r="K187" s="45"/>
      <c r="L187" s="46"/>
      <c r="M187" s="47"/>
      <c r="N187" s="45"/>
      <c r="O187" s="45"/>
      <c r="P187" s="45"/>
      <c r="Q187" s="45"/>
      <c r="R187" s="45"/>
      <c r="S187" s="45"/>
      <c r="T187" s="48"/>
    </row>
    <row r="188" spans="1:20" s="41" customFormat="1" x14ac:dyDescent="0.25">
      <c r="A188" s="42"/>
      <c r="B188" s="42"/>
      <c r="C188" s="107"/>
      <c r="D188" s="44"/>
      <c r="E188" s="44"/>
      <c r="F188" s="44"/>
      <c r="G188" s="45"/>
      <c r="H188" s="45"/>
      <c r="I188" s="45"/>
      <c r="J188" s="46"/>
      <c r="K188" s="45"/>
      <c r="L188" s="46"/>
      <c r="M188" s="47"/>
      <c r="N188" s="45"/>
      <c r="O188" s="45"/>
      <c r="P188" s="45"/>
      <c r="Q188" s="45"/>
      <c r="R188" s="45"/>
      <c r="S188" s="45"/>
      <c r="T188" s="48"/>
    </row>
    <row r="189" spans="1:20" s="41" customFormat="1" x14ac:dyDescent="0.25">
      <c r="A189" s="42"/>
      <c r="B189" s="42"/>
      <c r="C189" s="107"/>
      <c r="D189" s="44"/>
      <c r="E189" s="44"/>
      <c r="F189" s="44"/>
      <c r="G189" s="45"/>
      <c r="H189" s="45"/>
      <c r="I189" s="45"/>
      <c r="J189" s="46"/>
      <c r="K189" s="45"/>
      <c r="L189" s="46"/>
      <c r="M189" s="47"/>
      <c r="N189" s="45"/>
      <c r="O189" s="45"/>
      <c r="P189" s="45"/>
      <c r="Q189" s="45"/>
      <c r="R189" s="45"/>
      <c r="S189" s="45"/>
      <c r="T189" s="48"/>
    </row>
    <row r="190" spans="1:20" s="41" customFormat="1" x14ac:dyDescent="0.25">
      <c r="A190" s="42"/>
      <c r="B190" s="42"/>
      <c r="C190" s="107"/>
      <c r="D190" s="44"/>
      <c r="E190" s="44"/>
      <c r="F190" s="44"/>
      <c r="G190" s="45"/>
      <c r="H190" s="45"/>
      <c r="I190" s="45"/>
      <c r="J190" s="46"/>
      <c r="K190" s="45"/>
      <c r="L190" s="46"/>
      <c r="M190" s="47"/>
      <c r="N190" s="45"/>
      <c r="O190" s="45"/>
      <c r="P190" s="45"/>
      <c r="Q190" s="45"/>
      <c r="R190" s="45"/>
      <c r="S190" s="45"/>
      <c r="T190" s="48"/>
    </row>
    <row r="191" spans="1:20" s="41" customFormat="1" x14ac:dyDescent="0.25">
      <c r="A191" s="42"/>
      <c r="B191" s="42"/>
      <c r="C191" s="107"/>
      <c r="D191" s="44"/>
      <c r="E191" s="44"/>
      <c r="F191" s="44"/>
      <c r="G191" s="45"/>
      <c r="H191" s="45"/>
      <c r="I191" s="45"/>
      <c r="J191" s="46"/>
      <c r="K191" s="45"/>
      <c r="L191" s="46"/>
      <c r="M191" s="47"/>
      <c r="N191" s="45"/>
      <c r="O191" s="45"/>
      <c r="P191" s="45"/>
      <c r="Q191" s="45"/>
      <c r="R191" s="45"/>
      <c r="S191" s="45"/>
      <c r="T191" s="48"/>
    </row>
    <row r="192" spans="1:20" s="41" customFormat="1" x14ac:dyDescent="0.25">
      <c r="A192" s="42"/>
      <c r="B192" s="42"/>
      <c r="C192" s="107"/>
      <c r="D192" s="44"/>
      <c r="E192" s="44"/>
      <c r="F192" s="44"/>
      <c r="G192" s="45"/>
      <c r="H192" s="45"/>
      <c r="I192" s="45"/>
      <c r="J192" s="46"/>
      <c r="K192" s="45"/>
      <c r="L192" s="46"/>
      <c r="M192" s="47"/>
      <c r="N192" s="45"/>
      <c r="O192" s="45"/>
      <c r="P192" s="45"/>
      <c r="Q192" s="45"/>
      <c r="R192" s="45"/>
      <c r="S192" s="45"/>
      <c r="T192" s="48"/>
    </row>
    <row r="193" spans="1:20" s="41" customFormat="1" x14ac:dyDescent="0.25">
      <c r="A193" s="42"/>
      <c r="B193" s="42"/>
      <c r="C193" s="107"/>
      <c r="D193" s="44"/>
      <c r="E193" s="44"/>
      <c r="F193" s="44"/>
      <c r="G193" s="45"/>
      <c r="H193" s="45"/>
      <c r="I193" s="45"/>
      <c r="J193" s="46"/>
      <c r="K193" s="45"/>
      <c r="L193" s="46"/>
      <c r="M193" s="47"/>
      <c r="N193" s="45"/>
      <c r="O193" s="45"/>
      <c r="P193" s="45"/>
      <c r="Q193" s="45"/>
      <c r="R193" s="45"/>
      <c r="S193" s="45"/>
      <c r="T193" s="48"/>
    </row>
    <row r="194" spans="1:20" s="41" customFormat="1" x14ac:dyDescent="0.25">
      <c r="A194" s="42"/>
      <c r="B194" s="42"/>
      <c r="C194" s="107"/>
      <c r="D194" s="44"/>
      <c r="E194" s="44"/>
      <c r="F194" s="44"/>
      <c r="G194" s="45"/>
      <c r="H194" s="45"/>
      <c r="I194" s="45"/>
      <c r="J194" s="46"/>
      <c r="K194" s="45"/>
      <c r="L194" s="46"/>
      <c r="M194" s="47"/>
      <c r="N194" s="45"/>
      <c r="O194" s="45"/>
      <c r="P194" s="45"/>
      <c r="Q194" s="45"/>
      <c r="R194" s="45"/>
      <c r="S194" s="45"/>
      <c r="T194" s="48"/>
    </row>
    <row r="195" spans="1:20" s="41" customFormat="1" x14ac:dyDescent="0.25">
      <c r="A195" s="42"/>
      <c r="B195" s="42"/>
      <c r="C195" s="107"/>
      <c r="D195" s="44"/>
      <c r="E195" s="44"/>
      <c r="F195" s="44"/>
      <c r="G195" s="45"/>
      <c r="H195" s="45"/>
      <c r="I195" s="45"/>
      <c r="J195" s="46"/>
      <c r="K195" s="45"/>
      <c r="L195" s="46"/>
      <c r="M195" s="47"/>
      <c r="N195" s="45"/>
      <c r="O195" s="45"/>
      <c r="P195" s="45"/>
      <c r="Q195" s="45"/>
      <c r="R195" s="45"/>
      <c r="S195" s="45"/>
      <c r="T195" s="48"/>
    </row>
    <row r="196" spans="1:20" s="41" customFormat="1" x14ac:dyDescent="0.25">
      <c r="A196" s="42"/>
      <c r="B196" s="42"/>
      <c r="C196" s="107"/>
      <c r="D196" s="44"/>
      <c r="E196" s="44"/>
      <c r="F196" s="44"/>
      <c r="G196" s="45"/>
      <c r="H196" s="45"/>
      <c r="I196" s="45"/>
      <c r="J196" s="46"/>
      <c r="K196" s="45"/>
      <c r="L196" s="46"/>
      <c r="M196" s="47"/>
      <c r="N196" s="45"/>
      <c r="O196" s="45"/>
      <c r="P196" s="45"/>
      <c r="Q196" s="45"/>
      <c r="R196" s="45"/>
      <c r="S196" s="45"/>
      <c r="T196" s="48"/>
    </row>
    <row r="197" spans="1:20" s="41" customFormat="1" x14ac:dyDescent="0.25">
      <c r="A197" s="42"/>
      <c r="B197" s="42"/>
      <c r="C197" s="107"/>
      <c r="D197" s="44"/>
      <c r="E197" s="44"/>
      <c r="F197" s="44"/>
      <c r="G197" s="45"/>
      <c r="H197" s="45"/>
      <c r="I197" s="45"/>
      <c r="J197" s="46"/>
      <c r="K197" s="45"/>
      <c r="L197" s="46"/>
      <c r="M197" s="47"/>
      <c r="N197" s="45"/>
      <c r="O197" s="45"/>
      <c r="P197" s="45"/>
      <c r="Q197" s="45"/>
      <c r="R197" s="45"/>
      <c r="S197" s="45"/>
      <c r="T197" s="48"/>
    </row>
    <row r="198" spans="1:20" s="41" customFormat="1" x14ac:dyDescent="0.25">
      <c r="A198" s="42"/>
      <c r="B198" s="42"/>
      <c r="C198" s="107"/>
      <c r="D198" s="44"/>
      <c r="E198" s="44"/>
      <c r="F198" s="44"/>
      <c r="G198" s="45"/>
      <c r="H198" s="45"/>
      <c r="I198" s="45"/>
      <c r="J198" s="46"/>
      <c r="K198" s="45"/>
      <c r="L198" s="46"/>
      <c r="M198" s="47"/>
      <c r="N198" s="45"/>
      <c r="O198" s="45"/>
      <c r="P198" s="45"/>
      <c r="Q198" s="45"/>
      <c r="R198" s="45"/>
      <c r="S198" s="45"/>
      <c r="T198" s="48"/>
    </row>
    <row r="199" spans="1:20" s="41" customFormat="1" x14ac:dyDescent="0.25">
      <c r="A199" s="42"/>
      <c r="B199" s="42"/>
      <c r="C199" s="107"/>
      <c r="D199" s="44"/>
      <c r="E199" s="44"/>
      <c r="F199" s="44"/>
      <c r="G199" s="45"/>
      <c r="H199" s="45"/>
      <c r="I199" s="45"/>
      <c r="J199" s="46"/>
      <c r="K199" s="45"/>
      <c r="L199" s="46"/>
      <c r="M199" s="47"/>
      <c r="N199" s="45"/>
      <c r="O199" s="45"/>
      <c r="P199" s="45"/>
      <c r="Q199" s="45"/>
      <c r="R199" s="45"/>
      <c r="S199" s="45"/>
      <c r="T199" s="48"/>
    </row>
    <row r="200" spans="1:20" s="41" customFormat="1" x14ac:dyDescent="0.25">
      <c r="A200" s="42"/>
      <c r="B200" s="42"/>
      <c r="C200" s="107"/>
      <c r="D200" s="44"/>
      <c r="E200" s="44"/>
      <c r="F200" s="44"/>
      <c r="G200" s="45"/>
      <c r="H200" s="45"/>
      <c r="I200" s="45"/>
      <c r="J200" s="46"/>
      <c r="K200" s="45"/>
      <c r="L200" s="46"/>
      <c r="M200" s="47"/>
      <c r="N200" s="45"/>
      <c r="O200" s="45"/>
      <c r="P200" s="45"/>
      <c r="Q200" s="45"/>
      <c r="R200" s="45"/>
      <c r="S200" s="45"/>
      <c r="T200" s="48"/>
    </row>
    <row r="201" spans="1:20" s="41" customFormat="1" x14ac:dyDescent="0.25">
      <c r="A201" s="42"/>
      <c r="B201" s="42"/>
      <c r="C201" s="107"/>
      <c r="D201" s="44"/>
      <c r="E201" s="44"/>
      <c r="F201" s="44"/>
      <c r="G201" s="45"/>
      <c r="H201" s="45"/>
      <c r="I201" s="45"/>
      <c r="J201" s="46"/>
      <c r="K201" s="45"/>
      <c r="L201" s="46"/>
      <c r="M201" s="47"/>
      <c r="N201" s="45"/>
      <c r="O201" s="45"/>
      <c r="P201" s="45"/>
      <c r="Q201" s="45"/>
      <c r="R201" s="45"/>
      <c r="S201" s="45"/>
      <c r="T201" s="48"/>
    </row>
    <row r="202" spans="1:20" s="41" customFormat="1" x14ac:dyDescent="0.25">
      <c r="A202" s="42"/>
      <c r="B202" s="42"/>
      <c r="C202" s="107"/>
      <c r="D202" s="44"/>
      <c r="E202" s="44"/>
      <c r="F202" s="44"/>
      <c r="G202" s="45"/>
      <c r="H202" s="45"/>
      <c r="I202" s="45"/>
      <c r="J202" s="46"/>
      <c r="K202" s="45"/>
      <c r="L202" s="46"/>
      <c r="M202" s="47"/>
      <c r="N202" s="45"/>
      <c r="O202" s="45"/>
      <c r="P202" s="45"/>
      <c r="Q202" s="45"/>
      <c r="R202" s="45"/>
      <c r="S202" s="45"/>
      <c r="T202" s="48"/>
    </row>
    <row r="203" spans="1:20" s="41" customFormat="1" x14ac:dyDescent="0.25">
      <c r="A203" s="42"/>
      <c r="B203" s="42"/>
      <c r="C203" s="107"/>
      <c r="D203" s="44"/>
      <c r="E203" s="44"/>
      <c r="F203" s="44"/>
      <c r="G203" s="45"/>
      <c r="H203" s="45"/>
      <c r="I203" s="45"/>
      <c r="J203" s="46"/>
      <c r="K203" s="45"/>
      <c r="L203" s="46"/>
      <c r="M203" s="47"/>
      <c r="N203" s="45"/>
      <c r="O203" s="45"/>
      <c r="P203" s="45"/>
      <c r="Q203" s="45"/>
      <c r="R203" s="45"/>
      <c r="S203" s="45"/>
      <c r="T203" s="48"/>
    </row>
    <row r="204" spans="1:20" s="41" customFormat="1" x14ac:dyDescent="0.25">
      <c r="A204" s="42"/>
      <c r="B204" s="42"/>
      <c r="C204" s="107"/>
      <c r="D204" s="44"/>
      <c r="E204" s="44"/>
      <c r="F204" s="44"/>
      <c r="G204" s="45"/>
      <c r="H204" s="45"/>
      <c r="I204" s="45"/>
      <c r="J204" s="46"/>
      <c r="K204" s="45"/>
      <c r="L204" s="46"/>
      <c r="M204" s="47"/>
      <c r="N204" s="45"/>
      <c r="O204" s="45"/>
      <c r="P204" s="45"/>
      <c r="Q204" s="45"/>
      <c r="R204" s="45"/>
      <c r="S204" s="45"/>
      <c r="T204" s="48"/>
    </row>
    <row r="205" spans="1:20" s="41" customFormat="1" x14ac:dyDescent="0.25">
      <c r="A205" s="42"/>
      <c r="B205" s="42"/>
      <c r="C205" s="107"/>
      <c r="D205" s="44"/>
      <c r="E205" s="44"/>
      <c r="F205" s="44"/>
      <c r="G205" s="45"/>
      <c r="H205" s="45"/>
      <c r="I205" s="45"/>
      <c r="J205" s="46"/>
      <c r="K205" s="45"/>
      <c r="L205" s="46"/>
      <c r="M205" s="47"/>
      <c r="N205" s="45"/>
      <c r="O205" s="45"/>
      <c r="P205" s="45"/>
      <c r="Q205" s="45"/>
      <c r="R205" s="45"/>
      <c r="S205" s="45"/>
      <c r="T205" s="48"/>
    </row>
    <row r="206" spans="1:20" s="41" customFormat="1" x14ac:dyDescent="0.25">
      <c r="A206" s="42"/>
      <c r="B206" s="42"/>
      <c r="C206" s="107"/>
      <c r="D206" s="44"/>
      <c r="E206" s="44"/>
      <c r="F206" s="44"/>
      <c r="G206" s="45"/>
      <c r="H206" s="45"/>
      <c r="I206" s="45"/>
      <c r="J206" s="46"/>
      <c r="K206" s="45"/>
      <c r="L206" s="46"/>
      <c r="M206" s="47"/>
      <c r="N206" s="45"/>
      <c r="O206" s="45"/>
      <c r="P206" s="45"/>
      <c r="Q206" s="45"/>
      <c r="R206" s="45"/>
      <c r="S206" s="45"/>
      <c r="T206" s="48"/>
    </row>
    <row r="207" spans="1:20" s="41" customFormat="1" x14ac:dyDescent="0.25">
      <c r="A207" s="42"/>
      <c r="B207" s="42"/>
      <c r="C207" s="107"/>
      <c r="D207" s="44"/>
      <c r="E207" s="44"/>
      <c r="F207" s="44"/>
      <c r="G207" s="45"/>
      <c r="H207" s="45"/>
      <c r="I207" s="45"/>
      <c r="J207" s="46"/>
      <c r="K207" s="45"/>
      <c r="L207" s="46"/>
      <c r="M207" s="47"/>
      <c r="N207" s="45"/>
      <c r="O207" s="45"/>
      <c r="P207" s="45"/>
      <c r="Q207" s="45"/>
      <c r="R207" s="45"/>
      <c r="S207" s="45"/>
      <c r="T207" s="48"/>
    </row>
    <row r="208" spans="1:20" s="41" customFormat="1" x14ac:dyDescent="0.25">
      <c r="A208" s="42"/>
      <c r="B208" s="42"/>
      <c r="C208" s="107"/>
      <c r="D208" s="44"/>
      <c r="E208" s="44"/>
      <c r="F208" s="44"/>
      <c r="G208" s="45"/>
      <c r="H208" s="45"/>
      <c r="I208" s="45"/>
      <c r="J208" s="46"/>
      <c r="K208" s="45"/>
      <c r="L208" s="46"/>
      <c r="M208" s="47"/>
      <c r="N208" s="45"/>
      <c r="O208" s="45"/>
      <c r="P208" s="45"/>
      <c r="Q208" s="45"/>
      <c r="R208" s="45"/>
      <c r="S208" s="45"/>
      <c r="T208" s="48"/>
    </row>
    <row r="209" spans="1:20" s="41" customFormat="1" x14ac:dyDescent="0.25">
      <c r="A209" s="42"/>
      <c r="B209" s="42"/>
      <c r="C209" s="107"/>
      <c r="D209" s="44"/>
      <c r="E209" s="44"/>
      <c r="F209" s="44"/>
      <c r="G209" s="45"/>
      <c r="H209" s="45"/>
      <c r="I209" s="45"/>
      <c r="J209" s="46"/>
      <c r="K209" s="45"/>
      <c r="L209" s="46"/>
      <c r="M209" s="47"/>
      <c r="N209" s="45"/>
      <c r="O209" s="45"/>
      <c r="P209" s="45"/>
      <c r="Q209" s="45"/>
      <c r="R209" s="45"/>
      <c r="S209" s="45"/>
      <c r="T209" s="48"/>
    </row>
    <row r="210" spans="1:20" s="41" customFormat="1" x14ac:dyDescent="0.25">
      <c r="A210" s="42"/>
      <c r="B210" s="42"/>
      <c r="C210" s="107"/>
      <c r="D210" s="44"/>
      <c r="E210" s="44"/>
      <c r="F210" s="44"/>
      <c r="G210" s="45"/>
      <c r="H210" s="45"/>
      <c r="I210" s="45"/>
      <c r="J210" s="46"/>
      <c r="K210" s="45"/>
      <c r="L210" s="46"/>
      <c r="M210" s="47"/>
      <c r="N210" s="45"/>
      <c r="O210" s="45"/>
      <c r="P210" s="45"/>
      <c r="Q210" s="45"/>
      <c r="R210" s="45"/>
      <c r="S210" s="45"/>
      <c r="T210" s="48"/>
    </row>
    <row r="211" spans="1:20" s="41" customFormat="1" x14ac:dyDescent="0.25">
      <c r="A211" s="42"/>
      <c r="B211" s="42"/>
      <c r="C211" s="107"/>
      <c r="D211" s="44"/>
      <c r="E211" s="44"/>
      <c r="F211" s="44"/>
      <c r="G211" s="45"/>
      <c r="H211" s="45"/>
      <c r="I211" s="45"/>
      <c r="J211" s="46"/>
      <c r="K211" s="45"/>
      <c r="L211" s="46"/>
      <c r="M211" s="47"/>
      <c r="N211" s="45"/>
      <c r="O211" s="45"/>
      <c r="P211" s="45"/>
      <c r="Q211" s="45"/>
      <c r="R211" s="45"/>
      <c r="S211" s="45"/>
      <c r="T211" s="48"/>
    </row>
    <row r="212" spans="1:20" s="41" customFormat="1" x14ac:dyDescent="0.25">
      <c r="A212" s="42"/>
      <c r="B212" s="42"/>
      <c r="C212" s="107"/>
      <c r="D212" s="44"/>
      <c r="E212" s="44"/>
      <c r="F212" s="44"/>
      <c r="G212" s="45"/>
      <c r="H212" s="45"/>
      <c r="I212" s="45"/>
      <c r="J212" s="46"/>
      <c r="K212" s="45"/>
      <c r="L212" s="46"/>
      <c r="M212" s="47"/>
      <c r="N212" s="45"/>
      <c r="O212" s="45"/>
      <c r="P212" s="45"/>
      <c r="Q212" s="45"/>
      <c r="R212" s="45"/>
      <c r="S212" s="45"/>
      <c r="T212" s="48"/>
    </row>
    <row r="213" spans="1:20" s="41" customFormat="1" x14ac:dyDescent="0.25">
      <c r="A213" s="42"/>
      <c r="B213" s="42"/>
      <c r="C213" s="107"/>
      <c r="D213" s="44"/>
      <c r="E213" s="44"/>
      <c r="F213" s="44"/>
      <c r="G213" s="45"/>
      <c r="H213" s="45"/>
      <c r="I213" s="45"/>
      <c r="J213" s="46"/>
      <c r="K213" s="45"/>
      <c r="L213" s="46"/>
      <c r="M213" s="47"/>
      <c r="N213" s="45"/>
      <c r="O213" s="45"/>
      <c r="P213" s="45"/>
      <c r="Q213" s="45"/>
      <c r="R213" s="45"/>
      <c r="S213" s="45"/>
      <c r="T213" s="48"/>
    </row>
    <row r="214" spans="1:20" s="41" customFormat="1" x14ac:dyDescent="0.25">
      <c r="A214" s="42"/>
      <c r="B214" s="42"/>
      <c r="C214" s="107"/>
      <c r="D214" s="44"/>
      <c r="E214" s="44"/>
      <c r="F214" s="44"/>
      <c r="G214" s="45"/>
      <c r="H214" s="45"/>
      <c r="I214" s="45"/>
      <c r="J214" s="46"/>
      <c r="K214" s="45"/>
      <c r="L214" s="46"/>
      <c r="M214" s="47"/>
      <c r="N214" s="45"/>
      <c r="O214" s="45"/>
      <c r="P214" s="45"/>
      <c r="Q214" s="45"/>
      <c r="R214" s="45"/>
      <c r="S214" s="45"/>
      <c r="T214" s="48"/>
    </row>
    <row r="215" spans="1:20" s="41" customFormat="1" x14ac:dyDescent="0.25">
      <c r="A215" s="42"/>
      <c r="B215" s="42"/>
      <c r="C215" s="107"/>
      <c r="D215" s="44"/>
      <c r="E215" s="44"/>
      <c r="F215" s="44"/>
      <c r="G215" s="45"/>
      <c r="H215" s="45"/>
      <c r="I215" s="45"/>
      <c r="J215" s="46"/>
      <c r="K215" s="45"/>
      <c r="L215" s="46"/>
      <c r="M215" s="47"/>
      <c r="N215" s="45"/>
      <c r="O215" s="45"/>
      <c r="P215" s="45"/>
      <c r="Q215" s="45"/>
      <c r="R215" s="45"/>
      <c r="S215" s="45"/>
      <c r="T215" s="48"/>
    </row>
    <row r="216" spans="1:20" s="41" customFormat="1" x14ac:dyDescent="0.25">
      <c r="A216" s="42"/>
      <c r="B216" s="42"/>
      <c r="C216" s="107"/>
      <c r="D216" s="44"/>
      <c r="E216" s="44"/>
      <c r="F216" s="44"/>
      <c r="G216" s="45"/>
      <c r="H216" s="45"/>
      <c r="I216" s="45"/>
      <c r="J216" s="46"/>
      <c r="K216" s="45"/>
      <c r="L216" s="46"/>
      <c r="M216" s="47"/>
      <c r="N216" s="45"/>
      <c r="O216" s="45"/>
      <c r="P216" s="45"/>
      <c r="Q216" s="45"/>
      <c r="R216" s="45"/>
      <c r="S216" s="45"/>
      <c r="T216" s="48"/>
    </row>
    <row r="217" spans="1:20" s="41" customFormat="1" x14ac:dyDescent="0.25">
      <c r="A217" s="42"/>
      <c r="B217" s="42"/>
      <c r="C217" s="107"/>
      <c r="D217" s="44"/>
      <c r="E217" s="44"/>
      <c r="F217" s="44"/>
      <c r="G217" s="45"/>
      <c r="H217" s="45"/>
      <c r="I217" s="45"/>
      <c r="J217" s="46"/>
      <c r="K217" s="45"/>
      <c r="L217" s="46"/>
      <c r="M217" s="47"/>
      <c r="N217" s="45"/>
      <c r="O217" s="45"/>
      <c r="P217" s="45"/>
      <c r="Q217" s="45"/>
      <c r="R217" s="45"/>
      <c r="S217" s="45"/>
      <c r="T217" s="48"/>
    </row>
    <row r="218" spans="1:20" s="41" customFormat="1" x14ac:dyDescent="0.25">
      <c r="A218" s="42"/>
      <c r="B218" s="42"/>
      <c r="C218" s="107"/>
      <c r="D218" s="44"/>
      <c r="E218" s="44"/>
      <c r="F218" s="44"/>
      <c r="G218" s="45"/>
      <c r="H218" s="45"/>
      <c r="I218" s="45"/>
      <c r="J218" s="46"/>
      <c r="K218" s="45"/>
      <c r="L218" s="46"/>
      <c r="M218" s="47"/>
      <c r="N218" s="45"/>
      <c r="O218" s="45"/>
      <c r="P218" s="45"/>
      <c r="Q218" s="45"/>
      <c r="R218" s="45"/>
      <c r="S218" s="45"/>
      <c r="T218" s="48"/>
    </row>
    <row r="219" spans="1:20" s="41" customFormat="1" x14ac:dyDescent="0.25">
      <c r="A219" s="42"/>
      <c r="B219" s="42"/>
      <c r="C219" s="107"/>
      <c r="D219" s="44"/>
      <c r="E219" s="44"/>
      <c r="F219" s="44"/>
      <c r="G219" s="45"/>
      <c r="H219" s="45"/>
      <c r="I219" s="45"/>
      <c r="J219" s="46"/>
      <c r="K219" s="45"/>
      <c r="L219" s="46"/>
      <c r="M219" s="47"/>
      <c r="N219" s="45"/>
      <c r="O219" s="45"/>
      <c r="P219" s="45"/>
      <c r="Q219" s="45"/>
      <c r="R219" s="45"/>
      <c r="S219" s="45"/>
      <c r="T219" s="48"/>
    </row>
    <row r="220" spans="1:20" s="41" customFormat="1" x14ac:dyDescent="0.25">
      <c r="A220" s="42"/>
      <c r="B220" s="42"/>
      <c r="C220" s="107"/>
      <c r="D220" s="44"/>
      <c r="E220" s="44"/>
      <c r="F220" s="44"/>
      <c r="G220" s="45"/>
      <c r="H220" s="45"/>
      <c r="I220" s="45"/>
      <c r="J220" s="46"/>
      <c r="K220" s="45"/>
      <c r="L220" s="46"/>
      <c r="M220" s="47"/>
      <c r="N220" s="45"/>
      <c r="O220" s="45"/>
      <c r="P220" s="45"/>
      <c r="Q220" s="45"/>
      <c r="R220" s="45"/>
      <c r="S220" s="45"/>
      <c r="T220" s="48"/>
    </row>
    <row r="221" spans="1:20" s="41" customFormat="1" x14ac:dyDescent="0.25">
      <c r="A221" s="42"/>
      <c r="B221" s="42"/>
      <c r="C221" s="107"/>
      <c r="D221" s="44"/>
      <c r="E221" s="44"/>
      <c r="F221" s="44"/>
      <c r="G221" s="45"/>
      <c r="H221" s="45"/>
      <c r="I221" s="45"/>
      <c r="J221" s="46"/>
      <c r="K221" s="45"/>
      <c r="L221" s="46"/>
      <c r="M221" s="47"/>
      <c r="N221" s="45"/>
      <c r="O221" s="45"/>
      <c r="P221" s="45"/>
      <c r="Q221" s="45"/>
      <c r="R221" s="45"/>
      <c r="S221" s="45"/>
      <c r="T221" s="48"/>
    </row>
    <row r="222" spans="1:20" s="41" customFormat="1" x14ac:dyDescent="0.25">
      <c r="A222" s="42"/>
      <c r="B222" s="42"/>
      <c r="C222" s="107"/>
      <c r="D222" s="44"/>
      <c r="E222" s="44"/>
      <c r="F222" s="44"/>
      <c r="G222" s="45"/>
      <c r="H222" s="45"/>
      <c r="I222" s="45"/>
      <c r="J222" s="46"/>
      <c r="K222" s="45"/>
      <c r="L222" s="46"/>
      <c r="M222" s="47"/>
      <c r="N222" s="45"/>
      <c r="O222" s="45"/>
      <c r="P222" s="45"/>
      <c r="Q222" s="45"/>
      <c r="R222" s="45"/>
      <c r="S222" s="45"/>
      <c r="T222" s="48"/>
    </row>
    <row r="223" spans="1:20" s="41" customFormat="1" x14ac:dyDescent="0.25">
      <c r="A223" s="42"/>
      <c r="B223" s="42"/>
      <c r="C223" s="107"/>
      <c r="D223" s="44"/>
      <c r="E223" s="44"/>
      <c r="F223" s="44"/>
      <c r="G223" s="45"/>
      <c r="H223" s="45"/>
      <c r="I223" s="45"/>
      <c r="J223" s="46"/>
      <c r="K223" s="45"/>
      <c r="L223" s="46"/>
      <c r="M223" s="47"/>
      <c r="N223" s="45"/>
      <c r="O223" s="45"/>
      <c r="P223" s="45"/>
      <c r="Q223" s="45"/>
      <c r="R223" s="45"/>
      <c r="S223" s="45"/>
      <c r="T223" s="48"/>
    </row>
    <row r="224" spans="1:20" s="41" customFormat="1" x14ac:dyDescent="0.25">
      <c r="A224" s="42"/>
      <c r="B224" s="42"/>
      <c r="C224" s="107"/>
      <c r="D224" s="44"/>
      <c r="E224" s="44"/>
      <c r="F224" s="44"/>
      <c r="G224" s="45"/>
      <c r="H224" s="45"/>
      <c r="I224" s="45"/>
      <c r="J224" s="46"/>
      <c r="K224" s="45"/>
      <c r="L224" s="46"/>
      <c r="M224" s="47"/>
      <c r="N224" s="45"/>
      <c r="O224" s="45"/>
      <c r="P224" s="45"/>
      <c r="Q224" s="45"/>
      <c r="R224" s="45"/>
      <c r="S224" s="45"/>
      <c r="T224" s="48"/>
    </row>
    <row r="225" spans="1:20" s="41" customFormat="1" x14ac:dyDescent="0.25">
      <c r="A225" s="42"/>
      <c r="B225" s="42"/>
      <c r="C225" s="107"/>
      <c r="D225" s="44"/>
      <c r="E225" s="44"/>
      <c r="F225" s="44"/>
      <c r="G225" s="45"/>
      <c r="H225" s="45"/>
      <c r="I225" s="45"/>
      <c r="J225" s="46"/>
      <c r="K225" s="45"/>
      <c r="L225" s="46"/>
      <c r="M225" s="47"/>
      <c r="N225" s="45"/>
      <c r="O225" s="45"/>
      <c r="P225" s="45"/>
      <c r="Q225" s="45"/>
      <c r="R225" s="45"/>
      <c r="S225" s="45"/>
      <c r="T225" s="48"/>
    </row>
    <row r="226" spans="1:20" s="41" customFormat="1" x14ac:dyDescent="0.25">
      <c r="A226" s="42"/>
      <c r="B226" s="42"/>
      <c r="C226" s="107"/>
      <c r="D226" s="44"/>
      <c r="E226" s="44"/>
      <c r="F226" s="44"/>
      <c r="G226" s="45"/>
      <c r="H226" s="45"/>
      <c r="I226" s="45"/>
      <c r="J226" s="46"/>
      <c r="K226" s="45"/>
      <c r="L226" s="46"/>
      <c r="M226" s="47"/>
      <c r="N226" s="45"/>
      <c r="O226" s="45"/>
      <c r="P226" s="45"/>
      <c r="Q226" s="45"/>
      <c r="R226" s="45"/>
      <c r="S226" s="45"/>
      <c r="T226" s="48"/>
    </row>
    <row r="227" spans="1:20" s="41" customFormat="1" x14ac:dyDescent="0.25">
      <c r="A227" s="42"/>
      <c r="B227" s="42"/>
      <c r="C227" s="107"/>
      <c r="D227" s="44"/>
      <c r="E227" s="44"/>
      <c r="F227" s="44"/>
      <c r="G227" s="45"/>
      <c r="H227" s="45"/>
      <c r="I227" s="45"/>
      <c r="J227" s="46"/>
      <c r="K227" s="45"/>
      <c r="L227" s="46"/>
      <c r="M227" s="47"/>
      <c r="N227" s="45"/>
      <c r="O227" s="45"/>
      <c r="P227" s="45"/>
      <c r="Q227" s="45"/>
      <c r="R227" s="45"/>
      <c r="S227" s="45"/>
      <c r="T227" s="48"/>
    </row>
    <row r="228" spans="1:20" s="41" customFormat="1" x14ac:dyDescent="0.25">
      <c r="A228" s="42"/>
      <c r="B228" s="42"/>
      <c r="C228" s="107"/>
      <c r="D228" s="44"/>
      <c r="E228" s="44"/>
      <c r="F228" s="44"/>
      <c r="G228" s="45"/>
      <c r="H228" s="45"/>
      <c r="I228" s="45"/>
      <c r="J228" s="46"/>
      <c r="K228" s="45"/>
      <c r="L228" s="46"/>
      <c r="M228" s="47"/>
      <c r="N228" s="45"/>
      <c r="O228" s="45"/>
      <c r="P228" s="45"/>
      <c r="Q228" s="45"/>
      <c r="R228" s="45"/>
      <c r="S228" s="45"/>
      <c r="T228" s="48"/>
    </row>
    <row r="229" spans="1:20" s="41" customFormat="1" x14ac:dyDescent="0.25">
      <c r="A229" s="42"/>
      <c r="B229" s="42"/>
      <c r="C229" s="107"/>
      <c r="D229" s="44"/>
      <c r="E229" s="44"/>
      <c r="F229" s="44"/>
      <c r="G229" s="45"/>
      <c r="H229" s="45"/>
      <c r="I229" s="45"/>
      <c r="J229" s="46"/>
      <c r="K229" s="45"/>
      <c r="L229" s="46"/>
      <c r="M229" s="47"/>
      <c r="N229" s="45"/>
      <c r="O229" s="45"/>
      <c r="P229" s="45"/>
      <c r="Q229" s="45"/>
      <c r="R229" s="45"/>
      <c r="S229" s="45"/>
      <c r="T229" s="48"/>
    </row>
    <row r="230" spans="1:20" s="41" customFormat="1" x14ac:dyDescent="0.25">
      <c r="A230" s="42"/>
      <c r="B230" s="42"/>
      <c r="C230" s="107"/>
      <c r="D230" s="44"/>
      <c r="E230" s="44"/>
      <c r="F230" s="44"/>
      <c r="G230" s="45"/>
      <c r="H230" s="45"/>
      <c r="I230" s="45"/>
      <c r="J230" s="46"/>
      <c r="K230" s="45"/>
      <c r="L230" s="46"/>
      <c r="M230" s="47"/>
      <c r="N230" s="45"/>
      <c r="O230" s="45"/>
      <c r="P230" s="45"/>
      <c r="Q230" s="45"/>
      <c r="R230" s="45"/>
      <c r="S230" s="45"/>
      <c r="T230" s="48"/>
    </row>
    <row r="231" spans="1:20" s="41" customFormat="1" x14ac:dyDescent="0.25">
      <c r="A231" s="42"/>
      <c r="B231" s="42"/>
      <c r="C231" s="107"/>
      <c r="D231" s="44"/>
      <c r="E231" s="44"/>
      <c r="F231" s="44"/>
      <c r="G231" s="45"/>
      <c r="H231" s="45"/>
      <c r="I231" s="45"/>
      <c r="J231" s="46"/>
      <c r="K231" s="45"/>
      <c r="L231" s="46"/>
      <c r="M231" s="47"/>
      <c r="N231" s="45"/>
      <c r="O231" s="45"/>
      <c r="P231" s="45"/>
      <c r="Q231" s="45"/>
      <c r="R231" s="45"/>
      <c r="S231" s="45"/>
      <c r="T231" s="48"/>
    </row>
    <row r="232" spans="1:20" s="41" customFormat="1" x14ac:dyDescent="0.25">
      <c r="A232" s="42"/>
      <c r="B232" s="42"/>
      <c r="C232" s="107"/>
      <c r="D232" s="44"/>
      <c r="E232" s="44"/>
      <c r="F232" s="44"/>
      <c r="G232" s="45"/>
      <c r="H232" s="45"/>
      <c r="I232" s="45"/>
      <c r="J232" s="46"/>
      <c r="K232" s="45"/>
      <c r="L232" s="46"/>
      <c r="M232" s="47"/>
      <c r="N232" s="45"/>
      <c r="O232" s="45"/>
      <c r="P232" s="45"/>
      <c r="Q232" s="45"/>
      <c r="R232" s="45"/>
      <c r="S232" s="45"/>
      <c r="T232" s="48"/>
    </row>
    <row r="233" spans="1:20" s="41" customFormat="1" x14ac:dyDescent="0.25">
      <c r="A233" s="42"/>
      <c r="B233" s="42"/>
      <c r="C233" s="107"/>
      <c r="D233" s="44"/>
      <c r="E233" s="44"/>
      <c r="F233" s="44"/>
      <c r="G233" s="45"/>
      <c r="H233" s="45"/>
      <c r="I233" s="45"/>
      <c r="J233" s="46"/>
      <c r="K233" s="45"/>
      <c r="L233" s="46"/>
      <c r="M233" s="47"/>
      <c r="N233" s="45"/>
      <c r="O233" s="45"/>
      <c r="P233" s="45"/>
      <c r="Q233" s="45"/>
      <c r="R233" s="45"/>
      <c r="S233" s="45"/>
      <c r="T233" s="48"/>
    </row>
    <row r="234" spans="1:20" s="41" customFormat="1" x14ac:dyDescent="0.25">
      <c r="A234" s="42"/>
      <c r="B234" s="42"/>
      <c r="C234" s="107"/>
      <c r="D234" s="44"/>
      <c r="E234" s="44"/>
      <c r="F234" s="44"/>
      <c r="G234" s="45"/>
      <c r="H234" s="45"/>
      <c r="I234" s="45"/>
      <c r="J234" s="46"/>
      <c r="K234" s="45"/>
      <c r="L234" s="46"/>
      <c r="M234" s="47"/>
      <c r="N234" s="45"/>
      <c r="O234" s="45"/>
      <c r="P234" s="45"/>
      <c r="Q234" s="45"/>
      <c r="R234" s="45"/>
      <c r="S234" s="45"/>
      <c r="T234" s="48"/>
    </row>
    <row r="235" spans="1:20" s="41" customFormat="1" x14ac:dyDescent="0.25">
      <c r="A235" s="42"/>
      <c r="B235" s="42"/>
      <c r="C235" s="107"/>
      <c r="D235" s="44"/>
      <c r="E235" s="44"/>
      <c r="F235" s="44"/>
      <c r="G235" s="45"/>
      <c r="H235" s="45"/>
      <c r="I235" s="45"/>
      <c r="J235" s="46"/>
      <c r="K235" s="45"/>
      <c r="L235" s="46"/>
      <c r="M235" s="47"/>
      <c r="N235" s="45"/>
      <c r="O235" s="45"/>
      <c r="P235" s="45"/>
      <c r="Q235" s="45"/>
      <c r="R235" s="45"/>
      <c r="S235" s="45"/>
      <c r="T235" s="48"/>
    </row>
    <row r="236" spans="1:20" s="41" customFormat="1" x14ac:dyDescent="0.25">
      <c r="A236" s="42"/>
      <c r="B236" s="42"/>
      <c r="C236" s="107"/>
      <c r="D236" s="44"/>
      <c r="E236" s="44"/>
      <c r="F236" s="44"/>
      <c r="G236" s="45"/>
      <c r="H236" s="45"/>
      <c r="I236" s="45"/>
      <c r="J236" s="46"/>
      <c r="K236" s="45"/>
      <c r="L236" s="46"/>
      <c r="M236" s="47"/>
      <c r="N236" s="45"/>
      <c r="O236" s="45"/>
      <c r="P236" s="45"/>
      <c r="Q236" s="45"/>
      <c r="R236" s="45"/>
      <c r="S236" s="45"/>
      <c r="T236" s="48"/>
    </row>
    <row r="237" spans="1:20" s="41" customFormat="1" x14ac:dyDescent="0.25">
      <c r="A237" s="42"/>
      <c r="B237" s="42"/>
      <c r="C237" s="107"/>
      <c r="D237" s="44"/>
      <c r="E237" s="44"/>
      <c r="F237" s="44"/>
      <c r="G237" s="45"/>
      <c r="H237" s="45"/>
      <c r="I237" s="45"/>
      <c r="J237" s="46"/>
      <c r="K237" s="45"/>
      <c r="L237" s="46"/>
      <c r="M237" s="47"/>
      <c r="N237" s="45"/>
      <c r="O237" s="45"/>
      <c r="P237" s="45"/>
      <c r="Q237" s="45"/>
      <c r="R237" s="45"/>
      <c r="S237" s="45"/>
      <c r="T237" s="48"/>
    </row>
    <row r="238" spans="1:20" s="41" customFormat="1" x14ac:dyDescent="0.25">
      <c r="A238" s="42"/>
      <c r="B238" s="42"/>
      <c r="C238" s="107"/>
      <c r="D238" s="44"/>
      <c r="E238" s="44"/>
      <c r="F238" s="44"/>
      <c r="G238" s="45"/>
      <c r="H238" s="45"/>
      <c r="I238" s="45"/>
      <c r="J238" s="46"/>
      <c r="K238" s="45"/>
      <c r="L238" s="46"/>
      <c r="M238" s="47"/>
      <c r="N238" s="45"/>
      <c r="O238" s="45"/>
      <c r="P238" s="45"/>
      <c r="Q238" s="45"/>
      <c r="R238" s="45"/>
      <c r="S238" s="45"/>
      <c r="T238" s="48"/>
    </row>
    <row r="239" spans="1:20" s="41" customFormat="1" x14ac:dyDescent="0.25">
      <c r="A239" s="42"/>
      <c r="B239" s="42"/>
      <c r="C239" s="107"/>
      <c r="D239" s="44"/>
      <c r="E239" s="44"/>
      <c r="F239" s="44"/>
      <c r="G239" s="45"/>
      <c r="H239" s="45"/>
      <c r="I239" s="45"/>
      <c r="J239" s="46"/>
      <c r="K239" s="45"/>
      <c r="L239" s="46"/>
      <c r="M239" s="47"/>
      <c r="N239" s="45"/>
      <c r="O239" s="45"/>
      <c r="P239" s="45"/>
      <c r="Q239" s="45"/>
      <c r="R239" s="45"/>
      <c r="S239" s="45"/>
      <c r="T239" s="48"/>
    </row>
    <row r="240" spans="1:20" s="41" customFormat="1" x14ac:dyDescent="0.25">
      <c r="A240" s="42"/>
      <c r="B240" s="42"/>
      <c r="C240" s="107"/>
      <c r="D240" s="44"/>
      <c r="E240" s="44"/>
      <c r="F240" s="44"/>
      <c r="G240" s="45"/>
      <c r="H240" s="45"/>
      <c r="I240" s="45"/>
      <c r="J240" s="46"/>
      <c r="K240" s="45"/>
      <c r="L240" s="46"/>
      <c r="M240" s="47"/>
      <c r="N240" s="45"/>
      <c r="O240" s="45"/>
      <c r="P240" s="45"/>
      <c r="Q240" s="45"/>
      <c r="R240" s="45"/>
      <c r="S240" s="45"/>
      <c r="T240" s="48"/>
    </row>
    <row r="241" spans="1:20" s="41" customFormat="1" x14ac:dyDescent="0.25">
      <c r="A241" s="42"/>
      <c r="B241" s="42"/>
      <c r="C241" s="107"/>
      <c r="D241" s="44"/>
      <c r="E241" s="44"/>
      <c r="F241" s="44"/>
      <c r="G241" s="45"/>
      <c r="H241" s="45"/>
      <c r="I241" s="45"/>
      <c r="J241" s="46"/>
      <c r="K241" s="45"/>
      <c r="L241" s="46"/>
      <c r="M241" s="47"/>
      <c r="N241" s="45"/>
      <c r="O241" s="45"/>
      <c r="P241" s="45"/>
      <c r="Q241" s="45"/>
      <c r="R241" s="45"/>
      <c r="S241" s="45"/>
      <c r="T241" s="48"/>
    </row>
    <row r="242" spans="1:20" s="41" customFormat="1" x14ac:dyDescent="0.25">
      <c r="A242" s="42"/>
      <c r="B242" s="42"/>
      <c r="C242" s="107"/>
      <c r="D242" s="44"/>
      <c r="E242" s="44"/>
      <c r="F242" s="44"/>
      <c r="G242" s="45"/>
      <c r="H242" s="45"/>
      <c r="I242" s="45"/>
      <c r="J242" s="46"/>
      <c r="K242" s="45"/>
      <c r="L242" s="46"/>
      <c r="M242" s="47"/>
      <c r="N242" s="45"/>
      <c r="O242" s="45"/>
      <c r="P242" s="45"/>
      <c r="Q242" s="45"/>
      <c r="R242" s="45"/>
      <c r="S242" s="45"/>
      <c r="T242" s="48"/>
    </row>
    <row r="243" spans="1:20" s="41" customFormat="1" x14ac:dyDescent="0.25">
      <c r="A243" s="42"/>
      <c r="B243" s="42"/>
      <c r="C243" s="107"/>
      <c r="D243" s="44"/>
      <c r="E243" s="44"/>
      <c r="F243" s="44"/>
      <c r="G243" s="45"/>
      <c r="H243" s="45"/>
      <c r="I243" s="45"/>
      <c r="J243" s="46"/>
      <c r="K243" s="45"/>
      <c r="L243" s="46"/>
      <c r="M243" s="47"/>
      <c r="N243" s="45"/>
      <c r="O243" s="45"/>
      <c r="P243" s="45"/>
      <c r="Q243" s="45"/>
      <c r="R243" s="45"/>
      <c r="S243" s="45"/>
      <c r="T243" s="48"/>
    </row>
    <row r="244" spans="1:20" s="41" customFormat="1" x14ac:dyDescent="0.25">
      <c r="A244" s="42"/>
      <c r="B244" s="42"/>
      <c r="C244" s="107"/>
      <c r="D244" s="44"/>
      <c r="E244" s="44"/>
      <c r="F244" s="44"/>
      <c r="G244" s="45"/>
      <c r="H244" s="45"/>
      <c r="I244" s="45"/>
      <c r="J244" s="46"/>
      <c r="K244" s="45"/>
      <c r="L244" s="46"/>
      <c r="M244" s="47"/>
      <c r="N244" s="45"/>
      <c r="O244" s="45"/>
      <c r="P244" s="45"/>
      <c r="Q244" s="45"/>
      <c r="R244" s="45"/>
      <c r="S244" s="45"/>
      <c r="T244" s="48"/>
    </row>
    <row r="245" spans="1:20" s="41" customFormat="1" x14ac:dyDescent="0.25">
      <c r="A245" s="42"/>
      <c r="B245" s="42"/>
      <c r="C245" s="107"/>
      <c r="D245" s="44"/>
      <c r="E245" s="44"/>
      <c r="F245" s="44"/>
      <c r="G245" s="45"/>
      <c r="H245" s="45"/>
      <c r="I245" s="45"/>
      <c r="J245" s="46"/>
      <c r="K245" s="45"/>
      <c r="L245" s="46"/>
      <c r="M245" s="47"/>
      <c r="N245" s="45"/>
      <c r="O245" s="45"/>
      <c r="P245" s="45"/>
      <c r="Q245" s="45"/>
      <c r="R245" s="45"/>
      <c r="S245" s="45"/>
      <c r="T245" s="48"/>
    </row>
    <row r="246" spans="1:20" s="41" customFormat="1" x14ac:dyDescent="0.25">
      <c r="A246" s="42"/>
      <c r="B246" s="42"/>
      <c r="C246" s="107"/>
      <c r="D246" s="44"/>
      <c r="E246" s="44"/>
      <c r="F246" s="44"/>
      <c r="G246" s="45"/>
      <c r="H246" s="45"/>
      <c r="I246" s="45"/>
      <c r="J246" s="46"/>
      <c r="K246" s="45"/>
      <c r="L246" s="46"/>
      <c r="M246" s="47"/>
      <c r="N246" s="45"/>
      <c r="O246" s="45"/>
      <c r="P246" s="45"/>
      <c r="Q246" s="45"/>
      <c r="R246" s="45"/>
      <c r="S246" s="45"/>
      <c r="T246" s="48"/>
    </row>
    <row r="247" spans="1:20" s="41" customFormat="1" x14ac:dyDescent="0.25">
      <c r="A247" s="42"/>
      <c r="B247" s="42"/>
      <c r="C247" s="107"/>
      <c r="D247" s="44"/>
      <c r="E247" s="44"/>
      <c r="F247" s="44"/>
      <c r="G247" s="45"/>
      <c r="H247" s="45"/>
      <c r="I247" s="45"/>
      <c r="J247" s="46"/>
      <c r="K247" s="45"/>
      <c r="L247" s="46"/>
      <c r="M247" s="47"/>
      <c r="N247" s="45"/>
      <c r="O247" s="45"/>
      <c r="P247" s="45"/>
      <c r="Q247" s="45"/>
      <c r="R247" s="45"/>
      <c r="S247" s="45"/>
      <c r="T247" s="48"/>
    </row>
    <row r="248" spans="1:20" s="41" customFormat="1" x14ac:dyDescent="0.25">
      <c r="A248" s="42"/>
      <c r="B248" s="42"/>
      <c r="C248" s="107"/>
      <c r="D248" s="44"/>
      <c r="E248" s="44"/>
      <c r="F248" s="44"/>
      <c r="G248" s="45"/>
      <c r="H248" s="45"/>
      <c r="I248" s="45"/>
      <c r="J248" s="46"/>
      <c r="K248" s="45"/>
      <c r="L248" s="46"/>
      <c r="M248" s="47"/>
      <c r="N248" s="45"/>
      <c r="O248" s="45"/>
      <c r="P248" s="45"/>
      <c r="Q248" s="45"/>
      <c r="R248" s="45"/>
      <c r="S248" s="45"/>
      <c r="T248" s="48"/>
    </row>
    <row r="249" spans="1:20" s="41" customFormat="1" x14ac:dyDescent="0.25">
      <c r="A249" s="42"/>
      <c r="B249" s="42"/>
      <c r="C249" s="107"/>
      <c r="D249" s="44"/>
      <c r="E249" s="44"/>
      <c r="F249" s="44"/>
      <c r="G249" s="45"/>
      <c r="H249" s="45"/>
      <c r="I249" s="45"/>
      <c r="J249" s="46"/>
      <c r="K249" s="45"/>
      <c r="L249" s="46"/>
      <c r="M249" s="47"/>
      <c r="N249" s="45"/>
      <c r="O249" s="45"/>
      <c r="P249" s="45"/>
      <c r="Q249" s="45"/>
      <c r="R249" s="45"/>
      <c r="S249" s="45"/>
      <c r="T249" s="48"/>
    </row>
    <row r="250" spans="1:20" s="41" customFormat="1" x14ac:dyDescent="0.25">
      <c r="A250" s="42"/>
      <c r="B250" s="42"/>
      <c r="C250" s="107"/>
      <c r="D250" s="44"/>
      <c r="E250" s="44"/>
      <c r="F250" s="44"/>
      <c r="G250" s="45"/>
      <c r="H250" s="45"/>
      <c r="I250" s="45"/>
      <c r="J250" s="46"/>
      <c r="K250" s="45"/>
      <c r="L250" s="46"/>
      <c r="M250" s="47"/>
      <c r="N250" s="45"/>
      <c r="O250" s="45"/>
      <c r="P250" s="45"/>
      <c r="Q250" s="45"/>
      <c r="R250" s="45"/>
      <c r="S250" s="45"/>
      <c r="T250" s="48"/>
    </row>
    <row r="251" spans="1:20" s="41" customFormat="1" x14ac:dyDescent="0.25">
      <c r="A251" s="42"/>
      <c r="B251" s="42"/>
      <c r="C251" s="107"/>
      <c r="D251" s="44"/>
      <c r="E251" s="44"/>
      <c r="F251" s="44"/>
      <c r="G251" s="45"/>
      <c r="H251" s="45"/>
      <c r="I251" s="45"/>
      <c r="J251" s="46"/>
      <c r="K251" s="45"/>
      <c r="L251" s="46"/>
      <c r="M251" s="47"/>
      <c r="N251" s="45"/>
      <c r="O251" s="45"/>
      <c r="P251" s="45"/>
      <c r="Q251" s="45"/>
      <c r="R251" s="45"/>
      <c r="S251" s="45"/>
      <c r="T251" s="48"/>
    </row>
    <row r="252" spans="1:20" s="41" customFormat="1" x14ac:dyDescent="0.25">
      <c r="A252" s="42"/>
      <c r="B252" s="42"/>
      <c r="C252" s="107"/>
      <c r="D252" s="44"/>
      <c r="E252" s="44"/>
      <c r="F252" s="44"/>
      <c r="G252" s="45"/>
      <c r="H252" s="45"/>
      <c r="I252" s="45"/>
      <c r="J252" s="46"/>
      <c r="K252" s="45"/>
      <c r="L252" s="46"/>
      <c r="M252" s="47"/>
      <c r="N252" s="45"/>
      <c r="O252" s="45"/>
      <c r="P252" s="45"/>
      <c r="Q252" s="45"/>
      <c r="R252" s="45"/>
      <c r="S252" s="45"/>
      <c r="T252" s="48"/>
    </row>
    <row r="253" spans="1:20" s="41" customFormat="1" x14ac:dyDescent="0.25">
      <c r="A253" s="42"/>
      <c r="B253" s="42"/>
      <c r="C253" s="107"/>
      <c r="D253" s="44"/>
      <c r="E253" s="44"/>
      <c r="F253" s="44"/>
      <c r="G253" s="45"/>
      <c r="H253" s="45"/>
      <c r="I253" s="45"/>
      <c r="J253" s="46"/>
      <c r="K253" s="45"/>
      <c r="L253" s="46"/>
      <c r="M253" s="47"/>
      <c r="N253" s="45"/>
      <c r="O253" s="45"/>
      <c r="P253" s="45"/>
      <c r="Q253" s="45"/>
      <c r="R253" s="45"/>
      <c r="S253" s="45"/>
      <c r="T253" s="48"/>
    </row>
    <row r="254" spans="1:20" s="41" customFormat="1" x14ac:dyDescent="0.25">
      <c r="A254" s="42"/>
      <c r="B254" s="42"/>
      <c r="C254" s="107"/>
      <c r="D254" s="44"/>
      <c r="E254" s="44"/>
      <c r="F254" s="44"/>
      <c r="G254" s="45"/>
      <c r="H254" s="45"/>
      <c r="I254" s="45"/>
      <c r="J254" s="46"/>
      <c r="K254" s="45"/>
      <c r="L254" s="46"/>
      <c r="M254" s="47"/>
      <c r="N254" s="45"/>
      <c r="O254" s="45"/>
      <c r="P254" s="45"/>
      <c r="Q254" s="45"/>
      <c r="R254" s="45"/>
      <c r="S254" s="45"/>
      <c r="T254" s="48"/>
    </row>
    <row r="255" spans="1:20" s="41" customFormat="1" x14ac:dyDescent="0.25">
      <c r="A255" s="42"/>
      <c r="B255" s="42"/>
      <c r="C255" s="107"/>
      <c r="D255" s="44"/>
      <c r="E255" s="44"/>
      <c r="F255" s="44"/>
      <c r="G255" s="45"/>
      <c r="H255" s="45"/>
      <c r="I255" s="45"/>
      <c r="J255" s="46"/>
      <c r="K255" s="45"/>
      <c r="L255" s="46"/>
      <c r="M255" s="47"/>
      <c r="N255" s="45"/>
      <c r="O255" s="45"/>
      <c r="P255" s="45"/>
      <c r="Q255" s="45"/>
      <c r="R255" s="45"/>
      <c r="S255" s="45"/>
      <c r="T255" s="48"/>
    </row>
    <row r="256" spans="1:20" s="41" customFormat="1" x14ac:dyDescent="0.25">
      <c r="A256" s="42"/>
      <c r="B256" s="42"/>
      <c r="C256" s="107"/>
      <c r="D256" s="44"/>
      <c r="E256" s="44"/>
      <c r="F256" s="44"/>
      <c r="G256" s="45"/>
      <c r="H256" s="45"/>
      <c r="I256" s="45"/>
      <c r="J256" s="46"/>
      <c r="K256" s="45"/>
      <c r="L256" s="46"/>
      <c r="M256" s="47"/>
      <c r="N256" s="45"/>
      <c r="O256" s="45"/>
      <c r="P256" s="45"/>
      <c r="Q256" s="45"/>
      <c r="R256" s="45"/>
      <c r="S256" s="45"/>
      <c r="T256" s="48"/>
    </row>
    <row r="257" spans="1:20" s="41" customFormat="1" x14ac:dyDescent="0.25">
      <c r="A257" s="42"/>
      <c r="B257" s="42"/>
      <c r="C257" s="107"/>
      <c r="D257" s="44"/>
      <c r="E257" s="44"/>
      <c r="F257" s="44"/>
      <c r="G257" s="45"/>
      <c r="H257" s="45"/>
      <c r="I257" s="45"/>
      <c r="J257" s="46"/>
      <c r="K257" s="45"/>
      <c r="L257" s="46"/>
      <c r="M257" s="47"/>
      <c r="N257" s="45"/>
      <c r="O257" s="45"/>
      <c r="P257" s="45"/>
      <c r="Q257" s="45"/>
      <c r="R257" s="45"/>
      <c r="S257" s="45"/>
      <c r="T257" s="48"/>
    </row>
    <row r="258" spans="1:20" s="41" customFormat="1" x14ac:dyDescent="0.25">
      <c r="A258" s="42"/>
      <c r="B258" s="42"/>
      <c r="C258" s="107"/>
      <c r="D258" s="44"/>
      <c r="E258" s="44"/>
      <c r="F258" s="44"/>
      <c r="G258" s="45"/>
      <c r="H258" s="45"/>
      <c r="I258" s="45"/>
      <c r="J258" s="46"/>
      <c r="K258" s="45"/>
      <c r="L258" s="46"/>
      <c r="M258" s="47"/>
      <c r="N258" s="45"/>
      <c r="O258" s="45"/>
      <c r="P258" s="45"/>
      <c r="Q258" s="45"/>
      <c r="R258" s="45"/>
      <c r="S258" s="45"/>
      <c r="T258" s="48"/>
    </row>
    <row r="259" spans="1:20" s="41" customFormat="1" x14ac:dyDescent="0.25">
      <c r="A259" s="42"/>
      <c r="B259" s="42"/>
      <c r="C259" s="107"/>
      <c r="D259" s="44"/>
      <c r="E259" s="44"/>
      <c r="F259" s="44"/>
      <c r="G259" s="45"/>
      <c r="H259" s="45"/>
      <c r="I259" s="45"/>
      <c r="J259" s="46"/>
      <c r="K259" s="45"/>
      <c r="L259" s="46"/>
      <c r="M259" s="47"/>
      <c r="N259" s="45"/>
      <c r="O259" s="45"/>
      <c r="P259" s="45"/>
      <c r="Q259" s="45"/>
      <c r="R259" s="45"/>
      <c r="S259" s="45"/>
      <c r="T259" s="48"/>
    </row>
    <row r="260" spans="1:20" s="41" customFormat="1" x14ac:dyDescent="0.25">
      <c r="A260" s="42"/>
      <c r="B260" s="42"/>
      <c r="C260" s="107"/>
      <c r="D260" s="44"/>
      <c r="E260" s="44"/>
      <c r="F260" s="44"/>
      <c r="G260" s="45"/>
      <c r="H260" s="45"/>
      <c r="I260" s="45"/>
      <c r="J260" s="46"/>
      <c r="K260" s="45"/>
      <c r="L260" s="46"/>
      <c r="M260" s="47"/>
      <c r="N260" s="45"/>
      <c r="O260" s="45"/>
      <c r="P260" s="45"/>
      <c r="Q260" s="45"/>
      <c r="R260" s="45"/>
      <c r="S260" s="45"/>
      <c r="T260" s="48"/>
    </row>
    <row r="261" spans="1:20" s="41" customFormat="1" x14ac:dyDescent="0.25">
      <c r="A261" s="42"/>
      <c r="B261" s="42"/>
      <c r="C261" s="107"/>
      <c r="D261" s="44"/>
      <c r="E261" s="44"/>
      <c r="F261" s="44"/>
      <c r="G261" s="45"/>
      <c r="H261" s="45"/>
      <c r="I261" s="45"/>
      <c r="J261" s="46"/>
      <c r="K261" s="45"/>
      <c r="L261" s="46"/>
      <c r="M261" s="47"/>
      <c r="N261" s="45"/>
      <c r="O261" s="45"/>
      <c r="P261" s="45"/>
      <c r="Q261" s="45"/>
      <c r="R261" s="45"/>
      <c r="S261" s="45"/>
      <c r="T261" s="48"/>
    </row>
    <row r="262" spans="1:20" s="41" customFormat="1" x14ac:dyDescent="0.25">
      <c r="A262" s="42"/>
      <c r="B262" s="42"/>
      <c r="C262" s="107"/>
      <c r="D262" s="44"/>
      <c r="E262" s="44"/>
      <c r="F262" s="44"/>
      <c r="G262" s="45"/>
      <c r="H262" s="45"/>
      <c r="I262" s="45"/>
      <c r="J262" s="46"/>
      <c r="K262" s="45"/>
      <c r="L262" s="46"/>
      <c r="M262" s="47"/>
      <c r="N262" s="45"/>
      <c r="O262" s="45"/>
      <c r="P262" s="45"/>
      <c r="Q262" s="45"/>
      <c r="R262" s="45"/>
      <c r="S262" s="45"/>
      <c r="T262" s="48"/>
    </row>
    <row r="263" spans="1:20" s="41" customFormat="1" x14ac:dyDescent="0.25">
      <c r="A263" s="42"/>
      <c r="B263" s="42"/>
      <c r="C263" s="107"/>
      <c r="D263" s="44"/>
      <c r="E263" s="44"/>
      <c r="F263" s="44"/>
      <c r="G263" s="45"/>
      <c r="H263" s="45"/>
      <c r="I263" s="45"/>
      <c r="J263" s="46"/>
      <c r="K263" s="45"/>
      <c r="L263" s="46"/>
      <c r="M263" s="47"/>
      <c r="N263" s="45"/>
      <c r="O263" s="45"/>
      <c r="P263" s="45"/>
      <c r="Q263" s="45"/>
      <c r="R263" s="45"/>
      <c r="S263" s="45"/>
      <c r="T263" s="48"/>
    </row>
    <row r="264" spans="1:20" s="41" customFormat="1" x14ac:dyDescent="0.25">
      <c r="A264" s="42"/>
      <c r="B264" s="42"/>
      <c r="C264" s="107"/>
      <c r="D264" s="44"/>
      <c r="E264" s="44"/>
      <c r="F264" s="44"/>
      <c r="G264" s="45"/>
      <c r="H264" s="45"/>
      <c r="I264" s="45"/>
      <c r="J264" s="46"/>
      <c r="K264" s="45"/>
      <c r="L264" s="46"/>
      <c r="M264" s="47"/>
      <c r="N264" s="45"/>
      <c r="O264" s="45"/>
      <c r="P264" s="45"/>
      <c r="Q264" s="45"/>
      <c r="R264" s="45"/>
      <c r="S264" s="45"/>
      <c r="T264" s="48"/>
    </row>
    <row r="265" spans="1:20" s="41" customFormat="1" x14ac:dyDescent="0.25">
      <c r="A265" s="42"/>
      <c r="B265" s="42"/>
      <c r="C265" s="107"/>
      <c r="D265" s="44"/>
      <c r="E265" s="44"/>
      <c r="F265" s="44"/>
      <c r="G265" s="45"/>
      <c r="H265" s="45"/>
      <c r="I265" s="45"/>
      <c r="J265" s="46"/>
      <c r="K265" s="45"/>
      <c r="L265" s="46"/>
      <c r="M265" s="47"/>
      <c r="N265" s="45"/>
      <c r="O265" s="45"/>
      <c r="P265" s="45"/>
      <c r="Q265" s="45"/>
      <c r="R265" s="45"/>
      <c r="S265" s="45"/>
      <c r="T265" s="48"/>
    </row>
    <row r="266" spans="1:20" s="41" customFormat="1" x14ac:dyDescent="0.25">
      <c r="A266" s="42"/>
      <c r="B266" s="42"/>
      <c r="C266" s="107"/>
      <c r="D266" s="44"/>
      <c r="E266" s="44"/>
      <c r="F266" s="44"/>
      <c r="G266" s="45"/>
      <c r="H266" s="45"/>
      <c r="I266" s="45"/>
      <c r="J266" s="46"/>
      <c r="K266" s="45"/>
      <c r="L266" s="46"/>
      <c r="M266" s="47"/>
      <c r="N266" s="45"/>
      <c r="O266" s="45"/>
      <c r="P266" s="45"/>
      <c r="Q266" s="45"/>
      <c r="R266" s="45"/>
      <c r="S266" s="45"/>
      <c r="T266" s="48"/>
    </row>
    <row r="267" spans="1:20" s="41" customFormat="1" x14ac:dyDescent="0.25">
      <c r="A267" s="42"/>
      <c r="B267" s="42"/>
      <c r="C267" s="107"/>
      <c r="D267" s="44"/>
      <c r="E267" s="44"/>
      <c r="F267" s="44"/>
      <c r="G267" s="45"/>
      <c r="H267" s="45"/>
      <c r="I267" s="45"/>
      <c r="J267" s="46"/>
      <c r="K267" s="45"/>
      <c r="L267" s="46"/>
      <c r="M267" s="47"/>
      <c r="N267" s="45"/>
      <c r="O267" s="45"/>
      <c r="P267" s="45"/>
      <c r="Q267" s="45"/>
      <c r="R267" s="45"/>
      <c r="S267" s="45"/>
      <c r="T267" s="48"/>
    </row>
    <row r="268" spans="1:20" s="41" customFormat="1" x14ac:dyDescent="0.25">
      <c r="A268" s="42"/>
      <c r="B268" s="42"/>
      <c r="C268" s="107"/>
      <c r="D268" s="44"/>
      <c r="E268" s="44"/>
      <c r="F268" s="44"/>
      <c r="G268" s="45"/>
      <c r="H268" s="45"/>
      <c r="I268" s="45"/>
      <c r="J268" s="46"/>
      <c r="K268" s="45"/>
      <c r="L268" s="46"/>
      <c r="M268" s="47"/>
      <c r="N268" s="45"/>
      <c r="O268" s="45"/>
      <c r="P268" s="45"/>
      <c r="Q268" s="45"/>
      <c r="R268" s="45"/>
      <c r="S268" s="45"/>
      <c r="T268" s="48"/>
    </row>
    <row r="269" spans="1:20" s="41" customFormat="1" x14ac:dyDescent="0.25">
      <c r="A269" s="42"/>
      <c r="B269" s="42"/>
      <c r="C269" s="107"/>
      <c r="D269" s="44"/>
      <c r="E269" s="44"/>
      <c r="F269" s="44"/>
      <c r="G269" s="45"/>
      <c r="H269" s="45"/>
      <c r="I269" s="45"/>
      <c r="J269" s="46"/>
      <c r="K269" s="45"/>
      <c r="L269" s="46"/>
      <c r="M269" s="47"/>
      <c r="N269" s="45"/>
      <c r="O269" s="45"/>
      <c r="P269" s="45"/>
      <c r="Q269" s="45"/>
      <c r="R269" s="45"/>
      <c r="S269" s="45"/>
      <c r="T269" s="48"/>
    </row>
    <row r="270" spans="1:20" s="41" customFormat="1" x14ac:dyDescent="0.25">
      <c r="A270" s="42"/>
      <c r="B270" s="42"/>
      <c r="C270" s="107"/>
      <c r="D270" s="44"/>
      <c r="E270" s="44"/>
      <c r="F270" s="44"/>
      <c r="G270" s="45"/>
      <c r="H270" s="45"/>
      <c r="I270" s="45"/>
      <c r="J270" s="46"/>
      <c r="K270" s="45"/>
      <c r="L270" s="46"/>
      <c r="M270" s="47"/>
      <c r="N270" s="45"/>
      <c r="O270" s="45"/>
      <c r="P270" s="45"/>
      <c r="Q270" s="45"/>
      <c r="R270" s="45"/>
      <c r="S270" s="45"/>
      <c r="T270" s="48"/>
    </row>
    <row r="271" spans="1:20" s="41" customFormat="1" x14ac:dyDescent="0.25">
      <c r="A271" s="42"/>
      <c r="B271" s="42"/>
      <c r="C271" s="107"/>
      <c r="D271" s="44"/>
      <c r="E271" s="44"/>
      <c r="F271" s="44"/>
      <c r="G271" s="45"/>
      <c r="H271" s="45"/>
      <c r="I271" s="45"/>
      <c r="J271" s="46"/>
      <c r="K271" s="45"/>
      <c r="L271" s="46"/>
      <c r="M271" s="47"/>
      <c r="N271" s="45"/>
      <c r="O271" s="45"/>
      <c r="P271" s="45"/>
      <c r="Q271" s="45"/>
      <c r="R271" s="45"/>
      <c r="S271" s="45"/>
      <c r="T271" s="48"/>
    </row>
    <row r="272" spans="1:20" s="41" customFormat="1" x14ac:dyDescent="0.25">
      <c r="A272" s="42"/>
      <c r="B272" s="42"/>
      <c r="C272" s="107"/>
      <c r="D272" s="44"/>
      <c r="E272" s="44"/>
      <c r="F272" s="44"/>
      <c r="G272" s="45"/>
      <c r="H272" s="45"/>
      <c r="I272" s="45"/>
      <c r="J272" s="46"/>
      <c r="K272" s="45"/>
      <c r="L272" s="46"/>
      <c r="M272" s="47"/>
      <c r="N272" s="45"/>
      <c r="O272" s="45"/>
      <c r="P272" s="45"/>
      <c r="Q272" s="45"/>
      <c r="R272" s="45"/>
      <c r="S272" s="45"/>
      <c r="T272" s="48"/>
    </row>
    <row r="273" spans="1:20" s="41" customFormat="1" x14ac:dyDescent="0.25">
      <c r="A273" s="42"/>
      <c r="B273" s="42"/>
      <c r="C273" s="107"/>
      <c r="D273" s="44"/>
      <c r="E273" s="44"/>
      <c r="F273" s="44"/>
      <c r="G273" s="45"/>
      <c r="H273" s="45"/>
      <c r="I273" s="45"/>
      <c r="J273" s="46"/>
      <c r="K273" s="45"/>
      <c r="L273" s="46"/>
      <c r="M273" s="47"/>
      <c r="N273" s="45"/>
      <c r="O273" s="45"/>
      <c r="P273" s="45"/>
      <c r="Q273" s="45"/>
      <c r="R273" s="45"/>
      <c r="S273" s="45"/>
      <c r="T273" s="48"/>
    </row>
    <row r="274" spans="1:20" s="41" customFormat="1" x14ac:dyDescent="0.25">
      <c r="A274" s="42"/>
      <c r="B274" s="42"/>
      <c r="C274" s="107"/>
      <c r="D274" s="44"/>
      <c r="E274" s="44"/>
      <c r="F274" s="44"/>
      <c r="G274" s="45"/>
      <c r="H274" s="45"/>
      <c r="I274" s="45"/>
      <c r="J274" s="46"/>
      <c r="K274" s="45"/>
      <c r="L274" s="46"/>
      <c r="M274" s="47"/>
      <c r="N274" s="45"/>
      <c r="O274" s="45"/>
      <c r="P274" s="45"/>
      <c r="Q274" s="45"/>
      <c r="R274" s="45"/>
      <c r="S274" s="45"/>
      <c r="T274" s="48"/>
    </row>
    <row r="275" spans="1:20" s="41" customFormat="1" x14ac:dyDescent="0.25">
      <c r="A275" s="42"/>
      <c r="B275" s="42"/>
      <c r="C275" s="107"/>
      <c r="D275" s="44"/>
      <c r="E275" s="44"/>
      <c r="F275" s="44"/>
      <c r="G275" s="45"/>
      <c r="H275" s="45"/>
      <c r="I275" s="45"/>
      <c r="J275" s="46"/>
      <c r="K275" s="45"/>
      <c r="L275" s="46"/>
      <c r="M275" s="47"/>
      <c r="N275" s="45"/>
      <c r="O275" s="45"/>
      <c r="P275" s="45"/>
      <c r="Q275" s="45"/>
      <c r="R275" s="45"/>
      <c r="S275" s="45"/>
      <c r="T275" s="48"/>
    </row>
    <row r="276" spans="1:20" s="41" customFormat="1" x14ac:dyDescent="0.25">
      <c r="A276" s="42"/>
      <c r="B276" s="42"/>
      <c r="C276" s="107"/>
      <c r="D276" s="44"/>
      <c r="E276" s="44"/>
      <c r="F276" s="44"/>
      <c r="G276" s="45"/>
      <c r="H276" s="45"/>
      <c r="I276" s="45"/>
      <c r="J276" s="46"/>
      <c r="K276" s="45"/>
      <c r="L276" s="46"/>
      <c r="M276" s="47"/>
      <c r="N276" s="45"/>
      <c r="O276" s="45"/>
      <c r="P276" s="45"/>
      <c r="Q276" s="45"/>
      <c r="R276" s="45"/>
      <c r="S276" s="45"/>
      <c r="T276" s="48"/>
    </row>
    <row r="277" spans="1:20" s="41" customFormat="1" x14ac:dyDescent="0.25">
      <c r="A277" s="42"/>
      <c r="B277" s="42"/>
      <c r="C277" s="107"/>
      <c r="D277" s="44"/>
      <c r="E277" s="44"/>
      <c r="F277" s="44"/>
      <c r="G277" s="45"/>
      <c r="H277" s="45"/>
      <c r="I277" s="45"/>
      <c r="J277" s="46"/>
      <c r="K277" s="45"/>
      <c r="L277" s="46"/>
      <c r="M277" s="47"/>
      <c r="N277" s="45"/>
      <c r="O277" s="45"/>
      <c r="P277" s="45"/>
      <c r="Q277" s="45"/>
      <c r="R277" s="45"/>
      <c r="S277" s="45"/>
      <c r="T277" s="48"/>
    </row>
    <row r="278" spans="1:20" s="41" customFormat="1" x14ac:dyDescent="0.25">
      <c r="A278" s="42"/>
      <c r="B278" s="42"/>
      <c r="C278" s="107"/>
      <c r="D278" s="44"/>
      <c r="E278" s="44"/>
      <c r="F278" s="44"/>
      <c r="G278" s="45"/>
      <c r="H278" s="45"/>
      <c r="I278" s="45"/>
      <c r="J278" s="46"/>
      <c r="K278" s="45"/>
      <c r="L278" s="46"/>
      <c r="M278" s="47"/>
      <c r="N278" s="45"/>
      <c r="O278" s="45"/>
      <c r="P278" s="45"/>
      <c r="Q278" s="45"/>
      <c r="R278" s="45"/>
      <c r="S278" s="45"/>
      <c r="T278" s="48"/>
    </row>
    <row r="279" spans="1:20" s="41" customFormat="1" x14ac:dyDescent="0.25">
      <c r="A279" s="42"/>
      <c r="B279" s="42"/>
      <c r="C279" s="107"/>
      <c r="D279" s="44"/>
      <c r="E279" s="44"/>
      <c r="F279" s="44"/>
      <c r="G279" s="45"/>
      <c r="H279" s="45"/>
      <c r="I279" s="45"/>
      <c r="J279" s="46"/>
      <c r="K279" s="45"/>
      <c r="L279" s="46"/>
      <c r="M279" s="47"/>
      <c r="N279" s="45"/>
      <c r="O279" s="45"/>
      <c r="P279" s="45"/>
      <c r="Q279" s="45"/>
      <c r="R279" s="45"/>
      <c r="S279" s="45"/>
      <c r="T279" s="48"/>
    </row>
    <row r="280" spans="1:20" s="41" customFormat="1" x14ac:dyDescent="0.25">
      <c r="A280" s="42"/>
      <c r="B280" s="42"/>
      <c r="C280" s="107"/>
      <c r="D280" s="44"/>
      <c r="E280" s="44"/>
      <c r="F280" s="44"/>
      <c r="G280" s="45"/>
      <c r="H280" s="45"/>
      <c r="I280" s="45"/>
      <c r="J280" s="46"/>
      <c r="K280" s="45"/>
      <c r="L280" s="46"/>
      <c r="M280" s="47"/>
      <c r="N280" s="45"/>
      <c r="O280" s="45"/>
      <c r="P280" s="45"/>
      <c r="Q280" s="45"/>
      <c r="R280" s="45"/>
      <c r="S280" s="45"/>
      <c r="T280" s="48"/>
    </row>
    <row r="281" spans="1:20" s="41" customFormat="1" x14ac:dyDescent="0.25">
      <c r="A281" s="42"/>
      <c r="B281" s="42"/>
      <c r="C281" s="107"/>
      <c r="D281" s="44"/>
      <c r="E281" s="44"/>
      <c r="F281" s="44"/>
      <c r="G281" s="45"/>
      <c r="H281" s="45"/>
      <c r="I281" s="45"/>
      <c r="J281" s="46"/>
      <c r="K281" s="45"/>
      <c r="L281" s="46"/>
      <c r="M281" s="47"/>
      <c r="N281" s="45"/>
      <c r="O281" s="45"/>
      <c r="P281" s="45"/>
      <c r="Q281" s="45"/>
      <c r="R281" s="45"/>
      <c r="S281" s="45"/>
      <c r="T281" s="48"/>
    </row>
    <row r="282" spans="1:20" s="41" customFormat="1" x14ac:dyDescent="0.25">
      <c r="A282" s="42"/>
      <c r="B282" s="42"/>
      <c r="C282" s="107"/>
      <c r="D282" s="44"/>
      <c r="E282" s="44"/>
      <c r="F282" s="44"/>
      <c r="G282" s="45"/>
      <c r="H282" s="45"/>
      <c r="I282" s="45"/>
      <c r="J282" s="46"/>
      <c r="K282" s="45"/>
      <c r="L282" s="46"/>
      <c r="M282" s="47"/>
      <c r="N282" s="45"/>
      <c r="O282" s="45"/>
      <c r="P282" s="45"/>
      <c r="Q282" s="45"/>
      <c r="R282" s="45"/>
      <c r="S282" s="45"/>
      <c r="T282" s="48"/>
    </row>
    <row r="283" spans="1:20" s="41" customFormat="1" x14ac:dyDescent="0.25">
      <c r="A283" s="42"/>
      <c r="B283" s="42"/>
      <c r="C283" s="107"/>
      <c r="D283" s="44"/>
      <c r="E283" s="44"/>
      <c r="F283" s="44"/>
      <c r="G283" s="45"/>
      <c r="H283" s="45"/>
      <c r="I283" s="45"/>
      <c r="J283" s="46"/>
      <c r="K283" s="45"/>
      <c r="L283" s="46"/>
      <c r="M283" s="47"/>
      <c r="N283" s="45"/>
      <c r="O283" s="45"/>
      <c r="P283" s="45"/>
      <c r="Q283" s="45"/>
      <c r="R283" s="45"/>
      <c r="S283" s="45"/>
      <c r="T283" s="48"/>
    </row>
    <row r="284" spans="1:20" s="41" customFormat="1" x14ac:dyDescent="0.25">
      <c r="A284" s="42"/>
      <c r="B284" s="42"/>
      <c r="C284" s="107"/>
      <c r="D284" s="44"/>
      <c r="E284" s="44"/>
      <c r="F284" s="44"/>
      <c r="G284" s="45"/>
      <c r="H284" s="45"/>
      <c r="I284" s="45"/>
      <c r="J284" s="46"/>
      <c r="K284" s="45"/>
      <c r="L284" s="46"/>
      <c r="M284" s="47"/>
      <c r="N284" s="45"/>
      <c r="O284" s="45"/>
      <c r="P284" s="45"/>
      <c r="Q284" s="45"/>
      <c r="R284" s="45"/>
      <c r="S284" s="45"/>
      <c r="T284" s="48"/>
    </row>
    <row r="285" spans="1:20" s="41" customFormat="1" x14ac:dyDescent="0.25">
      <c r="A285" s="42"/>
      <c r="B285" s="42"/>
      <c r="C285" s="107"/>
      <c r="D285" s="44"/>
      <c r="E285" s="44"/>
      <c r="F285" s="44"/>
      <c r="G285" s="45"/>
      <c r="H285" s="45"/>
      <c r="I285" s="45"/>
      <c r="J285" s="46"/>
      <c r="K285" s="45"/>
      <c r="L285" s="46"/>
      <c r="M285" s="47"/>
      <c r="N285" s="45"/>
      <c r="O285" s="45"/>
      <c r="P285" s="45"/>
      <c r="Q285" s="45"/>
      <c r="R285" s="45"/>
      <c r="S285" s="45"/>
      <c r="T285" s="48"/>
    </row>
    <row r="286" spans="1:20" s="41" customFormat="1" x14ac:dyDescent="0.25">
      <c r="A286" s="42"/>
      <c r="B286" s="42"/>
      <c r="C286" s="107"/>
      <c r="D286" s="44"/>
      <c r="E286" s="44"/>
      <c r="F286" s="44"/>
      <c r="G286" s="45"/>
      <c r="H286" s="45"/>
      <c r="I286" s="45"/>
      <c r="J286" s="46"/>
      <c r="K286" s="45"/>
      <c r="L286" s="46"/>
      <c r="M286" s="47"/>
      <c r="N286" s="45"/>
      <c r="O286" s="45"/>
      <c r="P286" s="45"/>
      <c r="Q286" s="45"/>
      <c r="R286" s="45"/>
      <c r="S286" s="45"/>
      <c r="T286" s="48"/>
    </row>
    <row r="287" spans="1:20" s="41" customFormat="1" x14ac:dyDescent="0.25">
      <c r="A287" s="42"/>
      <c r="B287" s="42"/>
      <c r="C287" s="107"/>
      <c r="D287" s="44"/>
      <c r="E287" s="44"/>
      <c r="F287" s="44"/>
      <c r="G287" s="45"/>
      <c r="H287" s="45"/>
      <c r="I287" s="45"/>
      <c r="J287" s="46"/>
      <c r="K287" s="45"/>
      <c r="L287" s="46"/>
      <c r="M287" s="47"/>
      <c r="N287" s="45"/>
      <c r="O287" s="45"/>
      <c r="P287" s="45"/>
      <c r="Q287" s="45"/>
      <c r="R287" s="45"/>
      <c r="S287" s="45"/>
      <c r="T287" s="48"/>
    </row>
    <row r="288" spans="1:20" s="41" customFormat="1" x14ac:dyDescent="0.25">
      <c r="A288" s="42"/>
      <c r="B288" s="42"/>
      <c r="C288" s="107"/>
      <c r="D288" s="44"/>
      <c r="E288" s="44"/>
      <c r="F288" s="44"/>
      <c r="G288" s="45"/>
      <c r="H288" s="45"/>
      <c r="I288" s="45"/>
      <c r="J288" s="46"/>
      <c r="K288" s="45"/>
      <c r="L288" s="46"/>
      <c r="M288" s="47"/>
      <c r="N288" s="45"/>
      <c r="O288" s="45"/>
      <c r="P288" s="45"/>
      <c r="Q288" s="45"/>
      <c r="R288" s="45"/>
      <c r="S288" s="45"/>
      <c r="T288" s="48"/>
    </row>
    <row r="289" spans="1:20" s="41" customFormat="1" x14ac:dyDescent="0.25">
      <c r="A289" s="42"/>
      <c r="B289" s="42"/>
      <c r="C289" s="107"/>
      <c r="D289" s="44"/>
      <c r="E289" s="44"/>
      <c r="F289" s="44"/>
      <c r="G289" s="45"/>
      <c r="H289" s="45"/>
      <c r="I289" s="45"/>
      <c r="J289" s="46"/>
      <c r="K289" s="45"/>
      <c r="L289" s="46"/>
      <c r="M289" s="47"/>
      <c r="N289" s="45"/>
      <c r="O289" s="45"/>
      <c r="P289" s="45"/>
      <c r="Q289" s="45"/>
      <c r="R289" s="45"/>
      <c r="S289" s="45"/>
      <c r="T289" s="48"/>
    </row>
    <row r="290" spans="1:20" s="41" customFormat="1" x14ac:dyDescent="0.25">
      <c r="A290" s="42"/>
      <c r="B290" s="42"/>
      <c r="C290" s="107"/>
      <c r="D290" s="44"/>
      <c r="E290" s="44"/>
      <c r="F290" s="44"/>
      <c r="G290" s="45"/>
      <c r="H290" s="45"/>
      <c r="I290" s="45"/>
      <c r="J290" s="46"/>
      <c r="K290" s="45"/>
      <c r="L290" s="46"/>
      <c r="M290" s="47"/>
      <c r="N290" s="45"/>
      <c r="O290" s="45"/>
      <c r="P290" s="45"/>
      <c r="Q290" s="45"/>
      <c r="R290" s="45"/>
      <c r="S290" s="45"/>
      <c r="T290" s="48"/>
    </row>
    <row r="291" spans="1:20" s="41" customFormat="1" x14ac:dyDescent="0.25">
      <c r="A291" s="42"/>
      <c r="B291" s="42"/>
      <c r="C291" s="107"/>
      <c r="D291" s="44"/>
      <c r="E291" s="44"/>
      <c r="F291" s="44"/>
      <c r="G291" s="45"/>
      <c r="H291" s="45"/>
      <c r="I291" s="45"/>
      <c r="J291" s="46"/>
      <c r="K291" s="45"/>
      <c r="L291" s="46"/>
      <c r="M291" s="47"/>
      <c r="N291" s="45"/>
      <c r="O291" s="45"/>
      <c r="P291" s="45"/>
      <c r="Q291" s="45"/>
      <c r="R291" s="45"/>
      <c r="S291" s="45"/>
      <c r="T291" s="48"/>
    </row>
    <row r="292" spans="1:20" s="41" customFormat="1" x14ac:dyDescent="0.25">
      <c r="A292" s="42"/>
      <c r="B292" s="42"/>
      <c r="C292" s="107"/>
      <c r="D292" s="44"/>
      <c r="E292" s="44"/>
      <c r="F292" s="44"/>
      <c r="G292" s="45"/>
      <c r="H292" s="45"/>
      <c r="I292" s="45"/>
      <c r="J292" s="46"/>
      <c r="K292" s="45"/>
      <c r="L292" s="46"/>
      <c r="M292" s="47"/>
      <c r="N292" s="45"/>
      <c r="O292" s="45"/>
      <c r="P292" s="45"/>
      <c r="Q292" s="45"/>
      <c r="R292" s="45"/>
      <c r="S292" s="45"/>
      <c r="T292" s="48"/>
    </row>
    <row r="293" spans="1:20" s="41" customFormat="1" x14ac:dyDescent="0.25">
      <c r="A293" s="42"/>
      <c r="B293" s="42"/>
      <c r="C293" s="107"/>
      <c r="D293" s="44"/>
      <c r="E293" s="44"/>
      <c r="F293" s="44"/>
      <c r="G293" s="45"/>
      <c r="H293" s="45"/>
      <c r="I293" s="45"/>
      <c r="J293" s="46"/>
      <c r="K293" s="45"/>
      <c r="L293" s="46"/>
      <c r="M293" s="47"/>
      <c r="N293" s="45"/>
      <c r="O293" s="45"/>
      <c r="P293" s="45"/>
      <c r="Q293" s="45"/>
      <c r="R293" s="45"/>
      <c r="S293" s="45"/>
      <c r="T293" s="48"/>
    </row>
    <row r="294" spans="1:20" s="41" customFormat="1" x14ac:dyDescent="0.25">
      <c r="A294" s="42"/>
      <c r="B294" s="42"/>
      <c r="C294" s="107"/>
      <c r="D294" s="44"/>
      <c r="E294" s="44"/>
      <c r="F294" s="44"/>
      <c r="G294" s="45"/>
      <c r="H294" s="45"/>
      <c r="I294" s="45"/>
      <c r="J294" s="46"/>
      <c r="K294" s="45"/>
      <c r="L294" s="46"/>
      <c r="M294" s="47"/>
      <c r="N294" s="45"/>
      <c r="O294" s="45"/>
      <c r="P294" s="45"/>
      <c r="Q294" s="45"/>
      <c r="R294" s="45"/>
      <c r="S294" s="45"/>
      <c r="T294" s="48"/>
    </row>
    <row r="295" spans="1:20" s="41" customFormat="1" x14ac:dyDescent="0.25">
      <c r="A295" s="42"/>
      <c r="B295" s="42"/>
      <c r="C295" s="107"/>
      <c r="D295" s="44"/>
      <c r="E295" s="44"/>
      <c r="F295" s="44"/>
      <c r="G295" s="45"/>
      <c r="H295" s="45"/>
      <c r="I295" s="45"/>
      <c r="J295" s="46"/>
      <c r="K295" s="45"/>
      <c r="L295" s="46"/>
      <c r="M295" s="47"/>
      <c r="N295" s="45"/>
      <c r="O295" s="45"/>
      <c r="P295" s="45"/>
      <c r="Q295" s="45"/>
      <c r="R295" s="45"/>
      <c r="S295" s="45"/>
      <c r="T295" s="48"/>
    </row>
    <row r="296" spans="1:20" s="41" customFormat="1" x14ac:dyDescent="0.25">
      <c r="A296" s="42"/>
      <c r="B296" s="42"/>
      <c r="C296" s="107"/>
      <c r="D296" s="44"/>
      <c r="E296" s="44"/>
      <c r="F296" s="44"/>
      <c r="G296" s="45"/>
      <c r="H296" s="45"/>
      <c r="I296" s="45"/>
      <c r="J296" s="46"/>
      <c r="K296" s="45"/>
      <c r="L296" s="46"/>
      <c r="M296" s="47"/>
      <c r="N296" s="45"/>
      <c r="O296" s="45"/>
      <c r="P296" s="45"/>
      <c r="Q296" s="45"/>
      <c r="R296" s="45"/>
      <c r="S296" s="45"/>
      <c r="T296" s="48"/>
    </row>
    <row r="297" spans="1:20" s="41" customFormat="1" x14ac:dyDescent="0.25">
      <c r="A297" s="42"/>
      <c r="B297" s="42"/>
      <c r="C297" s="107"/>
      <c r="D297" s="44"/>
      <c r="E297" s="44"/>
      <c r="F297" s="44"/>
      <c r="G297" s="45"/>
      <c r="H297" s="45"/>
      <c r="I297" s="45"/>
      <c r="J297" s="46"/>
      <c r="K297" s="45"/>
      <c r="L297" s="46"/>
      <c r="M297" s="47"/>
      <c r="N297" s="45"/>
      <c r="O297" s="45"/>
      <c r="P297" s="45"/>
      <c r="Q297" s="45"/>
      <c r="R297" s="45"/>
      <c r="S297" s="45"/>
      <c r="T297" s="48"/>
    </row>
    <row r="298" spans="1:20" s="41" customFormat="1" x14ac:dyDescent="0.25">
      <c r="A298" s="42"/>
      <c r="B298" s="42"/>
      <c r="C298" s="107"/>
      <c r="D298" s="44"/>
      <c r="E298" s="44"/>
      <c r="F298" s="44"/>
      <c r="G298" s="45"/>
      <c r="H298" s="45"/>
      <c r="I298" s="45"/>
      <c r="J298" s="46"/>
      <c r="K298" s="45"/>
      <c r="L298" s="46"/>
      <c r="M298" s="47"/>
      <c r="N298" s="45"/>
      <c r="O298" s="45"/>
      <c r="P298" s="45"/>
      <c r="Q298" s="45"/>
      <c r="R298" s="45"/>
      <c r="S298" s="45"/>
      <c r="T298" s="48"/>
    </row>
    <row r="299" spans="1:20" s="41" customFormat="1" x14ac:dyDescent="0.25">
      <c r="A299" s="42"/>
      <c r="B299" s="42"/>
      <c r="C299" s="107"/>
      <c r="D299" s="44"/>
      <c r="E299" s="44"/>
      <c r="F299" s="44"/>
      <c r="G299" s="45"/>
      <c r="H299" s="45"/>
      <c r="I299" s="45"/>
      <c r="J299" s="46"/>
      <c r="K299" s="45"/>
      <c r="L299" s="46"/>
      <c r="M299" s="47"/>
      <c r="N299" s="45"/>
      <c r="O299" s="45"/>
      <c r="P299" s="45"/>
      <c r="Q299" s="45"/>
      <c r="R299" s="45"/>
      <c r="S299" s="45"/>
      <c r="T299" s="48"/>
    </row>
    <row r="300" spans="1:20" s="41" customFormat="1" x14ac:dyDescent="0.25">
      <c r="A300" s="42"/>
      <c r="B300" s="42"/>
      <c r="C300" s="107"/>
      <c r="D300" s="44"/>
      <c r="E300" s="44"/>
      <c r="F300" s="44"/>
      <c r="G300" s="45"/>
      <c r="H300" s="45"/>
      <c r="I300" s="45"/>
      <c r="J300" s="46"/>
      <c r="K300" s="45"/>
      <c r="L300" s="46"/>
      <c r="M300" s="47"/>
      <c r="N300" s="45"/>
      <c r="O300" s="45"/>
      <c r="P300" s="45"/>
      <c r="Q300" s="45"/>
      <c r="R300" s="45"/>
      <c r="S300" s="45"/>
      <c r="T300" s="48"/>
    </row>
    <row r="301" spans="1:20" s="41" customFormat="1" x14ac:dyDescent="0.25">
      <c r="A301" s="42"/>
      <c r="B301" s="42"/>
      <c r="C301" s="107"/>
      <c r="D301" s="44"/>
      <c r="E301" s="44"/>
      <c r="F301" s="44"/>
      <c r="G301" s="45"/>
      <c r="H301" s="45"/>
      <c r="I301" s="45"/>
      <c r="J301" s="46"/>
      <c r="K301" s="45"/>
      <c r="L301" s="46"/>
      <c r="M301" s="47"/>
      <c r="N301" s="45"/>
      <c r="O301" s="45"/>
      <c r="P301" s="45"/>
      <c r="Q301" s="45"/>
      <c r="R301" s="45"/>
      <c r="S301" s="45"/>
      <c r="T301" s="48"/>
    </row>
    <row r="302" spans="1:20" s="41" customFormat="1" x14ac:dyDescent="0.25">
      <c r="A302" s="42"/>
      <c r="B302" s="42"/>
      <c r="C302" s="107"/>
      <c r="D302" s="44"/>
      <c r="E302" s="44"/>
      <c r="F302" s="44"/>
      <c r="G302" s="45"/>
      <c r="H302" s="45"/>
      <c r="I302" s="45"/>
      <c r="J302" s="46"/>
      <c r="K302" s="45"/>
      <c r="L302" s="46"/>
      <c r="M302" s="47"/>
      <c r="N302" s="45"/>
      <c r="O302" s="45"/>
      <c r="P302" s="45"/>
      <c r="Q302" s="45"/>
      <c r="R302" s="45"/>
      <c r="S302" s="45"/>
      <c r="T302" s="48"/>
    </row>
    <row r="303" spans="1:20" s="41" customFormat="1" x14ac:dyDescent="0.25">
      <c r="A303" s="42"/>
      <c r="B303" s="42"/>
      <c r="C303" s="107"/>
      <c r="D303" s="44"/>
      <c r="E303" s="44"/>
      <c r="F303" s="44"/>
      <c r="G303" s="45"/>
      <c r="H303" s="45"/>
      <c r="I303" s="45"/>
      <c r="J303" s="46"/>
      <c r="K303" s="45"/>
      <c r="L303" s="46"/>
      <c r="M303" s="47"/>
      <c r="N303" s="45"/>
      <c r="O303" s="45"/>
      <c r="P303" s="45"/>
      <c r="Q303" s="45"/>
      <c r="R303" s="45"/>
      <c r="S303" s="45"/>
      <c r="T303" s="48"/>
    </row>
    <row r="304" spans="1:20" s="41" customFormat="1" x14ac:dyDescent="0.25">
      <c r="A304" s="42"/>
      <c r="B304" s="42"/>
      <c r="C304" s="107"/>
      <c r="D304" s="44"/>
      <c r="E304" s="44"/>
      <c r="F304" s="44"/>
      <c r="G304" s="45"/>
      <c r="H304" s="45"/>
      <c r="I304" s="45"/>
      <c r="J304" s="46"/>
      <c r="K304" s="45"/>
      <c r="L304" s="46"/>
      <c r="M304" s="47"/>
      <c r="N304" s="45"/>
      <c r="O304" s="45"/>
      <c r="P304" s="45"/>
      <c r="Q304" s="45"/>
      <c r="R304" s="45"/>
      <c r="S304" s="45"/>
      <c r="T304" s="48"/>
    </row>
    <row r="305" spans="1:20" s="41" customFormat="1" x14ac:dyDescent="0.25">
      <c r="A305" s="42"/>
      <c r="B305" s="42"/>
      <c r="C305" s="107"/>
      <c r="D305" s="44"/>
      <c r="E305" s="44"/>
      <c r="F305" s="44"/>
      <c r="G305" s="45"/>
      <c r="H305" s="45"/>
      <c r="I305" s="45"/>
      <c r="J305" s="46"/>
      <c r="K305" s="45"/>
      <c r="L305" s="46"/>
      <c r="M305" s="47"/>
      <c r="N305" s="45"/>
      <c r="O305" s="45"/>
      <c r="P305" s="45"/>
      <c r="Q305" s="45"/>
      <c r="R305" s="45"/>
      <c r="S305" s="45"/>
      <c r="T305" s="48"/>
    </row>
    <row r="306" spans="1:20" s="41" customFormat="1" x14ac:dyDescent="0.25">
      <c r="A306" s="42"/>
      <c r="B306" s="42"/>
      <c r="C306" s="107"/>
      <c r="D306" s="44"/>
      <c r="E306" s="44"/>
      <c r="F306" s="44"/>
      <c r="G306" s="45"/>
      <c r="H306" s="45"/>
      <c r="I306" s="45"/>
      <c r="J306" s="46"/>
      <c r="K306" s="45"/>
      <c r="L306" s="46"/>
      <c r="M306" s="47"/>
      <c r="N306" s="45"/>
      <c r="O306" s="45"/>
      <c r="P306" s="45"/>
      <c r="Q306" s="45"/>
      <c r="R306" s="45"/>
      <c r="S306" s="45"/>
      <c r="T306" s="48"/>
    </row>
    <row r="307" spans="1:20" s="41" customFormat="1" x14ac:dyDescent="0.25">
      <c r="A307" s="42"/>
      <c r="B307" s="42"/>
      <c r="C307" s="107"/>
      <c r="D307" s="44"/>
      <c r="E307" s="44"/>
      <c r="F307" s="44"/>
      <c r="G307" s="45"/>
      <c r="H307" s="45"/>
      <c r="I307" s="45"/>
      <c r="J307" s="46"/>
      <c r="K307" s="45"/>
      <c r="L307" s="46"/>
      <c r="M307" s="47"/>
      <c r="N307" s="45"/>
      <c r="O307" s="45"/>
      <c r="P307" s="45"/>
      <c r="Q307" s="45"/>
      <c r="R307" s="45"/>
      <c r="S307" s="45"/>
      <c r="T307" s="48"/>
    </row>
    <row r="308" spans="1:20" s="41" customFormat="1" x14ac:dyDescent="0.25">
      <c r="A308" s="42"/>
      <c r="B308" s="42"/>
      <c r="C308" s="107"/>
      <c r="D308" s="44"/>
      <c r="E308" s="44"/>
      <c r="F308" s="44"/>
      <c r="G308" s="45"/>
      <c r="H308" s="45"/>
      <c r="I308" s="45"/>
      <c r="J308" s="46"/>
      <c r="K308" s="45"/>
      <c r="L308" s="46"/>
      <c r="M308" s="47"/>
      <c r="N308" s="45"/>
      <c r="O308" s="45"/>
      <c r="P308" s="45"/>
      <c r="Q308" s="45"/>
      <c r="R308" s="45"/>
      <c r="S308" s="45"/>
      <c r="T308" s="48"/>
    </row>
    <row r="309" spans="1:20" s="41" customFormat="1" x14ac:dyDescent="0.25">
      <c r="A309" s="42"/>
      <c r="B309" s="42"/>
      <c r="C309" s="107"/>
      <c r="D309" s="44"/>
      <c r="E309" s="44"/>
      <c r="F309" s="44"/>
      <c r="G309" s="45"/>
      <c r="H309" s="45"/>
      <c r="I309" s="45"/>
      <c r="J309" s="46"/>
      <c r="K309" s="45"/>
      <c r="L309" s="46"/>
      <c r="M309" s="47"/>
      <c r="N309" s="45"/>
      <c r="O309" s="45"/>
      <c r="P309" s="45"/>
      <c r="Q309" s="45"/>
      <c r="R309" s="45"/>
      <c r="S309" s="45"/>
      <c r="T309" s="48"/>
    </row>
    <row r="310" spans="1:20" s="41" customFormat="1" x14ac:dyDescent="0.25">
      <c r="A310" s="42"/>
      <c r="B310" s="42"/>
      <c r="C310" s="107"/>
      <c r="D310" s="44"/>
      <c r="E310" s="44"/>
      <c r="F310" s="44"/>
      <c r="G310" s="45"/>
      <c r="H310" s="45"/>
      <c r="I310" s="45"/>
      <c r="J310" s="46"/>
      <c r="K310" s="45"/>
      <c r="L310" s="46"/>
      <c r="M310" s="47"/>
      <c r="N310" s="45"/>
      <c r="O310" s="45"/>
      <c r="P310" s="45"/>
      <c r="Q310" s="45"/>
      <c r="R310" s="45"/>
      <c r="S310" s="45"/>
      <c r="T310" s="48"/>
    </row>
    <row r="311" spans="1:20" s="41" customFormat="1" x14ac:dyDescent="0.25">
      <c r="A311" s="42"/>
      <c r="B311" s="42"/>
      <c r="C311" s="107"/>
      <c r="D311" s="44"/>
      <c r="E311" s="44"/>
      <c r="F311" s="44"/>
      <c r="G311" s="45"/>
      <c r="H311" s="45"/>
      <c r="I311" s="45"/>
      <c r="J311" s="46"/>
      <c r="K311" s="45"/>
      <c r="L311" s="46"/>
      <c r="M311" s="47"/>
      <c r="N311" s="45"/>
      <c r="O311" s="45"/>
      <c r="P311" s="45"/>
      <c r="Q311" s="45"/>
      <c r="R311" s="45"/>
      <c r="S311" s="45"/>
      <c r="T311" s="48"/>
    </row>
    <row r="312" spans="1:20" s="41" customFormat="1" x14ac:dyDescent="0.25">
      <c r="A312" s="42"/>
      <c r="B312" s="42"/>
      <c r="C312" s="107"/>
      <c r="D312" s="44"/>
      <c r="E312" s="44"/>
      <c r="F312" s="44"/>
      <c r="G312" s="45"/>
      <c r="H312" s="45"/>
      <c r="I312" s="45"/>
      <c r="J312" s="46"/>
      <c r="K312" s="45"/>
      <c r="L312" s="46"/>
      <c r="M312" s="47"/>
      <c r="N312" s="45"/>
      <c r="O312" s="45"/>
      <c r="P312" s="45"/>
      <c r="Q312" s="45"/>
      <c r="R312" s="45"/>
      <c r="S312" s="45"/>
      <c r="T312" s="48"/>
    </row>
    <row r="313" spans="1:20" s="41" customFormat="1" x14ac:dyDescent="0.25">
      <c r="A313" s="42"/>
      <c r="B313" s="42"/>
      <c r="C313" s="107"/>
      <c r="D313" s="44"/>
      <c r="E313" s="44"/>
      <c r="F313" s="44"/>
      <c r="G313" s="45"/>
      <c r="H313" s="45"/>
      <c r="I313" s="45"/>
      <c r="J313" s="46"/>
      <c r="K313" s="45"/>
      <c r="L313" s="46"/>
      <c r="M313" s="47"/>
      <c r="N313" s="45"/>
      <c r="O313" s="45"/>
      <c r="P313" s="45"/>
      <c r="Q313" s="45"/>
      <c r="R313" s="45"/>
      <c r="S313" s="45"/>
      <c r="T313" s="48"/>
    </row>
    <row r="314" spans="1:20" s="41" customFormat="1" x14ac:dyDescent="0.25">
      <c r="A314" s="42"/>
      <c r="B314" s="42"/>
      <c r="C314" s="107"/>
      <c r="D314" s="44"/>
      <c r="E314" s="44"/>
      <c r="F314" s="44"/>
      <c r="G314" s="45"/>
      <c r="H314" s="45"/>
      <c r="I314" s="45"/>
      <c r="J314" s="46"/>
      <c r="K314" s="45"/>
      <c r="L314" s="46"/>
      <c r="M314" s="47"/>
      <c r="N314" s="45"/>
      <c r="O314" s="45"/>
      <c r="P314" s="45"/>
      <c r="Q314" s="45"/>
      <c r="R314" s="45"/>
      <c r="S314" s="45"/>
      <c r="T314" s="48"/>
    </row>
    <row r="315" spans="1:20" s="41" customFormat="1" x14ac:dyDescent="0.25">
      <c r="A315" s="42"/>
      <c r="B315" s="42"/>
      <c r="C315" s="107"/>
      <c r="D315" s="44"/>
      <c r="E315" s="44"/>
      <c r="F315" s="44"/>
      <c r="G315" s="45"/>
      <c r="H315" s="45"/>
      <c r="I315" s="45"/>
      <c r="J315" s="46"/>
      <c r="K315" s="45"/>
      <c r="L315" s="46"/>
      <c r="M315" s="47"/>
      <c r="N315" s="45"/>
      <c r="O315" s="45"/>
      <c r="P315" s="45"/>
      <c r="Q315" s="45"/>
      <c r="R315" s="45"/>
      <c r="S315" s="45"/>
      <c r="T315" s="48"/>
    </row>
    <row r="316" spans="1:20" s="41" customFormat="1" x14ac:dyDescent="0.25">
      <c r="A316" s="42"/>
      <c r="B316" s="42"/>
      <c r="C316" s="107"/>
      <c r="D316" s="44"/>
      <c r="E316" s="44"/>
      <c r="F316" s="44"/>
      <c r="G316" s="45"/>
      <c r="H316" s="45"/>
      <c r="I316" s="45"/>
      <c r="J316" s="46"/>
      <c r="K316" s="45"/>
      <c r="L316" s="46"/>
      <c r="M316" s="47"/>
      <c r="N316" s="45"/>
      <c r="O316" s="45"/>
      <c r="P316" s="45"/>
      <c r="Q316" s="45"/>
      <c r="R316" s="45"/>
      <c r="S316" s="45"/>
      <c r="T316" s="48"/>
    </row>
    <row r="317" spans="1:20" s="41" customFormat="1" x14ac:dyDescent="0.25">
      <c r="A317" s="42"/>
      <c r="B317" s="42"/>
      <c r="C317" s="107"/>
      <c r="D317" s="44"/>
      <c r="E317" s="44"/>
      <c r="F317" s="44"/>
      <c r="G317" s="45"/>
      <c r="H317" s="45"/>
      <c r="I317" s="45"/>
      <c r="J317" s="46"/>
      <c r="K317" s="45"/>
      <c r="L317" s="46"/>
      <c r="M317" s="47"/>
      <c r="N317" s="45"/>
      <c r="O317" s="45"/>
      <c r="P317" s="45"/>
      <c r="Q317" s="45"/>
      <c r="R317" s="45"/>
      <c r="S317" s="45"/>
      <c r="T317" s="48"/>
    </row>
    <row r="318" spans="1:20" s="41" customFormat="1" x14ac:dyDescent="0.25">
      <c r="A318" s="42"/>
      <c r="B318" s="42"/>
      <c r="C318" s="107"/>
      <c r="D318" s="44"/>
      <c r="E318" s="44"/>
      <c r="F318" s="44"/>
      <c r="G318" s="45"/>
      <c r="H318" s="45"/>
      <c r="I318" s="45"/>
      <c r="J318" s="46"/>
      <c r="K318" s="45"/>
      <c r="L318" s="46"/>
      <c r="M318" s="47"/>
      <c r="N318" s="45"/>
      <c r="O318" s="45"/>
      <c r="P318" s="45"/>
      <c r="Q318" s="45"/>
      <c r="R318" s="45"/>
      <c r="S318" s="45"/>
      <c r="T318" s="48"/>
    </row>
    <row r="319" spans="1:20" s="41" customFormat="1" x14ac:dyDescent="0.25">
      <c r="A319" s="42"/>
      <c r="B319" s="42"/>
      <c r="C319" s="107"/>
      <c r="D319" s="44"/>
      <c r="E319" s="44"/>
      <c r="F319" s="44"/>
      <c r="G319" s="45"/>
      <c r="H319" s="45"/>
      <c r="I319" s="45"/>
      <c r="J319" s="46"/>
      <c r="K319" s="45"/>
      <c r="L319" s="46"/>
      <c r="M319" s="47"/>
      <c r="N319" s="45"/>
      <c r="O319" s="45"/>
      <c r="P319" s="45"/>
      <c r="Q319" s="45"/>
      <c r="R319" s="45"/>
      <c r="S319" s="45"/>
      <c r="T319" s="48"/>
    </row>
    <row r="320" spans="1:20" s="41" customFormat="1" x14ac:dyDescent="0.25">
      <c r="A320" s="42"/>
      <c r="B320" s="42"/>
      <c r="C320" s="107"/>
      <c r="D320" s="44"/>
      <c r="E320" s="44"/>
      <c r="F320" s="44"/>
      <c r="G320" s="45"/>
      <c r="H320" s="45"/>
      <c r="I320" s="45"/>
      <c r="J320" s="46"/>
      <c r="K320" s="45"/>
      <c r="L320" s="46"/>
      <c r="M320" s="47"/>
      <c r="N320" s="45"/>
      <c r="O320" s="45"/>
      <c r="P320" s="45"/>
      <c r="Q320" s="45"/>
      <c r="R320" s="45"/>
      <c r="S320" s="45"/>
      <c r="T320" s="48"/>
    </row>
    <row r="321" spans="1:20" s="41" customFormat="1" x14ac:dyDescent="0.25">
      <c r="A321" s="42"/>
      <c r="B321" s="42"/>
      <c r="C321" s="107"/>
      <c r="D321" s="44"/>
      <c r="E321" s="44"/>
      <c r="F321" s="44"/>
      <c r="G321" s="45"/>
      <c r="H321" s="45"/>
      <c r="I321" s="45"/>
      <c r="J321" s="46"/>
      <c r="K321" s="45"/>
      <c r="L321" s="46"/>
      <c r="M321" s="47"/>
      <c r="N321" s="45"/>
      <c r="O321" s="45"/>
      <c r="P321" s="45"/>
      <c r="Q321" s="45"/>
      <c r="R321" s="45"/>
      <c r="S321" s="45"/>
      <c r="T321" s="48"/>
    </row>
    <row r="322" spans="1:20" s="41" customFormat="1" x14ac:dyDescent="0.25">
      <c r="A322" s="42"/>
      <c r="B322" s="42"/>
      <c r="C322" s="107"/>
      <c r="D322" s="44"/>
      <c r="E322" s="44"/>
      <c r="F322" s="44"/>
      <c r="G322" s="45"/>
      <c r="H322" s="45"/>
      <c r="I322" s="45"/>
      <c r="J322" s="46"/>
      <c r="K322" s="45"/>
      <c r="L322" s="46"/>
      <c r="M322" s="47"/>
      <c r="N322" s="45"/>
      <c r="O322" s="45"/>
      <c r="P322" s="45"/>
      <c r="Q322" s="45"/>
      <c r="R322" s="45"/>
      <c r="S322" s="45"/>
      <c r="T322" s="48"/>
    </row>
    <row r="323" spans="1:20" s="41" customFormat="1" x14ac:dyDescent="0.25">
      <c r="A323" s="42"/>
      <c r="B323" s="42"/>
      <c r="C323" s="107"/>
      <c r="D323" s="44"/>
      <c r="E323" s="44"/>
      <c r="F323" s="44"/>
      <c r="G323" s="45"/>
      <c r="H323" s="45"/>
      <c r="I323" s="45"/>
      <c r="J323" s="46"/>
      <c r="K323" s="45"/>
      <c r="L323" s="46"/>
      <c r="M323" s="47"/>
      <c r="N323" s="45"/>
      <c r="O323" s="45"/>
      <c r="P323" s="45"/>
      <c r="Q323" s="45"/>
      <c r="R323" s="45"/>
      <c r="S323" s="45"/>
      <c r="T323" s="48"/>
    </row>
    <row r="324" spans="1:20" s="41" customFormat="1" x14ac:dyDescent="0.25">
      <c r="A324" s="42"/>
      <c r="B324" s="42"/>
      <c r="C324" s="107"/>
      <c r="D324" s="44"/>
      <c r="E324" s="44"/>
      <c r="F324" s="44"/>
      <c r="G324" s="45"/>
      <c r="H324" s="45"/>
      <c r="I324" s="45"/>
      <c r="J324" s="46"/>
      <c r="K324" s="45"/>
      <c r="L324" s="46"/>
      <c r="M324" s="47"/>
      <c r="N324" s="45"/>
      <c r="O324" s="45"/>
      <c r="P324" s="45"/>
      <c r="Q324" s="45"/>
      <c r="R324" s="45"/>
      <c r="S324" s="45"/>
      <c r="T324" s="48"/>
    </row>
    <row r="325" spans="1:20" s="41" customFormat="1" x14ac:dyDescent="0.25">
      <c r="A325" s="42"/>
      <c r="B325" s="42"/>
      <c r="C325" s="107"/>
      <c r="D325" s="44"/>
      <c r="E325" s="44"/>
      <c r="F325" s="44"/>
      <c r="G325" s="45"/>
      <c r="H325" s="45"/>
      <c r="I325" s="45"/>
      <c r="J325" s="46"/>
      <c r="K325" s="45"/>
      <c r="L325" s="46"/>
      <c r="M325" s="47"/>
      <c r="N325" s="45"/>
      <c r="O325" s="45"/>
      <c r="P325" s="45"/>
      <c r="Q325" s="45"/>
      <c r="R325" s="45"/>
      <c r="S325" s="45"/>
      <c r="T325" s="48"/>
    </row>
    <row r="326" spans="1:20" s="41" customFormat="1" x14ac:dyDescent="0.25">
      <c r="A326" s="42"/>
      <c r="B326" s="42"/>
      <c r="C326" s="107"/>
      <c r="D326" s="44"/>
      <c r="E326" s="44"/>
      <c r="F326" s="44"/>
      <c r="G326" s="45"/>
      <c r="H326" s="45"/>
      <c r="I326" s="45"/>
      <c r="J326" s="46"/>
      <c r="K326" s="45"/>
      <c r="L326" s="46"/>
      <c r="M326" s="47"/>
      <c r="N326" s="45"/>
      <c r="O326" s="45"/>
      <c r="P326" s="45"/>
      <c r="Q326" s="45"/>
      <c r="R326" s="45"/>
      <c r="S326" s="45"/>
      <c r="T326" s="48"/>
    </row>
    <row r="327" spans="1:20" s="41" customFormat="1" x14ac:dyDescent="0.25">
      <c r="A327" s="42"/>
      <c r="B327" s="42"/>
      <c r="C327" s="107"/>
      <c r="D327" s="44"/>
      <c r="E327" s="44"/>
      <c r="F327" s="44"/>
      <c r="G327" s="45"/>
      <c r="H327" s="45"/>
      <c r="I327" s="45"/>
      <c r="J327" s="46"/>
      <c r="K327" s="45"/>
      <c r="L327" s="46"/>
      <c r="M327" s="47"/>
      <c r="N327" s="45"/>
      <c r="O327" s="45"/>
      <c r="P327" s="45"/>
      <c r="Q327" s="45"/>
      <c r="R327" s="45"/>
      <c r="S327" s="45"/>
      <c r="T327" s="48"/>
    </row>
    <row r="328" spans="1:20" s="41" customFormat="1" x14ac:dyDescent="0.25">
      <c r="A328" s="42"/>
      <c r="B328" s="42"/>
      <c r="C328" s="107"/>
      <c r="D328" s="44"/>
      <c r="E328" s="44"/>
      <c r="F328" s="44"/>
      <c r="G328" s="45"/>
      <c r="H328" s="45"/>
      <c r="I328" s="45"/>
      <c r="J328" s="46"/>
      <c r="K328" s="45"/>
      <c r="L328" s="46"/>
      <c r="M328" s="47"/>
      <c r="N328" s="45"/>
      <c r="O328" s="45"/>
      <c r="P328" s="45"/>
      <c r="Q328" s="45"/>
      <c r="R328" s="45"/>
      <c r="S328" s="45"/>
      <c r="T328" s="48"/>
    </row>
    <row r="329" spans="1:20" s="41" customFormat="1" x14ac:dyDescent="0.25">
      <c r="A329" s="42"/>
      <c r="B329" s="42"/>
      <c r="C329" s="107"/>
      <c r="D329" s="44"/>
      <c r="E329" s="44"/>
      <c r="F329" s="44"/>
      <c r="G329" s="45"/>
      <c r="H329" s="45"/>
      <c r="I329" s="45"/>
      <c r="J329" s="46"/>
      <c r="K329" s="45"/>
      <c r="L329" s="46"/>
      <c r="M329" s="47"/>
      <c r="N329" s="45"/>
      <c r="O329" s="45"/>
      <c r="P329" s="45"/>
      <c r="Q329" s="45"/>
      <c r="R329" s="45"/>
      <c r="S329" s="45"/>
      <c r="T329" s="48"/>
    </row>
    <row r="330" spans="1:20" s="41" customFormat="1" x14ac:dyDescent="0.25">
      <c r="A330" s="42"/>
      <c r="B330" s="42"/>
      <c r="C330" s="107"/>
      <c r="D330" s="44"/>
      <c r="E330" s="44"/>
      <c r="F330" s="44"/>
      <c r="G330" s="45"/>
      <c r="H330" s="45"/>
      <c r="I330" s="45"/>
      <c r="J330" s="46"/>
      <c r="K330" s="45"/>
      <c r="L330" s="46"/>
      <c r="M330" s="47"/>
      <c r="N330" s="45"/>
      <c r="O330" s="45"/>
      <c r="P330" s="45"/>
      <c r="Q330" s="45"/>
      <c r="R330" s="45"/>
      <c r="S330" s="45"/>
      <c r="T330" s="48"/>
    </row>
    <row r="331" spans="1:20" s="41" customFormat="1" x14ac:dyDescent="0.25">
      <c r="A331" s="42"/>
      <c r="B331" s="42"/>
      <c r="C331" s="107"/>
      <c r="D331" s="44"/>
      <c r="E331" s="44"/>
      <c r="F331" s="44"/>
      <c r="G331" s="45"/>
      <c r="H331" s="45"/>
      <c r="I331" s="45"/>
      <c r="J331" s="46"/>
      <c r="K331" s="45"/>
      <c r="L331" s="46"/>
      <c r="M331" s="47"/>
      <c r="N331" s="45"/>
      <c r="O331" s="45"/>
      <c r="P331" s="45"/>
      <c r="Q331" s="45"/>
      <c r="R331" s="45"/>
      <c r="S331" s="45"/>
      <c r="T331" s="48"/>
    </row>
    <row r="332" spans="1:20" s="41" customFormat="1" x14ac:dyDescent="0.25">
      <c r="A332" s="42"/>
      <c r="B332" s="42"/>
      <c r="C332" s="107"/>
      <c r="D332" s="44"/>
      <c r="E332" s="44"/>
      <c r="F332" s="44"/>
      <c r="G332" s="45"/>
      <c r="H332" s="45"/>
      <c r="I332" s="45"/>
      <c r="J332" s="46"/>
      <c r="K332" s="45"/>
      <c r="L332" s="46"/>
      <c r="M332" s="47"/>
      <c r="N332" s="45"/>
      <c r="O332" s="45"/>
      <c r="P332" s="45"/>
      <c r="Q332" s="45"/>
      <c r="R332" s="45"/>
      <c r="S332" s="45"/>
      <c r="T332" s="48"/>
    </row>
    <row r="333" spans="1:20" s="41" customFormat="1" x14ac:dyDescent="0.25">
      <c r="A333" s="42"/>
      <c r="B333" s="42"/>
      <c r="C333" s="107"/>
      <c r="D333" s="44"/>
      <c r="E333" s="44"/>
      <c r="F333" s="44"/>
      <c r="G333" s="45"/>
      <c r="H333" s="45"/>
      <c r="I333" s="45"/>
      <c r="J333" s="46"/>
      <c r="K333" s="45"/>
      <c r="L333" s="46"/>
      <c r="M333" s="47"/>
      <c r="N333" s="45"/>
      <c r="O333" s="45"/>
      <c r="P333" s="45"/>
      <c r="Q333" s="45"/>
      <c r="R333" s="45"/>
      <c r="S333" s="45"/>
      <c r="T333" s="48"/>
    </row>
    <row r="334" spans="1:20" s="41" customFormat="1" x14ac:dyDescent="0.25">
      <c r="A334" s="42"/>
      <c r="B334" s="42"/>
      <c r="C334" s="107"/>
      <c r="D334" s="44"/>
      <c r="E334" s="44"/>
      <c r="F334" s="44"/>
      <c r="G334" s="45"/>
      <c r="H334" s="45"/>
      <c r="I334" s="45"/>
      <c r="J334" s="46"/>
      <c r="K334" s="45"/>
      <c r="L334" s="46"/>
      <c r="M334" s="47"/>
      <c r="N334" s="45"/>
      <c r="O334" s="45"/>
      <c r="P334" s="45"/>
      <c r="Q334" s="45"/>
      <c r="R334" s="45"/>
      <c r="S334" s="45"/>
      <c r="T334" s="48"/>
    </row>
    <row r="335" spans="1:20" s="41" customFormat="1" x14ac:dyDescent="0.25">
      <c r="A335" s="42"/>
      <c r="B335" s="42"/>
      <c r="C335" s="107"/>
      <c r="D335" s="44"/>
      <c r="E335" s="44"/>
      <c r="F335" s="44"/>
      <c r="G335" s="45"/>
      <c r="H335" s="45"/>
      <c r="I335" s="45"/>
      <c r="J335" s="46"/>
      <c r="K335" s="45"/>
      <c r="L335" s="46"/>
      <c r="M335" s="47"/>
      <c r="N335" s="45"/>
      <c r="O335" s="45"/>
      <c r="P335" s="45"/>
      <c r="Q335" s="45"/>
      <c r="R335" s="45"/>
      <c r="S335" s="45"/>
      <c r="T335" s="48"/>
    </row>
    <row r="336" spans="1:20" s="41" customFormat="1" x14ac:dyDescent="0.25">
      <c r="A336" s="42"/>
      <c r="B336" s="42"/>
      <c r="C336" s="107"/>
      <c r="D336" s="44"/>
      <c r="E336" s="44"/>
      <c r="F336" s="44"/>
      <c r="G336" s="45"/>
      <c r="H336" s="45"/>
      <c r="I336" s="45"/>
      <c r="J336" s="46"/>
      <c r="K336" s="45"/>
      <c r="L336" s="46"/>
      <c r="M336" s="47"/>
      <c r="N336" s="45"/>
      <c r="O336" s="45"/>
      <c r="P336" s="45"/>
      <c r="Q336" s="45"/>
      <c r="R336" s="45"/>
      <c r="S336" s="45"/>
      <c r="T336" s="48"/>
    </row>
    <row r="337" spans="1:20" s="41" customFormat="1" x14ac:dyDescent="0.25">
      <c r="A337" s="42"/>
      <c r="B337" s="42"/>
      <c r="C337" s="107"/>
      <c r="D337" s="44"/>
      <c r="E337" s="44"/>
      <c r="F337" s="44"/>
      <c r="G337" s="45"/>
      <c r="H337" s="45"/>
      <c r="I337" s="45"/>
      <c r="J337" s="46"/>
      <c r="K337" s="45"/>
      <c r="L337" s="46"/>
      <c r="M337" s="47"/>
      <c r="N337" s="45"/>
      <c r="O337" s="45"/>
      <c r="P337" s="45"/>
      <c r="Q337" s="45"/>
      <c r="R337" s="45"/>
      <c r="S337" s="45"/>
      <c r="T337" s="48"/>
    </row>
    <row r="338" spans="1:20" s="41" customFormat="1" x14ac:dyDescent="0.25">
      <c r="A338" s="42"/>
      <c r="B338" s="42"/>
      <c r="C338" s="107"/>
      <c r="D338" s="44"/>
      <c r="E338" s="44"/>
      <c r="F338" s="44"/>
      <c r="G338" s="45"/>
      <c r="H338" s="45"/>
      <c r="I338" s="45"/>
      <c r="J338" s="46"/>
      <c r="K338" s="45"/>
      <c r="L338" s="46"/>
      <c r="M338" s="47"/>
      <c r="N338" s="45"/>
      <c r="O338" s="45"/>
      <c r="P338" s="45"/>
      <c r="Q338" s="45"/>
      <c r="R338" s="45"/>
      <c r="S338" s="45"/>
      <c r="T338" s="48"/>
    </row>
    <row r="339" spans="1:20" s="41" customFormat="1" x14ac:dyDescent="0.25">
      <c r="A339" s="42"/>
      <c r="B339" s="42"/>
      <c r="C339" s="107"/>
      <c r="D339" s="44"/>
      <c r="E339" s="44"/>
      <c r="F339" s="44"/>
      <c r="G339" s="45"/>
      <c r="H339" s="45"/>
      <c r="I339" s="45"/>
      <c r="J339" s="46"/>
      <c r="K339" s="45"/>
      <c r="L339" s="46"/>
      <c r="M339" s="47"/>
      <c r="N339" s="45"/>
      <c r="O339" s="45"/>
      <c r="P339" s="45"/>
      <c r="Q339" s="45"/>
      <c r="R339" s="45"/>
      <c r="S339" s="45"/>
      <c r="T339" s="48"/>
    </row>
    <row r="340" spans="1:20" s="41" customFormat="1" x14ac:dyDescent="0.25">
      <c r="A340" s="42"/>
      <c r="B340" s="42"/>
      <c r="C340" s="107"/>
      <c r="D340" s="44"/>
      <c r="E340" s="44"/>
      <c r="F340" s="44"/>
      <c r="G340" s="45"/>
      <c r="H340" s="45"/>
      <c r="I340" s="45"/>
      <c r="J340" s="46"/>
      <c r="K340" s="45"/>
      <c r="L340" s="46"/>
      <c r="M340" s="47"/>
      <c r="N340" s="45"/>
      <c r="O340" s="45"/>
      <c r="P340" s="45"/>
      <c r="Q340" s="45"/>
      <c r="R340" s="45"/>
      <c r="S340" s="45"/>
      <c r="T340" s="48"/>
    </row>
    <row r="341" spans="1:20" s="41" customFormat="1" x14ac:dyDescent="0.25">
      <c r="A341" s="42"/>
      <c r="B341" s="42"/>
      <c r="C341" s="107"/>
      <c r="D341" s="44"/>
      <c r="E341" s="44"/>
      <c r="F341" s="44"/>
      <c r="G341" s="45"/>
      <c r="H341" s="45"/>
      <c r="I341" s="45"/>
      <c r="J341" s="46"/>
      <c r="K341" s="45"/>
      <c r="L341" s="46"/>
      <c r="M341" s="47"/>
      <c r="N341" s="45"/>
      <c r="O341" s="45"/>
      <c r="P341" s="45"/>
      <c r="Q341" s="45"/>
      <c r="R341" s="45"/>
      <c r="S341" s="45"/>
      <c r="T341" s="48"/>
    </row>
    <row r="342" spans="1:20" s="41" customFormat="1" x14ac:dyDescent="0.25">
      <c r="A342" s="42"/>
      <c r="B342" s="42"/>
      <c r="C342" s="107"/>
      <c r="D342" s="44"/>
      <c r="E342" s="44"/>
      <c r="F342" s="44"/>
      <c r="G342" s="45"/>
      <c r="H342" s="45"/>
      <c r="I342" s="45"/>
      <c r="J342" s="46"/>
      <c r="K342" s="45"/>
      <c r="L342" s="46"/>
      <c r="M342" s="47"/>
      <c r="N342" s="45"/>
      <c r="O342" s="45"/>
      <c r="P342" s="45"/>
      <c r="Q342" s="45"/>
      <c r="R342" s="45"/>
      <c r="S342" s="45"/>
      <c r="T342" s="48"/>
    </row>
    <row r="343" spans="1:20" s="41" customFormat="1" x14ac:dyDescent="0.25">
      <c r="A343" s="42"/>
      <c r="B343" s="42"/>
      <c r="C343" s="107"/>
      <c r="D343" s="44"/>
      <c r="E343" s="44"/>
      <c r="F343" s="44"/>
      <c r="G343" s="45"/>
      <c r="H343" s="45"/>
      <c r="I343" s="45"/>
      <c r="J343" s="46"/>
      <c r="K343" s="45"/>
      <c r="L343" s="46"/>
      <c r="M343" s="47"/>
      <c r="N343" s="45"/>
      <c r="O343" s="45"/>
      <c r="P343" s="45"/>
      <c r="Q343" s="45"/>
      <c r="R343" s="45"/>
      <c r="S343" s="45"/>
      <c r="T343" s="48"/>
    </row>
    <row r="344" spans="1:20" s="41" customFormat="1" x14ac:dyDescent="0.25">
      <c r="A344" s="42"/>
      <c r="B344" s="42"/>
      <c r="C344" s="107"/>
      <c r="D344" s="44"/>
      <c r="E344" s="44"/>
      <c r="F344" s="44"/>
      <c r="G344" s="45"/>
      <c r="H344" s="45"/>
      <c r="I344" s="45"/>
      <c r="J344" s="46"/>
      <c r="K344" s="45"/>
      <c r="L344" s="46"/>
      <c r="M344" s="47"/>
      <c r="N344" s="45"/>
      <c r="O344" s="45"/>
      <c r="P344" s="45"/>
      <c r="Q344" s="45"/>
      <c r="R344" s="45"/>
      <c r="S344" s="45"/>
      <c r="T344" s="48"/>
    </row>
    <row r="345" spans="1:20" s="41" customFormat="1" x14ac:dyDescent="0.25">
      <c r="A345" s="42"/>
      <c r="B345" s="42"/>
      <c r="C345" s="107"/>
      <c r="D345" s="44"/>
      <c r="E345" s="44"/>
      <c r="F345" s="44"/>
      <c r="G345" s="45"/>
      <c r="H345" s="45"/>
      <c r="I345" s="45"/>
      <c r="J345" s="46"/>
      <c r="K345" s="45"/>
      <c r="L345" s="46"/>
      <c r="M345" s="47"/>
      <c r="N345" s="45"/>
      <c r="O345" s="45"/>
      <c r="P345" s="45"/>
      <c r="Q345" s="45"/>
      <c r="R345" s="45"/>
      <c r="S345" s="45"/>
      <c r="T345" s="48"/>
    </row>
    <row r="346" spans="1:20" s="41" customFormat="1" x14ac:dyDescent="0.25">
      <c r="A346" s="42"/>
      <c r="B346" s="42"/>
      <c r="C346" s="107"/>
      <c r="D346" s="44"/>
      <c r="E346" s="44"/>
      <c r="F346" s="44"/>
      <c r="G346" s="45"/>
      <c r="H346" s="45"/>
      <c r="I346" s="45"/>
      <c r="J346" s="46"/>
      <c r="K346" s="45"/>
      <c r="L346" s="46"/>
      <c r="M346" s="47"/>
      <c r="N346" s="45"/>
      <c r="O346" s="45"/>
      <c r="P346" s="45"/>
      <c r="Q346" s="45"/>
      <c r="R346" s="45"/>
      <c r="S346" s="45"/>
      <c r="T346" s="48"/>
    </row>
    <row r="347" spans="1:20" s="41" customFormat="1" x14ac:dyDescent="0.25">
      <c r="A347" s="42"/>
      <c r="B347" s="42"/>
      <c r="C347" s="107"/>
      <c r="D347" s="44"/>
      <c r="E347" s="44"/>
      <c r="F347" s="44"/>
      <c r="G347" s="45"/>
      <c r="H347" s="45"/>
      <c r="I347" s="45"/>
      <c r="J347" s="46"/>
      <c r="K347" s="45"/>
      <c r="L347" s="46"/>
      <c r="M347" s="47"/>
      <c r="N347" s="45"/>
      <c r="O347" s="45"/>
      <c r="P347" s="45"/>
      <c r="Q347" s="45"/>
      <c r="R347" s="45"/>
      <c r="S347" s="45"/>
      <c r="T347" s="48"/>
    </row>
    <row r="348" spans="1:20" s="41" customFormat="1" x14ac:dyDescent="0.25">
      <c r="A348" s="42"/>
      <c r="B348" s="42"/>
      <c r="C348" s="107"/>
      <c r="D348" s="44"/>
      <c r="E348" s="44"/>
      <c r="F348" s="44"/>
      <c r="G348" s="45"/>
      <c r="H348" s="45"/>
      <c r="I348" s="45"/>
      <c r="J348" s="46"/>
      <c r="K348" s="45"/>
      <c r="L348" s="46"/>
      <c r="M348" s="47"/>
      <c r="N348" s="45"/>
      <c r="O348" s="45"/>
      <c r="P348" s="45"/>
      <c r="Q348" s="45"/>
      <c r="R348" s="45"/>
      <c r="S348" s="45"/>
      <c r="T348" s="48"/>
    </row>
    <row r="349" spans="1:20" s="41" customFormat="1" x14ac:dyDescent="0.25">
      <c r="A349" s="42"/>
      <c r="B349" s="42"/>
      <c r="C349" s="107"/>
      <c r="D349" s="44"/>
      <c r="E349" s="44"/>
      <c r="F349" s="44"/>
      <c r="G349" s="45"/>
      <c r="H349" s="45"/>
      <c r="I349" s="45"/>
      <c r="J349" s="46"/>
      <c r="K349" s="45"/>
      <c r="L349" s="46"/>
      <c r="M349" s="47"/>
      <c r="N349" s="45"/>
      <c r="O349" s="45"/>
      <c r="P349" s="45"/>
      <c r="Q349" s="45"/>
      <c r="R349" s="45"/>
      <c r="S349" s="45"/>
      <c r="T349" s="48"/>
    </row>
    <row r="350" spans="1:20" s="41" customFormat="1" x14ac:dyDescent="0.25">
      <c r="A350" s="42"/>
      <c r="B350" s="42"/>
      <c r="C350" s="107"/>
      <c r="D350" s="44"/>
      <c r="E350" s="44"/>
      <c r="F350" s="44"/>
      <c r="G350" s="45"/>
      <c r="H350" s="45"/>
      <c r="I350" s="45"/>
      <c r="J350" s="46"/>
      <c r="K350" s="45"/>
      <c r="L350" s="46"/>
      <c r="M350" s="47"/>
      <c r="N350" s="45"/>
      <c r="O350" s="45"/>
      <c r="P350" s="45"/>
      <c r="Q350" s="45"/>
      <c r="R350" s="45"/>
      <c r="S350" s="45"/>
      <c r="T350" s="48"/>
    </row>
    <row r="351" spans="1:20" s="41" customFormat="1" x14ac:dyDescent="0.25">
      <c r="A351" s="42"/>
      <c r="B351" s="42"/>
      <c r="C351" s="107"/>
      <c r="D351" s="44"/>
      <c r="E351" s="44"/>
      <c r="F351" s="44"/>
      <c r="G351" s="45"/>
      <c r="H351" s="45"/>
      <c r="I351" s="45"/>
      <c r="J351" s="46"/>
      <c r="K351" s="45"/>
      <c r="L351" s="46"/>
      <c r="M351" s="47"/>
      <c r="N351" s="45"/>
      <c r="O351" s="45"/>
      <c r="P351" s="45"/>
      <c r="Q351" s="45"/>
      <c r="R351" s="45"/>
      <c r="S351" s="45"/>
      <c r="T351" s="48"/>
    </row>
    <row r="352" spans="1:20" s="41" customFormat="1" x14ac:dyDescent="0.25">
      <c r="A352" s="42"/>
      <c r="B352" s="42"/>
      <c r="C352" s="107"/>
      <c r="D352" s="44"/>
      <c r="E352" s="44"/>
      <c r="F352" s="44"/>
      <c r="G352" s="45"/>
      <c r="H352" s="45"/>
      <c r="I352" s="45"/>
      <c r="J352" s="46"/>
      <c r="K352" s="45"/>
      <c r="L352" s="46"/>
      <c r="M352" s="47"/>
      <c r="N352" s="45"/>
      <c r="O352" s="45"/>
      <c r="P352" s="45"/>
      <c r="Q352" s="45"/>
      <c r="R352" s="45"/>
      <c r="S352" s="45"/>
      <c r="T352" s="48"/>
    </row>
    <row r="353" spans="1:20" s="41" customFormat="1" x14ac:dyDescent="0.25">
      <c r="A353" s="42"/>
      <c r="B353" s="42"/>
      <c r="C353" s="107"/>
      <c r="D353" s="44"/>
      <c r="E353" s="44"/>
      <c r="F353" s="44"/>
      <c r="G353" s="45"/>
      <c r="H353" s="45"/>
      <c r="I353" s="45"/>
      <c r="J353" s="46"/>
      <c r="K353" s="45"/>
      <c r="L353" s="46"/>
      <c r="M353" s="47"/>
      <c r="N353" s="45"/>
      <c r="O353" s="45"/>
      <c r="P353" s="45"/>
      <c r="Q353" s="45"/>
      <c r="R353" s="45"/>
      <c r="S353" s="45"/>
      <c r="T353" s="48"/>
    </row>
    <row r="354" spans="1:20" s="41" customFormat="1" x14ac:dyDescent="0.25">
      <c r="A354" s="42"/>
      <c r="B354" s="42"/>
      <c r="C354" s="107"/>
      <c r="D354" s="44"/>
      <c r="E354" s="44"/>
      <c r="F354" s="44"/>
      <c r="G354" s="45"/>
      <c r="H354" s="45"/>
      <c r="I354" s="45"/>
      <c r="J354" s="46"/>
      <c r="K354" s="45"/>
      <c r="L354" s="46"/>
      <c r="M354" s="47"/>
      <c r="N354" s="45"/>
      <c r="O354" s="45"/>
      <c r="P354" s="45"/>
      <c r="Q354" s="45"/>
      <c r="R354" s="45"/>
      <c r="S354" s="45"/>
      <c r="T354" s="48"/>
    </row>
    <row r="355" spans="1:20" s="41" customFormat="1" x14ac:dyDescent="0.25">
      <c r="A355" s="42"/>
      <c r="B355" s="42"/>
      <c r="C355" s="107"/>
      <c r="D355" s="44"/>
      <c r="E355" s="44"/>
      <c r="F355" s="44"/>
      <c r="G355" s="45"/>
      <c r="H355" s="45"/>
      <c r="I355" s="45"/>
      <c r="J355" s="46"/>
      <c r="K355" s="45"/>
      <c r="L355" s="46"/>
      <c r="M355" s="47"/>
      <c r="N355" s="45"/>
      <c r="O355" s="45"/>
      <c r="P355" s="45"/>
      <c r="Q355" s="45"/>
      <c r="R355" s="45"/>
      <c r="S355" s="45"/>
      <c r="T355" s="48"/>
    </row>
    <row r="356" spans="1:20" s="41" customFormat="1" x14ac:dyDescent="0.25">
      <c r="A356" s="42"/>
      <c r="B356" s="42"/>
      <c r="C356" s="107"/>
      <c r="D356" s="44"/>
      <c r="E356" s="44"/>
      <c r="F356" s="44"/>
      <c r="G356" s="45"/>
      <c r="H356" s="45"/>
      <c r="I356" s="45"/>
      <c r="J356" s="46"/>
      <c r="K356" s="45"/>
      <c r="L356" s="46"/>
      <c r="M356" s="47"/>
      <c r="N356" s="45"/>
      <c r="O356" s="45"/>
      <c r="P356" s="45"/>
      <c r="Q356" s="45"/>
      <c r="R356" s="45"/>
      <c r="S356" s="45"/>
      <c r="T356" s="48"/>
    </row>
    <row r="357" spans="1:20" s="41" customFormat="1" x14ac:dyDescent="0.25">
      <c r="A357" s="42"/>
      <c r="B357" s="42"/>
      <c r="C357" s="107"/>
      <c r="D357" s="44"/>
      <c r="E357" s="44"/>
      <c r="F357" s="44"/>
      <c r="G357" s="45"/>
      <c r="H357" s="45"/>
      <c r="I357" s="45"/>
      <c r="J357" s="46"/>
      <c r="K357" s="45"/>
      <c r="L357" s="46"/>
      <c r="M357" s="47"/>
      <c r="N357" s="45"/>
      <c r="O357" s="45"/>
      <c r="P357" s="45"/>
      <c r="Q357" s="45"/>
      <c r="R357" s="45"/>
      <c r="S357" s="45"/>
      <c r="T357" s="48"/>
    </row>
    <row r="358" spans="1:20" s="41" customFormat="1" x14ac:dyDescent="0.25">
      <c r="A358" s="42"/>
      <c r="B358" s="42"/>
      <c r="C358" s="107"/>
      <c r="D358" s="44"/>
      <c r="E358" s="44"/>
      <c r="F358" s="44"/>
      <c r="G358" s="45"/>
      <c r="H358" s="45"/>
      <c r="I358" s="45"/>
      <c r="J358" s="46"/>
      <c r="K358" s="45"/>
      <c r="L358" s="46"/>
      <c r="M358" s="47"/>
      <c r="N358" s="45"/>
      <c r="O358" s="45"/>
      <c r="P358" s="45"/>
      <c r="Q358" s="45"/>
      <c r="R358" s="45"/>
      <c r="S358" s="45"/>
      <c r="T358" s="48"/>
    </row>
    <row r="359" spans="1:20" s="41" customFormat="1" x14ac:dyDescent="0.25">
      <c r="A359" s="42"/>
      <c r="B359" s="42"/>
      <c r="C359" s="107"/>
      <c r="D359" s="44"/>
      <c r="E359" s="44"/>
      <c r="F359" s="44"/>
      <c r="G359" s="45"/>
      <c r="H359" s="45"/>
      <c r="I359" s="45"/>
      <c r="J359" s="46"/>
      <c r="K359" s="45"/>
      <c r="L359" s="46"/>
      <c r="M359" s="47"/>
      <c r="N359" s="45"/>
      <c r="O359" s="45"/>
      <c r="P359" s="45"/>
      <c r="Q359" s="45"/>
      <c r="R359" s="45"/>
      <c r="S359" s="45"/>
      <c r="T359" s="48"/>
    </row>
    <row r="360" spans="1:20" s="41" customFormat="1" x14ac:dyDescent="0.25">
      <c r="A360" s="42"/>
      <c r="B360" s="42"/>
      <c r="C360" s="107"/>
      <c r="D360" s="44"/>
      <c r="E360" s="44"/>
      <c r="F360" s="44"/>
      <c r="G360" s="45"/>
      <c r="H360" s="45"/>
      <c r="I360" s="45"/>
      <c r="J360" s="46"/>
      <c r="K360" s="45"/>
      <c r="L360" s="46"/>
      <c r="M360" s="47"/>
      <c r="N360" s="45"/>
      <c r="O360" s="45"/>
      <c r="P360" s="45"/>
      <c r="Q360" s="45"/>
      <c r="R360" s="45"/>
      <c r="S360" s="45"/>
      <c r="T360" s="48"/>
    </row>
    <row r="361" spans="1:20" s="41" customFormat="1" x14ac:dyDescent="0.25">
      <c r="A361" s="42"/>
      <c r="B361" s="42"/>
      <c r="C361" s="107"/>
      <c r="D361" s="44"/>
      <c r="E361" s="44"/>
      <c r="F361" s="44"/>
      <c r="G361" s="45"/>
      <c r="H361" s="45"/>
      <c r="I361" s="45"/>
      <c r="J361" s="46"/>
      <c r="K361" s="45"/>
      <c r="L361" s="46"/>
      <c r="M361" s="47"/>
      <c r="N361" s="45"/>
      <c r="O361" s="45"/>
      <c r="P361" s="45"/>
      <c r="Q361" s="45"/>
      <c r="R361" s="45"/>
      <c r="S361" s="45"/>
      <c r="T361" s="48"/>
    </row>
    <row r="362" spans="1:20" s="41" customFormat="1" x14ac:dyDescent="0.25">
      <c r="A362" s="42"/>
      <c r="B362" s="42"/>
      <c r="C362" s="107"/>
      <c r="D362" s="44"/>
      <c r="E362" s="44"/>
      <c r="F362" s="44"/>
      <c r="G362" s="45"/>
      <c r="H362" s="45"/>
      <c r="I362" s="45"/>
      <c r="J362" s="46"/>
      <c r="K362" s="45"/>
      <c r="L362" s="46"/>
      <c r="M362" s="47"/>
      <c r="N362" s="45"/>
      <c r="O362" s="45"/>
      <c r="P362" s="45"/>
      <c r="Q362" s="45"/>
      <c r="R362" s="45"/>
      <c r="S362" s="45"/>
      <c r="T362" s="48"/>
    </row>
    <row r="363" spans="1:20" s="41" customFormat="1" x14ac:dyDescent="0.25">
      <c r="A363" s="42"/>
      <c r="B363" s="42"/>
      <c r="C363" s="107"/>
      <c r="D363" s="44"/>
      <c r="E363" s="44"/>
      <c r="F363" s="44"/>
      <c r="G363" s="45"/>
      <c r="H363" s="45"/>
      <c r="I363" s="45"/>
      <c r="J363" s="46"/>
      <c r="K363" s="45"/>
      <c r="L363" s="46"/>
      <c r="M363" s="47"/>
      <c r="N363" s="45"/>
      <c r="O363" s="45"/>
      <c r="P363" s="45"/>
      <c r="Q363" s="45"/>
      <c r="R363" s="45"/>
      <c r="S363" s="45"/>
      <c r="T363" s="48"/>
    </row>
    <row r="364" spans="1:20" s="41" customFormat="1" x14ac:dyDescent="0.25">
      <c r="A364" s="42"/>
      <c r="B364" s="42"/>
      <c r="C364" s="107"/>
      <c r="D364" s="44"/>
      <c r="E364" s="44"/>
      <c r="F364" s="44"/>
      <c r="G364" s="45"/>
      <c r="H364" s="45"/>
      <c r="I364" s="45"/>
      <c r="J364" s="46"/>
      <c r="K364" s="45"/>
      <c r="L364" s="46"/>
      <c r="M364" s="47"/>
      <c r="N364" s="45"/>
      <c r="O364" s="45"/>
      <c r="P364" s="45"/>
      <c r="Q364" s="45"/>
      <c r="R364" s="45"/>
      <c r="S364" s="45"/>
      <c r="T364" s="48"/>
    </row>
    <row r="365" spans="1:20" s="41" customFormat="1" x14ac:dyDescent="0.25">
      <c r="A365" s="42"/>
      <c r="B365" s="42"/>
      <c r="C365" s="107"/>
      <c r="D365" s="44"/>
      <c r="E365" s="44"/>
      <c r="F365" s="44"/>
      <c r="G365" s="45"/>
      <c r="H365" s="45"/>
      <c r="I365" s="45"/>
      <c r="J365" s="46"/>
      <c r="K365" s="45"/>
      <c r="L365" s="46"/>
      <c r="M365" s="47"/>
      <c r="N365" s="45"/>
      <c r="O365" s="45"/>
      <c r="P365" s="45"/>
      <c r="Q365" s="45"/>
      <c r="R365" s="45"/>
      <c r="S365" s="45"/>
      <c r="T365" s="48"/>
    </row>
    <row r="366" spans="1:20" s="41" customFormat="1" x14ac:dyDescent="0.25">
      <c r="A366" s="42"/>
      <c r="B366" s="42"/>
      <c r="C366" s="107"/>
      <c r="D366" s="44"/>
      <c r="E366" s="44"/>
      <c r="F366" s="44"/>
      <c r="G366" s="45"/>
      <c r="H366" s="45"/>
      <c r="I366" s="45"/>
      <c r="J366" s="46"/>
      <c r="K366" s="45"/>
      <c r="L366" s="46"/>
      <c r="M366" s="47"/>
      <c r="N366" s="45"/>
      <c r="O366" s="45"/>
      <c r="P366" s="45"/>
      <c r="Q366" s="45"/>
      <c r="R366" s="45"/>
      <c r="S366" s="45"/>
      <c r="T366" s="48"/>
    </row>
    <row r="367" spans="1:20" s="41" customFormat="1" x14ac:dyDescent="0.25">
      <c r="A367" s="42"/>
      <c r="B367" s="42"/>
      <c r="C367" s="107"/>
      <c r="D367" s="44"/>
      <c r="E367" s="44"/>
      <c r="F367" s="44"/>
      <c r="G367" s="45"/>
      <c r="H367" s="45"/>
      <c r="I367" s="45"/>
      <c r="J367" s="46"/>
      <c r="K367" s="45"/>
      <c r="L367" s="46"/>
      <c r="M367" s="47"/>
      <c r="N367" s="45"/>
      <c r="O367" s="45"/>
      <c r="P367" s="45"/>
      <c r="Q367" s="45"/>
      <c r="R367" s="45"/>
      <c r="S367" s="45"/>
      <c r="T367" s="48"/>
    </row>
    <row r="368" spans="1:20" s="41" customFormat="1" x14ac:dyDescent="0.25">
      <c r="A368" s="42"/>
      <c r="B368" s="42"/>
      <c r="C368" s="107"/>
      <c r="D368" s="44"/>
      <c r="E368" s="44"/>
      <c r="F368" s="44"/>
      <c r="G368" s="45"/>
      <c r="H368" s="45"/>
      <c r="I368" s="45"/>
      <c r="J368" s="46"/>
      <c r="K368" s="45"/>
      <c r="L368" s="46"/>
      <c r="M368" s="47"/>
      <c r="N368" s="45"/>
      <c r="O368" s="45"/>
      <c r="P368" s="45"/>
      <c r="Q368" s="45"/>
      <c r="R368" s="45"/>
      <c r="S368" s="45"/>
      <c r="T368" s="48"/>
    </row>
    <row r="369" spans="1:20" s="41" customFormat="1" x14ac:dyDescent="0.25">
      <c r="A369" s="42"/>
      <c r="B369" s="42"/>
      <c r="C369" s="107"/>
      <c r="D369" s="44"/>
      <c r="E369" s="44"/>
      <c r="F369" s="44"/>
      <c r="G369" s="45"/>
      <c r="H369" s="45"/>
      <c r="I369" s="45"/>
      <c r="J369" s="46"/>
      <c r="K369" s="45"/>
      <c r="L369" s="46"/>
      <c r="M369" s="47"/>
      <c r="N369" s="45"/>
      <c r="O369" s="45"/>
      <c r="P369" s="45"/>
      <c r="Q369" s="45"/>
      <c r="R369" s="45"/>
      <c r="S369" s="45"/>
      <c r="T369" s="48"/>
    </row>
    <row r="370" spans="1:20" s="41" customFormat="1" x14ac:dyDescent="0.25">
      <c r="A370" s="42"/>
      <c r="B370" s="42"/>
      <c r="C370" s="107"/>
      <c r="D370" s="44"/>
      <c r="E370" s="44"/>
      <c r="F370" s="44"/>
      <c r="G370" s="45"/>
      <c r="H370" s="45"/>
      <c r="I370" s="45"/>
      <c r="J370" s="46"/>
      <c r="K370" s="45"/>
      <c r="L370" s="46"/>
      <c r="M370" s="47"/>
      <c r="N370" s="45"/>
      <c r="O370" s="45"/>
      <c r="P370" s="45"/>
      <c r="Q370" s="45"/>
      <c r="R370" s="45"/>
      <c r="S370" s="45"/>
      <c r="T370" s="48"/>
    </row>
    <row r="371" spans="1:20" s="41" customFormat="1" x14ac:dyDescent="0.25">
      <c r="A371" s="42"/>
      <c r="B371" s="42"/>
      <c r="C371" s="107"/>
      <c r="D371" s="44"/>
      <c r="E371" s="44"/>
      <c r="F371" s="44"/>
      <c r="G371" s="45"/>
      <c r="H371" s="45"/>
      <c r="I371" s="45"/>
      <c r="J371" s="46"/>
      <c r="K371" s="45"/>
      <c r="L371" s="46"/>
      <c r="M371" s="47"/>
      <c r="N371" s="45"/>
      <c r="O371" s="45"/>
      <c r="P371" s="45"/>
      <c r="Q371" s="45"/>
      <c r="R371" s="45"/>
      <c r="S371" s="45"/>
      <c r="T371" s="48"/>
    </row>
    <row r="372" spans="1:20" s="41" customFormat="1" x14ac:dyDescent="0.25">
      <c r="A372" s="42"/>
      <c r="B372" s="42"/>
      <c r="C372" s="107"/>
      <c r="D372" s="44"/>
      <c r="E372" s="44"/>
      <c r="F372" s="44"/>
      <c r="G372" s="45"/>
      <c r="H372" s="45"/>
      <c r="I372" s="45"/>
      <c r="J372" s="46"/>
      <c r="K372" s="45"/>
      <c r="L372" s="46"/>
      <c r="M372" s="47"/>
      <c r="N372" s="45"/>
      <c r="O372" s="45"/>
      <c r="P372" s="45"/>
      <c r="Q372" s="45"/>
      <c r="R372" s="45"/>
      <c r="S372" s="45"/>
      <c r="T372" s="48"/>
    </row>
    <row r="373" spans="1:20" s="41" customFormat="1" x14ac:dyDescent="0.25">
      <c r="A373" s="42"/>
      <c r="B373" s="42"/>
      <c r="C373" s="107"/>
      <c r="D373" s="44"/>
      <c r="E373" s="44"/>
      <c r="F373" s="44"/>
      <c r="G373" s="45"/>
      <c r="H373" s="45"/>
      <c r="I373" s="45"/>
      <c r="J373" s="46"/>
      <c r="K373" s="45"/>
      <c r="L373" s="46"/>
      <c r="M373" s="47"/>
      <c r="N373" s="45"/>
      <c r="O373" s="45"/>
      <c r="P373" s="45"/>
      <c r="Q373" s="45"/>
      <c r="R373" s="45"/>
      <c r="S373" s="45"/>
      <c r="T373" s="48"/>
    </row>
    <row r="374" spans="1:20" s="41" customFormat="1" x14ac:dyDescent="0.25">
      <c r="A374" s="42"/>
      <c r="B374" s="42"/>
      <c r="C374" s="107"/>
      <c r="D374" s="44"/>
      <c r="E374" s="44"/>
      <c r="F374" s="44"/>
      <c r="G374" s="45"/>
      <c r="H374" s="45"/>
      <c r="I374" s="45"/>
      <c r="J374" s="46"/>
      <c r="K374" s="45"/>
      <c r="L374" s="46"/>
      <c r="M374" s="47"/>
      <c r="N374" s="45"/>
      <c r="O374" s="45"/>
      <c r="P374" s="45"/>
      <c r="Q374" s="45"/>
      <c r="R374" s="45"/>
      <c r="S374" s="45"/>
      <c r="T374" s="48"/>
    </row>
    <row r="375" spans="1:20" s="41" customFormat="1" x14ac:dyDescent="0.25">
      <c r="A375" s="42"/>
      <c r="B375" s="42"/>
      <c r="C375" s="107"/>
      <c r="D375" s="44"/>
      <c r="E375" s="44"/>
      <c r="F375" s="44"/>
      <c r="G375" s="45"/>
      <c r="H375" s="45"/>
      <c r="I375" s="45"/>
      <c r="J375" s="46"/>
      <c r="K375" s="45"/>
      <c r="L375" s="46"/>
      <c r="M375" s="47"/>
      <c r="N375" s="45"/>
      <c r="O375" s="45"/>
      <c r="P375" s="45"/>
      <c r="Q375" s="45"/>
      <c r="R375" s="45"/>
      <c r="S375" s="45"/>
      <c r="T375" s="48"/>
    </row>
    <row r="376" spans="1:20" s="41" customFormat="1" x14ac:dyDescent="0.25">
      <c r="A376" s="42"/>
      <c r="B376" s="42"/>
      <c r="C376" s="107"/>
      <c r="D376" s="44"/>
      <c r="E376" s="44"/>
      <c r="F376" s="44"/>
      <c r="G376" s="45"/>
      <c r="H376" s="45"/>
      <c r="I376" s="45"/>
      <c r="J376" s="46"/>
      <c r="K376" s="45"/>
      <c r="L376" s="46"/>
      <c r="M376" s="47"/>
      <c r="N376" s="45"/>
      <c r="O376" s="45"/>
      <c r="P376" s="45"/>
      <c r="Q376" s="45"/>
      <c r="R376" s="45"/>
      <c r="S376" s="45"/>
      <c r="T376" s="48"/>
    </row>
    <row r="377" spans="1:20" s="41" customFormat="1" x14ac:dyDescent="0.25">
      <c r="A377" s="42"/>
      <c r="B377" s="42"/>
      <c r="C377" s="107"/>
      <c r="D377" s="44"/>
      <c r="E377" s="44"/>
      <c r="F377" s="44"/>
      <c r="G377" s="45"/>
      <c r="H377" s="45"/>
      <c r="I377" s="45"/>
      <c r="J377" s="46"/>
      <c r="K377" s="45"/>
      <c r="L377" s="46"/>
      <c r="M377" s="47"/>
      <c r="N377" s="45"/>
      <c r="O377" s="45"/>
      <c r="P377" s="45"/>
      <c r="Q377" s="45"/>
      <c r="R377" s="45"/>
      <c r="S377" s="45"/>
      <c r="T377" s="48"/>
    </row>
    <row r="378" spans="1:20" s="41" customFormat="1" x14ac:dyDescent="0.25">
      <c r="A378" s="42"/>
      <c r="B378" s="42"/>
      <c r="C378" s="107"/>
      <c r="D378" s="44"/>
      <c r="E378" s="44"/>
      <c r="F378" s="44"/>
      <c r="G378" s="45"/>
      <c r="H378" s="45"/>
      <c r="I378" s="45"/>
      <c r="J378" s="46"/>
      <c r="K378" s="45"/>
      <c r="L378" s="46"/>
      <c r="M378" s="47"/>
      <c r="N378" s="45"/>
      <c r="O378" s="45"/>
      <c r="P378" s="45"/>
      <c r="Q378" s="45"/>
      <c r="R378" s="45"/>
      <c r="S378" s="45"/>
      <c r="T378" s="48"/>
    </row>
    <row r="379" spans="1:20" s="41" customFormat="1" x14ac:dyDescent="0.25">
      <c r="A379" s="42"/>
      <c r="B379" s="42"/>
      <c r="C379" s="107"/>
      <c r="D379" s="44"/>
      <c r="E379" s="44"/>
      <c r="F379" s="44"/>
      <c r="G379" s="45"/>
      <c r="H379" s="45"/>
      <c r="I379" s="45"/>
      <c r="J379" s="46"/>
      <c r="K379" s="45"/>
      <c r="L379" s="46"/>
      <c r="M379" s="47"/>
      <c r="N379" s="45"/>
      <c r="O379" s="45"/>
      <c r="P379" s="45"/>
      <c r="Q379" s="45"/>
      <c r="R379" s="45"/>
      <c r="S379" s="45"/>
      <c r="T379" s="48"/>
    </row>
    <row r="380" spans="1:20" s="41" customFormat="1" x14ac:dyDescent="0.25">
      <c r="A380" s="42"/>
      <c r="B380" s="42"/>
      <c r="C380" s="107"/>
      <c r="D380" s="44"/>
      <c r="E380" s="44"/>
      <c r="F380" s="44"/>
      <c r="G380" s="45"/>
      <c r="H380" s="45"/>
      <c r="I380" s="45"/>
      <c r="J380" s="46"/>
      <c r="K380" s="45"/>
      <c r="L380" s="46"/>
      <c r="M380" s="47"/>
      <c r="N380" s="45"/>
      <c r="O380" s="45"/>
      <c r="P380" s="45"/>
      <c r="Q380" s="45"/>
      <c r="R380" s="45"/>
      <c r="S380" s="45"/>
      <c r="T380" s="48"/>
    </row>
    <row r="381" spans="1:20" s="41" customFormat="1" x14ac:dyDescent="0.25">
      <c r="A381" s="42"/>
      <c r="B381" s="42"/>
      <c r="C381" s="107"/>
      <c r="D381" s="44"/>
      <c r="E381" s="44"/>
      <c r="F381" s="44"/>
      <c r="G381" s="45"/>
      <c r="H381" s="45"/>
      <c r="I381" s="45"/>
      <c r="J381" s="46"/>
      <c r="K381" s="45"/>
      <c r="L381" s="46"/>
      <c r="M381" s="47"/>
      <c r="N381" s="45"/>
      <c r="O381" s="45"/>
      <c r="P381" s="45"/>
      <c r="Q381" s="45"/>
      <c r="R381" s="45"/>
      <c r="S381" s="45"/>
      <c r="T381" s="48"/>
    </row>
    <row r="382" spans="1:20" s="41" customFormat="1" x14ac:dyDescent="0.25">
      <c r="A382" s="42"/>
      <c r="B382" s="42"/>
      <c r="C382" s="107"/>
      <c r="D382" s="44"/>
      <c r="E382" s="44"/>
      <c r="F382" s="44"/>
      <c r="G382" s="45"/>
      <c r="H382" s="45"/>
      <c r="I382" s="45"/>
      <c r="J382" s="46"/>
      <c r="K382" s="45"/>
      <c r="L382" s="46"/>
      <c r="M382" s="47"/>
      <c r="N382" s="45"/>
      <c r="O382" s="45"/>
      <c r="P382" s="45"/>
      <c r="Q382" s="45"/>
      <c r="R382" s="45"/>
      <c r="S382" s="45"/>
      <c r="T382" s="48"/>
    </row>
    <row r="383" spans="1:20" s="41" customFormat="1" x14ac:dyDescent="0.25">
      <c r="A383" s="42"/>
      <c r="B383" s="42"/>
      <c r="C383" s="107"/>
      <c r="D383" s="44"/>
      <c r="E383" s="44"/>
      <c r="F383" s="44"/>
      <c r="G383" s="45"/>
      <c r="H383" s="45"/>
      <c r="I383" s="45"/>
      <c r="J383" s="46"/>
      <c r="K383" s="45"/>
      <c r="L383" s="46"/>
      <c r="M383" s="47"/>
      <c r="N383" s="45"/>
      <c r="O383" s="45"/>
      <c r="P383" s="45"/>
      <c r="Q383" s="45"/>
      <c r="R383" s="45"/>
      <c r="S383" s="45"/>
      <c r="T383" s="48"/>
    </row>
    <row r="384" spans="1:20" s="41" customFormat="1" x14ac:dyDescent="0.25">
      <c r="A384" s="42"/>
      <c r="B384" s="42"/>
      <c r="C384" s="107"/>
      <c r="D384" s="44"/>
      <c r="E384" s="44"/>
      <c r="F384" s="44"/>
      <c r="G384" s="45"/>
      <c r="H384" s="45"/>
      <c r="I384" s="45"/>
      <c r="J384" s="46"/>
      <c r="K384" s="45"/>
      <c r="L384" s="46"/>
      <c r="M384" s="47"/>
      <c r="N384" s="45"/>
      <c r="O384" s="45"/>
      <c r="P384" s="45"/>
      <c r="Q384" s="45"/>
      <c r="R384" s="45"/>
      <c r="S384" s="45"/>
      <c r="T384" s="48"/>
    </row>
    <row r="385" spans="1:20" s="41" customFormat="1" x14ac:dyDescent="0.25">
      <c r="A385" s="42"/>
      <c r="B385" s="42"/>
      <c r="C385" s="107"/>
      <c r="D385" s="44"/>
      <c r="E385" s="44"/>
      <c r="F385" s="44"/>
      <c r="G385" s="45"/>
      <c r="H385" s="45"/>
      <c r="I385" s="45"/>
      <c r="J385" s="46"/>
      <c r="K385" s="45"/>
      <c r="L385" s="46"/>
      <c r="M385" s="47"/>
      <c r="N385" s="45"/>
      <c r="O385" s="45"/>
      <c r="P385" s="45"/>
      <c r="Q385" s="45"/>
      <c r="R385" s="45"/>
      <c r="S385" s="45"/>
      <c r="T385" s="48"/>
    </row>
    <row r="386" spans="1:20" s="41" customFormat="1" x14ac:dyDescent="0.25">
      <c r="A386" s="42"/>
      <c r="B386" s="42"/>
      <c r="C386" s="107"/>
      <c r="D386" s="44"/>
      <c r="E386" s="44"/>
      <c r="F386" s="44"/>
      <c r="G386" s="45"/>
      <c r="H386" s="45"/>
      <c r="I386" s="45"/>
      <c r="J386" s="46"/>
      <c r="K386" s="45"/>
      <c r="L386" s="46"/>
      <c r="M386" s="47"/>
      <c r="N386" s="45"/>
      <c r="O386" s="45"/>
      <c r="P386" s="45"/>
      <c r="Q386" s="45"/>
      <c r="R386" s="45"/>
      <c r="S386" s="45"/>
      <c r="T386" s="48"/>
    </row>
    <row r="387" spans="1:20" s="41" customFormat="1" x14ac:dyDescent="0.25">
      <c r="A387" s="42"/>
      <c r="B387" s="42"/>
      <c r="C387" s="107"/>
      <c r="D387" s="44"/>
      <c r="E387" s="44"/>
      <c r="F387" s="44"/>
      <c r="G387" s="45"/>
      <c r="H387" s="45"/>
      <c r="I387" s="45"/>
      <c r="J387" s="46"/>
      <c r="K387" s="45"/>
      <c r="L387" s="46"/>
      <c r="M387" s="47"/>
      <c r="N387" s="45"/>
      <c r="O387" s="45"/>
      <c r="P387" s="45"/>
      <c r="Q387" s="45"/>
      <c r="R387" s="45"/>
      <c r="S387" s="45"/>
      <c r="T387" s="48"/>
    </row>
    <row r="388" spans="1:20" s="41" customFormat="1" x14ac:dyDescent="0.25">
      <c r="A388" s="42"/>
      <c r="B388" s="42"/>
      <c r="C388" s="107"/>
      <c r="D388" s="44"/>
      <c r="E388" s="44"/>
      <c r="F388" s="44"/>
      <c r="G388" s="45"/>
      <c r="H388" s="45"/>
      <c r="I388" s="45"/>
      <c r="J388" s="46"/>
      <c r="K388" s="45"/>
      <c r="L388" s="46"/>
      <c r="M388" s="47"/>
      <c r="N388" s="45"/>
      <c r="O388" s="45"/>
      <c r="P388" s="45"/>
      <c r="Q388" s="45"/>
      <c r="R388" s="45"/>
      <c r="S388" s="45"/>
      <c r="T388" s="48"/>
    </row>
    <row r="389" spans="1:20" s="41" customFormat="1" x14ac:dyDescent="0.25">
      <c r="A389" s="42"/>
      <c r="B389" s="42"/>
      <c r="C389" s="107"/>
      <c r="D389" s="44"/>
      <c r="E389" s="44"/>
      <c r="F389" s="44"/>
      <c r="G389" s="45"/>
      <c r="H389" s="45"/>
      <c r="I389" s="45"/>
      <c r="J389" s="46"/>
      <c r="K389" s="45"/>
      <c r="L389" s="46"/>
      <c r="M389" s="47"/>
      <c r="N389" s="45"/>
      <c r="O389" s="45"/>
      <c r="P389" s="45"/>
      <c r="Q389" s="45"/>
      <c r="R389" s="45"/>
      <c r="S389" s="45"/>
      <c r="T389" s="48"/>
    </row>
    <row r="390" spans="1:20" s="41" customFormat="1" x14ac:dyDescent="0.25">
      <c r="A390" s="42"/>
      <c r="B390" s="42"/>
      <c r="C390" s="107"/>
      <c r="D390" s="44"/>
      <c r="E390" s="44"/>
      <c r="F390" s="44"/>
      <c r="G390" s="45"/>
      <c r="H390" s="45"/>
      <c r="I390" s="45"/>
      <c r="J390" s="46"/>
      <c r="K390" s="45"/>
      <c r="L390" s="46"/>
      <c r="M390" s="47"/>
      <c r="N390" s="45"/>
      <c r="O390" s="45"/>
      <c r="P390" s="45"/>
      <c r="Q390" s="45"/>
      <c r="R390" s="45"/>
      <c r="S390" s="45"/>
      <c r="T390" s="48"/>
    </row>
    <row r="391" spans="1:20" s="41" customFormat="1" x14ac:dyDescent="0.25">
      <c r="A391" s="42"/>
      <c r="B391" s="42"/>
      <c r="C391" s="107"/>
      <c r="D391" s="44"/>
      <c r="E391" s="44"/>
      <c r="F391" s="44"/>
      <c r="G391" s="45"/>
      <c r="H391" s="45"/>
      <c r="I391" s="45"/>
      <c r="J391" s="46"/>
      <c r="K391" s="45"/>
      <c r="L391" s="46"/>
      <c r="M391" s="47"/>
      <c r="N391" s="45"/>
      <c r="O391" s="45"/>
      <c r="P391" s="45"/>
      <c r="Q391" s="45"/>
      <c r="R391" s="45"/>
      <c r="S391" s="45"/>
      <c r="T391" s="48"/>
    </row>
    <row r="392" spans="1:20" s="41" customFormat="1" x14ac:dyDescent="0.25">
      <c r="A392" s="42"/>
      <c r="B392" s="42"/>
      <c r="C392" s="107"/>
      <c r="D392" s="44"/>
      <c r="E392" s="44"/>
      <c r="F392" s="44"/>
      <c r="G392" s="45"/>
      <c r="H392" s="45"/>
      <c r="I392" s="45"/>
      <c r="J392" s="46"/>
      <c r="K392" s="45"/>
      <c r="L392" s="46"/>
      <c r="M392" s="47"/>
      <c r="N392" s="45"/>
      <c r="O392" s="45"/>
      <c r="P392" s="45"/>
      <c r="Q392" s="45"/>
      <c r="R392" s="45"/>
      <c r="S392" s="45"/>
      <c r="T392" s="48"/>
    </row>
    <row r="393" spans="1:20" s="41" customFormat="1" x14ac:dyDescent="0.25">
      <c r="A393" s="42"/>
      <c r="B393" s="42"/>
      <c r="C393" s="107"/>
      <c r="D393" s="44"/>
      <c r="E393" s="44"/>
      <c r="F393" s="44"/>
      <c r="G393" s="45"/>
      <c r="H393" s="45"/>
      <c r="I393" s="45"/>
      <c r="J393" s="46"/>
      <c r="K393" s="45"/>
      <c r="L393" s="46"/>
      <c r="M393" s="47"/>
      <c r="N393" s="45"/>
      <c r="O393" s="45"/>
      <c r="P393" s="45"/>
      <c r="Q393" s="45"/>
      <c r="R393" s="45"/>
      <c r="S393" s="45"/>
      <c r="T393" s="48"/>
    </row>
    <row r="394" spans="1:20" s="41" customFormat="1" x14ac:dyDescent="0.25">
      <c r="A394" s="42"/>
      <c r="B394" s="42"/>
      <c r="C394" s="107"/>
      <c r="D394" s="44"/>
      <c r="E394" s="44"/>
      <c r="F394" s="44"/>
      <c r="G394" s="45"/>
      <c r="H394" s="45"/>
      <c r="I394" s="45"/>
      <c r="J394" s="46"/>
      <c r="K394" s="45"/>
      <c r="L394" s="46"/>
      <c r="M394" s="47"/>
      <c r="N394" s="45"/>
      <c r="O394" s="45"/>
      <c r="P394" s="45"/>
      <c r="Q394" s="45"/>
      <c r="R394" s="45"/>
      <c r="S394" s="45"/>
      <c r="T394" s="48"/>
    </row>
    <row r="395" spans="1:20" s="41" customFormat="1" x14ac:dyDescent="0.25">
      <c r="A395" s="42"/>
      <c r="B395" s="42"/>
      <c r="C395" s="107"/>
      <c r="D395" s="44"/>
      <c r="E395" s="44"/>
      <c r="F395" s="44"/>
      <c r="G395" s="45"/>
      <c r="H395" s="45"/>
      <c r="I395" s="45"/>
      <c r="J395" s="46"/>
      <c r="K395" s="45"/>
      <c r="L395" s="46"/>
      <c r="M395" s="47"/>
      <c r="N395" s="45"/>
      <c r="O395" s="45"/>
      <c r="P395" s="45"/>
      <c r="Q395" s="45"/>
      <c r="R395" s="45"/>
      <c r="S395" s="45"/>
      <c r="T395" s="48"/>
    </row>
    <row r="396" spans="1:20" s="41" customFormat="1" x14ac:dyDescent="0.25">
      <c r="A396" s="42"/>
      <c r="B396" s="42"/>
      <c r="C396" s="107"/>
      <c r="D396" s="44"/>
      <c r="E396" s="44"/>
      <c r="F396" s="44"/>
      <c r="G396" s="45"/>
      <c r="H396" s="45"/>
      <c r="I396" s="45"/>
      <c r="J396" s="46"/>
      <c r="K396" s="45"/>
      <c r="L396" s="46"/>
      <c r="M396" s="47"/>
      <c r="N396" s="45"/>
      <c r="O396" s="45"/>
      <c r="P396" s="45"/>
      <c r="Q396" s="45"/>
      <c r="R396" s="45"/>
      <c r="S396" s="45"/>
      <c r="T396" s="48"/>
    </row>
    <row r="397" spans="1:20" s="41" customFormat="1" x14ac:dyDescent="0.25">
      <c r="A397" s="42"/>
      <c r="B397" s="42"/>
      <c r="C397" s="107"/>
      <c r="D397" s="44"/>
      <c r="E397" s="44"/>
      <c r="F397" s="44"/>
      <c r="G397" s="45"/>
      <c r="H397" s="45"/>
      <c r="I397" s="45"/>
      <c r="J397" s="46"/>
      <c r="K397" s="45"/>
      <c r="L397" s="46"/>
      <c r="M397" s="47"/>
      <c r="N397" s="45"/>
      <c r="O397" s="45"/>
      <c r="P397" s="45"/>
      <c r="Q397" s="45"/>
      <c r="R397" s="45"/>
      <c r="S397" s="45"/>
      <c r="T397" s="48"/>
    </row>
    <row r="398" spans="1:20" s="41" customFormat="1" x14ac:dyDescent="0.25">
      <c r="A398" s="42"/>
      <c r="B398" s="42"/>
      <c r="C398" s="107"/>
      <c r="D398" s="44"/>
      <c r="E398" s="44"/>
      <c r="F398" s="44"/>
      <c r="G398" s="45"/>
      <c r="H398" s="45"/>
      <c r="I398" s="45"/>
      <c r="J398" s="46"/>
      <c r="K398" s="45"/>
      <c r="L398" s="46"/>
      <c r="M398" s="47"/>
      <c r="N398" s="45"/>
      <c r="O398" s="45"/>
      <c r="P398" s="45"/>
      <c r="Q398" s="45"/>
      <c r="R398" s="45"/>
      <c r="S398" s="45"/>
      <c r="T398" s="48"/>
    </row>
    <row r="399" spans="1:20" s="41" customFormat="1" x14ac:dyDescent="0.25">
      <c r="A399" s="42"/>
      <c r="B399" s="42"/>
      <c r="C399" s="107"/>
      <c r="D399" s="44"/>
      <c r="E399" s="44"/>
      <c r="F399" s="44"/>
      <c r="G399" s="45"/>
      <c r="H399" s="45"/>
      <c r="I399" s="45"/>
      <c r="J399" s="46"/>
      <c r="K399" s="45"/>
      <c r="L399" s="46"/>
      <c r="M399" s="47"/>
      <c r="N399" s="45"/>
      <c r="O399" s="45"/>
      <c r="P399" s="45"/>
      <c r="Q399" s="45"/>
      <c r="R399" s="45"/>
      <c r="S399" s="45"/>
      <c r="T399" s="48"/>
    </row>
    <row r="400" spans="1:20" s="41" customFormat="1" x14ac:dyDescent="0.25">
      <c r="A400" s="42"/>
      <c r="B400" s="42"/>
      <c r="C400" s="107"/>
      <c r="D400" s="44"/>
      <c r="E400" s="44"/>
      <c r="F400" s="44"/>
      <c r="G400" s="45"/>
      <c r="H400" s="45"/>
      <c r="I400" s="45"/>
      <c r="J400" s="46"/>
      <c r="K400" s="45"/>
      <c r="L400" s="46"/>
      <c r="M400" s="47"/>
      <c r="N400" s="45"/>
      <c r="O400" s="45"/>
      <c r="P400" s="45"/>
      <c r="Q400" s="45"/>
      <c r="R400" s="45"/>
      <c r="S400" s="45"/>
      <c r="T400" s="48"/>
    </row>
    <row r="401" spans="1:20" s="41" customFormat="1" x14ac:dyDescent="0.25">
      <c r="A401" s="42"/>
      <c r="B401" s="42"/>
      <c r="C401" s="107"/>
      <c r="D401" s="44"/>
      <c r="E401" s="44"/>
      <c r="F401" s="44"/>
      <c r="G401" s="45"/>
      <c r="H401" s="45"/>
      <c r="I401" s="45"/>
      <c r="J401" s="46"/>
      <c r="K401" s="45"/>
      <c r="L401" s="46"/>
      <c r="M401" s="47"/>
      <c r="N401" s="45"/>
      <c r="O401" s="45"/>
      <c r="P401" s="45"/>
      <c r="Q401" s="45"/>
      <c r="R401" s="45"/>
      <c r="S401" s="45"/>
      <c r="T401" s="48"/>
    </row>
    <row r="402" spans="1:20" s="41" customFormat="1" x14ac:dyDescent="0.25">
      <c r="A402" s="42"/>
      <c r="B402" s="42"/>
      <c r="C402" s="107"/>
      <c r="D402" s="44"/>
      <c r="E402" s="44"/>
      <c r="F402" s="44"/>
      <c r="G402" s="45"/>
      <c r="H402" s="45"/>
      <c r="I402" s="45"/>
      <c r="J402" s="46"/>
      <c r="K402" s="45"/>
      <c r="L402" s="46"/>
      <c r="M402" s="47"/>
      <c r="N402" s="45"/>
      <c r="O402" s="45"/>
      <c r="P402" s="45"/>
      <c r="Q402" s="45"/>
      <c r="R402" s="45"/>
      <c r="S402" s="45"/>
      <c r="T402" s="48"/>
    </row>
    <row r="403" spans="1:20" s="41" customFormat="1" x14ac:dyDescent="0.25">
      <c r="A403" s="42"/>
      <c r="B403" s="42"/>
      <c r="C403" s="107"/>
      <c r="D403" s="44"/>
      <c r="E403" s="44"/>
      <c r="F403" s="44"/>
      <c r="G403" s="45"/>
      <c r="H403" s="45"/>
      <c r="I403" s="45"/>
      <c r="J403" s="46"/>
      <c r="K403" s="45"/>
      <c r="L403" s="46"/>
      <c r="M403" s="47"/>
      <c r="N403" s="45"/>
      <c r="O403" s="45"/>
      <c r="P403" s="45"/>
      <c r="Q403" s="45"/>
      <c r="R403" s="45"/>
      <c r="S403" s="45"/>
      <c r="T403" s="48"/>
    </row>
    <row r="404" spans="1:20" s="41" customFormat="1" x14ac:dyDescent="0.25">
      <c r="A404" s="42"/>
      <c r="B404" s="42"/>
      <c r="C404" s="107"/>
      <c r="D404" s="44"/>
      <c r="E404" s="44"/>
      <c r="F404" s="44"/>
      <c r="G404" s="45"/>
      <c r="H404" s="45"/>
      <c r="I404" s="45"/>
      <c r="J404" s="46"/>
      <c r="K404" s="45"/>
      <c r="L404" s="46"/>
      <c r="M404" s="47"/>
      <c r="N404" s="45"/>
      <c r="O404" s="45"/>
      <c r="P404" s="45"/>
      <c r="Q404" s="45"/>
      <c r="R404" s="45"/>
      <c r="S404" s="45"/>
      <c r="T404" s="48"/>
    </row>
    <row r="405" spans="1:20" s="41" customFormat="1" x14ac:dyDescent="0.25">
      <c r="A405" s="42"/>
      <c r="B405" s="42"/>
      <c r="C405" s="107"/>
      <c r="D405" s="44"/>
      <c r="E405" s="44"/>
      <c r="F405" s="44"/>
      <c r="G405" s="45"/>
      <c r="H405" s="45"/>
      <c r="I405" s="45"/>
      <c r="J405" s="46"/>
      <c r="K405" s="45"/>
      <c r="L405" s="46"/>
      <c r="M405" s="47"/>
      <c r="N405" s="45"/>
      <c r="O405" s="45"/>
      <c r="P405" s="45"/>
      <c r="Q405" s="45"/>
      <c r="R405" s="45"/>
      <c r="S405" s="45"/>
      <c r="T405" s="48"/>
    </row>
    <row r="406" spans="1:20" s="41" customFormat="1" x14ac:dyDescent="0.25">
      <c r="A406" s="42"/>
      <c r="B406" s="42"/>
      <c r="C406" s="107"/>
      <c r="D406" s="44"/>
      <c r="E406" s="44"/>
      <c r="F406" s="44"/>
      <c r="G406" s="45"/>
      <c r="H406" s="45"/>
      <c r="I406" s="45"/>
      <c r="J406" s="46"/>
      <c r="K406" s="45"/>
      <c r="L406" s="46"/>
      <c r="M406" s="47"/>
      <c r="N406" s="45"/>
      <c r="O406" s="45"/>
      <c r="P406" s="45"/>
      <c r="Q406" s="45"/>
      <c r="R406" s="45"/>
      <c r="S406" s="45"/>
      <c r="T406" s="48"/>
    </row>
    <row r="407" spans="1:20" s="41" customFormat="1" x14ac:dyDescent="0.25">
      <c r="A407" s="42"/>
      <c r="B407" s="42"/>
      <c r="C407" s="107"/>
      <c r="D407" s="44"/>
      <c r="E407" s="44"/>
      <c r="F407" s="44"/>
      <c r="G407" s="45"/>
      <c r="H407" s="45"/>
      <c r="I407" s="45"/>
      <c r="J407" s="46"/>
      <c r="K407" s="45"/>
      <c r="L407" s="46"/>
      <c r="M407" s="47"/>
      <c r="N407" s="45"/>
      <c r="O407" s="45"/>
      <c r="P407" s="45"/>
      <c r="Q407" s="45"/>
      <c r="R407" s="45"/>
      <c r="S407" s="45"/>
      <c r="T407" s="48"/>
    </row>
    <row r="408" spans="1:20" s="41" customFormat="1" x14ac:dyDescent="0.25">
      <c r="A408" s="42"/>
      <c r="B408" s="42"/>
      <c r="C408" s="107"/>
      <c r="D408" s="44"/>
      <c r="E408" s="44"/>
      <c r="F408" s="44"/>
      <c r="G408" s="45"/>
      <c r="H408" s="45"/>
      <c r="I408" s="45"/>
      <c r="J408" s="46"/>
      <c r="K408" s="45"/>
      <c r="L408" s="46"/>
      <c r="M408" s="47"/>
      <c r="N408" s="45"/>
      <c r="O408" s="45"/>
      <c r="P408" s="45"/>
      <c r="Q408" s="45"/>
      <c r="R408" s="45"/>
      <c r="S408" s="45"/>
      <c r="T408" s="48"/>
    </row>
    <row r="409" spans="1:20" s="41" customFormat="1" x14ac:dyDescent="0.25">
      <c r="A409" s="42"/>
      <c r="B409" s="42"/>
      <c r="C409" s="107"/>
      <c r="D409" s="44"/>
      <c r="E409" s="44"/>
      <c r="F409" s="44"/>
      <c r="G409" s="45"/>
      <c r="H409" s="45"/>
      <c r="I409" s="45"/>
      <c r="J409" s="46"/>
      <c r="K409" s="45"/>
      <c r="L409" s="46"/>
      <c r="M409" s="47"/>
      <c r="N409" s="45"/>
      <c r="O409" s="45"/>
      <c r="P409" s="45"/>
      <c r="Q409" s="45"/>
      <c r="R409" s="45"/>
      <c r="S409" s="45"/>
      <c r="T409" s="48"/>
    </row>
    <row r="410" spans="1:20" s="41" customFormat="1" x14ac:dyDescent="0.25">
      <c r="A410" s="42"/>
      <c r="B410" s="42"/>
      <c r="C410" s="107"/>
      <c r="D410" s="44"/>
      <c r="E410" s="44"/>
      <c r="F410" s="44"/>
      <c r="G410" s="45"/>
      <c r="H410" s="45"/>
      <c r="I410" s="45"/>
      <c r="J410" s="46"/>
      <c r="K410" s="45"/>
      <c r="L410" s="46"/>
      <c r="M410" s="47"/>
      <c r="N410" s="45"/>
      <c r="O410" s="45"/>
      <c r="P410" s="45"/>
      <c r="Q410" s="45"/>
      <c r="R410" s="45"/>
      <c r="S410" s="45"/>
      <c r="T410" s="48"/>
    </row>
    <row r="411" spans="1:20" s="41" customFormat="1" x14ac:dyDescent="0.25">
      <c r="A411" s="42"/>
      <c r="B411" s="42"/>
      <c r="C411" s="107"/>
      <c r="D411" s="44"/>
      <c r="E411" s="44"/>
      <c r="F411" s="44"/>
      <c r="G411" s="45"/>
      <c r="H411" s="45"/>
      <c r="I411" s="45"/>
      <c r="J411" s="46"/>
      <c r="K411" s="45"/>
      <c r="L411" s="46"/>
      <c r="M411" s="47"/>
      <c r="N411" s="45"/>
      <c r="O411" s="45"/>
      <c r="P411" s="45"/>
      <c r="Q411" s="45"/>
      <c r="R411" s="45"/>
      <c r="S411" s="45"/>
      <c r="T411" s="48"/>
    </row>
    <row r="412" spans="1:20" s="41" customFormat="1" x14ac:dyDescent="0.25">
      <c r="A412" s="42"/>
      <c r="B412" s="42"/>
      <c r="C412" s="107"/>
      <c r="D412" s="44"/>
      <c r="E412" s="44"/>
      <c r="F412" s="44"/>
      <c r="G412" s="45"/>
      <c r="H412" s="45"/>
      <c r="I412" s="45"/>
      <c r="J412" s="46"/>
      <c r="K412" s="45"/>
      <c r="L412" s="46"/>
      <c r="M412" s="47"/>
      <c r="N412" s="45"/>
      <c r="O412" s="45"/>
      <c r="P412" s="45"/>
      <c r="Q412" s="45"/>
      <c r="R412" s="45"/>
      <c r="S412" s="45"/>
      <c r="T412" s="48"/>
    </row>
    <row r="413" spans="1:20" s="41" customFormat="1" x14ac:dyDescent="0.25">
      <c r="A413" s="42"/>
      <c r="B413" s="42"/>
      <c r="C413" s="107"/>
      <c r="D413" s="44"/>
      <c r="E413" s="44"/>
      <c r="F413" s="44"/>
      <c r="G413" s="45"/>
      <c r="H413" s="45"/>
      <c r="I413" s="45"/>
      <c r="J413" s="46"/>
      <c r="K413" s="45"/>
      <c r="L413" s="46"/>
      <c r="M413" s="47"/>
      <c r="N413" s="45"/>
      <c r="O413" s="45"/>
      <c r="P413" s="45"/>
      <c r="Q413" s="45"/>
      <c r="R413" s="45"/>
      <c r="S413" s="45"/>
      <c r="T413" s="48"/>
    </row>
    <row r="414" spans="1:20" s="41" customFormat="1" x14ac:dyDescent="0.25">
      <c r="A414" s="42"/>
      <c r="B414" s="42"/>
      <c r="C414" s="107"/>
      <c r="D414" s="44"/>
      <c r="E414" s="44"/>
      <c r="F414" s="44"/>
      <c r="G414" s="45"/>
      <c r="H414" s="45"/>
      <c r="I414" s="45"/>
      <c r="J414" s="46"/>
      <c r="K414" s="45"/>
      <c r="L414" s="46"/>
      <c r="M414" s="47"/>
      <c r="N414" s="45"/>
      <c r="O414" s="45"/>
      <c r="P414" s="45"/>
      <c r="Q414" s="45"/>
      <c r="R414" s="45"/>
      <c r="S414" s="45"/>
      <c r="T414" s="48"/>
    </row>
    <row r="415" spans="1:20" s="41" customFormat="1" x14ac:dyDescent="0.25">
      <c r="A415" s="42"/>
      <c r="B415" s="42"/>
      <c r="C415" s="107"/>
      <c r="D415" s="44"/>
      <c r="E415" s="44"/>
      <c r="F415" s="44"/>
      <c r="G415" s="45"/>
      <c r="H415" s="45"/>
      <c r="I415" s="45"/>
      <c r="J415" s="46"/>
      <c r="K415" s="45"/>
      <c r="L415" s="46"/>
      <c r="M415" s="47"/>
      <c r="N415" s="45"/>
      <c r="O415" s="45"/>
      <c r="P415" s="45"/>
      <c r="Q415" s="45"/>
      <c r="R415" s="45"/>
      <c r="S415" s="45"/>
      <c r="T415" s="48"/>
    </row>
    <row r="416" spans="1:20" s="41" customFormat="1" x14ac:dyDescent="0.25">
      <c r="A416" s="42"/>
      <c r="B416" s="42"/>
      <c r="C416" s="107"/>
      <c r="D416" s="44"/>
      <c r="E416" s="44"/>
      <c r="F416" s="44"/>
      <c r="G416" s="45"/>
      <c r="H416" s="45"/>
      <c r="I416" s="45"/>
      <c r="J416" s="46"/>
      <c r="K416" s="45"/>
      <c r="L416" s="46"/>
      <c r="M416" s="47"/>
      <c r="N416" s="45"/>
      <c r="O416" s="45"/>
      <c r="P416" s="45"/>
      <c r="Q416" s="45"/>
      <c r="R416" s="45"/>
      <c r="S416" s="45"/>
      <c r="T416" s="48"/>
    </row>
    <row r="417" spans="1:20" s="41" customFormat="1" x14ac:dyDescent="0.25">
      <c r="A417" s="42"/>
      <c r="B417" s="42"/>
      <c r="C417" s="107"/>
      <c r="D417" s="44"/>
      <c r="E417" s="44"/>
      <c r="F417" s="44"/>
      <c r="G417" s="45"/>
      <c r="H417" s="45"/>
      <c r="I417" s="45"/>
      <c r="J417" s="46"/>
      <c r="K417" s="45"/>
      <c r="L417" s="46"/>
      <c r="M417" s="47"/>
      <c r="N417" s="45"/>
      <c r="O417" s="45"/>
      <c r="P417" s="45"/>
      <c r="Q417" s="45"/>
      <c r="R417" s="45"/>
      <c r="S417" s="45"/>
      <c r="T417" s="48"/>
    </row>
    <row r="418" spans="1:20" s="41" customFormat="1" x14ac:dyDescent="0.25">
      <c r="A418" s="42"/>
      <c r="B418" s="42"/>
      <c r="C418" s="107"/>
      <c r="D418" s="44"/>
      <c r="E418" s="44"/>
      <c r="F418" s="44"/>
      <c r="G418" s="45"/>
      <c r="H418" s="45"/>
      <c r="I418" s="45"/>
      <c r="J418" s="46"/>
      <c r="K418" s="45"/>
      <c r="L418" s="46"/>
      <c r="M418" s="47"/>
      <c r="N418" s="45"/>
      <c r="O418" s="45"/>
      <c r="P418" s="45"/>
      <c r="Q418" s="45"/>
      <c r="R418" s="45"/>
      <c r="S418" s="45"/>
      <c r="T418" s="48"/>
    </row>
    <row r="419" spans="1:20" s="41" customFormat="1" x14ac:dyDescent="0.25">
      <c r="A419" s="42"/>
      <c r="B419" s="42"/>
      <c r="C419" s="107"/>
      <c r="D419" s="44"/>
      <c r="E419" s="44"/>
      <c r="F419" s="44"/>
      <c r="G419" s="45"/>
      <c r="H419" s="45"/>
      <c r="I419" s="45"/>
      <c r="J419" s="46"/>
      <c r="K419" s="45"/>
      <c r="L419" s="46"/>
      <c r="M419" s="47"/>
      <c r="N419" s="45"/>
      <c r="O419" s="45"/>
      <c r="P419" s="45"/>
      <c r="Q419" s="45"/>
      <c r="R419" s="45"/>
      <c r="S419" s="45"/>
      <c r="T419" s="48"/>
    </row>
    <row r="420" spans="1:20" s="41" customFormat="1" x14ac:dyDescent="0.25">
      <c r="A420" s="42"/>
      <c r="B420" s="42"/>
      <c r="C420" s="107"/>
      <c r="D420" s="44"/>
      <c r="E420" s="44"/>
      <c r="F420" s="44"/>
      <c r="G420" s="45"/>
      <c r="H420" s="45"/>
      <c r="I420" s="45"/>
      <c r="J420" s="46"/>
      <c r="K420" s="45"/>
      <c r="L420" s="46"/>
      <c r="M420" s="47"/>
      <c r="N420" s="45"/>
      <c r="O420" s="45"/>
      <c r="P420" s="45"/>
      <c r="Q420" s="45"/>
      <c r="R420" s="45"/>
      <c r="S420" s="45"/>
      <c r="T420" s="48"/>
    </row>
    <row r="421" spans="1:20" s="41" customFormat="1" x14ac:dyDescent="0.25">
      <c r="A421" s="42"/>
      <c r="B421" s="42"/>
      <c r="C421" s="107"/>
      <c r="D421" s="44"/>
      <c r="E421" s="44"/>
      <c r="F421" s="44"/>
      <c r="G421" s="45"/>
      <c r="H421" s="45"/>
      <c r="I421" s="45"/>
      <c r="J421" s="46"/>
      <c r="K421" s="45"/>
      <c r="L421" s="46"/>
      <c r="M421" s="47"/>
      <c r="N421" s="45"/>
      <c r="O421" s="45"/>
      <c r="P421" s="45"/>
      <c r="Q421" s="45"/>
      <c r="R421" s="45"/>
      <c r="S421" s="45"/>
      <c r="T421" s="48"/>
    </row>
    <row r="422" spans="1:20" s="41" customFormat="1" x14ac:dyDescent="0.25">
      <c r="A422" s="42"/>
      <c r="B422" s="42"/>
      <c r="C422" s="107"/>
      <c r="D422" s="44"/>
      <c r="E422" s="44"/>
      <c r="F422" s="44"/>
      <c r="G422" s="45"/>
      <c r="H422" s="45"/>
      <c r="I422" s="45"/>
      <c r="J422" s="46"/>
      <c r="K422" s="45"/>
      <c r="L422" s="46"/>
      <c r="M422" s="47"/>
      <c r="N422" s="45"/>
      <c r="O422" s="45"/>
      <c r="P422" s="45"/>
      <c r="Q422" s="45"/>
      <c r="R422" s="45"/>
      <c r="S422" s="45"/>
      <c r="T422" s="48"/>
    </row>
    <row r="423" spans="1:20" s="41" customFormat="1" x14ac:dyDescent="0.25">
      <c r="A423" s="42"/>
      <c r="B423" s="42"/>
      <c r="C423" s="107"/>
      <c r="D423" s="44"/>
      <c r="E423" s="44"/>
      <c r="F423" s="44"/>
      <c r="G423" s="45"/>
      <c r="H423" s="45"/>
      <c r="I423" s="45"/>
      <c r="J423" s="46"/>
      <c r="K423" s="45"/>
      <c r="L423" s="46"/>
      <c r="M423" s="47"/>
      <c r="N423" s="45"/>
      <c r="O423" s="45"/>
      <c r="P423" s="45"/>
      <c r="Q423" s="45"/>
      <c r="R423" s="45"/>
      <c r="S423" s="45"/>
      <c r="T423" s="48"/>
    </row>
    <row r="424" spans="1:20" s="41" customFormat="1" x14ac:dyDescent="0.25">
      <c r="A424" s="42"/>
      <c r="B424" s="42"/>
      <c r="C424" s="107"/>
      <c r="D424" s="44"/>
      <c r="E424" s="44"/>
      <c r="F424" s="44"/>
      <c r="G424" s="45"/>
      <c r="H424" s="45"/>
      <c r="I424" s="45"/>
      <c r="J424" s="46"/>
      <c r="K424" s="45"/>
      <c r="L424" s="46"/>
      <c r="M424" s="47"/>
      <c r="N424" s="45"/>
      <c r="O424" s="45"/>
      <c r="P424" s="45"/>
      <c r="Q424" s="45"/>
      <c r="R424" s="45"/>
      <c r="S424" s="45"/>
      <c r="T424" s="48"/>
    </row>
    <row r="425" spans="1:20" s="41" customFormat="1" x14ac:dyDescent="0.25">
      <c r="A425" s="42"/>
      <c r="B425" s="42"/>
      <c r="C425" s="107"/>
      <c r="D425" s="44"/>
      <c r="E425" s="44"/>
      <c r="F425" s="44"/>
      <c r="G425" s="45"/>
      <c r="H425" s="45"/>
      <c r="I425" s="45"/>
      <c r="J425" s="46"/>
      <c r="K425" s="45"/>
      <c r="L425" s="46"/>
      <c r="M425" s="47"/>
      <c r="N425" s="45"/>
      <c r="O425" s="45"/>
      <c r="P425" s="45"/>
      <c r="Q425" s="45"/>
      <c r="R425" s="45"/>
      <c r="S425" s="45"/>
      <c r="T425" s="48"/>
    </row>
    <row r="426" spans="1:20" s="41" customFormat="1" x14ac:dyDescent="0.25">
      <c r="A426" s="42"/>
      <c r="B426" s="42"/>
      <c r="C426" s="107"/>
      <c r="D426" s="44"/>
      <c r="E426" s="44"/>
      <c r="F426" s="44"/>
      <c r="G426" s="45"/>
      <c r="H426" s="45"/>
      <c r="I426" s="45"/>
      <c r="J426" s="46"/>
      <c r="K426" s="45"/>
      <c r="L426" s="46"/>
      <c r="M426" s="47"/>
      <c r="N426" s="45"/>
      <c r="O426" s="45"/>
      <c r="P426" s="45"/>
      <c r="Q426" s="45"/>
      <c r="R426" s="45"/>
      <c r="S426" s="45"/>
      <c r="T426" s="48"/>
    </row>
    <row r="427" spans="1:20" s="41" customFormat="1" x14ac:dyDescent="0.25">
      <c r="A427" s="42"/>
      <c r="B427" s="42"/>
      <c r="C427" s="107"/>
      <c r="D427" s="44"/>
      <c r="E427" s="44"/>
      <c r="F427" s="44"/>
      <c r="G427" s="45"/>
      <c r="H427" s="45"/>
      <c r="I427" s="45"/>
      <c r="J427" s="46"/>
      <c r="K427" s="45"/>
      <c r="L427" s="46"/>
      <c r="M427" s="47"/>
      <c r="N427" s="45"/>
      <c r="O427" s="45"/>
      <c r="P427" s="45"/>
      <c r="Q427" s="45"/>
      <c r="R427" s="45"/>
      <c r="S427" s="45"/>
      <c r="T427" s="48"/>
    </row>
    <row r="428" spans="1:20" s="41" customFormat="1" x14ac:dyDescent="0.25">
      <c r="A428" s="42"/>
      <c r="B428" s="42"/>
      <c r="C428" s="107"/>
      <c r="D428" s="44"/>
      <c r="E428" s="44"/>
      <c r="F428" s="44"/>
      <c r="G428" s="45"/>
      <c r="H428" s="45"/>
      <c r="I428" s="45"/>
      <c r="J428" s="46"/>
      <c r="K428" s="45"/>
      <c r="L428" s="46"/>
      <c r="M428" s="47"/>
      <c r="N428" s="45"/>
      <c r="O428" s="45"/>
      <c r="P428" s="45"/>
      <c r="Q428" s="45"/>
      <c r="R428" s="45"/>
      <c r="S428" s="45"/>
      <c r="T428" s="48"/>
    </row>
    <row r="429" spans="1:20" s="41" customFormat="1" x14ac:dyDescent="0.25">
      <c r="A429" s="42"/>
      <c r="B429" s="42"/>
      <c r="C429" s="107"/>
      <c r="D429" s="44"/>
      <c r="E429" s="44"/>
      <c r="F429" s="44"/>
      <c r="G429" s="45"/>
      <c r="H429" s="45"/>
      <c r="I429" s="45"/>
      <c r="J429" s="46"/>
      <c r="K429" s="45"/>
      <c r="L429" s="46"/>
      <c r="M429" s="47"/>
      <c r="N429" s="45"/>
      <c r="O429" s="45"/>
      <c r="P429" s="45"/>
      <c r="Q429" s="45"/>
      <c r="R429" s="45"/>
      <c r="S429" s="45"/>
      <c r="T429" s="48"/>
    </row>
    <row r="430" spans="1:20" s="41" customFormat="1" x14ac:dyDescent="0.25">
      <c r="A430" s="42"/>
      <c r="B430" s="42"/>
      <c r="C430" s="107"/>
      <c r="D430" s="44"/>
      <c r="E430" s="44"/>
      <c r="F430" s="44"/>
      <c r="G430" s="45"/>
      <c r="H430" s="45"/>
      <c r="I430" s="45"/>
      <c r="J430" s="46"/>
      <c r="K430" s="45"/>
      <c r="L430" s="46"/>
      <c r="M430" s="47"/>
      <c r="N430" s="45"/>
      <c r="O430" s="45"/>
      <c r="P430" s="45"/>
      <c r="Q430" s="45"/>
      <c r="R430" s="45"/>
      <c r="S430" s="45"/>
      <c r="T430" s="48"/>
    </row>
    <row r="431" spans="1:20" s="41" customFormat="1" x14ac:dyDescent="0.25">
      <c r="A431" s="42"/>
      <c r="B431" s="42"/>
      <c r="C431" s="107"/>
      <c r="D431" s="44"/>
      <c r="E431" s="44"/>
      <c r="F431" s="44"/>
      <c r="G431" s="45"/>
      <c r="H431" s="45"/>
      <c r="I431" s="45"/>
      <c r="J431" s="46"/>
      <c r="K431" s="45"/>
      <c r="L431" s="46"/>
      <c r="M431" s="47"/>
      <c r="N431" s="45"/>
      <c r="O431" s="45"/>
      <c r="P431" s="45"/>
      <c r="Q431" s="45"/>
      <c r="R431" s="45"/>
      <c r="S431" s="45"/>
      <c r="T431" s="48"/>
    </row>
    <row r="432" spans="1:20" s="41" customFormat="1" x14ac:dyDescent="0.25">
      <c r="A432" s="42"/>
      <c r="B432" s="42"/>
      <c r="C432" s="107"/>
      <c r="D432" s="44"/>
      <c r="E432" s="44"/>
      <c r="F432" s="44"/>
      <c r="G432" s="45"/>
      <c r="H432" s="45"/>
      <c r="I432" s="45"/>
      <c r="J432" s="46"/>
      <c r="K432" s="45"/>
      <c r="L432" s="46"/>
      <c r="M432" s="47"/>
      <c r="N432" s="45"/>
      <c r="O432" s="45"/>
      <c r="P432" s="45"/>
      <c r="Q432" s="45"/>
      <c r="R432" s="45"/>
      <c r="S432" s="45"/>
      <c r="T432" s="48"/>
    </row>
    <row r="433" spans="1:20" s="41" customFormat="1" x14ac:dyDescent="0.25">
      <c r="A433" s="42"/>
      <c r="B433" s="42"/>
      <c r="C433" s="107"/>
      <c r="D433" s="44"/>
      <c r="E433" s="44"/>
      <c r="F433" s="44"/>
      <c r="G433" s="45"/>
      <c r="H433" s="45"/>
      <c r="I433" s="45"/>
      <c r="J433" s="46"/>
      <c r="K433" s="45"/>
      <c r="L433" s="46"/>
      <c r="M433" s="47"/>
      <c r="N433" s="45"/>
      <c r="O433" s="45"/>
      <c r="P433" s="45"/>
      <c r="Q433" s="45"/>
      <c r="R433" s="45"/>
      <c r="S433" s="45"/>
      <c r="T433" s="48"/>
    </row>
    <row r="434" spans="1:20" s="41" customFormat="1" x14ac:dyDescent="0.25">
      <c r="A434" s="42"/>
      <c r="B434" s="42"/>
      <c r="C434" s="107"/>
      <c r="D434" s="44"/>
      <c r="E434" s="44"/>
      <c r="F434" s="44"/>
      <c r="G434" s="45"/>
      <c r="H434" s="45"/>
      <c r="I434" s="45"/>
      <c r="J434" s="46"/>
      <c r="K434" s="45"/>
      <c r="L434" s="46"/>
      <c r="M434" s="47"/>
      <c r="N434" s="45"/>
      <c r="O434" s="45"/>
      <c r="P434" s="45"/>
      <c r="Q434" s="45"/>
      <c r="R434" s="45"/>
      <c r="S434" s="45"/>
      <c r="T434" s="48"/>
    </row>
    <row r="435" spans="1:20" s="41" customFormat="1" x14ac:dyDescent="0.25">
      <c r="A435" s="42"/>
      <c r="B435" s="42"/>
      <c r="C435" s="107"/>
      <c r="D435" s="44"/>
      <c r="E435" s="44"/>
      <c r="F435" s="44"/>
      <c r="G435" s="45"/>
      <c r="H435" s="45"/>
      <c r="I435" s="45"/>
      <c r="J435" s="46"/>
      <c r="K435" s="45"/>
      <c r="L435" s="46"/>
      <c r="M435" s="47"/>
      <c r="N435" s="45"/>
      <c r="O435" s="45"/>
      <c r="P435" s="45"/>
      <c r="Q435" s="45"/>
      <c r="R435" s="45"/>
      <c r="S435" s="45"/>
      <c r="T435" s="48"/>
    </row>
    <row r="436" spans="1:20" s="41" customFormat="1" x14ac:dyDescent="0.25">
      <c r="A436" s="42"/>
      <c r="B436" s="42"/>
      <c r="C436" s="107"/>
      <c r="D436" s="44"/>
      <c r="E436" s="44"/>
      <c r="F436" s="44"/>
      <c r="G436" s="45"/>
      <c r="H436" s="45"/>
      <c r="I436" s="45"/>
      <c r="J436" s="46"/>
      <c r="K436" s="45"/>
      <c r="L436" s="46"/>
      <c r="M436" s="47"/>
      <c r="N436" s="45"/>
      <c r="O436" s="45"/>
      <c r="P436" s="45"/>
      <c r="Q436" s="45"/>
      <c r="R436" s="45"/>
      <c r="S436" s="45"/>
      <c r="T436" s="48"/>
    </row>
    <row r="437" spans="1:20" s="41" customFormat="1" x14ac:dyDescent="0.25">
      <c r="A437" s="42"/>
      <c r="B437" s="42"/>
      <c r="C437" s="107"/>
      <c r="D437" s="44"/>
      <c r="E437" s="44"/>
      <c r="F437" s="44"/>
      <c r="G437" s="45"/>
      <c r="H437" s="45"/>
      <c r="I437" s="45"/>
      <c r="J437" s="46"/>
      <c r="K437" s="45"/>
      <c r="L437" s="46"/>
      <c r="M437" s="47"/>
      <c r="N437" s="45"/>
      <c r="O437" s="45"/>
      <c r="P437" s="45"/>
      <c r="Q437" s="45"/>
      <c r="R437" s="45"/>
      <c r="S437" s="45"/>
      <c r="T437" s="48"/>
    </row>
    <row r="438" spans="1:20" s="41" customFormat="1" x14ac:dyDescent="0.25">
      <c r="A438" s="42"/>
      <c r="B438" s="42"/>
      <c r="C438" s="107"/>
      <c r="D438" s="44"/>
      <c r="E438" s="44"/>
      <c r="F438" s="44"/>
      <c r="G438" s="45"/>
      <c r="H438" s="45"/>
      <c r="I438" s="45"/>
      <c r="J438" s="46"/>
      <c r="K438" s="45"/>
      <c r="L438" s="46"/>
      <c r="M438" s="47"/>
      <c r="N438" s="45"/>
      <c r="O438" s="45"/>
      <c r="P438" s="45"/>
      <c r="Q438" s="45"/>
      <c r="R438" s="45"/>
      <c r="S438" s="45"/>
      <c r="T438" s="48"/>
    </row>
    <row r="439" spans="1:20" s="41" customFormat="1" x14ac:dyDescent="0.25">
      <c r="A439" s="42"/>
      <c r="B439" s="42"/>
      <c r="C439" s="107"/>
      <c r="D439" s="44"/>
      <c r="E439" s="44"/>
      <c r="F439" s="44"/>
      <c r="G439" s="45"/>
      <c r="H439" s="45"/>
      <c r="I439" s="45"/>
      <c r="J439" s="46"/>
      <c r="K439" s="45"/>
      <c r="L439" s="46"/>
      <c r="M439" s="47"/>
      <c r="N439" s="45"/>
      <c r="O439" s="45"/>
      <c r="P439" s="45"/>
      <c r="Q439" s="45"/>
      <c r="R439" s="45"/>
      <c r="S439" s="45"/>
      <c r="T439" s="48"/>
    </row>
    <row r="440" spans="1:20" s="41" customFormat="1" x14ac:dyDescent="0.25">
      <c r="A440" s="42"/>
      <c r="B440" s="42"/>
      <c r="C440" s="107"/>
      <c r="D440" s="44"/>
      <c r="E440" s="44"/>
      <c r="F440" s="44"/>
      <c r="G440" s="45"/>
      <c r="H440" s="45"/>
      <c r="I440" s="45"/>
      <c r="J440" s="46"/>
      <c r="K440" s="45"/>
      <c r="L440" s="46"/>
      <c r="M440" s="47"/>
      <c r="N440" s="45"/>
      <c r="O440" s="45"/>
      <c r="P440" s="45"/>
      <c r="Q440" s="45"/>
      <c r="R440" s="45"/>
      <c r="S440" s="45"/>
      <c r="T440" s="48"/>
    </row>
    <row r="441" spans="1:20" s="41" customFormat="1" x14ac:dyDescent="0.25">
      <c r="A441" s="42"/>
      <c r="B441" s="42"/>
      <c r="C441" s="107"/>
      <c r="D441" s="44"/>
      <c r="E441" s="44"/>
      <c r="F441" s="44"/>
      <c r="G441" s="45"/>
      <c r="H441" s="45"/>
      <c r="I441" s="45"/>
      <c r="J441" s="46"/>
      <c r="K441" s="45"/>
      <c r="L441" s="46"/>
      <c r="M441" s="47"/>
      <c r="N441" s="45"/>
      <c r="O441" s="45"/>
      <c r="P441" s="45"/>
      <c r="Q441" s="45"/>
      <c r="R441" s="45"/>
      <c r="S441" s="45"/>
      <c r="T441" s="48"/>
    </row>
    <row r="442" spans="1:20" s="41" customFormat="1" x14ac:dyDescent="0.25">
      <c r="A442" s="42"/>
      <c r="B442" s="42"/>
      <c r="C442" s="107"/>
      <c r="D442" s="44"/>
      <c r="E442" s="44"/>
      <c r="F442" s="44"/>
      <c r="G442" s="45"/>
      <c r="H442" s="45"/>
      <c r="I442" s="45"/>
      <c r="J442" s="46"/>
      <c r="K442" s="45"/>
      <c r="L442" s="46"/>
      <c r="M442" s="47"/>
      <c r="N442" s="45"/>
      <c r="O442" s="45"/>
      <c r="P442" s="45"/>
      <c r="Q442" s="45"/>
      <c r="R442" s="45"/>
      <c r="S442" s="45"/>
      <c r="T442" s="48"/>
    </row>
    <row r="443" spans="1:20" s="41" customFormat="1" x14ac:dyDescent="0.25">
      <c r="A443" s="42"/>
      <c r="B443" s="42"/>
      <c r="C443" s="107"/>
      <c r="D443" s="44"/>
      <c r="E443" s="44"/>
      <c r="F443" s="44"/>
      <c r="G443" s="45"/>
      <c r="H443" s="45"/>
      <c r="I443" s="45"/>
      <c r="J443" s="46"/>
      <c r="K443" s="45"/>
      <c r="L443" s="46"/>
      <c r="M443" s="47"/>
      <c r="N443" s="45"/>
      <c r="O443" s="45"/>
      <c r="P443" s="45"/>
      <c r="Q443" s="45"/>
      <c r="R443" s="45"/>
      <c r="S443" s="45"/>
      <c r="T443" s="48"/>
    </row>
    <row r="444" spans="1:20" s="41" customFormat="1" x14ac:dyDescent="0.25">
      <c r="A444" s="42"/>
      <c r="B444" s="42"/>
      <c r="C444" s="107"/>
      <c r="D444" s="44"/>
      <c r="E444" s="44"/>
      <c r="F444" s="44"/>
      <c r="G444" s="45"/>
      <c r="H444" s="45"/>
      <c r="I444" s="45"/>
      <c r="J444" s="46"/>
      <c r="K444" s="45"/>
      <c r="L444" s="46"/>
      <c r="M444" s="47"/>
      <c r="N444" s="45"/>
      <c r="O444" s="45"/>
      <c r="P444" s="45"/>
      <c r="Q444" s="45"/>
      <c r="R444" s="45"/>
      <c r="S444" s="45"/>
      <c r="T444" s="48"/>
    </row>
    <row r="445" spans="1:20" s="41" customFormat="1" x14ac:dyDescent="0.25">
      <c r="A445" s="42"/>
      <c r="B445" s="42"/>
      <c r="C445" s="107"/>
      <c r="D445" s="44"/>
      <c r="E445" s="44"/>
      <c r="F445" s="44"/>
      <c r="G445" s="45"/>
      <c r="H445" s="45"/>
      <c r="I445" s="45"/>
      <c r="J445" s="46"/>
      <c r="K445" s="45"/>
      <c r="L445" s="46"/>
      <c r="M445" s="47"/>
      <c r="N445" s="45"/>
      <c r="O445" s="45"/>
      <c r="P445" s="45"/>
      <c r="Q445" s="45"/>
      <c r="R445" s="45"/>
      <c r="S445" s="45"/>
      <c r="T445" s="48"/>
    </row>
    <row r="446" spans="1:20" s="41" customFormat="1" x14ac:dyDescent="0.25">
      <c r="A446" s="42"/>
      <c r="B446" s="42"/>
      <c r="C446" s="107"/>
      <c r="D446" s="44"/>
      <c r="E446" s="44"/>
      <c r="F446" s="44"/>
      <c r="G446" s="45"/>
      <c r="H446" s="45"/>
      <c r="I446" s="45"/>
      <c r="J446" s="46"/>
      <c r="K446" s="45"/>
      <c r="L446" s="46"/>
      <c r="M446" s="47"/>
      <c r="N446" s="45"/>
      <c r="O446" s="45"/>
      <c r="P446" s="45"/>
      <c r="Q446" s="45"/>
      <c r="R446" s="45"/>
      <c r="S446" s="45"/>
      <c r="T446" s="48"/>
    </row>
    <row r="447" spans="1:20" s="41" customFormat="1" x14ac:dyDescent="0.25">
      <c r="A447" s="42"/>
      <c r="B447" s="42"/>
      <c r="C447" s="107"/>
      <c r="D447" s="44"/>
      <c r="E447" s="44"/>
      <c r="F447" s="44"/>
      <c r="G447" s="45"/>
      <c r="H447" s="45"/>
      <c r="I447" s="45"/>
      <c r="J447" s="46"/>
      <c r="K447" s="45"/>
      <c r="L447" s="46"/>
      <c r="M447" s="47"/>
      <c r="N447" s="45"/>
      <c r="O447" s="45"/>
      <c r="P447" s="45"/>
      <c r="Q447" s="45"/>
      <c r="R447" s="45"/>
      <c r="S447" s="45"/>
      <c r="T447" s="48"/>
    </row>
    <row r="448" spans="1:20" s="41" customFormat="1" x14ac:dyDescent="0.25">
      <c r="A448" s="42"/>
      <c r="B448" s="42"/>
      <c r="C448" s="107"/>
      <c r="D448" s="44"/>
      <c r="E448" s="44"/>
      <c r="F448" s="44"/>
      <c r="G448" s="45"/>
      <c r="H448" s="45"/>
      <c r="I448" s="45"/>
      <c r="J448" s="46"/>
      <c r="K448" s="45"/>
      <c r="L448" s="46"/>
      <c r="M448" s="47"/>
      <c r="N448" s="45"/>
      <c r="O448" s="45"/>
      <c r="P448" s="45"/>
      <c r="Q448" s="45"/>
      <c r="R448" s="45"/>
      <c r="S448" s="45"/>
      <c r="T448" s="48"/>
    </row>
    <row r="449" spans="1:20" s="41" customFormat="1" x14ac:dyDescent="0.25">
      <c r="A449" s="42"/>
      <c r="B449" s="42"/>
      <c r="C449" s="107"/>
      <c r="D449" s="44"/>
      <c r="E449" s="44"/>
      <c r="F449" s="44"/>
      <c r="G449" s="45"/>
      <c r="H449" s="45"/>
      <c r="I449" s="45"/>
      <c r="J449" s="46"/>
      <c r="K449" s="45"/>
      <c r="L449" s="46"/>
      <c r="M449" s="47"/>
      <c r="N449" s="45"/>
      <c r="O449" s="45"/>
      <c r="P449" s="45"/>
      <c r="Q449" s="45"/>
      <c r="R449" s="45"/>
      <c r="S449" s="45"/>
      <c r="T449" s="48"/>
    </row>
    <row r="450" spans="1:20" s="41" customFormat="1" x14ac:dyDescent="0.25">
      <c r="A450" s="42"/>
      <c r="B450" s="42"/>
      <c r="C450" s="107"/>
      <c r="D450" s="44"/>
      <c r="E450" s="44"/>
      <c r="F450" s="44"/>
      <c r="G450" s="45"/>
      <c r="H450" s="45"/>
      <c r="I450" s="45"/>
      <c r="J450" s="46"/>
      <c r="K450" s="45"/>
      <c r="L450" s="46"/>
      <c r="M450" s="47"/>
      <c r="N450" s="45"/>
      <c r="O450" s="45"/>
      <c r="P450" s="45"/>
      <c r="Q450" s="45"/>
      <c r="R450" s="45"/>
      <c r="S450" s="45"/>
      <c r="T450" s="48"/>
    </row>
    <row r="451" spans="1:20" s="41" customFormat="1" x14ac:dyDescent="0.25">
      <c r="A451" s="42"/>
      <c r="B451" s="42"/>
      <c r="C451" s="107"/>
      <c r="D451" s="44"/>
      <c r="E451" s="44"/>
      <c r="F451" s="44"/>
      <c r="G451" s="45"/>
      <c r="H451" s="45"/>
      <c r="I451" s="45"/>
      <c r="J451" s="46"/>
      <c r="K451" s="45"/>
      <c r="L451" s="46"/>
      <c r="M451" s="47"/>
      <c r="N451" s="45"/>
      <c r="O451" s="45"/>
      <c r="P451" s="45"/>
      <c r="Q451" s="45"/>
      <c r="R451" s="45"/>
      <c r="S451" s="45"/>
      <c r="T451" s="48"/>
    </row>
    <row r="452" spans="1:20" s="41" customFormat="1" x14ac:dyDescent="0.25">
      <c r="A452" s="42"/>
      <c r="B452" s="42"/>
      <c r="C452" s="107"/>
      <c r="D452" s="44"/>
      <c r="E452" s="44"/>
      <c r="F452" s="44"/>
      <c r="G452" s="45"/>
      <c r="H452" s="45"/>
      <c r="I452" s="45"/>
      <c r="J452" s="46"/>
      <c r="K452" s="45"/>
      <c r="L452" s="46"/>
      <c r="M452" s="47"/>
      <c r="N452" s="45"/>
      <c r="O452" s="45"/>
      <c r="P452" s="45"/>
      <c r="Q452" s="45"/>
      <c r="R452" s="45"/>
      <c r="S452" s="45"/>
      <c r="T452" s="48"/>
    </row>
    <row r="453" spans="1:20" s="41" customFormat="1" x14ac:dyDescent="0.25">
      <c r="A453" s="42"/>
      <c r="B453" s="42"/>
      <c r="C453" s="107"/>
      <c r="D453" s="44"/>
      <c r="E453" s="44"/>
      <c r="F453" s="44"/>
      <c r="G453" s="45"/>
      <c r="H453" s="45"/>
      <c r="I453" s="45"/>
      <c r="J453" s="46"/>
      <c r="K453" s="45"/>
      <c r="L453" s="46"/>
      <c r="M453" s="47"/>
      <c r="N453" s="45"/>
      <c r="O453" s="45"/>
      <c r="P453" s="45"/>
      <c r="Q453" s="45"/>
      <c r="R453" s="45"/>
      <c r="S453" s="45"/>
      <c r="T453" s="48"/>
    </row>
    <row r="454" spans="1:20" s="41" customFormat="1" x14ac:dyDescent="0.25">
      <c r="A454" s="42"/>
      <c r="B454" s="42"/>
      <c r="C454" s="107"/>
      <c r="D454" s="44"/>
      <c r="E454" s="44"/>
      <c r="F454" s="44"/>
      <c r="G454" s="45"/>
      <c r="H454" s="45"/>
      <c r="I454" s="45"/>
      <c r="J454" s="46"/>
      <c r="K454" s="45"/>
      <c r="L454" s="46"/>
      <c r="M454" s="47"/>
      <c r="N454" s="45"/>
      <c r="O454" s="45"/>
      <c r="P454" s="45"/>
      <c r="Q454" s="45"/>
      <c r="R454" s="45"/>
      <c r="S454" s="45"/>
      <c r="T454" s="48"/>
    </row>
    <row r="455" spans="1:20" s="41" customFormat="1" x14ac:dyDescent="0.25">
      <c r="A455" s="42"/>
      <c r="B455" s="42"/>
      <c r="C455" s="107"/>
      <c r="D455" s="44"/>
      <c r="E455" s="44"/>
      <c r="F455" s="44"/>
      <c r="G455" s="45"/>
      <c r="H455" s="45"/>
      <c r="I455" s="45"/>
      <c r="J455" s="46"/>
      <c r="K455" s="45"/>
      <c r="L455" s="46"/>
      <c r="M455" s="47"/>
      <c r="N455" s="45"/>
      <c r="O455" s="45"/>
      <c r="P455" s="45"/>
      <c r="Q455" s="45"/>
      <c r="R455" s="45"/>
      <c r="S455" s="45"/>
      <c r="T455" s="48"/>
    </row>
    <row r="456" spans="1:20" s="41" customFormat="1" x14ac:dyDescent="0.25">
      <c r="A456" s="42"/>
      <c r="B456" s="42"/>
      <c r="C456" s="107"/>
      <c r="D456" s="44"/>
      <c r="E456" s="44"/>
      <c r="F456" s="44"/>
      <c r="G456" s="45"/>
      <c r="H456" s="45"/>
      <c r="I456" s="45"/>
      <c r="J456" s="46"/>
      <c r="K456" s="45"/>
      <c r="L456" s="46"/>
      <c r="M456" s="47"/>
      <c r="N456" s="45"/>
      <c r="O456" s="45"/>
      <c r="P456" s="45"/>
      <c r="Q456" s="45"/>
      <c r="R456" s="45"/>
      <c r="S456" s="45"/>
      <c r="T456" s="48"/>
    </row>
    <row r="457" spans="1:20" s="41" customFormat="1" x14ac:dyDescent="0.25">
      <c r="A457" s="42"/>
      <c r="B457" s="42"/>
      <c r="C457" s="107"/>
      <c r="D457" s="44"/>
      <c r="E457" s="44"/>
      <c r="F457" s="44"/>
      <c r="G457" s="45"/>
      <c r="H457" s="45"/>
      <c r="I457" s="45"/>
      <c r="J457" s="46"/>
      <c r="K457" s="45"/>
      <c r="L457" s="46"/>
      <c r="M457" s="47"/>
      <c r="N457" s="45"/>
      <c r="O457" s="45"/>
      <c r="P457" s="45"/>
      <c r="Q457" s="45"/>
      <c r="R457" s="45"/>
      <c r="S457" s="45"/>
      <c r="T457" s="48"/>
    </row>
    <row r="458" spans="1:20" s="41" customFormat="1" x14ac:dyDescent="0.25">
      <c r="A458" s="42"/>
      <c r="B458" s="42"/>
      <c r="C458" s="107"/>
      <c r="D458" s="44"/>
      <c r="E458" s="44"/>
      <c r="F458" s="44"/>
      <c r="G458" s="45"/>
      <c r="H458" s="45"/>
      <c r="I458" s="45"/>
      <c r="J458" s="46"/>
      <c r="K458" s="45"/>
      <c r="L458" s="46"/>
      <c r="M458" s="47"/>
      <c r="N458" s="45"/>
      <c r="O458" s="45"/>
      <c r="P458" s="45"/>
      <c r="Q458" s="45"/>
      <c r="R458" s="45"/>
      <c r="S458" s="45"/>
      <c r="T458" s="48"/>
    </row>
    <row r="459" spans="1:20" s="41" customFormat="1" x14ac:dyDescent="0.25">
      <c r="A459" s="42"/>
      <c r="B459" s="42"/>
      <c r="C459" s="107"/>
      <c r="D459" s="44"/>
      <c r="E459" s="44"/>
      <c r="F459" s="44"/>
      <c r="G459" s="45"/>
      <c r="H459" s="45"/>
      <c r="I459" s="45"/>
      <c r="J459" s="46"/>
      <c r="K459" s="45"/>
      <c r="L459" s="46"/>
      <c r="M459" s="47"/>
      <c r="N459" s="45"/>
      <c r="O459" s="45"/>
      <c r="P459" s="45"/>
      <c r="Q459" s="45"/>
      <c r="R459" s="45"/>
      <c r="S459" s="45"/>
      <c r="T459" s="48"/>
    </row>
    <row r="460" spans="1:20" s="41" customFormat="1" x14ac:dyDescent="0.25">
      <c r="A460" s="42"/>
      <c r="B460" s="42"/>
      <c r="C460" s="107"/>
      <c r="D460" s="44"/>
      <c r="E460" s="44"/>
      <c r="F460" s="44"/>
      <c r="G460" s="45"/>
      <c r="H460" s="45"/>
      <c r="I460" s="45"/>
      <c r="J460" s="46"/>
      <c r="K460" s="45"/>
      <c r="L460" s="46"/>
      <c r="M460" s="47"/>
      <c r="N460" s="45"/>
      <c r="O460" s="45"/>
      <c r="P460" s="45"/>
      <c r="Q460" s="45"/>
      <c r="R460" s="45"/>
      <c r="S460" s="45"/>
      <c r="T460" s="48"/>
    </row>
    <row r="461" spans="1:20" s="41" customFormat="1" x14ac:dyDescent="0.25">
      <c r="A461" s="42"/>
      <c r="B461" s="42"/>
      <c r="C461" s="107"/>
      <c r="D461" s="44"/>
      <c r="E461" s="44"/>
      <c r="F461" s="44"/>
      <c r="G461" s="45"/>
      <c r="H461" s="45"/>
      <c r="I461" s="45"/>
      <c r="J461" s="46"/>
      <c r="K461" s="45"/>
      <c r="L461" s="46"/>
      <c r="M461" s="47"/>
      <c r="N461" s="45"/>
      <c r="O461" s="45"/>
      <c r="P461" s="45"/>
      <c r="Q461" s="45"/>
      <c r="R461" s="45"/>
      <c r="S461" s="45"/>
      <c r="T461" s="48"/>
    </row>
    <row r="462" spans="1:20" s="41" customFormat="1" x14ac:dyDescent="0.25">
      <c r="A462" s="42"/>
      <c r="B462" s="42"/>
      <c r="C462" s="107"/>
      <c r="D462" s="44"/>
      <c r="E462" s="44"/>
      <c r="F462" s="44"/>
      <c r="G462" s="45"/>
      <c r="H462" s="45"/>
      <c r="I462" s="45"/>
      <c r="J462" s="46"/>
      <c r="K462" s="45"/>
      <c r="L462" s="46"/>
      <c r="M462" s="47"/>
      <c r="N462" s="45"/>
      <c r="O462" s="45"/>
      <c r="P462" s="45"/>
      <c r="Q462" s="45"/>
      <c r="R462" s="45"/>
      <c r="S462" s="45"/>
      <c r="T462" s="48"/>
    </row>
    <row r="463" spans="1:20" s="41" customFormat="1" x14ac:dyDescent="0.25">
      <c r="A463" s="42"/>
      <c r="B463" s="42"/>
      <c r="C463" s="107"/>
      <c r="D463" s="44"/>
      <c r="E463" s="44"/>
      <c r="F463" s="44"/>
      <c r="G463" s="45"/>
      <c r="H463" s="45"/>
      <c r="I463" s="45"/>
      <c r="J463" s="46"/>
      <c r="K463" s="45"/>
      <c r="L463" s="46"/>
      <c r="M463" s="47"/>
      <c r="N463" s="45"/>
      <c r="O463" s="45"/>
      <c r="P463" s="45"/>
      <c r="Q463" s="45"/>
      <c r="R463" s="45"/>
      <c r="S463" s="45"/>
      <c r="T463" s="48"/>
    </row>
    <row r="464" spans="1:20" s="41" customFormat="1" x14ac:dyDescent="0.25">
      <c r="A464" s="42"/>
      <c r="B464" s="42"/>
      <c r="C464" s="107"/>
      <c r="D464" s="44"/>
      <c r="E464" s="44"/>
      <c r="F464" s="44"/>
      <c r="G464" s="45"/>
      <c r="H464" s="45"/>
      <c r="I464" s="45"/>
      <c r="J464" s="46"/>
      <c r="K464" s="45"/>
      <c r="L464" s="46"/>
      <c r="M464" s="47"/>
      <c r="N464" s="45"/>
      <c r="O464" s="45"/>
      <c r="P464" s="45"/>
      <c r="Q464" s="45"/>
      <c r="R464" s="45"/>
      <c r="S464" s="45"/>
      <c r="T464" s="48"/>
    </row>
    <row r="465" spans="1:20" s="41" customFormat="1" x14ac:dyDescent="0.25">
      <c r="A465" s="42"/>
      <c r="B465" s="42"/>
      <c r="C465" s="107"/>
      <c r="D465" s="44"/>
      <c r="E465" s="44"/>
      <c r="F465" s="44"/>
      <c r="G465" s="45"/>
      <c r="H465" s="45"/>
      <c r="I465" s="45"/>
      <c r="J465" s="46"/>
      <c r="K465" s="45"/>
      <c r="L465" s="46"/>
      <c r="M465" s="47"/>
      <c r="N465" s="45"/>
      <c r="O465" s="45"/>
      <c r="P465" s="45"/>
      <c r="Q465" s="45"/>
      <c r="R465" s="45"/>
      <c r="S465" s="45"/>
      <c r="T465" s="48"/>
    </row>
    <row r="466" spans="1:20" s="41" customFormat="1" x14ac:dyDescent="0.25">
      <c r="A466" s="42"/>
      <c r="B466" s="42"/>
      <c r="C466" s="107"/>
      <c r="D466" s="44"/>
      <c r="E466" s="44"/>
      <c r="F466" s="44"/>
      <c r="G466" s="45"/>
      <c r="H466" s="45"/>
      <c r="I466" s="45"/>
      <c r="J466" s="46"/>
      <c r="K466" s="45"/>
      <c r="L466" s="46"/>
      <c r="M466" s="47"/>
      <c r="N466" s="45"/>
      <c r="O466" s="45"/>
      <c r="P466" s="45"/>
      <c r="Q466" s="45"/>
      <c r="R466" s="45"/>
      <c r="S466" s="45"/>
      <c r="T466" s="48"/>
    </row>
    <row r="467" spans="1:20" s="41" customFormat="1" x14ac:dyDescent="0.25">
      <c r="A467" s="42"/>
      <c r="B467" s="42"/>
      <c r="C467" s="107"/>
      <c r="D467" s="44"/>
      <c r="E467" s="44"/>
      <c r="F467" s="44"/>
      <c r="G467" s="45"/>
      <c r="H467" s="45"/>
      <c r="I467" s="45"/>
      <c r="J467" s="46"/>
      <c r="K467" s="45"/>
      <c r="L467" s="46"/>
      <c r="M467" s="47"/>
      <c r="N467" s="45"/>
      <c r="O467" s="45"/>
      <c r="P467" s="45"/>
      <c r="Q467" s="45"/>
      <c r="R467" s="45"/>
      <c r="S467" s="45"/>
      <c r="T467" s="48"/>
    </row>
    <row r="468" spans="1:20" s="41" customFormat="1" x14ac:dyDescent="0.25">
      <c r="A468" s="42"/>
      <c r="B468" s="42"/>
      <c r="C468" s="107"/>
      <c r="D468" s="44"/>
      <c r="E468" s="44"/>
      <c r="F468" s="44"/>
      <c r="G468" s="45"/>
      <c r="H468" s="45"/>
      <c r="I468" s="45"/>
      <c r="J468" s="46"/>
      <c r="K468" s="45"/>
      <c r="L468" s="46"/>
      <c r="M468" s="47"/>
      <c r="N468" s="45"/>
      <c r="O468" s="45"/>
      <c r="P468" s="45"/>
      <c r="Q468" s="45"/>
      <c r="R468" s="45"/>
      <c r="S468" s="45"/>
      <c r="T468" s="48"/>
    </row>
    <row r="469" spans="1:20" s="41" customFormat="1" x14ac:dyDescent="0.25">
      <c r="A469" s="42"/>
      <c r="B469" s="42"/>
      <c r="C469" s="107"/>
      <c r="D469" s="44"/>
      <c r="E469" s="44"/>
      <c r="F469" s="44"/>
      <c r="G469" s="45"/>
      <c r="H469" s="45"/>
      <c r="I469" s="45"/>
      <c r="J469" s="46"/>
      <c r="K469" s="45"/>
      <c r="L469" s="46"/>
      <c r="M469" s="47"/>
      <c r="N469" s="45"/>
      <c r="O469" s="45"/>
      <c r="P469" s="45"/>
      <c r="Q469" s="45"/>
      <c r="R469" s="45"/>
      <c r="S469" s="45"/>
      <c r="T469" s="48"/>
    </row>
    <row r="470" spans="1:20" s="41" customFormat="1" x14ac:dyDescent="0.25">
      <c r="A470" s="42"/>
      <c r="B470" s="42"/>
      <c r="C470" s="107"/>
      <c r="D470" s="44"/>
      <c r="E470" s="44"/>
      <c r="F470" s="44"/>
      <c r="G470" s="45"/>
      <c r="H470" s="45"/>
      <c r="I470" s="45"/>
      <c r="J470" s="46"/>
      <c r="K470" s="45"/>
      <c r="L470" s="46"/>
      <c r="M470" s="47"/>
      <c r="N470" s="45"/>
      <c r="O470" s="45"/>
      <c r="P470" s="45"/>
      <c r="Q470" s="45"/>
      <c r="R470" s="45"/>
      <c r="S470" s="45"/>
      <c r="T470" s="48"/>
    </row>
    <row r="471" spans="1:20" s="41" customFormat="1" x14ac:dyDescent="0.25">
      <c r="A471" s="42"/>
      <c r="B471" s="42"/>
      <c r="C471" s="107"/>
      <c r="D471" s="44"/>
      <c r="E471" s="44"/>
      <c r="F471" s="44"/>
      <c r="G471" s="45"/>
      <c r="H471" s="45"/>
      <c r="I471" s="45"/>
      <c r="J471" s="46"/>
      <c r="K471" s="45"/>
      <c r="L471" s="46"/>
      <c r="M471" s="47"/>
      <c r="N471" s="45"/>
      <c r="O471" s="45"/>
      <c r="P471" s="45"/>
      <c r="Q471" s="45"/>
      <c r="R471" s="45"/>
      <c r="S471" s="45"/>
      <c r="T471" s="48"/>
    </row>
    <row r="472" spans="1:20" s="41" customFormat="1" x14ac:dyDescent="0.25">
      <c r="A472" s="42"/>
      <c r="B472" s="42"/>
      <c r="C472" s="107"/>
      <c r="D472" s="44"/>
      <c r="E472" s="44"/>
      <c r="F472" s="44"/>
      <c r="G472" s="45"/>
      <c r="H472" s="45"/>
      <c r="I472" s="45"/>
      <c r="J472" s="46"/>
      <c r="K472" s="45"/>
      <c r="L472" s="46"/>
      <c r="M472" s="47"/>
      <c r="N472" s="45"/>
      <c r="O472" s="45"/>
      <c r="P472" s="45"/>
      <c r="Q472" s="45"/>
      <c r="R472" s="45"/>
      <c r="S472" s="45"/>
      <c r="T472" s="48"/>
    </row>
    <row r="473" spans="1:20" s="41" customFormat="1" x14ac:dyDescent="0.25">
      <c r="A473" s="42"/>
      <c r="B473" s="42"/>
      <c r="C473" s="107"/>
      <c r="D473" s="44"/>
      <c r="E473" s="44"/>
      <c r="F473" s="44"/>
      <c r="G473" s="45"/>
      <c r="H473" s="45"/>
      <c r="I473" s="45"/>
      <c r="J473" s="46"/>
      <c r="K473" s="45"/>
      <c r="L473" s="46"/>
      <c r="M473" s="47"/>
      <c r="N473" s="45"/>
      <c r="O473" s="45"/>
      <c r="P473" s="45"/>
      <c r="Q473" s="45"/>
      <c r="R473" s="45"/>
      <c r="S473" s="45"/>
      <c r="T473" s="48"/>
    </row>
    <row r="474" spans="1:20" s="41" customFormat="1" x14ac:dyDescent="0.25">
      <c r="A474" s="42"/>
      <c r="B474" s="42"/>
      <c r="C474" s="107"/>
      <c r="D474" s="44"/>
      <c r="E474" s="44"/>
      <c r="F474" s="44"/>
      <c r="G474" s="45"/>
      <c r="H474" s="45"/>
      <c r="I474" s="45"/>
      <c r="J474" s="46"/>
      <c r="K474" s="45"/>
      <c r="L474" s="46"/>
      <c r="M474" s="47"/>
      <c r="N474" s="45"/>
      <c r="O474" s="45"/>
      <c r="P474" s="45"/>
      <c r="Q474" s="45"/>
      <c r="R474" s="45"/>
      <c r="S474" s="45"/>
      <c r="T474" s="48"/>
    </row>
    <row r="475" spans="1:20" s="41" customFormat="1" x14ac:dyDescent="0.25">
      <c r="A475" s="42"/>
      <c r="B475" s="42"/>
      <c r="C475" s="107"/>
      <c r="D475" s="44"/>
      <c r="E475" s="44"/>
      <c r="F475" s="44"/>
      <c r="G475" s="45"/>
      <c r="H475" s="45"/>
      <c r="I475" s="45"/>
      <c r="J475" s="46"/>
      <c r="K475" s="45"/>
      <c r="L475" s="46"/>
      <c r="M475" s="47"/>
      <c r="N475" s="45"/>
      <c r="O475" s="45"/>
      <c r="P475" s="45"/>
      <c r="Q475" s="45"/>
      <c r="R475" s="45"/>
      <c r="S475" s="45"/>
      <c r="T475" s="48"/>
    </row>
    <row r="476" spans="1:20" s="41" customFormat="1" x14ac:dyDescent="0.25">
      <c r="A476" s="42"/>
      <c r="B476" s="42"/>
      <c r="C476" s="107"/>
      <c r="D476" s="44"/>
      <c r="E476" s="44"/>
      <c r="F476" s="44"/>
      <c r="G476" s="45"/>
      <c r="H476" s="45"/>
      <c r="I476" s="45"/>
      <c r="J476" s="46"/>
      <c r="K476" s="45"/>
      <c r="L476" s="46"/>
      <c r="M476" s="47"/>
      <c r="N476" s="45"/>
      <c r="O476" s="45"/>
      <c r="P476" s="45"/>
      <c r="Q476" s="45"/>
      <c r="R476" s="45"/>
      <c r="S476" s="45"/>
      <c r="T476" s="48"/>
    </row>
    <row r="477" spans="1:20" s="41" customFormat="1" x14ac:dyDescent="0.25">
      <c r="A477" s="42"/>
      <c r="B477" s="42"/>
      <c r="C477" s="107"/>
      <c r="D477" s="44"/>
      <c r="E477" s="44"/>
      <c r="F477" s="44"/>
      <c r="G477" s="45"/>
      <c r="H477" s="45"/>
      <c r="I477" s="45"/>
      <c r="J477" s="46"/>
      <c r="K477" s="45"/>
      <c r="L477" s="46"/>
      <c r="M477" s="47"/>
      <c r="N477" s="45"/>
      <c r="O477" s="45"/>
      <c r="P477" s="45"/>
      <c r="Q477" s="45"/>
      <c r="R477" s="45"/>
      <c r="S477" s="45"/>
      <c r="T477" s="48"/>
    </row>
    <row r="478" spans="1:20" s="41" customFormat="1" x14ac:dyDescent="0.25">
      <c r="A478" s="42"/>
      <c r="B478" s="42"/>
      <c r="C478" s="107"/>
      <c r="D478" s="44"/>
      <c r="E478" s="44"/>
      <c r="F478" s="44"/>
      <c r="G478" s="45"/>
      <c r="H478" s="45"/>
      <c r="I478" s="45"/>
      <c r="J478" s="46"/>
      <c r="K478" s="45"/>
      <c r="L478" s="46"/>
      <c r="M478" s="47"/>
      <c r="N478" s="45"/>
      <c r="O478" s="45"/>
      <c r="P478" s="45"/>
      <c r="Q478" s="45"/>
      <c r="R478" s="45"/>
      <c r="S478" s="45"/>
      <c r="T478" s="48"/>
    </row>
    <row r="479" spans="1:20" s="41" customFormat="1" x14ac:dyDescent="0.25">
      <c r="A479" s="42"/>
      <c r="B479" s="42"/>
      <c r="C479" s="107"/>
      <c r="D479" s="44"/>
      <c r="E479" s="44"/>
      <c r="F479" s="44"/>
      <c r="G479" s="45"/>
      <c r="H479" s="45"/>
      <c r="I479" s="45"/>
      <c r="J479" s="46"/>
      <c r="K479" s="45"/>
      <c r="L479" s="46"/>
      <c r="M479" s="47"/>
      <c r="N479" s="45"/>
      <c r="O479" s="45"/>
      <c r="P479" s="45"/>
      <c r="Q479" s="45"/>
      <c r="R479" s="45"/>
      <c r="S479" s="45"/>
      <c r="T479" s="48"/>
    </row>
    <row r="480" spans="1:20" s="41" customFormat="1" x14ac:dyDescent="0.25">
      <c r="A480" s="42"/>
      <c r="B480" s="42"/>
      <c r="C480" s="107"/>
      <c r="D480" s="44"/>
      <c r="E480" s="44"/>
      <c r="F480" s="44"/>
      <c r="G480" s="45"/>
      <c r="H480" s="45"/>
      <c r="I480" s="45"/>
      <c r="J480" s="46"/>
      <c r="K480" s="45"/>
      <c r="L480" s="46"/>
      <c r="M480" s="47"/>
      <c r="N480" s="45"/>
      <c r="O480" s="45"/>
      <c r="P480" s="45"/>
      <c r="Q480" s="45"/>
      <c r="R480" s="45"/>
      <c r="S480" s="45"/>
      <c r="T480" s="48"/>
    </row>
    <row r="481" spans="1:20" s="41" customFormat="1" x14ac:dyDescent="0.25">
      <c r="A481" s="42"/>
      <c r="B481" s="42"/>
      <c r="C481" s="107"/>
      <c r="D481" s="44"/>
      <c r="E481" s="44"/>
      <c r="F481" s="44"/>
      <c r="G481" s="45"/>
      <c r="H481" s="45"/>
      <c r="I481" s="45"/>
      <c r="J481" s="46"/>
      <c r="K481" s="45"/>
      <c r="L481" s="46"/>
      <c r="M481" s="47"/>
      <c r="N481" s="45"/>
      <c r="O481" s="45"/>
      <c r="P481" s="45"/>
      <c r="Q481" s="45"/>
      <c r="R481" s="45"/>
      <c r="S481" s="45"/>
      <c r="T481" s="48"/>
    </row>
    <row r="482" spans="1:20" s="41" customFormat="1" x14ac:dyDescent="0.25">
      <c r="A482" s="42"/>
      <c r="B482" s="42"/>
      <c r="C482" s="107"/>
      <c r="D482" s="44"/>
      <c r="E482" s="44"/>
      <c r="F482" s="44"/>
      <c r="G482" s="45"/>
      <c r="H482" s="45"/>
      <c r="I482" s="45"/>
      <c r="J482" s="46"/>
      <c r="K482" s="45"/>
      <c r="L482" s="46"/>
      <c r="M482" s="47"/>
      <c r="N482" s="45"/>
      <c r="O482" s="45"/>
      <c r="P482" s="45"/>
      <c r="Q482" s="45"/>
      <c r="R482" s="45"/>
      <c r="S482" s="45"/>
      <c r="T482" s="48"/>
    </row>
    <row r="483" spans="1:20" s="41" customFormat="1" x14ac:dyDescent="0.25">
      <c r="A483" s="42"/>
      <c r="B483" s="42"/>
      <c r="C483" s="107"/>
      <c r="D483" s="44"/>
      <c r="E483" s="44"/>
      <c r="F483" s="44"/>
      <c r="G483" s="45"/>
      <c r="H483" s="45"/>
      <c r="I483" s="45"/>
      <c r="J483" s="46"/>
      <c r="K483" s="45"/>
      <c r="L483" s="46"/>
      <c r="M483" s="47"/>
      <c r="N483" s="45"/>
      <c r="O483" s="45"/>
      <c r="P483" s="45"/>
      <c r="Q483" s="45"/>
      <c r="R483" s="45"/>
      <c r="S483" s="45"/>
      <c r="T483" s="48"/>
    </row>
    <row r="484" spans="1:20" s="41" customFormat="1" x14ac:dyDescent="0.25">
      <c r="A484" s="42"/>
      <c r="B484" s="42"/>
      <c r="C484" s="107"/>
      <c r="D484" s="44"/>
      <c r="E484" s="44"/>
      <c r="F484" s="44"/>
      <c r="G484" s="45"/>
      <c r="H484" s="45"/>
      <c r="I484" s="45"/>
      <c r="J484" s="46"/>
      <c r="K484" s="45"/>
      <c r="L484" s="46"/>
      <c r="M484" s="47"/>
      <c r="N484" s="45"/>
      <c r="O484" s="45"/>
      <c r="P484" s="45"/>
      <c r="Q484" s="45"/>
      <c r="R484" s="45"/>
      <c r="S484" s="45"/>
      <c r="T484" s="48"/>
    </row>
    <row r="485" spans="1:20" s="41" customFormat="1" x14ac:dyDescent="0.25">
      <c r="A485" s="42"/>
      <c r="B485" s="42"/>
      <c r="C485" s="107"/>
      <c r="D485" s="44"/>
      <c r="E485" s="44"/>
      <c r="F485" s="44"/>
      <c r="G485" s="45"/>
      <c r="H485" s="45"/>
      <c r="I485" s="45"/>
      <c r="J485" s="46"/>
      <c r="K485" s="45"/>
      <c r="L485" s="46"/>
      <c r="M485" s="47"/>
      <c r="N485" s="45"/>
      <c r="O485" s="45"/>
      <c r="P485" s="45"/>
      <c r="Q485" s="45"/>
      <c r="R485" s="45"/>
      <c r="S485" s="45"/>
      <c r="T485" s="48"/>
    </row>
    <row r="486" spans="1:20" s="41" customFormat="1" x14ac:dyDescent="0.25">
      <c r="A486" s="42"/>
      <c r="B486" s="42"/>
      <c r="C486" s="107"/>
      <c r="D486" s="44"/>
      <c r="E486" s="44"/>
      <c r="F486" s="44"/>
      <c r="G486" s="45"/>
      <c r="H486" s="45"/>
      <c r="I486" s="45"/>
      <c r="J486" s="46"/>
      <c r="K486" s="45"/>
      <c r="L486" s="46"/>
      <c r="M486" s="47"/>
      <c r="N486" s="45"/>
      <c r="O486" s="45"/>
      <c r="P486" s="45"/>
      <c r="Q486" s="45"/>
      <c r="R486" s="45"/>
      <c r="S486" s="45"/>
      <c r="T486" s="48"/>
    </row>
    <row r="487" spans="1:20" s="41" customFormat="1" x14ac:dyDescent="0.25">
      <c r="A487" s="42"/>
      <c r="B487" s="42"/>
      <c r="C487" s="107"/>
      <c r="D487" s="44"/>
      <c r="E487" s="44"/>
      <c r="F487" s="44"/>
      <c r="G487" s="45"/>
      <c r="H487" s="45"/>
      <c r="I487" s="45"/>
      <c r="J487" s="46"/>
      <c r="K487" s="45"/>
      <c r="L487" s="46"/>
      <c r="M487" s="47"/>
      <c r="N487" s="45"/>
      <c r="O487" s="45"/>
      <c r="P487" s="45"/>
      <c r="Q487" s="45"/>
      <c r="R487" s="45"/>
      <c r="S487" s="45"/>
      <c r="T487" s="48"/>
    </row>
    <row r="488" spans="1:20" s="41" customFormat="1" x14ac:dyDescent="0.25">
      <c r="A488" s="42"/>
      <c r="B488" s="42"/>
      <c r="C488" s="107"/>
      <c r="D488" s="44"/>
      <c r="E488" s="44"/>
      <c r="F488" s="44"/>
      <c r="G488" s="45"/>
      <c r="H488" s="45"/>
      <c r="I488" s="45"/>
      <c r="J488" s="46"/>
      <c r="K488" s="45"/>
      <c r="L488" s="46"/>
      <c r="M488" s="47"/>
      <c r="N488" s="45"/>
      <c r="O488" s="45"/>
      <c r="P488" s="45"/>
      <c r="Q488" s="45"/>
      <c r="R488" s="45"/>
      <c r="S488" s="45"/>
      <c r="T488" s="48"/>
    </row>
    <row r="489" spans="1:20" s="41" customFormat="1" x14ac:dyDescent="0.25">
      <c r="A489" s="42"/>
      <c r="B489" s="42"/>
      <c r="C489" s="107"/>
      <c r="D489" s="44"/>
      <c r="E489" s="44"/>
      <c r="F489" s="44"/>
      <c r="G489" s="45"/>
      <c r="H489" s="45"/>
      <c r="I489" s="45"/>
      <c r="J489" s="46"/>
      <c r="K489" s="45"/>
      <c r="L489" s="46"/>
      <c r="M489" s="47"/>
      <c r="N489" s="45"/>
      <c r="O489" s="45"/>
      <c r="P489" s="45"/>
      <c r="Q489" s="45"/>
      <c r="R489" s="45"/>
      <c r="S489" s="45"/>
      <c r="T489" s="48"/>
    </row>
    <row r="490" spans="1:20" s="41" customFormat="1" x14ac:dyDescent="0.25">
      <c r="A490" s="42"/>
      <c r="B490" s="42"/>
      <c r="C490" s="107"/>
      <c r="D490" s="44"/>
      <c r="E490" s="44"/>
      <c r="F490" s="44"/>
      <c r="G490" s="45"/>
      <c r="H490" s="45"/>
      <c r="I490" s="45"/>
      <c r="J490" s="46"/>
      <c r="K490" s="45"/>
      <c r="L490" s="46"/>
      <c r="M490" s="47"/>
      <c r="N490" s="45"/>
      <c r="O490" s="45"/>
      <c r="P490" s="45"/>
      <c r="Q490" s="45"/>
      <c r="R490" s="45"/>
      <c r="S490" s="45"/>
      <c r="T490" s="48"/>
    </row>
    <row r="491" spans="1:20" s="41" customFormat="1" x14ac:dyDescent="0.25">
      <c r="A491" s="42"/>
      <c r="B491" s="42"/>
      <c r="C491" s="107"/>
      <c r="D491" s="44"/>
      <c r="E491" s="44"/>
      <c r="F491" s="44"/>
      <c r="G491" s="45"/>
      <c r="H491" s="45"/>
      <c r="I491" s="45"/>
      <c r="J491" s="46"/>
      <c r="K491" s="45"/>
      <c r="L491" s="46"/>
      <c r="M491" s="47"/>
      <c r="N491" s="45"/>
      <c r="O491" s="45"/>
      <c r="P491" s="45"/>
      <c r="Q491" s="45"/>
      <c r="R491" s="45"/>
      <c r="S491" s="45"/>
      <c r="T491" s="48"/>
    </row>
    <row r="492" spans="1:20" s="41" customFormat="1" x14ac:dyDescent="0.25">
      <c r="A492" s="42"/>
      <c r="B492" s="42"/>
      <c r="C492" s="107"/>
      <c r="D492" s="44"/>
      <c r="E492" s="44"/>
      <c r="F492" s="44"/>
      <c r="G492" s="45"/>
      <c r="H492" s="45"/>
      <c r="I492" s="45"/>
      <c r="J492" s="46"/>
      <c r="K492" s="45"/>
      <c r="L492" s="46"/>
      <c r="M492" s="47"/>
      <c r="N492" s="45"/>
      <c r="O492" s="45"/>
      <c r="P492" s="45"/>
      <c r="Q492" s="45"/>
      <c r="R492" s="45"/>
      <c r="S492" s="45"/>
      <c r="T492" s="48"/>
    </row>
    <row r="493" spans="1:20" s="41" customFormat="1" x14ac:dyDescent="0.25">
      <c r="A493" s="42"/>
      <c r="B493" s="42"/>
      <c r="C493" s="107"/>
      <c r="D493" s="44"/>
      <c r="E493" s="44"/>
      <c r="F493" s="44"/>
      <c r="G493" s="45"/>
      <c r="H493" s="45"/>
      <c r="I493" s="45"/>
      <c r="J493" s="46"/>
      <c r="K493" s="45"/>
      <c r="L493" s="46"/>
      <c r="M493" s="47"/>
      <c r="N493" s="45"/>
      <c r="O493" s="45"/>
      <c r="P493" s="45"/>
      <c r="Q493" s="45"/>
      <c r="R493" s="45"/>
      <c r="S493" s="45"/>
      <c r="T493" s="48"/>
    </row>
    <row r="494" spans="1:20" s="41" customFormat="1" x14ac:dyDescent="0.25">
      <c r="A494" s="42"/>
      <c r="B494" s="42"/>
      <c r="C494" s="107"/>
      <c r="D494" s="44"/>
      <c r="E494" s="44"/>
      <c r="F494" s="44"/>
      <c r="G494" s="45"/>
      <c r="H494" s="45"/>
      <c r="I494" s="45"/>
      <c r="J494" s="46"/>
      <c r="K494" s="45"/>
      <c r="L494" s="46"/>
      <c r="M494" s="47"/>
      <c r="N494" s="45"/>
      <c r="O494" s="45"/>
      <c r="P494" s="45"/>
      <c r="Q494" s="45"/>
      <c r="R494" s="45"/>
      <c r="S494" s="45"/>
      <c r="T494" s="48"/>
    </row>
    <row r="495" spans="1:20" s="41" customFormat="1" x14ac:dyDescent="0.25">
      <c r="A495" s="42"/>
      <c r="B495" s="42"/>
      <c r="C495" s="107"/>
      <c r="D495" s="44"/>
      <c r="E495" s="44"/>
      <c r="F495" s="44"/>
      <c r="G495" s="45"/>
      <c r="H495" s="45"/>
      <c r="I495" s="45"/>
      <c r="J495" s="46"/>
      <c r="K495" s="45"/>
      <c r="L495" s="46"/>
      <c r="M495" s="47"/>
      <c r="N495" s="45"/>
      <c r="O495" s="45"/>
      <c r="P495" s="45"/>
      <c r="Q495" s="45"/>
      <c r="R495" s="45"/>
      <c r="S495" s="45"/>
      <c r="T495" s="48"/>
    </row>
    <row r="496" spans="1:20" s="41" customFormat="1" x14ac:dyDescent="0.25">
      <c r="A496" s="42"/>
      <c r="B496" s="42"/>
      <c r="C496" s="107"/>
      <c r="D496" s="44"/>
      <c r="E496" s="44"/>
      <c r="F496" s="44"/>
      <c r="G496" s="45"/>
      <c r="H496" s="45"/>
      <c r="I496" s="45"/>
      <c r="J496" s="46"/>
      <c r="K496" s="45"/>
      <c r="L496" s="46"/>
      <c r="M496" s="47"/>
      <c r="N496" s="45"/>
      <c r="O496" s="45"/>
      <c r="P496" s="45"/>
      <c r="Q496" s="45"/>
      <c r="R496" s="45"/>
      <c r="S496" s="45"/>
      <c r="T496" s="48"/>
    </row>
    <row r="497" spans="1:20" s="41" customFormat="1" x14ac:dyDescent="0.25">
      <c r="A497" s="42"/>
      <c r="B497" s="42"/>
      <c r="C497" s="107"/>
      <c r="D497" s="44"/>
      <c r="E497" s="44"/>
      <c r="F497" s="44"/>
      <c r="G497" s="45"/>
      <c r="H497" s="45"/>
      <c r="I497" s="45"/>
      <c r="J497" s="46"/>
      <c r="K497" s="45"/>
      <c r="L497" s="46"/>
      <c r="M497" s="47"/>
      <c r="N497" s="45"/>
      <c r="O497" s="45"/>
      <c r="P497" s="45"/>
      <c r="Q497" s="45"/>
      <c r="R497" s="45"/>
      <c r="S497" s="45"/>
      <c r="T497" s="48"/>
    </row>
    <row r="498" spans="1:20" s="41" customFormat="1" x14ac:dyDescent="0.25">
      <c r="A498" s="42"/>
      <c r="B498" s="42"/>
      <c r="C498" s="107"/>
      <c r="D498" s="44"/>
      <c r="E498" s="44"/>
      <c r="F498" s="44"/>
      <c r="G498" s="45"/>
      <c r="H498" s="45"/>
      <c r="I498" s="45"/>
      <c r="J498" s="46"/>
      <c r="K498" s="45"/>
      <c r="L498" s="46"/>
      <c r="M498" s="47"/>
      <c r="N498" s="45"/>
      <c r="O498" s="45"/>
      <c r="P498" s="45"/>
      <c r="Q498" s="45"/>
      <c r="R498" s="45"/>
      <c r="S498" s="45"/>
      <c r="T498" s="48"/>
    </row>
    <row r="499" spans="1:20" s="41" customFormat="1" x14ac:dyDescent="0.25">
      <c r="A499" s="42"/>
      <c r="B499" s="42"/>
      <c r="C499" s="107"/>
      <c r="D499" s="44"/>
      <c r="E499" s="44"/>
      <c r="F499" s="44"/>
      <c r="G499" s="45"/>
      <c r="H499" s="45"/>
      <c r="I499" s="45"/>
      <c r="J499" s="46"/>
      <c r="K499" s="45"/>
      <c r="L499" s="46"/>
      <c r="M499" s="47"/>
      <c r="N499" s="45"/>
      <c r="O499" s="45"/>
      <c r="P499" s="45"/>
      <c r="Q499" s="45"/>
      <c r="R499" s="45"/>
      <c r="S499" s="45"/>
      <c r="T499" s="48"/>
    </row>
    <row r="500" spans="1:20" s="41" customFormat="1" x14ac:dyDescent="0.25">
      <c r="A500" s="42"/>
      <c r="B500" s="42"/>
      <c r="C500" s="107"/>
      <c r="D500" s="44"/>
      <c r="E500" s="44"/>
      <c r="F500" s="44"/>
      <c r="G500" s="45"/>
      <c r="H500" s="45"/>
      <c r="I500" s="45"/>
      <c r="J500" s="46"/>
      <c r="K500" s="45"/>
      <c r="L500" s="46"/>
      <c r="M500" s="47"/>
      <c r="N500" s="45"/>
      <c r="O500" s="45"/>
      <c r="P500" s="45"/>
      <c r="Q500" s="45"/>
      <c r="R500" s="45"/>
      <c r="S500" s="45"/>
      <c r="T500" s="48"/>
    </row>
    <row r="501" spans="1:20" s="41" customFormat="1" x14ac:dyDescent="0.25">
      <c r="A501" s="42"/>
      <c r="B501" s="42"/>
      <c r="C501" s="107"/>
      <c r="D501" s="44"/>
      <c r="E501" s="44"/>
      <c r="F501" s="44"/>
      <c r="G501" s="45"/>
      <c r="H501" s="45"/>
      <c r="I501" s="45"/>
      <c r="J501" s="46"/>
      <c r="K501" s="45"/>
      <c r="L501" s="46"/>
      <c r="M501" s="47"/>
      <c r="N501" s="45"/>
      <c r="O501" s="45"/>
      <c r="P501" s="45"/>
      <c r="Q501" s="45"/>
      <c r="R501" s="45"/>
      <c r="S501" s="45"/>
      <c r="T501" s="48"/>
    </row>
    <row r="502" spans="1:20" s="41" customFormat="1" x14ac:dyDescent="0.25">
      <c r="A502" s="42"/>
      <c r="B502" s="42"/>
      <c r="C502" s="107"/>
      <c r="D502" s="44"/>
      <c r="E502" s="44"/>
      <c r="F502" s="44"/>
      <c r="G502" s="45"/>
      <c r="H502" s="45"/>
      <c r="I502" s="45"/>
      <c r="J502" s="46"/>
      <c r="K502" s="45"/>
      <c r="L502" s="46"/>
      <c r="M502" s="47"/>
      <c r="N502" s="45"/>
      <c r="O502" s="45"/>
      <c r="P502" s="45"/>
      <c r="Q502" s="45"/>
      <c r="R502" s="45"/>
      <c r="S502" s="45"/>
      <c r="T502" s="48"/>
    </row>
    <row r="503" spans="1:20" s="41" customFormat="1" x14ac:dyDescent="0.25">
      <c r="A503" s="42"/>
      <c r="B503" s="42"/>
      <c r="C503" s="107"/>
      <c r="D503" s="44"/>
      <c r="E503" s="44"/>
      <c r="F503" s="44"/>
      <c r="G503" s="45"/>
      <c r="H503" s="45"/>
      <c r="I503" s="45"/>
      <c r="J503" s="46"/>
      <c r="K503" s="45"/>
      <c r="L503" s="46"/>
      <c r="M503" s="47"/>
      <c r="N503" s="45"/>
      <c r="O503" s="45"/>
      <c r="P503" s="45"/>
      <c r="Q503" s="45"/>
      <c r="R503" s="45"/>
      <c r="S503" s="45"/>
      <c r="T503" s="48"/>
    </row>
    <row r="504" spans="1:20" s="41" customFormat="1" x14ac:dyDescent="0.25">
      <c r="A504" s="42"/>
      <c r="B504" s="42"/>
      <c r="C504" s="107"/>
      <c r="D504" s="44"/>
      <c r="E504" s="44"/>
      <c r="F504" s="44"/>
      <c r="G504" s="45"/>
      <c r="H504" s="45"/>
      <c r="I504" s="45"/>
      <c r="J504" s="46"/>
      <c r="K504" s="45"/>
      <c r="L504" s="46"/>
      <c r="M504" s="47"/>
      <c r="N504" s="45"/>
      <c r="O504" s="45"/>
      <c r="P504" s="45"/>
      <c r="Q504" s="45"/>
      <c r="R504" s="45"/>
      <c r="S504" s="45"/>
      <c r="T504" s="48"/>
    </row>
    <row r="505" spans="1:20" s="41" customFormat="1" x14ac:dyDescent="0.25">
      <c r="A505" s="42"/>
      <c r="B505" s="42"/>
      <c r="C505" s="107"/>
      <c r="D505" s="44"/>
      <c r="E505" s="44"/>
      <c r="F505" s="44"/>
      <c r="G505" s="45"/>
      <c r="H505" s="45"/>
      <c r="I505" s="45"/>
      <c r="J505" s="46"/>
      <c r="K505" s="45"/>
      <c r="L505" s="46"/>
      <c r="M505" s="47"/>
      <c r="N505" s="45"/>
      <c r="O505" s="45"/>
      <c r="P505" s="45"/>
      <c r="Q505" s="45"/>
      <c r="R505" s="45"/>
      <c r="S505" s="45"/>
      <c r="T505" s="48"/>
    </row>
    <row r="506" spans="1:20" s="41" customFormat="1" x14ac:dyDescent="0.25">
      <c r="A506" s="42"/>
      <c r="B506" s="42"/>
      <c r="C506" s="107"/>
      <c r="D506" s="44"/>
      <c r="E506" s="44"/>
      <c r="F506" s="44"/>
      <c r="G506" s="45"/>
      <c r="H506" s="45"/>
      <c r="I506" s="45"/>
      <c r="J506" s="46"/>
      <c r="K506" s="45"/>
      <c r="L506" s="46"/>
      <c r="M506" s="47"/>
      <c r="N506" s="45"/>
      <c r="O506" s="45"/>
      <c r="P506" s="45"/>
      <c r="Q506" s="45"/>
      <c r="R506" s="45"/>
      <c r="S506" s="45"/>
      <c r="T506" s="48"/>
    </row>
    <row r="507" spans="1:20" s="41" customFormat="1" x14ac:dyDescent="0.25">
      <c r="A507" s="42"/>
      <c r="B507" s="42"/>
      <c r="C507" s="107"/>
      <c r="D507" s="44"/>
      <c r="E507" s="44"/>
      <c r="F507" s="44"/>
      <c r="G507" s="45"/>
      <c r="H507" s="45"/>
      <c r="I507" s="45"/>
      <c r="J507" s="46"/>
      <c r="K507" s="45"/>
      <c r="L507" s="46"/>
      <c r="M507" s="47"/>
      <c r="N507" s="45"/>
      <c r="O507" s="45"/>
      <c r="P507" s="45"/>
      <c r="Q507" s="45"/>
      <c r="R507" s="45"/>
      <c r="S507" s="45"/>
      <c r="T507" s="48"/>
    </row>
    <row r="508" spans="1:20" s="41" customFormat="1" x14ac:dyDescent="0.25">
      <c r="A508" s="42"/>
      <c r="B508" s="42"/>
      <c r="C508" s="107"/>
      <c r="D508" s="44"/>
      <c r="E508" s="44"/>
      <c r="F508" s="44"/>
      <c r="G508" s="45"/>
      <c r="H508" s="45"/>
      <c r="I508" s="45"/>
      <c r="J508" s="46"/>
      <c r="K508" s="45"/>
      <c r="L508" s="46"/>
      <c r="M508" s="47"/>
      <c r="N508" s="45"/>
      <c r="O508" s="45"/>
      <c r="P508" s="45"/>
      <c r="Q508" s="45"/>
      <c r="R508" s="45"/>
      <c r="S508" s="45"/>
      <c r="T508" s="48"/>
    </row>
    <row r="509" spans="1:20" s="41" customFormat="1" x14ac:dyDescent="0.25">
      <c r="A509" s="42"/>
      <c r="B509" s="42"/>
      <c r="C509" s="107"/>
      <c r="D509" s="44"/>
      <c r="E509" s="44"/>
      <c r="F509" s="44"/>
      <c r="G509" s="45"/>
      <c r="H509" s="45"/>
      <c r="I509" s="45"/>
      <c r="J509" s="46"/>
      <c r="K509" s="45"/>
      <c r="L509" s="46"/>
      <c r="M509" s="47"/>
      <c r="N509" s="45"/>
      <c r="O509" s="45"/>
      <c r="P509" s="45"/>
      <c r="Q509" s="45"/>
      <c r="R509" s="45"/>
      <c r="S509" s="45"/>
      <c r="T509" s="48"/>
    </row>
    <row r="510" spans="1:20" s="41" customFormat="1" x14ac:dyDescent="0.25">
      <c r="A510" s="42"/>
      <c r="B510" s="42"/>
      <c r="C510" s="107"/>
      <c r="D510" s="44"/>
      <c r="E510" s="44"/>
      <c r="F510" s="44"/>
      <c r="G510" s="45"/>
      <c r="H510" s="45"/>
      <c r="I510" s="45"/>
      <c r="J510" s="46"/>
      <c r="K510" s="45"/>
      <c r="L510" s="46"/>
      <c r="M510" s="47"/>
      <c r="N510" s="45"/>
      <c r="O510" s="45"/>
      <c r="P510" s="45"/>
      <c r="Q510" s="45"/>
      <c r="R510" s="45"/>
      <c r="S510" s="45"/>
      <c r="T510" s="48"/>
    </row>
    <row r="511" spans="1:20" s="41" customFormat="1" x14ac:dyDescent="0.25">
      <c r="A511" s="42"/>
      <c r="B511" s="42"/>
      <c r="C511" s="107"/>
      <c r="D511" s="44"/>
      <c r="E511" s="44"/>
      <c r="F511" s="44"/>
      <c r="G511" s="45"/>
      <c r="H511" s="45"/>
      <c r="I511" s="45"/>
      <c r="J511" s="46"/>
      <c r="K511" s="45"/>
      <c r="L511" s="46"/>
      <c r="M511" s="47"/>
      <c r="N511" s="45"/>
      <c r="O511" s="45"/>
      <c r="P511" s="45"/>
      <c r="Q511" s="45"/>
      <c r="R511" s="45"/>
      <c r="S511" s="45"/>
      <c r="T511" s="48"/>
    </row>
    <row r="512" spans="1:20" s="41" customFormat="1" x14ac:dyDescent="0.25">
      <c r="A512" s="42"/>
      <c r="B512" s="42"/>
      <c r="C512" s="107"/>
      <c r="D512" s="44"/>
      <c r="E512" s="44"/>
      <c r="F512" s="44"/>
      <c r="G512" s="45"/>
      <c r="H512" s="45"/>
      <c r="I512" s="45"/>
      <c r="J512" s="46"/>
      <c r="K512" s="45"/>
      <c r="L512" s="46"/>
      <c r="M512" s="47"/>
      <c r="N512" s="45"/>
      <c r="O512" s="45"/>
      <c r="P512" s="45"/>
      <c r="Q512" s="45"/>
      <c r="R512" s="45"/>
      <c r="S512" s="45"/>
      <c r="T512" s="48"/>
    </row>
    <row r="513" spans="1:20" s="41" customFormat="1" x14ac:dyDescent="0.25">
      <c r="A513" s="42"/>
      <c r="B513" s="42"/>
      <c r="C513" s="107"/>
      <c r="D513" s="44"/>
      <c r="E513" s="44"/>
      <c r="F513" s="44"/>
      <c r="G513" s="45"/>
      <c r="H513" s="45"/>
      <c r="I513" s="45"/>
      <c r="J513" s="46"/>
      <c r="K513" s="45"/>
      <c r="L513" s="46"/>
      <c r="M513" s="47"/>
      <c r="N513" s="45"/>
      <c r="O513" s="45"/>
      <c r="P513" s="45"/>
      <c r="Q513" s="45"/>
      <c r="R513" s="45"/>
      <c r="S513" s="45"/>
      <c r="T513" s="48"/>
    </row>
    <row r="514" spans="1:20" s="41" customFormat="1" x14ac:dyDescent="0.25">
      <c r="A514" s="42"/>
      <c r="B514" s="42"/>
      <c r="C514" s="107"/>
      <c r="D514" s="44"/>
      <c r="E514" s="44"/>
      <c r="F514" s="44"/>
      <c r="G514" s="45"/>
      <c r="H514" s="45"/>
      <c r="I514" s="45"/>
      <c r="J514" s="46"/>
      <c r="K514" s="45"/>
      <c r="L514" s="46"/>
      <c r="M514" s="47"/>
      <c r="N514" s="45"/>
      <c r="O514" s="45"/>
      <c r="P514" s="45"/>
      <c r="Q514" s="45"/>
      <c r="R514" s="45"/>
      <c r="S514" s="45"/>
      <c r="T514" s="48"/>
    </row>
    <row r="515" spans="1:20" s="41" customFormat="1" x14ac:dyDescent="0.25">
      <c r="A515" s="42"/>
      <c r="B515" s="42"/>
      <c r="C515" s="107"/>
      <c r="D515" s="44"/>
      <c r="E515" s="44"/>
      <c r="F515" s="44"/>
      <c r="G515" s="45"/>
      <c r="H515" s="45"/>
      <c r="I515" s="45"/>
      <c r="J515" s="46"/>
      <c r="K515" s="45"/>
      <c r="L515" s="46"/>
      <c r="M515" s="47"/>
      <c r="N515" s="45"/>
      <c r="O515" s="45"/>
      <c r="P515" s="45"/>
      <c r="Q515" s="45"/>
      <c r="R515" s="45"/>
      <c r="S515" s="45"/>
      <c r="T515" s="48"/>
    </row>
  </sheetData>
  <sheetProtection algorithmName="SHA-512" hashValue="DcZP1rTgZJCZhmJinAa10B2/FBmNPSkSyeBHNbYP9d5CGrfSjLiNLlozSRl1fT+Qo0m9C+WuPx1u9iAGCi+yDg==" saltValue="ef+em1AZ4Fuld6kUNOqdpA==" spinCount="100000" sheet="1" formatRows="0" insertColumns="0" insertRows="0" insertHyperlinks="0" deleteColumns="0" deleteRows="0" selectLockedCells="1" sort="0" autoFilter="0" pivotTables="0" selectUnlockedCells="1"/>
  <autoFilter ref="A7:FD21">
    <filterColumn colId="6" showButton="0"/>
    <filterColumn colId="8" showButton="0"/>
    <filterColumn colId="10" showButton="0"/>
    <filterColumn colId="18" showButton="0"/>
  </autoFilter>
  <mergeCells count="38">
    <mergeCell ref="S21:T21"/>
    <mergeCell ref="S15:T15"/>
    <mergeCell ref="S16:T16"/>
    <mergeCell ref="S17:T17"/>
    <mergeCell ref="S18:T18"/>
    <mergeCell ref="S19:T19"/>
    <mergeCell ref="S20:T20"/>
    <mergeCell ref="S10:T10"/>
    <mergeCell ref="S11:T11"/>
    <mergeCell ref="S13:T13"/>
    <mergeCell ref="S14:T14"/>
    <mergeCell ref="S12:T12"/>
    <mergeCell ref="S9:T9"/>
    <mergeCell ref="G5:J5"/>
    <mergeCell ref="K5:L5"/>
    <mergeCell ref="M5:P5"/>
    <mergeCell ref="Q5:T5"/>
    <mergeCell ref="G6:H7"/>
    <mergeCell ref="I6:J7"/>
    <mergeCell ref="K6:L7"/>
    <mergeCell ref="M6:M7"/>
    <mergeCell ref="N6:N7"/>
    <mergeCell ref="O6:O7"/>
    <mergeCell ref="P6:P7"/>
    <mergeCell ref="Q6:Q7"/>
    <mergeCell ref="R6:R7"/>
    <mergeCell ref="S6:T7"/>
    <mergeCell ref="S8:T8"/>
    <mergeCell ref="A1:C3"/>
    <mergeCell ref="D1:R1"/>
    <mergeCell ref="D2:R3"/>
    <mergeCell ref="A4:T4"/>
    <mergeCell ref="A5:A7"/>
    <mergeCell ref="B5:B7"/>
    <mergeCell ref="C5:C7"/>
    <mergeCell ref="D5:D7"/>
    <mergeCell ref="E5:E7"/>
    <mergeCell ref="F5:F7"/>
  </mergeCells>
  <conditionalFormatting sqref="L22:L65528">
    <cfRule type="cellIs" dxfId="315" priority="256" stopIfTrue="1" operator="equal">
      <formula>"BAJO"</formula>
    </cfRule>
    <cfRule type="cellIs" dxfId="314" priority="257" stopIfTrue="1" operator="equal">
      <formula>"MODERADO"</formula>
    </cfRule>
    <cfRule type="cellIs" dxfId="313" priority="258" stopIfTrue="1" operator="equal">
      <formula>"ALTO"</formula>
    </cfRule>
  </conditionalFormatting>
  <conditionalFormatting sqref="L22:L23">
    <cfRule type="cellIs" dxfId="312" priority="259" stopIfTrue="1" operator="equal">
      <formula>"BAJO"</formula>
    </cfRule>
    <cfRule type="cellIs" dxfId="311" priority="260" stopIfTrue="1" operator="equal">
      <formula>"MODERADO"</formula>
    </cfRule>
    <cfRule type="cellIs" dxfId="310" priority="261" stopIfTrue="1" operator="equal">
      <formula>"ALTO"</formula>
    </cfRule>
  </conditionalFormatting>
  <conditionalFormatting sqref="L10">
    <cfRule type="cellIs" dxfId="309" priority="252" operator="equal">
      <formula>"EXTREMO"</formula>
    </cfRule>
    <cfRule type="cellIs" dxfId="308" priority="253" stopIfTrue="1" operator="equal">
      <formula>"BAJO"</formula>
    </cfRule>
    <cfRule type="cellIs" dxfId="307" priority="254" stopIfTrue="1" operator="equal">
      <formula>"MODERADO"</formula>
    </cfRule>
    <cfRule type="cellIs" dxfId="306" priority="255" stopIfTrue="1" operator="equal">
      <formula>"ALTO"</formula>
    </cfRule>
  </conditionalFormatting>
  <conditionalFormatting sqref="H10">
    <cfRule type="containsText" dxfId="305" priority="247" operator="containsText" text="CATASTRÓFICO">
      <formula>NOT(ISERROR(SEARCH("CATASTRÓFICO",H10)))</formula>
    </cfRule>
    <cfRule type="cellIs" dxfId="304" priority="248" operator="equal">
      <formula>"MENOR"</formula>
    </cfRule>
    <cfRule type="cellIs" dxfId="303" priority="249" stopIfTrue="1" operator="equal">
      <formula>"INSIGNIFICANTE"</formula>
    </cfRule>
    <cfRule type="cellIs" dxfId="302" priority="250" stopIfTrue="1" operator="equal">
      <formula>"MODERADO"</formula>
    </cfRule>
    <cfRule type="cellIs" dxfId="301" priority="251" stopIfTrue="1" operator="equal">
      <formula>"MAYOR"</formula>
    </cfRule>
  </conditionalFormatting>
  <conditionalFormatting sqref="J10">
    <cfRule type="containsBlanks" dxfId="300" priority="241">
      <formula>LEN(TRIM(J10))=0</formula>
    </cfRule>
    <cfRule type="containsText" dxfId="299" priority="242" operator="containsText" text="CASI CERTEZA">
      <formula>NOT(ISERROR(SEARCH("CASI CERTEZA",J10)))</formula>
    </cfRule>
    <cfRule type="cellIs" dxfId="298" priority="243" operator="equal">
      <formula>"IMPROBABLE"</formula>
    </cfRule>
    <cfRule type="cellIs" dxfId="297" priority="244" stopIfTrue="1" operator="equal">
      <formula>"RARO"</formula>
    </cfRule>
    <cfRule type="cellIs" dxfId="296" priority="245" stopIfTrue="1" operator="equal">
      <formula>"MODERADO"</formula>
    </cfRule>
    <cfRule type="cellIs" dxfId="295" priority="246" stopIfTrue="1" operator="equal">
      <formula>"PROBABLE"</formula>
    </cfRule>
  </conditionalFormatting>
  <conditionalFormatting sqref="H10">
    <cfRule type="containsBlanks" dxfId="294" priority="262">
      <formula>LEN(TRIM(H10))=0</formula>
    </cfRule>
  </conditionalFormatting>
  <conditionalFormatting sqref="L19">
    <cfRule type="cellIs" dxfId="293" priority="140" operator="equal">
      <formula>"EXTREMO"</formula>
    </cfRule>
    <cfRule type="cellIs" dxfId="292" priority="141" stopIfTrue="1" operator="equal">
      <formula>"BAJO"</formula>
    </cfRule>
    <cfRule type="cellIs" dxfId="291" priority="142" stopIfTrue="1" operator="equal">
      <formula>"MODERADO"</formula>
    </cfRule>
    <cfRule type="cellIs" dxfId="290" priority="143" stopIfTrue="1" operator="equal">
      <formula>"ALTO"</formula>
    </cfRule>
  </conditionalFormatting>
  <conditionalFormatting sqref="H19">
    <cfRule type="containsText" dxfId="289" priority="135" operator="containsText" text="CATASTRÓFICO">
      <formula>NOT(ISERROR(SEARCH("CATASTRÓFICO",H19)))</formula>
    </cfRule>
    <cfRule type="cellIs" dxfId="288" priority="136" operator="equal">
      <formula>"MENOR"</formula>
    </cfRule>
    <cfRule type="cellIs" dxfId="287" priority="137" stopIfTrue="1" operator="equal">
      <formula>"INSIGNIFICANTE"</formula>
    </cfRule>
    <cfRule type="cellIs" dxfId="286" priority="138" stopIfTrue="1" operator="equal">
      <formula>"MODERADO"</formula>
    </cfRule>
    <cfRule type="cellIs" dxfId="285" priority="139" stopIfTrue="1" operator="equal">
      <formula>"MAYOR"</formula>
    </cfRule>
  </conditionalFormatting>
  <conditionalFormatting sqref="J19">
    <cfRule type="containsBlanks" dxfId="284" priority="129">
      <formula>LEN(TRIM(J19))=0</formula>
    </cfRule>
    <cfRule type="containsText" dxfId="283" priority="130" operator="containsText" text="CASI CERTEZA">
      <formula>NOT(ISERROR(SEARCH("CASI CERTEZA",J19)))</formula>
    </cfRule>
    <cfRule type="cellIs" dxfId="282" priority="131" operator="equal">
      <formula>"IMPROBABLE"</formula>
    </cfRule>
    <cfRule type="cellIs" dxfId="281" priority="132" stopIfTrue="1" operator="equal">
      <formula>"RARO"</formula>
    </cfRule>
    <cfRule type="cellIs" dxfId="280" priority="133" stopIfTrue="1" operator="equal">
      <formula>"MODERADO"</formula>
    </cfRule>
    <cfRule type="cellIs" dxfId="279" priority="134" stopIfTrue="1" operator="equal">
      <formula>"PROBABLE"</formula>
    </cfRule>
  </conditionalFormatting>
  <conditionalFormatting sqref="H19">
    <cfRule type="containsBlanks" dxfId="278" priority="144">
      <formula>LEN(TRIM(H19))=0</formula>
    </cfRule>
  </conditionalFormatting>
  <conditionalFormatting sqref="L21">
    <cfRule type="cellIs" dxfId="277" priority="108" operator="equal">
      <formula>"EXTREMO"</formula>
    </cfRule>
    <cfRule type="cellIs" dxfId="276" priority="109" stopIfTrue="1" operator="equal">
      <formula>"BAJO"</formula>
    </cfRule>
    <cfRule type="cellIs" dxfId="275" priority="110" stopIfTrue="1" operator="equal">
      <formula>"MODERADO"</formula>
    </cfRule>
    <cfRule type="cellIs" dxfId="274" priority="111" stopIfTrue="1" operator="equal">
      <formula>"ALTO"</formula>
    </cfRule>
  </conditionalFormatting>
  <conditionalFormatting sqref="H21">
    <cfRule type="containsText" dxfId="273" priority="103" operator="containsText" text="CATASTRÓFICO">
      <formula>NOT(ISERROR(SEARCH("CATASTRÓFICO",H21)))</formula>
    </cfRule>
    <cfRule type="cellIs" dxfId="272" priority="104" operator="equal">
      <formula>"MENOR"</formula>
    </cfRule>
    <cfRule type="cellIs" dxfId="271" priority="105" stopIfTrue="1" operator="equal">
      <formula>"INSIGNIFICANTE"</formula>
    </cfRule>
    <cfRule type="cellIs" dxfId="270" priority="106" stopIfTrue="1" operator="equal">
      <formula>"MODERADO"</formula>
    </cfRule>
    <cfRule type="cellIs" dxfId="269" priority="107" stopIfTrue="1" operator="equal">
      <formula>"MAYOR"</formula>
    </cfRule>
  </conditionalFormatting>
  <conditionalFormatting sqref="J21">
    <cfRule type="containsBlanks" dxfId="268" priority="97">
      <formula>LEN(TRIM(J21))=0</formula>
    </cfRule>
    <cfRule type="containsText" dxfId="267" priority="98" operator="containsText" text="CASI CERTEZA">
      <formula>NOT(ISERROR(SEARCH("CASI CERTEZA",J21)))</formula>
    </cfRule>
    <cfRule type="cellIs" dxfId="266" priority="99" operator="equal">
      <formula>"IMPROBABLE"</formula>
    </cfRule>
    <cfRule type="cellIs" dxfId="265" priority="100" stopIfTrue="1" operator="equal">
      <formula>"RARO"</formula>
    </cfRule>
    <cfRule type="cellIs" dxfId="264" priority="101" stopIfTrue="1" operator="equal">
      <formula>"MODERADO"</formula>
    </cfRule>
    <cfRule type="cellIs" dxfId="263" priority="102" stopIfTrue="1" operator="equal">
      <formula>"PROBABLE"</formula>
    </cfRule>
  </conditionalFormatting>
  <conditionalFormatting sqref="H21">
    <cfRule type="containsBlanks" dxfId="262" priority="112">
      <formula>LEN(TRIM(H21))=0</formula>
    </cfRule>
  </conditionalFormatting>
  <conditionalFormatting sqref="L12">
    <cfRule type="cellIs" dxfId="261" priority="188" operator="equal">
      <formula>"EXTREMO"</formula>
    </cfRule>
    <cfRule type="cellIs" dxfId="260" priority="189" stopIfTrue="1" operator="equal">
      <formula>"BAJO"</formula>
    </cfRule>
    <cfRule type="cellIs" dxfId="259" priority="190" stopIfTrue="1" operator="equal">
      <formula>"MODERADO"</formula>
    </cfRule>
    <cfRule type="cellIs" dxfId="258" priority="191" stopIfTrue="1" operator="equal">
      <formula>"ALTO"</formula>
    </cfRule>
  </conditionalFormatting>
  <conditionalFormatting sqref="H12">
    <cfRule type="containsText" dxfId="257" priority="183" operator="containsText" text="CATASTRÓFICO">
      <formula>NOT(ISERROR(SEARCH("CATASTRÓFICO",H12)))</formula>
    </cfRule>
    <cfRule type="cellIs" dxfId="256" priority="184" operator="equal">
      <formula>"MENOR"</formula>
    </cfRule>
    <cfRule type="cellIs" dxfId="255" priority="185" stopIfTrue="1" operator="equal">
      <formula>"INSIGNIFICANTE"</formula>
    </cfRule>
    <cfRule type="cellIs" dxfId="254" priority="186" stopIfTrue="1" operator="equal">
      <formula>"MODERADO"</formula>
    </cfRule>
    <cfRule type="cellIs" dxfId="253" priority="187" stopIfTrue="1" operator="equal">
      <formula>"MAYOR"</formula>
    </cfRule>
  </conditionalFormatting>
  <conditionalFormatting sqref="J12">
    <cfRule type="containsBlanks" dxfId="252" priority="177">
      <formula>LEN(TRIM(J12))=0</formula>
    </cfRule>
    <cfRule type="containsText" dxfId="251" priority="178" operator="containsText" text="CASI CERTEZA">
      <formula>NOT(ISERROR(SEARCH("CASI CERTEZA",J12)))</formula>
    </cfRule>
    <cfRule type="cellIs" dxfId="250" priority="179" operator="equal">
      <formula>"IMPROBABLE"</formula>
    </cfRule>
    <cfRule type="cellIs" dxfId="249" priority="180" stopIfTrue="1" operator="equal">
      <formula>"RARO"</formula>
    </cfRule>
    <cfRule type="cellIs" dxfId="248" priority="181" stopIfTrue="1" operator="equal">
      <formula>"MODERADO"</formula>
    </cfRule>
    <cfRule type="cellIs" dxfId="247" priority="182" stopIfTrue="1" operator="equal">
      <formula>"PROBABLE"</formula>
    </cfRule>
  </conditionalFormatting>
  <conditionalFormatting sqref="H12">
    <cfRule type="containsBlanks" dxfId="246" priority="192">
      <formula>LEN(TRIM(H12))=0</formula>
    </cfRule>
  </conditionalFormatting>
  <conditionalFormatting sqref="L13">
    <cfRule type="cellIs" dxfId="245" priority="172" operator="equal">
      <formula>"EXTREMO"</formula>
    </cfRule>
    <cfRule type="cellIs" dxfId="244" priority="173" stopIfTrue="1" operator="equal">
      <formula>"BAJO"</formula>
    </cfRule>
    <cfRule type="cellIs" dxfId="243" priority="174" stopIfTrue="1" operator="equal">
      <formula>"MODERADO"</formula>
    </cfRule>
    <cfRule type="cellIs" dxfId="242" priority="175" stopIfTrue="1" operator="equal">
      <formula>"ALTO"</formula>
    </cfRule>
  </conditionalFormatting>
  <conditionalFormatting sqref="H13">
    <cfRule type="containsText" dxfId="241" priority="167" operator="containsText" text="CATASTRÓFICO">
      <formula>NOT(ISERROR(SEARCH("CATASTRÓFICO",H13)))</formula>
    </cfRule>
    <cfRule type="cellIs" dxfId="240" priority="168" operator="equal">
      <formula>"MENOR"</formula>
    </cfRule>
    <cfRule type="cellIs" dxfId="239" priority="169" stopIfTrue="1" operator="equal">
      <formula>"INSIGNIFICANTE"</formula>
    </cfRule>
    <cfRule type="cellIs" dxfId="238" priority="170" stopIfTrue="1" operator="equal">
      <formula>"MODERADO"</formula>
    </cfRule>
    <cfRule type="cellIs" dxfId="237" priority="171" stopIfTrue="1" operator="equal">
      <formula>"MAYOR"</formula>
    </cfRule>
  </conditionalFormatting>
  <conditionalFormatting sqref="J13">
    <cfRule type="containsBlanks" dxfId="236" priority="161">
      <formula>LEN(TRIM(J13))=0</formula>
    </cfRule>
    <cfRule type="containsText" dxfId="235" priority="162" operator="containsText" text="CASI CERTEZA">
      <formula>NOT(ISERROR(SEARCH("CASI CERTEZA",J13)))</formula>
    </cfRule>
    <cfRule type="cellIs" dxfId="234" priority="163" operator="equal">
      <formula>"IMPROBABLE"</formula>
    </cfRule>
    <cfRule type="cellIs" dxfId="233" priority="164" stopIfTrue="1" operator="equal">
      <formula>"RARO"</formula>
    </cfRule>
    <cfRule type="cellIs" dxfId="232" priority="165" stopIfTrue="1" operator="equal">
      <formula>"MODERADO"</formula>
    </cfRule>
    <cfRule type="cellIs" dxfId="231" priority="166" stopIfTrue="1" operator="equal">
      <formula>"PROBABLE"</formula>
    </cfRule>
  </conditionalFormatting>
  <conditionalFormatting sqref="H13">
    <cfRule type="containsBlanks" dxfId="230" priority="176">
      <formula>LEN(TRIM(H13))=0</formula>
    </cfRule>
  </conditionalFormatting>
  <conditionalFormatting sqref="L14">
    <cfRule type="cellIs" dxfId="229" priority="156" operator="equal">
      <formula>"EXTREMO"</formula>
    </cfRule>
    <cfRule type="cellIs" dxfId="228" priority="157" stopIfTrue="1" operator="equal">
      <formula>"BAJO"</formula>
    </cfRule>
    <cfRule type="cellIs" dxfId="227" priority="158" stopIfTrue="1" operator="equal">
      <formula>"MODERADO"</formula>
    </cfRule>
    <cfRule type="cellIs" dxfId="226" priority="159" stopIfTrue="1" operator="equal">
      <formula>"ALTO"</formula>
    </cfRule>
  </conditionalFormatting>
  <conditionalFormatting sqref="H14">
    <cfRule type="containsText" dxfId="225" priority="151" operator="containsText" text="CATASTRÓFICO">
      <formula>NOT(ISERROR(SEARCH("CATASTRÓFICO",H14)))</formula>
    </cfRule>
    <cfRule type="cellIs" dxfId="224" priority="152" operator="equal">
      <formula>"MENOR"</formula>
    </cfRule>
    <cfRule type="cellIs" dxfId="223" priority="153" stopIfTrue="1" operator="equal">
      <formula>"INSIGNIFICANTE"</formula>
    </cfRule>
    <cfRule type="cellIs" dxfId="222" priority="154" stopIfTrue="1" operator="equal">
      <formula>"MODERADO"</formula>
    </cfRule>
    <cfRule type="cellIs" dxfId="221" priority="155" stopIfTrue="1" operator="equal">
      <formula>"MAYOR"</formula>
    </cfRule>
  </conditionalFormatting>
  <conditionalFormatting sqref="J14">
    <cfRule type="containsBlanks" dxfId="220" priority="145">
      <formula>LEN(TRIM(J14))=0</formula>
    </cfRule>
    <cfRule type="containsText" dxfId="219" priority="146" operator="containsText" text="CASI CERTEZA">
      <formula>NOT(ISERROR(SEARCH("CASI CERTEZA",J14)))</formula>
    </cfRule>
    <cfRule type="cellIs" dxfId="218" priority="147" operator="equal">
      <formula>"IMPROBABLE"</formula>
    </cfRule>
    <cfRule type="cellIs" dxfId="217" priority="148" stopIfTrue="1" operator="equal">
      <formula>"RARO"</formula>
    </cfRule>
    <cfRule type="cellIs" dxfId="216" priority="149" stopIfTrue="1" operator="equal">
      <formula>"MODERADO"</formula>
    </cfRule>
    <cfRule type="cellIs" dxfId="215" priority="150" stopIfTrue="1" operator="equal">
      <formula>"PROBABLE"</formula>
    </cfRule>
  </conditionalFormatting>
  <conditionalFormatting sqref="H14">
    <cfRule type="containsBlanks" dxfId="214" priority="160">
      <formula>LEN(TRIM(H14))=0</formula>
    </cfRule>
  </conditionalFormatting>
  <conditionalFormatting sqref="L20">
    <cfRule type="cellIs" dxfId="213" priority="124" operator="equal">
      <formula>"EXTREMO"</formula>
    </cfRule>
    <cfRule type="cellIs" dxfId="212" priority="125" stopIfTrue="1" operator="equal">
      <formula>"BAJO"</formula>
    </cfRule>
    <cfRule type="cellIs" dxfId="211" priority="126" stopIfTrue="1" operator="equal">
      <formula>"MODERADO"</formula>
    </cfRule>
    <cfRule type="cellIs" dxfId="210" priority="127" stopIfTrue="1" operator="equal">
      <formula>"ALTO"</formula>
    </cfRule>
  </conditionalFormatting>
  <conditionalFormatting sqref="H20">
    <cfRule type="containsText" dxfId="209" priority="119" operator="containsText" text="CATASTRÓFICO">
      <formula>NOT(ISERROR(SEARCH("CATASTRÓFICO",H20)))</formula>
    </cfRule>
    <cfRule type="cellIs" dxfId="208" priority="120" operator="equal">
      <formula>"MENOR"</formula>
    </cfRule>
    <cfRule type="cellIs" dxfId="207" priority="121" stopIfTrue="1" operator="equal">
      <formula>"INSIGNIFICANTE"</formula>
    </cfRule>
    <cfRule type="cellIs" dxfId="206" priority="122" stopIfTrue="1" operator="equal">
      <formula>"MODERADO"</formula>
    </cfRule>
    <cfRule type="cellIs" dxfId="205" priority="123" stopIfTrue="1" operator="equal">
      <formula>"MAYOR"</formula>
    </cfRule>
  </conditionalFormatting>
  <conditionalFormatting sqref="J20">
    <cfRule type="containsBlanks" dxfId="204" priority="113">
      <formula>LEN(TRIM(J20))=0</formula>
    </cfRule>
    <cfRule type="containsText" dxfId="203" priority="114" operator="containsText" text="CASI CERTEZA">
      <formula>NOT(ISERROR(SEARCH("CASI CERTEZA",J20)))</formula>
    </cfRule>
    <cfRule type="cellIs" dxfId="202" priority="115" operator="equal">
      <formula>"IMPROBABLE"</formula>
    </cfRule>
    <cfRule type="cellIs" dxfId="201" priority="116" stopIfTrue="1" operator="equal">
      <formula>"RARO"</formula>
    </cfRule>
    <cfRule type="cellIs" dxfId="200" priority="117" stopIfTrue="1" operator="equal">
      <formula>"MODERADO"</formula>
    </cfRule>
    <cfRule type="cellIs" dxfId="199" priority="118" stopIfTrue="1" operator="equal">
      <formula>"PROBABLE"</formula>
    </cfRule>
  </conditionalFormatting>
  <conditionalFormatting sqref="H20">
    <cfRule type="containsBlanks" dxfId="198" priority="128">
      <formula>LEN(TRIM(H20))=0</formula>
    </cfRule>
  </conditionalFormatting>
  <conditionalFormatting sqref="L16">
    <cfRule type="cellIs" dxfId="197" priority="12" operator="equal">
      <formula>"EXTREMO"</formula>
    </cfRule>
    <cfRule type="cellIs" dxfId="196" priority="13" stopIfTrue="1" operator="equal">
      <formula>"BAJO"</formula>
    </cfRule>
    <cfRule type="cellIs" dxfId="195" priority="14" stopIfTrue="1" operator="equal">
      <formula>"MODERADO"</formula>
    </cfRule>
    <cfRule type="cellIs" dxfId="194" priority="15" stopIfTrue="1" operator="equal">
      <formula>"ALTO"</formula>
    </cfRule>
  </conditionalFormatting>
  <conditionalFormatting sqref="H16">
    <cfRule type="containsText" dxfId="193" priority="7" operator="containsText" text="CATASTRÓFICO">
      <formula>NOT(ISERROR(SEARCH("CATASTRÓFICO",H16)))</formula>
    </cfRule>
    <cfRule type="cellIs" dxfId="192" priority="8" operator="equal">
      <formula>"MENOR"</formula>
    </cfRule>
    <cfRule type="cellIs" dxfId="191" priority="9" stopIfTrue="1" operator="equal">
      <formula>"INSIGNIFICANTE"</formula>
    </cfRule>
    <cfRule type="cellIs" dxfId="190" priority="10" stopIfTrue="1" operator="equal">
      <formula>"MODERADO"</formula>
    </cfRule>
    <cfRule type="cellIs" dxfId="189" priority="11" stopIfTrue="1" operator="equal">
      <formula>"MAYOR"</formula>
    </cfRule>
  </conditionalFormatting>
  <conditionalFormatting sqref="J16">
    <cfRule type="containsBlanks" dxfId="188" priority="1">
      <formula>LEN(TRIM(J16))=0</formula>
    </cfRule>
    <cfRule type="containsText" dxfId="187" priority="2" operator="containsText" text="CASI CERTEZA">
      <formula>NOT(ISERROR(SEARCH("CASI CERTEZA",J16)))</formula>
    </cfRule>
    <cfRule type="cellIs" dxfId="186" priority="3" operator="equal">
      <formula>"IMPROBABLE"</formula>
    </cfRule>
    <cfRule type="cellIs" dxfId="185" priority="4" stopIfTrue="1" operator="equal">
      <formula>"RARO"</formula>
    </cfRule>
    <cfRule type="cellIs" dxfId="184" priority="5" stopIfTrue="1" operator="equal">
      <formula>"MODERADO"</formula>
    </cfRule>
    <cfRule type="cellIs" dxfId="183" priority="6" stopIfTrue="1" operator="equal">
      <formula>"PROBABLE"</formula>
    </cfRule>
  </conditionalFormatting>
  <conditionalFormatting sqref="H16">
    <cfRule type="containsBlanks" dxfId="182" priority="16">
      <formula>LEN(TRIM(H16))=0</formula>
    </cfRule>
  </conditionalFormatting>
  <conditionalFormatting sqref="L18">
    <cfRule type="cellIs" dxfId="181" priority="92" operator="equal">
      <formula>"EXTREMO"</formula>
    </cfRule>
    <cfRule type="cellIs" dxfId="180" priority="93" stopIfTrue="1" operator="equal">
      <formula>"BAJO"</formula>
    </cfRule>
    <cfRule type="cellIs" dxfId="179" priority="94" stopIfTrue="1" operator="equal">
      <formula>"MODERADO"</formula>
    </cfRule>
    <cfRule type="cellIs" dxfId="178" priority="95" stopIfTrue="1" operator="equal">
      <formula>"ALTO"</formula>
    </cfRule>
  </conditionalFormatting>
  <conditionalFormatting sqref="H18">
    <cfRule type="containsText" dxfId="177" priority="87" operator="containsText" text="CATASTRÓFICO">
      <formula>NOT(ISERROR(SEARCH("CATASTRÓFICO",H18)))</formula>
    </cfRule>
    <cfRule type="cellIs" dxfId="176" priority="88" operator="equal">
      <formula>"MENOR"</formula>
    </cfRule>
    <cfRule type="cellIs" dxfId="175" priority="89" stopIfTrue="1" operator="equal">
      <formula>"INSIGNIFICANTE"</formula>
    </cfRule>
    <cfRule type="cellIs" dxfId="174" priority="90" stopIfTrue="1" operator="equal">
      <formula>"MODERADO"</formula>
    </cfRule>
    <cfRule type="cellIs" dxfId="173" priority="91" stopIfTrue="1" operator="equal">
      <formula>"MAYOR"</formula>
    </cfRule>
  </conditionalFormatting>
  <conditionalFormatting sqref="J18">
    <cfRule type="containsBlanks" dxfId="172" priority="81">
      <formula>LEN(TRIM(J18))=0</formula>
    </cfRule>
    <cfRule type="containsText" dxfId="171" priority="82" operator="containsText" text="CASI CERTEZA">
      <formula>NOT(ISERROR(SEARCH("CASI CERTEZA",J18)))</formula>
    </cfRule>
    <cfRule type="cellIs" dxfId="170" priority="83" operator="equal">
      <formula>"IMPROBABLE"</formula>
    </cfRule>
    <cfRule type="cellIs" dxfId="169" priority="84" stopIfTrue="1" operator="equal">
      <formula>"RARO"</formula>
    </cfRule>
    <cfRule type="cellIs" dxfId="168" priority="85" stopIfTrue="1" operator="equal">
      <formula>"MODERADO"</formula>
    </cfRule>
    <cfRule type="cellIs" dxfId="167" priority="86" stopIfTrue="1" operator="equal">
      <formula>"PROBABLE"</formula>
    </cfRule>
  </conditionalFormatting>
  <conditionalFormatting sqref="H18">
    <cfRule type="containsBlanks" dxfId="166" priority="96">
      <formula>LEN(TRIM(H18))=0</formula>
    </cfRule>
  </conditionalFormatting>
  <conditionalFormatting sqref="L17">
    <cfRule type="cellIs" dxfId="165" priority="76" operator="equal">
      <formula>"EXTREMO"</formula>
    </cfRule>
    <cfRule type="cellIs" dxfId="164" priority="77" stopIfTrue="1" operator="equal">
      <formula>"BAJO"</formula>
    </cfRule>
    <cfRule type="cellIs" dxfId="163" priority="78" stopIfTrue="1" operator="equal">
      <formula>"MODERADO"</formula>
    </cfRule>
    <cfRule type="cellIs" dxfId="162" priority="79" stopIfTrue="1" operator="equal">
      <formula>"ALTO"</formula>
    </cfRule>
  </conditionalFormatting>
  <conditionalFormatting sqref="H17">
    <cfRule type="containsText" dxfId="161" priority="71" operator="containsText" text="CATASTRÓFICO">
      <formula>NOT(ISERROR(SEARCH("CATASTRÓFICO",H17)))</formula>
    </cfRule>
    <cfRule type="cellIs" dxfId="160" priority="72" operator="equal">
      <formula>"MENOR"</formula>
    </cfRule>
    <cfRule type="cellIs" dxfId="159" priority="73" stopIfTrue="1" operator="equal">
      <formula>"INSIGNIFICANTE"</formula>
    </cfRule>
    <cfRule type="cellIs" dxfId="158" priority="74" stopIfTrue="1" operator="equal">
      <formula>"MODERADO"</formula>
    </cfRule>
    <cfRule type="cellIs" dxfId="157" priority="75" stopIfTrue="1" operator="equal">
      <formula>"MAYOR"</formula>
    </cfRule>
  </conditionalFormatting>
  <conditionalFormatting sqref="J17">
    <cfRule type="containsBlanks" dxfId="156" priority="65">
      <formula>LEN(TRIM(J17))=0</formula>
    </cfRule>
    <cfRule type="containsText" dxfId="155" priority="66" operator="containsText" text="CASI CERTEZA">
      <formula>NOT(ISERROR(SEARCH("CASI CERTEZA",J17)))</formula>
    </cfRule>
    <cfRule type="cellIs" dxfId="154" priority="67" operator="equal">
      <formula>"IMPROBABLE"</formula>
    </cfRule>
    <cfRule type="cellIs" dxfId="153" priority="68" stopIfTrue="1" operator="equal">
      <formula>"RARO"</formula>
    </cfRule>
    <cfRule type="cellIs" dxfId="152" priority="69" stopIfTrue="1" operator="equal">
      <formula>"MODERADO"</formula>
    </cfRule>
    <cfRule type="cellIs" dxfId="151" priority="70" stopIfTrue="1" operator="equal">
      <formula>"PROBABLE"</formula>
    </cfRule>
  </conditionalFormatting>
  <conditionalFormatting sqref="H17">
    <cfRule type="containsBlanks" dxfId="150" priority="80">
      <formula>LEN(TRIM(H17))=0</formula>
    </cfRule>
  </conditionalFormatting>
  <conditionalFormatting sqref="L8:L9">
    <cfRule type="cellIs" dxfId="149" priority="60" operator="equal">
      <formula>"EXTREMO"</formula>
    </cfRule>
    <cfRule type="cellIs" dxfId="148" priority="61" stopIfTrue="1" operator="equal">
      <formula>"BAJO"</formula>
    </cfRule>
    <cfRule type="cellIs" dxfId="147" priority="62" stopIfTrue="1" operator="equal">
      <formula>"MODERADO"</formula>
    </cfRule>
    <cfRule type="cellIs" dxfId="146" priority="63" stopIfTrue="1" operator="equal">
      <formula>"ALTO"</formula>
    </cfRule>
  </conditionalFormatting>
  <conditionalFormatting sqref="H8:H9">
    <cfRule type="containsText" dxfId="145" priority="55" operator="containsText" text="CATASTRÓFICO">
      <formula>NOT(ISERROR(SEARCH("CATASTRÓFICO",H8)))</formula>
    </cfRule>
    <cfRule type="cellIs" dxfId="144" priority="56" operator="equal">
      <formula>"MENOR"</formula>
    </cfRule>
    <cfRule type="cellIs" dxfId="143" priority="57" stopIfTrue="1" operator="equal">
      <formula>"INSIGNIFICANTE"</formula>
    </cfRule>
    <cfRule type="cellIs" dxfId="142" priority="58" stopIfTrue="1" operator="equal">
      <formula>"MODERADO"</formula>
    </cfRule>
    <cfRule type="cellIs" dxfId="141" priority="59" stopIfTrue="1" operator="equal">
      <formula>"MAYOR"</formula>
    </cfRule>
  </conditionalFormatting>
  <conditionalFormatting sqref="J8:J9">
    <cfRule type="containsBlanks" dxfId="140" priority="49">
      <formula>LEN(TRIM(J8))=0</formula>
    </cfRule>
    <cfRule type="containsText" dxfId="139" priority="50" operator="containsText" text="CASI CERTEZA">
      <formula>NOT(ISERROR(SEARCH("CASI CERTEZA",J8)))</formula>
    </cfRule>
    <cfRule type="cellIs" dxfId="138" priority="51" operator="equal">
      <formula>"IMPROBABLE"</formula>
    </cfRule>
    <cfRule type="cellIs" dxfId="137" priority="52" stopIfTrue="1" operator="equal">
      <formula>"RARO"</formula>
    </cfRule>
    <cfRule type="cellIs" dxfId="136" priority="53" stopIfTrue="1" operator="equal">
      <formula>"MODERADO"</formula>
    </cfRule>
    <cfRule type="cellIs" dxfId="135" priority="54" stopIfTrue="1" operator="equal">
      <formula>"PROBABLE"</formula>
    </cfRule>
  </conditionalFormatting>
  <conditionalFormatting sqref="H8:H9">
    <cfRule type="containsBlanks" dxfId="134" priority="64">
      <formula>LEN(TRIM(H8))=0</formula>
    </cfRule>
  </conditionalFormatting>
  <conditionalFormatting sqref="L11">
    <cfRule type="cellIs" dxfId="133" priority="44" operator="equal">
      <formula>"EXTREMO"</formula>
    </cfRule>
    <cfRule type="cellIs" dxfId="132" priority="45" stopIfTrue="1" operator="equal">
      <formula>"BAJO"</formula>
    </cfRule>
    <cfRule type="cellIs" dxfId="131" priority="46" stopIfTrue="1" operator="equal">
      <formula>"MODERADO"</formula>
    </cfRule>
    <cfRule type="cellIs" dxfId="130" priority="47" stopIfTrue="1" operator="equal">
      <formula>"ALTO"</formula>
    </cfRule>
  </conditionalFormatting>
  <conditionalFormatting sqref="H11">
    <cfRule type="containsText" dxfId="129" priority="39" operator="containsText" text="CATASTRÓFICO">
      <formula>NOT(ISERROR(SEARCH("CATASTRÓFICO",H11)))</formula>
    </cfRule>
    <cfRule type="cellIs" dxfId="128" priority="40" operator="equal">
      <formula>"MENOR"</formula>
    </cfRule>
    <cfRule type="cellIs" dxfId="127" priority="41" stopIfTrue="1" operator="equal">
      <formula>"INSIGNIFICANTE"</formula>
    </cfRule>
    <cfRule type="cellIs" dxfId="126" priority="42" stopIfTrue="1" operator="equal">
      <formula>"MODERADO"</formula>
    </cfRule>
    <cfRule type="cellIs" dxfId="125" priority="43" stopIfTrue="1" operator="equal">
      <formula>"MAYOR"</formula>
    </cfRule>
  </conditionalFormatting>
  <conditionalFormatting sqref="J11">
    <cfRule type="containsBlanks" dxfId="124" priority="33">
      <formula>LEN(TRIM(J11))=0</formula>
    </cfRule>
    <cfRule type="containsText" dxfId="123" priority="34" operator="containsText" text="CASI CERTEZA">
      <formula>NOT(ISERROR(SEARCH("CASI CERTEZA",J11)))</formula>
    </cfRule>
    <cfRule type="cellIs" dxfId="122" priority="35" operator="equal">
      <formula>"IMPROBABLE"</formula>
    </cfRule>
    <cfRule type="cellIs" dxfId="121" priority="36" stopIfTrue="1" operator="equal">
      <formula>"RARO"</formula>
    </cfRule>
    <cfRule type="cellIs" dxfId="120" priority="37" stopIfTrue="1" operator="equal">
      <formula>"MODERADO"</formula>
    </cfRule>
    <cfRule type="cellIs" dxfId="119" priority="38" stopIfTrue="1" operator="equal">
      <formula>"PROBABLE"</formula>
    </cfRule>
  </conditionalFormatting>
  <conditionalFormatting sqref="H11">
    <cfRule type="containsBlanks" dxfId="118" priority="48">
      <formula>LEN(TRIM(H11))=0</formula>
    </cfRule>
  </conditionalFormatting>
  <conditionalFormatting sqref="L15">
    <cfRule type="cellIs" dxfId="117" priority="28" operator="equal">
      <formula>"EXTREMO"</formula>
    </cfRule>
    <cfRule type="cellIs" dxfId="116" priority="29" stopIfTrue="1" operator="equal">
      <formula>"BAJO"</formula>
    </cfRule>
    <cfRule type="cellIs" dxfId="115" priority="30" stopIfTrue="1" operator="equal">
      <formula>"MODERADO"</formula>
    </cfRule>
    <cfRule type="cellIs" dxfId="114" priority="31" stopIfTrue="1" operator="equal">
      <formula>"ALTO"</formula>
    </cfRule>
  </conditionalFormatting>
  <conditionalFormatting sqref="H15">
    <cfRule type="containsText" dxfId="113" priority="23" operator="containsText" text="CATASTRÓFICO">
      <formula>NOT(ISERROR(SEARCH("CATASTRÓFICO",H15)))</formula>
    </cfRule>
    <cfRule type="cellIs" dxfId="112" priority="24" operator="equal">
      <formula>"MENOR"</formula>
    </cfRule>
    <cfRule type="cellIs" dxfId="111" priority="25" stopIfTrue="1" operator="equal">
      <formula>"INSIGNIFICANTE"</formula>
    </cfRule>
    <cfRule type="cellIs" dxfId="110" priority="26" stopIfTrue="1" operator="equal">
      <formula>"MODERADO"</formula>
    </cfRule>
    <cfRule type="cellIs" dxfId="109" priority="27" stopIfTrue="1" operator="equal">
      <formula>"MAYOR"</formula>
    </cfRule>
  </conditionalFormatting>
  <conditionalFormatting sqref="J15">
    <cfRule type="containsBlanks" dxfId="108" priority="17">
      <formula>LEN(TRIM(J15))=0</formula>
    </cfRule>
    <cfRule type="containsText" dxfId="107" priority="18" operator="containsText" text="CASI CERTEZA">
      <formula>NOT(ISERROR(SEARCH("CASI CERTEZA",J15)))</formula>
    </cfRule>
    <cfRule type="cellIs" dxfId="106" priority="19" operator="equal">
      <formula>"IMPROBABLE"</formula>
    </cfRule>
    <cfRule type="cellIs" dxfId="105" priority="20" stopIfTrue="1" operator="equal">
      <formula>"RARO"</formula>
    </cfRule>
    <cfRule type="cellIs" dxfId="104" priority="21" stopIfTrue="1" operator="equal">
      <formula>"MODERADO"</formula>
    </cfRule>
    <cfRule type="cellIs" dxfId="103" priority="22" stopIfTrue="1" operator="equal">
      <formula>"PROBABLE"</formula>
    </cfRule>
  </conditionalFormatting>
  <conditionalFormatting sqref="H15">
    <cfRule type="containsBlanks" dxfId="102" priority="32">
      <formula>LEN(TRIM(H15))=0</formula>
    </cfRule>
  </conditionalFormatting>
  <printOptions horizontalCentered="1" verticalCentered="1"/>
  <pageMargins left="0.39374999999999999" right="0.39374999999999999" top="0.39374999999999999" bottom="0.39374999999999999" header="0.51180555555555551" footer="0.51180555555555551"/>
  <pageSetup scale="29" firstPageNumber="0" fitToHeight="0"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D508"/>
  <sheetViews>
    <sheetView zoomScale="80" zoomScaleNormal="80" zoomScaleSheetLayoutView="30" workbookViewId="0">
      <pane xSplit="4" ySplit="7" topLeftCell="E8" activePane="bottomRight" state="frozen"/>
      <selection activeCell="D8" sqref="D8"/>
      <selection pane="topRight" activeCell="D8" sqref="D8"/>
      <selection pane="bottomLeft" activeCell="D8" sqref="D8"/>
      <selection pane="bottomRight" activeCell="P15" sqref="A1:XFD1048576"/>
    </sheetView>
  </sheetViews>
  <sheetFormatPr defaultColWidth="11.453125" defaultRowHeight="15" x14ac:dyDescent="0.25"/>
  <cols>
    <col min="1" max="1" width="6.54296875" style="118" customWidth="1"/>
    <col min="2" max="2" width="19.453125" style="118" customWidth="1"/>
    <col min="3" max="3" width="18.1796875" style="107" customWidth="1"/>
    <col min="4" max="4" width="24.1796875" style="50" customWidth="1"/>
    <col min="5" max="5" width="95.7265625" style="50" customWidth="1"/>
    <col min="6" max="6" width="37.81640625" style="50" customWidth="1"/>
    <col min="7" max="7" width="9.7265625" style="51" customWidth="1"/>
    <col min="8" max="8" width="17.453125" style="51" customWidth="1"/>
    <col min="9" max="9" width="9.7265625" style="51" customWidth="1"/>
    <col min="10" max="10" width="16.54296875" style="52" customWidth="1"/>
    <col min="11" max="11" width="9.7265625" style="51" customWidth="1"/>
    <col min="12" max="12" width="14.81640625" style="52" customWidth="1"/>
    <col min="13" max="13" width="74.1796875" style="53" customWidth="1"/>
    <col min="14" max="15" width="13" style="51" customWidth="1"/>
    <col min="16" max="16" width="25.1796875" style="51" customWidth="1"/>
    <col min="17" max="17" width="26" style="51" customWidth="1"/>
    <col min="18" max="18" width="22.1796875" style="51" customWidth="1"/>
    <col min="19" max="19" width="26.54296875" style="51" customWidth="1"/>
    <col min="20" max="20" width="26.54296875" style="54" customWidth="1"/>
    <col min="21" max="160" width="11.453125" style="41"/>
    <col min="161" max="16384" width="11.453125" style="43"/>
  </cols>
  <sheetData>
    <row r="1" spans="1:20" s="41" customFormat="1" ht="25.5" customHeight="1" x14ac:dyDescent="0.25">
      <c r="A1" s="121"/>
      <c r="B1" s="122"/>
      <c r="C1" s="123"/>
      <c r="D1" s="130" t="s">
        <v>45</v>
      </c>
      <c r="E1" s="130"/>
      <c r="F1" s="130"/>
      <c r="G1" s="130"/>
      <c r="H1" s="130"/>
      <c r="I1" s="130"/>
      <c r="J1" s="130"/>
      <c r="K1" s="130"/>
      <c r="L1" s="130"/>
      <c r="M1" s="130"/>
      <c r="N1" s="130"/>
      <c r="O1" s="130"/>
      <c r="P1" s="130"/>
      <c r="Q1" s="130"/>
      <c r="R1" s="130"/>
      <c r="S1" s="119" t="s">
        <v>47</v>
      </c>
      <c r="T1" s="119" t="s">
        <v>50</v>
      </c>
    </row>
    <row r="2" spans="1:20" s="41" customFormat="1" ht="25.5" customHeight="1" x14ac:dyDescent="0.25">
      <c r="A2" s="124"/>
      <c r="B2" s="125"/>
      <c r="C2" s="126"/>
      <c r="D2" s="131" t="s">
        <v>51</v>
      </c>
      <c r="E2" s="131"/>
      <c r="F2" s="131"/>
      <c r="G2" s="131"/>
      <c r="H2" s="131"/>
      <c r="I2" s="131"/>
      <c r="J2" s="131"/>
      <c r="K2" s="131"/>
      <c r="L2" s="131"/>
      <c r="M2" s="131"/>
      <c r="N2" s="131"/>
      <c r="O2" s="131"/>
      <c r="P2" s="131"/>
      <c r="Q2" s="131"/>
      <c r="R2" s="131"/>
      <c r="S2" s="119" t="s">
        <v>48</v>
      </c>
      <c r="T2" s="60">
        <v>43971</v>
      </c>
    </row>
    <row r="3" spans="1:20" s="41" customFormat="1" ht="25.5" customHeight="1" x14ac:dyDescent="0.25">
      <c r="A3" s="127"/>
      <c r="B3" s="128"/>
      <c r="C3" s="129"/>
      <c r="D3" s="131"/>
      <c r="E3" s="131"/>
      <c r="F3" s="131"/>
      <c r="G3" s="131"/>
      <c r="H3" s="131"/>
      <c r="I3" s="131"/>
      <c r="J3" s="131"/>
      <c r="K3" s="131"/>
      <c r="L3" s="131"/>
      <c r="M3" s="131"/>
      <c r="N3" s="131"/>
      <c r="O3" s="131"/>
      <c r="P3" s="131"/>
      <c r="Q3" s="131"/>
      <c r="R3" s="131"/>
      <c r="S3" s="119" t="s">
        <v>49</v>
      </c>
      <c r="T3" s="119" t="s">
        <v>46</v>
      </c>
    </row>
    <row r="4" spans="1:20" s="41" customFormat="1" ht="12" customHeight="1" x14ac:dyDescent="0.25">
      <c r="A4" s="132"/>
      <c r="B4" s="133"/>
      <c r="C4" s="133"/>
      <c r="D4" s="133"/>
      <c r="E4" s="133"/>
      <c r="F4" s="133"/>
      <c r="G4" s="133"/>
      <c r="H4" s="133"/>
      <c r="I4" s="133"/>
      <c r="J4" s="133"/>
      <c r="K4" s="133"/>
      <c r="L4" s="133"/>
      <c r="M4" s="133"/>
      <c r="N4" s="133"/>
      <c r="O4" s="133"/>
      <c r="P4" s="133"/>
      <c r="Q4" s="133"/>
      <c r="R4" s="133"/>
      <c r="S4" s="133"/>
      <c r="T4" s="134"/>
    </row>
    <row r="5" spans="1:20" ht="35.25" customHeight="1" x14ac:dyDescent="0.25">
      <c r="A5" s="135" t="s">
        <v>52</v>
      </c>
      <c r="B5" s="138" t="s">
        <v>54</v>
      </c>
      <c r="C5" s="138" t="s">
        <v>70</v>
      </c>
      <c r="D5" s="141" t="s">
        <v>53</v>
      </c>
      <c r="E5" s="141" t="s">
        <v>43</v>
      </c>
      <c r="F5" s="141" t="s">
        <v>42</v>
      </c>
      <c r="G5" s="144" t="s">
        <v>41</v>
      </c>
      <c r="H5" s="144"/>
      <c r="I5" s="144"/>
      <c r="J5" s="144"/>
      <c r="K5" s="141" t="s">
        <v>36</v>
      </c>
      <c r="L5" s="141"/>
      <c r="M5" s="145" t="s">
        <v>378</v>
      </c>
      <c r="N5" s="145"/>
      <c r="O5" s="145"/>
      <c r="P5" s="145"/>
      <c r="Q5" s="144" t="s">
        <v>40</v>
      </c>
      <c r="R5" s="144"/>
      <c r="S5" s="144"/>
      <c r="T5" s="146"/>
    </row>
    <row r="6" spans="1:20" ht="14.25" customHeight="1" x14ac:dyDescent="0.25">
      <c r="A6" s="136"/>
      <c r="B6" s="139"/>
      <c r="C6" s="139"/>
      <c r="D6" s="142"/>
      <c r="E6" s="142"/>
      <c r="F6" s="142"/>
      <c r="G6" s="147" t="s">
        <v>31</v>
      </c>
      <c r="H6" s="147"/>
      <c r="I6" s="147" t="s">
        <v>32</v>
      </c>
      <c r="J6" s="147"/>
      <c r="K6" s="147" t="s">
        <v>37</v>
      </c>
      <c r="L6" s="147"/>
      <c r="M6" s="147" t="s">
        <v>44</v>
      </c>
      <c r="N6" s="147" t="s">
        <v>33</v>
      </c>
      <c r="O6" s="147" t="s">
        <v>34</v>
      </c>
      <c r="P6" s="147" t="s">
        <v>35</v>
      </c>
      <c r="Q6" s="147" t="s">
        <v>38</v>
      </c>
      <c r="R6" s="147" t="s">
        <v>39</v>
      </c>
      <c r="S6" s="147" t="s">
        <v>55</v>
      </c>
      <c r="T6" s="150"/>
    </row>
    <row r="7" spans="1:20" ht="30.65" customHeight="1" x14ac:dyDescent="0.25">
      <c r="A7" s="137"/>
      <c r="B7" s="140"/>
      <c r="C7" s="140"/>
      <c r="D7" s="143"/>
      <c r="E7" s="143"/>
      <c r="F7" s="143"/>
      <c r="G7" s="148"/>
      <c r="H7" s="148"/>
      <c r="I7" s="148"/>
      <c r="J7" s="148"/>
      <c r="K7" s="148"/>
      <c r="L7" s="148"/>
      <c r="M7" s="148"/>
      <c r="N7" s="148"/>
      <c r="O7" s="148"/>
      <c r="P7" s="148"/>
      <c r="Q7" s="148"/>
      <c r="R7" s="148"/>
      <c r="S7" s="148"/>
      <c r="T7" s="151"/>
    </row>
    <row r="8" spans="1:20" ht="353.25" customHeight="1" x14ac:dyDescent="0.25">
      <c r="A8" s="61">
        <v>1</v>
      </c>
      <c r="B8" s="62" t="s">
        <v>341</v>
      </c>
      <c r="C8" s="62" t="s">
        <v>73</v>
      </c>
      <c r="D8" s="62" t="s">
        <v>409</v>
      </c>
      <c r="E8" s="63" t="s">
        <v>374</v>
      </c>
      <c r="F8" s="63" t="s">
        <v>373</v>
      </c>
      <c r="G8" s="105">
        <v>4</v>
      </c>
      <c r="H8" s="67" t="str">
        <f t="shared" ref="H8:H14" si="0">IF(G8=0,"",IF(G8=1,"INSIGNIFICANTE",IF(G8=2,"MENOR",IF(G8=3,"MODERADO",IF(G8=4,"MAYOR",IF(G8=5,"CATASTRÓFICO"))))))</f>
        <v>MAYOR</v>
      </c>
      <c r="I8" s="105">
        <v>2</v>
      </c>
      <c r="J8" s="65" t="str">
        <f t="shared" ref="J8:J15" si="1">IF(I8=0,"",IF(I8=1,"RARO",IF(I8=2,"IMPROBABLE",IF(I8=3,"MODERADO",IF(I8=4,"PROBABLE",IF(I8=5,"CASI CERTEZA"))))))</f>
        <v>IMPROBABLE</v>
      </c>
      <c r="K8" s="64">
        <f t="shared" ref="K8:K14" si="2">IF(OR(G8=" ",G8=0,I8=" ",I8=0)," ",G8*I8)</f>
        <v>8</v>
      </c>
      <c r="L8" s="65" t="str">
        <f>IF(OR(G8=" ",G8=0,I8=" ",I8=0)," ",IF(AND(G8=1,I8=3),"BAJO",IF(AND(G8=1,I8=4),"MODERADO",IF(AND(G8=2,I8=5),"ALTO",IF(AND(G8=3,I8=4),"ALTO",IF(AND(G8=2,I8=2),"BAJO",VLOOKUP(K8,[6]Evaluacion!A:B,2)))))))</f>
        <v>ALTO</v>
      </c>
      <c r="M8" s="63" t="s">
        <v>372</v>
      </c>
      <c r="N8" s="104">
        <v>44743</v>
      </c>
      <c r="O8" s="104">
        <v>45108</v>
      </c>
      <c r="P8" s="108" t="s">
        <v>371</v>
      </c>
      <c r="Q8" s="58" t="s">
        <v>410</v>
      </c>
      <c r="R8" s="104"/>
      <c r="S8" s="153" t="s">
        <v>381</v>
      </c>
      <c r="T8" s="154"/>
    </row>
    <row r="9" spans="1:20" ht="189" x14ac:dyDescent="0.25">
      <c r="A9" s="61">
        <v>2</v>
      </c>
      <c r="B9" s="62" t="s">
        <v>341</v>
      </c>
      <c r="C9" s="62" t="s">
        <v>370</v>
      </c>
      <c r="D9" s="63" t="s">
        <v>369</v>
      </c>
      <c r="E9" s="63" t="s">
        <v>368</v>
      </c>
      <c r="F9" s="63" t="s">
        <v>367</v>
      </c>
      <c r="G9" s="105">
        <v>2</v>
      </c>
      <c r="H9" s="67" t="str">
        <f t="shared" si="0"/>
        <v>MENOR</v>
      </c>
      <c r="I9" s="105">
        <v>2</v>
      </c>
      <c r="J9" s="65" t="str">
        <f t="shared" si="1"/>
        <v>IMPROBABLE</v>
      </c>
      <c r="K9" s="64">
        <f t="shared" si="2"/>
        <v>4</v>
      </c>
      <c r="L9" s="65" t="str">
        <f>IF(OR(G9=" ",G9=0,I9=" ",I9=0)," ",IF(AND(G9=1,I9=3),"BAJO",IF(AND(G9=1,I9=4),"MODERADO",IF(AND(G9=2,I9=5),"ALTO",IF(AND(G9=3,I9=4),"ALTO",IF(AND(G9=2,I9=2),"BAJO",VLOOKUP(K9,[6]Evaluacion!A:B,2)))))))</f>
        <v>BAJO</v>
      </c>
      <c r="M9" s="63" t="s">
        <v>366</v>
      </c>
      <c r="N9" s="104">
        <v>44743</v>
      </c>
      <c r="O9" s="104">
        <v>45108</v>
      </c>
      <c r="P9" s="62" t="s">
        <v>365</v>
      </c>
      <c r="Q9" s="58" t="s">
        <v>410</v>
      </c>
      <c r="R9" s="104"/>
      <c r="S9" s="153" t="s">
        <v>381</v>
      </c>
      <c r="T9" s="154"/>
    </row>
    <row r="10" spans="1:20" s="41" customFormat="1" ht="216" x14ac:dyDescent="0.25">
      <c r="A10" s="61">
        <v>3</v>
      </c>
      <c r="B10" s="62" t="s">
        <v>341</v>
      </c>
      <c r="C10" s="62" t="s">
        <v>364</v>
      </c>
      <c r="D10" s="63" t="s">
        <v>363</v>
      </c>
      <c r="E10" s="63" t="s">
        <v>362</v>
      </c>
      <c r="F10" s="63" t="s">
        <v>379</v>
      </c>
      <c r="G10" s="105">
        <v>4</v>
      </c>
      <c r="H10" s="67" t="str">
        <f t="shared" si="0"/>
        <v>MAYOR</v>
      </c>
      <c r="I10" s="105">
        <v>2</v>
      </c>
      <c r="J10" s="65" t="str">
        <f t="shared" si="1"/>
        <v>IMPROBABLE</v>
      </c>
      <c r="K10" s="64">
        <f t="shared" si="2"/>
        <v>8</v>
      </c>
      <c r="L10" s="65" t="str">
        <f>IF(OR(G10=" ",G10=0,I10=" ",I10=0)," ",IF(AND(G10=1,I10=3),"BAJO",IF(AND(G10=1,I10=4),"MODERADO",IF(AND(G10=2,I10=5),"ALTO",IF(AND(G10=3,I10=4),"ALTO",IF(AND(G10=2,I10=2),"BAJO",VLOOKUP(K10,[6]Evaluacion!A:B,2)))))))</f>
        <v>ALTO</v>
      </c>
      <c r="M10" s="63" t="s">
        <v>361</v>
      </c>
      <c r="N10" s="104">
        <v>44743</v>
      </c>
      <c r="O10" s="104">
        <v>45108</v>
      </c>
      <c r="P10" s="62" t="s">
        <v>360</v>
      </c>
      <c r="Q10" s="58" t="s">
        <v>410</v>
      </c>
      <c r="R10" s="104"/>
      <c r="S10" s="153" t="s">
        <v>381</v>
      </c>
      <c r="T10" s="154"/>
    </row>
    <row r="11" spans="1:20" s="41" customFormat="1" ht="283.5" x14ac:dyDescent="0.25">
      <c r="A11" s="61">
        <v>4</v>
      </c>
      <c r="B11" s="62" t="s">
        <v>341</v>
      </c>
      <c r="C11" s="62" t="s">
        <v>356</v>
      </c>
      <c r="D11" s="63" t="s">
        <v>359</v>
      </c>
      <c r="E11" s="63" t="s">
        <v>358</v>
      </c>
      <c r="F11" s="63" t="s">
        <v>357</v>
      </c>
      <c r="G11" s="105">
        <v>4</v>
      </c>
      <c r="H11" s="67" t="str">
        <f t="shared" si="0"/>
        <v>MAYOR</v>
      </c>
      <c r="I11" s="105">
        <v>2</v>
      </c>
      <c r="J11" s="65" t="str">
        <f t="shared" si="1"/>
        <v>IMPROBABLE</v>
      </c>
      <c r="K11" s="64">
        <f t="shared" si="2"/>
        <v>8</v>
      </c>
      <c r="L11" s="65" t="str">
        <f>IF(OR(G11=" ",G11=0,I11=" ",I11=0)," ",IF(AND(G11=1,I11=3),"BAJO",IF(AND(G11=1,I11=4),"MODERADO",IF(AND(G11=2,I11=5),"ALTO",IF(AND(G11=3,I11=4),"ALTO",IF(AND(G11=2,I11=2),"BAJO",VLOOKUP(K11,[6]Evaluacion!A:B,2)))))))</f>
        <v>ALTO</v>
      </c>
      <c r="M11" s="63" t="s">
        <v>380</v>
      </c>
      <c r="N11" s="104">
        <v>44743</v>
      </c>
      <c r="O11" s="104">
        <v>45108</v>
      </c>
      <c r="P11" s="62" t="s">
        <v>351</v>
      </c>
      <c r="Q11" s="58" t="s">
        <v>410</v>
      </c>
      <c r="R11" s="104"/>
      <c r="S11" s="153" t="s">
        <v>381</v>
      </c>
      <c r="T11" s="154"/>
    </row>
    <row r="12" spans="1:20" s="41" customFormat="1" ht="162" x14ac:dyDescent="0.25">
      <c r="A12" s="61">
        <v>5</v>
      </c>
      <c r="B12" s="62" t="s">
        <v>341</v>
      </c>
      <c r="C12" s="62" t="s">
        <v>356</v>
      </c>
      <c r="D12" s="63" t="s">
        <v>355</v>
      </c>
      <c r="E12" s="63" t="s">
        <v>354</v>
      </c>
      <c r="F12" s="63" t="s">
        <v>353</v>
      </c>
      <c r="G12" s="105">
        <v>4</v>
      </c>
      <c r="H12" s="67" t="str">
        <f t="shared" si="0"/>
        <v>MAYOR</v>
      </c>
      <c r="I12" s="105">
        <v>2</v>
      </c>
      <c r="J12" s="65" t="str">
        <f t="shared" si="1"/>
        <v>IMPROBABLE</v>
      </c>
      <c r="K12" s="64">
        <f t="shared" si="2"/>
        <v>8</v>
      </c>
      <c r="L12" s="65" t="str">
        <f>IF(OR(G12=" ",G12=0,I12=" ",I12=0)," ",IF(AND(G12=1,I12=3),"BAJO",IF(AND(G12=1,I12=4),"MODERADO",IF(AND(G12=2,I12=5),"ALTO",IF(AND(G12=3,I12=4),"ALTO",IF(AND(G12=2,I12=2),"BAJO",VLOOKUP(K12,[6]Evaluacion!A:B,2)))))))</f>
        <v>ALTO</v>
      </c>
      <c r="M12" s="63" t="s">
        <v>352</v>
      </c>
      <c r="N12" s="104">
        <v>44743</v>
      </c>
      <c r="O12" s="104">
        <v>45108</v>
      </c>
      <c r="P12" s="62" t="s">
        <v>351</v>
      </c>
      <c r="Q12" s="58" t="s">
        <v>410</v>
      </c>
      <c r="R12" s="104"/>
      <c r="S12" s="153" t="s">
        <v>381</v>
      </c>
      <c r="T12" s="154"/>
    </row>
    <row r="13" spans="1:20" s="41" customFormat="1" ht="183.75" customHeight="1" x14ac:dyDescent="0.25">
      <c r="A13" s="61">
        <v>6</v>
      </c>
      <c r="B13" s="62" t="s">
        <v>341</v>
      </c>
      <c r="C13" s="62" t="s">
        <v>342</v>
      </c>
      <c r="D13" s="63" t="s">
        <v>350</v>
      </c>
      <c r="E13" s="63" t="s">
        <v>349</v>
      </c>
      <c r="F13" s="63" t="s">
        <v>348</v>
      </c>
      <c r="G13" s="105">
        <v>3</v>
      </c>
      <c r="H13" s="67" t="str">
        <f t="shared" si="0"/>
        <v>MODERADO</v>
      </c>
      <c r="I13" s="105">
        <v>3</v>
      </c>
      <c r="J13" s="65" t="str">
        <f t="shared" si="1"/>
        <v>MODERADO</v>
      </c>
      <c r="K13" s="64">
        <f t="shared" si="2"/>
        <v>9</v>
      </c>
      <c r="L13" s="65" t="str">
        <f>IF(OR(G13=" ",G13=0,I13=" ",I13=0)," ",IF(AND(G13=1,I13=3),"BAJO",IF(AND(G13=1,I13=4),"MODERADO",IF(AND(G13=2,I13=5),"ALTO",IF(AND(G13=3,I13=4),"ALTO",IF(AND(G13=2,I13=2),"BAJO",VLOOKUP(K13,[6]Evaluacion!A:B,2)))))))</f>
        <v>ALTO</v>
      </c>
      <c r="M13" s="63" t="s">
        <v>347</v>
      </c>
      <c r="N13" s="104">
        <v>44743</v>
      </c>
      <c r="O13" s="104">
        <v>45108</v>
      </c>
      <c r="P13" s="62" t="s">
        <v>342</v>
      </c>
      <c r="Q13" s="58" t="s">
        <v>410</v>
      </c>
      <c r="R13" s="104"/>
      <c r="S13" s="153" t="s">
        <v>381</v>
      </c>
      <c r="T13" s="154"/>
    </row>
    <row r="14" spans="1:20" s="41" customFormat="1" ht="228" customHeight="1" x14ac:dyDescent="0.25">
      <c r="A14" s="61">
        <v>7</v>
      </c>
      <c r="B14" s="62" t="s">
        <v>341</v>
      </c>
      <c r="C14" s="62" t="s">
        <v>342</v>
      </c>
      <c r="D14" s="63" t="s">
        <v>346</v>
      </c>
      <c r="E14" s="63" t="s">
        <v>345</v>
      </c>
      <c r="F14" s="63" t="s">
        <v>344</v>
      </c>
      <c r="G14" s="105">
        <v>1</v>
      </c>
      <c r="H14" s="67" t="str">
        <f t="shared" si="0"/>
        <v>INSIGNIFICANTE</v>
      </c>
      <c r="I14" s="105">
        <v>2</v>
      </c>
      <c r="J14" s="65" t="str">
        <f t="shared" si="1"/>
        <v>IMPROBABLE</v>
      </c>
      <c r="K14" s="64">
        <f t="shared" si="2"/>
        <v>2</v>
      </c>
      <c r="L14" s="65" t="str">
        <f>IF(OR(G14=" ",G14=0,I14=" ",I14=0)," ",IF(AND(G14=1,I14=3),"BAJO",IF(AND(G14=1,I14=4),"MODERADO",IF(AND(G14=2,I14=5),"ALTO",IF(AND(G14=3,I14=4),"ALTO",IF(AND(G14=2,I14=2),"BAJO",VLOOKUP(K14,[6]Evaluacion!A:B,2)))))))</f>
        <v>BAJO</v>
      </c>
      <c r="M14" s="63" t="s">
        <v>343</v>
      </c>
      <c r="N14" s="104">
        <v>44743</v>
      </c>
      <c r="O14" s="104">
        <v>45108</v>
      </c>
      <c r="P14" s="62" t="s">
        <v>342</v>
      </c>
      <c r="Q14" s="58" t="s">
        <v>410</v>
      </c>
      <c r="R14" s="104"/>
      <c r="S14" s="153" t="s">
        <v>381</v>
      </c>
      <c r="T14" s="154"/>
    </row>
    <row r="15" spans="1:20" s="41" customFormat="1" ht="348" customHeight="1" x14ac:dyDescent="0.25">
      <c r="A15" s="61">
        <v>8</v>
      </c>
      <c r="B15" s="62" t="s">
        <v>341</v>
      </c>
      <c r="C15" s="62" t="s">
        <v>73</v>
      </c>
      <c r="D15" s="63" t="s">
        <v>340</v>
      </c>
      <c r="E15" s="63" t="s">
        <v>339</v>
      </c>
      <c r="F15" s="63" t="s">
        <v>338</v>
      </c>
      <c r="G15" s="105">
        <v>3</v>
      </c>
      <c r="H15" s="67" t="str">
        <f>IF(G15=0,"",IF(G15=1,"INSIGNIFICANTE",IF(G15=2,"MENOR",IF(G15=3,"MODERADO",IF(G15=4,"MAYOR",IF(G15=5,"CATASTRÓFICO"))))))</f>
        <v>MODERADO</v>
      </c>
      <c r="I15" s="105">
        <v>2</v>
      </c>
      <c r="J15" s="65" t="str">
        <f t="shared" si="1"/>
        <v>IMPROBABLE</v>
      </c>
      <c r="K15" s="64">
        <f>IF(OR(G15=" ",G15=0,I15=" ",I15=0)," ",G15*I15)</f>
        <v>6</v>
      </c>
      <c r="L15" s="65" t="str">
        <f>IF(OR(G15=" ",G15=0,I15=" ",I15=0)," ",IF(AND(G15=1,I15=3),"BAJO",IF(AND(G15=1,I15=4),"MODERADO",IF(AND(G15=2,I15=5),"ALTO",IF(AND(G15=3,I15=4),"ALTO",IF(AND(G15=2,I15=2),"BAJO",VLOOKUP(K15,[6]Evaluacion!A:B,2)))))))</f>
        <v>MODERADO</v>
      </c>
      <c r="M15" s="63" t="s">
        <v>337</v>
      </c>
      <c r="N15" s="104">
        <v>44743</v>
      </c>
      <c r="O15" s="104">
        <v>45108</v>
      </c>
      <c r="P15" s="62" t="s">
        <v>336</v>
      </c>
      <c r="Q15" s="58" t="s">
        <v>410</v>
      </c>
      <c r="R15" s="104"/>
      <c r="S15" s="153" t="s">
        <v>381</v>
      </c>
      <c r="T15" s="154"/>
    </row>
    <row r="16" spans="1:20" s="41" customFormat="1" x14ac:dyDescent="0.25">
      <c r="A16" s="118"/>
      <c r="B16" s="118"/>
      <c r="C16" s="107"/>
      <c r="D16" s="44"/>
      <c r="E16" s="44"/>
      <c r="F16" s="44"/>
      <c r="G16" s="45"/>
      <c r="H16" s="45"/>
      <c r="I16" s="45"/>
      <c r="J16" s="46"/>
      <c r="K16" s="45"/>
      <c r="L16" s="46"/>
      <c r="M16" s="47"/>
      <c r="N16" s="45"/>
      <c r="O16" s="45"/>
      <c r="P16" s="45"/>
      <c r="Q16" s="45"/>
      <c r="R16" s="45"/>
      <c r="S16" s="45"/>
      <c r="T16" s="48"/>
    </row>
    <row r="17" spans="1:20" s="41" customFormat="1" x14ac:dyDescent="0.25">
      <c r="A17" s="118"/>
      <c r="B17" s="118"/>
      <c r="C17" s="107"/>
      <c r="D17" s="44"/>
      <c r="E17" s="44"/>
      <c r="F17" s="44"/>
      <c r="G17" s="45"/>
      <c r="H17" s="45"/>
      <c r="I17" s="45"/>
      <c r="J17" s="46"/>
      <c r="K17" s="45"/>
      <c r="L17" s="46"/>
      <c r="M17" s="47"/>
      <c r="N17" s="45"/>
      <c r="O17" s="45"/>
      <c r="P17" s="45"/>
      <c r="Q17" s="45"/>
      <c r="R17" s="45"/>
      <c r="S17" s="45"/>
      <c r="T17" s="48"/>
    </row>
    <row r="18" spans="1:20" s="41" customFormat="1" x14ac:dyDescent="0.25">
      <c r="A18" s="118"/>
      <c r="B18" s="118"/>
      <c r="C18" s="107"/>
      <c r="D18" s="44"/>
      <c r="E18" s="44"/>
      <c r="F18" s="44"/>
      <c r="G18" s="45"/>
      <c r="H18" s="45"/>
      <c r="I18" s="45"/>
      <c r="J18" s="46"/>
      <c r="K18" s="45"/>
      <c r="L18" s="46"/>
      <c r="M18" s="47"/>
      <c r="N18" s="45"/>
      <c r="O18" s="45"/>
      <c r="P18" s="45"/>
      <c r="Q18" s="45"/>
      <c r="R18" s="45"/>
      <c r="S18" s="45"/>
      <c r="T18" s="48"/>
    </row>
    <row r="19" spans="1:20" s="41" customFormat="1" x14ac:dyDescent="0.25">
      <c r="A19" s="118"/>
      <c r="B19" s="118"/>
      <c r="C19" s="107"/>
      <c r="D19" s="44"/>
      <c r="E19" s="44"/>
      <c r="F19" s="44"/>
      <c r="G19" s="45"/>
      <c r="H19" s="45"/>
      <c r="I19" s="45"/>
      <c r="J19" s="46"/>
      <c r="K19" s="45"/>
      <c r="L19" s="46"/>
      <c r="M19" s="47"/>
      <c r="N19" s="45"/>
      <c r="O19" s="45"/>
      <c r="P19" s="45"/>
      <c r="Q19" s="45"/>
      <c r="R19" s="45"/>
      <c r="S19" s="45"/>
      <c r="T19" s="48"/>
    </row>
    <row r="20" spans="1:20" s="41" customFormat="1" x14ac:dyDescent="0.25">
      <c r="A20" s="118"/>
      <c r="B20" s="118"/>
      <c r="C20" s="107"/>
      <c r="D20" s="44"/>
      <c r="E20" s="44"/>
      <c r="F20" s="44"/>
      <c r="G20" s="45"/>
      <c r="H20" s="45"/>
      <c r="I20" s="45"/>
      <c r="J20" s="46"/>
      <c r="K20" s="45"/>
      <c r="L20" s="46"/>
      <c r="M20" s="47"/>
      <c r="N20" s="45"/>
      <c r="O20" s="45"/>
      <c r="P20" s="45"/>
      <c r="Q20" s="45"/>
      <c r="R20" s="45"/>
      <c r="S20" s="45"/>
      <c r="T20" s="48"/>
    </row>
    <row r="21" spans="1:20" s="41" customFormat="1" x14ac:dyDescent="0.25">
      <c r="A21" s="118"/>
      <c r="B21" s="118"/>
      <c r="C21" s="107"/>
      <c r="D21" s="44"/>
      <c r="E21" s="44"/>
      <c r="F21" s="44"/>
      <c r="G21" s="45"/>
      <c r="H21" s="45"/>
      <c r="I21" s="45"/>
      <c r="J21" s="46"/>
      <c r="K21" s="45"/>
      <c r="L21" s="46"/>
      <c r="M21" s="47"/>
      <c r="N21" s="45"/>
      <c r="O21" s="45"/>
      <c r="P21" s="45"/>
      <c r="Q21" s="45"/>
      <c r="R21" s="45"/>
      <c r="S21" s="45"/>
      <c r="T21" s="48"/>
    </row>
    <row r="22" spans="1:20" s="41" customFormat="1" x14ac:dyDescent="0.25">
      <c r="A22" s="118"/>
      <c r="B22" s="118"/>
      <c r="C22" s="107"/>
      <c r="D22" s="44"/>
      <c r="E22" s="44"/>
      <c r="F22" s="44"/>
      <c r="G22" s="45"/>
      <c r="H22" s="45"/>
      <c r="I22" s="45"/>
      <c r="J22" s="46"/>
      <c r="K22" s="45"/>
      <c r="L22" s="46"/>
      <c r="M22" s="47"/>
      <c r="N22" s="45"/>
      <c r="O22" s="45"/>
      <c r="P22" s="45"/>
      <c r="Q22" s="45"/>
      <c r="R22" s="45"/>
      <c r="S22" s="45"/>
      <c r="T22" s="48"/>
    </row>
    <row r="23" spans="1:20" s="41" customFormat="1" x14ac:dyDescent="0.25">
      <c r="A23" s="118"/>
      <c r="B23" s="118"/>
      <c r="C23" s="107"/>
      <c r="D23" s="44"/>
      <c r="E23" s="44"/>
      <c r="F23" s="44"/>
      <c r="G23" s="45"/>
      <c r="H23" s="45"/>
      <c r="I23" s="45"/>
      <c r="J23" s="46"/>
      <c r="K23" s="45"/>
      <c r="L23" s="46"/>
      <c r="M23" s="47"/>
      <c r="N23" s="45"/>
      <c r="O23" s="45"/>
      <c r="P23" s="45"/>
      <c r="Q23" s="45"/>
      <c r="R23" s="45"/>
      <c r="S23" s="45"/>
      <c r="T23" s="48"/>
    </row>
    <row r="24" spans="1:20" s="41" customFormat="1" x14ac:dyDescent="0.25">
      <c r="A24" s="118"/>
      <c r="B24" s="118"/>
      <c r="C24" s="107"/>
      <c r="D24" s="44"/>
      <c r="E24" s="44"/>
      <c r="F24" s="44"/>
      <c r="G24" s="45"/>
      <c r="H24" s="45"/>
      <c r="I24" s="45"/>
      <c r="J24" s="46"/>
      <c r="K24" s="45"/>
      <c r="L24" s="46"/>
      <c r="M24" s="47"/>
      <c r="N24" s="45"/>
      <c r="O24" s="45"/>
      <c r="P24" s="45"/>
      <c r="Q24" s="45"/>
      <c r="R24" s="45"/>
      <c r="S24" s="45"/>
      <c r="T24" s="48"/>
    </row>
    <row r="25" spans="1:20" s="41" customFormat="1" x14ac:dyDescent="0.25">
      <c r="A25" s="118"/>
      <c r="B25" s="118"/>
      <c r="C25" s="107"/>
      <c r="D25" s="44"/>
      <c r="E25" s="44"/>
      <c r="F25" s="44"/>
      <c r="G25" s="45"/>
      <c r="H25" s="45"/>
      <c r="I25" s="45"/>
      <c r="J25" s="46"/>
      <c r="K25" s="45"/>
      <c r="L25" s="46"/>
      <c r="M25" s="47"/>
      <c r="N25" s="45"/>
      <c r="O25" s="45"/>
      <c r="P25" s="45"/>
      <c r="Q25" s="45"/>
      <c r="R25" s="45"/>
      <c r="S25" s="45"/>
      <c r="T25" s="48"/>
    </row>
    <row r="26" spans="1:20" s="41" customFormat="1" x14ac:dyDescent="0.25">
      <c r="A26" s="118"/>
      <c r="B26" s="118"/>
      <c r="C26" s="107"/>
      <c r="D26" s="44"/>
      <c r="E26" s="44"/>
      <c r="F26" s="44"/>
      <c r="G26" s="45"/>
      <c r="H26" s="45"/>
      <c r="I26" s="45"/>
      <c r="J26" s="46"/>
      <c r="K26" s="45"/>
      <c r="L26" s="46"/>
      <c r="M26" s="47"/>
      <c r="N26" s="45"/>
      <c r="O26" s="45"/>
      <c r="P26" s="45"/>
      <c r="Q26" s="45"/>
      <c r="R26" s="45"/>
      <c r="S26" s="45"/>
      <c r="T26" s="48"/>
    </row>
    <row r="27" spans="1:20" s="41" customFormat="1" x14ac:dyDescent="0.25">
      <c r="A27" s="118"/>
      <c r="B27" s="118"/>
      <c r="C27" s="107"/>
      <c r="D27" s="44"/>
      <c r="E27" s="44"/>
      <c r="F27" s="44"/>
      <c r="G27" s="45"/>
      <c r="H27" s="45"/>
      <c r="I27" s="45"/>
      <c r="J27" s="46"/>
      <c r="K27" s="45"/>
      <c r="L27" s="46"/>
      <c r="M27" s="47"/>
      <c r="N27" s="45"/>
      <c r="O27" s="45"/>
      <c r="P27" s="45"/>
      <c r="Q27" s="45"/>
      <c r="R27" s="45"/>
      <c r="S27" s="45"/>
      <c r="T27" s="48"/>
    </row>
    <row r="28" spans="1:20" s="41" customFormat="1" x14ac:dyDescent="0.25">
      <c r="A28" s="118"/>
      <c r="B28" s="118"/>
      <c r="C28" s="107"/>
      <c r="D28" s="44"/>
      <c r="E28" s="44"/>
      <c r="F28" s="44"/>
      <c r="G28" s="45"/>
      <c r="H28" s="45"/>
      <c r="I28" s="45"/>
      <c r="J28" s="46"/>
      <c r="K28" s="45"/>
      <c r="L28" s="46"/>
      <c r="M28" s="47"/>
      <c r="N28" s="45"/>
      <c r="O28" s="45"/>
      <c r="P28" s="45"/>
      <c r="Q28" s="45"/>
      <c r="R28" s="45"/>
      <c r="S28" s="45"/>
      <c r="T28" s="48"/>
    </row>
    <row r="29" spans="1:20" s="41" customFormat="1" x14ac:dyDescent="0.25">
      <c r="A29" s="118"/>
      <c r="B29" s="118"/>
      <c r="C29" s="107"/>
      <c r="D29" s="44"/>
      <c r="E29" s="44"/>
      <c r="F29" s="44"/>
      <c r="G29" s="45"/>
      <c r="H29" s="45"/>
      <c r="I29" s="45"/>
      <c r="J29" s="46"/>
      <c r="K29" s="45"/>
      <c r="L29" s="46"/>
      <c r="M29" s="47"/>
      <c r="N29" s="45"/>
      <c r="O29" s="45"/>
      <c r="P29" s="45"/>
      <c r="Q29" s="45"/>
      <c r="R29" s="45"/>
      <c r="S29" s="45"/>
      <c r="T29" s="48"/>
    </row>
    <row r="30" spans="1:20" s="41" customFormat="1" x14ac:dyDescent="0.25">
      <c r="A30" s="118"/>
      <c r="B30" s="118"/>
      <c r="C30" s="107"/>
      <c r="D30" s="44"/>
      <c r="E30" s="44"/>
      <c r="F30" s="44"/>
      <c r="G30" s="45"/>
      <c r="H30" s="45"/>
      <c r="I30" s="45"/>
      <c r="J30" s="46"/>
      <c r="K30" s="45"/>
      <c r="L30" s="46"/>
      <c r="M30" s="47"/>
      <c r="N30" s="45"/>
      <c r="O30" s="45"/>
      <c r="P30" s="45"/>
      <c r="Q30" s="45"/>
      <c r="R30" s="45"/>
      <c r="S30" s="45"/>
      <c r="T30" s="48"/>
    </row>
    <row r="31" spans="1:20" s="41" customFormat="1" x14ac:dyDescent="0.25">
      <c r="A31" s="118"/>
      <c r="B31" s="118"/>
      <c r="C31" s="107"/>
      <c r="D31" s="44"/>
      <c r="E31" s="44"/>
      <c r="F31" s="44"/>
      <c r="G31" s="45"/>
      <c r="H31" s="45"/>
      <c r="I31" s="45"/>
      <c r="J31" s="46"/>
      <c r="K31" s="45"/>
      <c r="L31" s="46"/>
      <c r="M31" s="47"/>
      <c r="N31" s="45"/>
      <c r="O31" s="45"/>
      <c r="P31" s="45"/>
      <c r="Q31" s="45"/>
      <c r="R31" s="45"/>
      <c r="S31" s="45"/>
      <c r="T31" s="48"/>
    </row>
    <row r="32" spans="1:20" s="41" customFormat="1" x14ac:dyDescent="0.25">
      <c r="A32" s="118"/>
      <c r="B32" s="118"/>
      <c r="C32" s="107"/>
      <c r="D32" s="44"/>
      <c r="E32" s="44"/>
      <c r="F32" s="44"/>
      <c r="G32" s="45"/>
      <c r="H32" s="45"/>
      <c r="I32" s="45"/>
      <c r="J32" s="46"/>
      <c r="K32" s="45"/>
      <c r="L32" s="46"/>
      <c r="M32" s="47"/>
      <c r="N32" s="45"/>
      <c r="O32" s="45"/>
      <c r="P32" s="45"/>
      <c r="Q32" s="45"/>
      <c r="R32" s="45"/>
      <c r="S32" s="45"/>
      <c r="T32" s="48"/>
    </row>
    <row r="33" spans="1:20" s="41" customFormat="1" x14ac:dyDescent="0.25">
      <c r="A33" s="118"/>
      <c r="B33" s="118"/>
      <c r="C33" s="107"/>
      <c r="D33" s="44"/>
      <c r="E33" s="44"/>
      <c r="F33" s="44"/>
      <c r="G33" s="45"/>
      <c r="H33" s="45"/>
      <c r="I33" s="45"/>
      <c r="J33" s="46"/>
      <c r="K33" s="45"/>
      <c r="L33" s="46"/>
      <c r="M33" s="47"/>
      <c r="N33" s="45"/>
      <c r="O33" s="45"/>
      <c r="P33" s="45"/>
      <c r="Q33" s="45"/>
      <c r="R33" s="45"/>
      <c r="S33" s="45"/>
      <c r="T33" s="48"/>
    </row>
    <row r="34" spans="1:20" s="41" customFormat="1" x14ac:dyDescent="0.25">
      <c r="A34" s="118"/>
      <c r="B34" s="118"/>
      <c r="C34" s="107"/>
      <c r="D34" s="44"/>
      <c r="E34" s="44"/>
      <c r="F34" s="44"/>
      <c r="G34" s="45"/>
      <c r="H34" s="45"/>
      <c r="I34" s="45"/>
      <c r="J34" s="46"/>
      <c r="K34" s="45"/>
      <c r="L34" s="46"/>
      <c r="M34" s="47"/>
      <c r="N34" s="45"/>
      <c r="O34" s="45"/>
      <c r="P34" s="45"/>
      <c r="Q34" s="45"/>
      <c r="R34" s="45"/>
      <c r="S34" s="45"/>
      <c r="T34" s="48"/>
    </row>
    <row r="35" spans="1:20" s="41" customFormat="1" x14ac:dyDescent="0.25">
      <c r="A35" s="118"/>
      <c r="B35" s="118"/>
      <c r="C35" s="107"/>
      <c r="D35" s="44"/>
      <c r="E35" s="44"/>
      <c r="F35" s="44"/>
      <c r="G35" s="45"/>
      <c r="H35" s="45"/>
      <c r="I35" s="45"/>
      <c r="J35" s="46"/>
      <c r="K35" s="45"/>
      <c r="L35" s="46"/>
      <c r="M35" s="47"/>
      <c r="N35" s="45"/>
      <c r="O35" s="45"/>
      <c r="P35" s="45"/>
      <c r="Q35" s="45"/>
      <c r="R35" s="45"/>
      <c r="S35" s="45"/>
      <c r="T35" s="48"/>
    </row>
    <row r="36" spans="1:20" s="41" customFormat="1" x14ac:dyDescent="0.25">
      <c r="A36" s="118"/>
      <c r="B36" s="118"/>
      <c r="C36" s="107"/>
      <c r="D36" s="44"/>
      <c r="E36" s="44"/>
      <c r="F36" s="44"/>
      <c r="G36" s="45"/>
      <c r="H36" s="45"/>
      <c r="I36" s="45"/>
      <c r="J36" s="46"/>
      <c r="K36" s="45"/>
      <c r="L36" s="46"/>
      <c r="M36" s="47"/>
      <c r="N36" s="45"/>
      <c r="O36" s="45"/>
      <c r="P36" s="45"/>
      <c r="Q36" s="45"/>
      <c r="R36" s="45"/>
      <c r="S36" s="45"/>
      <c r="T36" s="48"/>
    </row>
    <row r="37" spans="1:20" s="41" customFormat="1" x14ac:dyDescent="0.25">
      <c r="A37" s="118"/>
      <c r="B37" s="118"/>
      <c r="C37" s="107"/>
      <c r="D37" s="44"/>
      <c r="E37" s="44"/>
      <c r="F37" s="44"/>
      <c r="G37" s="45"/>
      <c r="H37" s="45"/>
      <c r="I37" s="45"/>
      <c r="J37" s="46"/>
      <c r="K37" s="45"/>
      <c r="L37" s="46"/>
      <c r="M37" s="47"/>
      <c r="N37" s="45"/>
      <c r="O37" s="45"/>
      <c r="P37" s="45"/>
      <c r="Q37" s="45"/>
      <c r="R37" s="45"/>
      <c r="S37" s="45"/>
      <c r="T37" s="48"/>
    </row>
    <row r="38" spans="1:20" s="41" customFormat="1" x14ac:dyDescent="0.25">
      <c r="A38" s="118"/>
      <c r="B38" s="118"/>
      <c r="C38" s="107"/>
      <c r="D38" s="44"/>
      <c r="E38" s="44"/>
      <c r="F38" s="44"/>
      <c r="G38" s="45"/>
      <c r="H38" s="45"/>
      <c r="I38" s="45"/>
      <c r="J38" s="46"/>
      <c r="K38" s="45"/>
      <c r="L38" s="46"/>
      <c r="M38" s="47"/>
      <c r="N38" s="45"/>
      <c r="O38" s="45"/>
      <c r="P38" s="45"/>
      <c r="Q38" s="45"/>
      <c r="R38" s="45"/>
      <c r="S38" s="45"/>
      <c r="T38" s="48"/>
    </row>
    <row r="39" spans="1:20" s="41" customFormat="1" x14ac:dyDescent="0.25">
      <c r="A39" s="118"/>
      <c r="B39" s="118"/>
      <c r="C39" s="107"/>
      <c r="D39" s="44"/>
      <c r="E39" s="44"/>
      <c r="F39" s="44"/>
      <c r="G39" s="45"/>
      <c r="H39" s="45"/>
      <c r="I39" s="45"/>
      <c r="J39" s="46"/>
      <c r="K39" s="45"/>
      <c r="L39" s="46"/>
      <c r="M39" s="47"/>
      <c r="N39" s="45"/>
      <c r="O39" s="45"/>
      <c r="P39" s="45"/>
      <c r="Q39" s="45"/>
      <c r="R39" s="45"/>
      <c r="S39" s="45"/>
      <c r="T39" s="48"/>
    </row>
    <row r="40" spans="1:20" s="41" customFormat="1" x14ac:dyDescent="0.25">
      <c r="A40" s="118"/>
      <c r="B40" s="118"/>
      <c r="C40" s="107"/>
      <c r="D40" s="44"/>
      <c r="E40" s="44"/>
      <c r="F40" s="44"/>
      <c r="G40" s="45"/>
      <c r="H40" s="45"/>
      <c r="I40" s="45"/>
      <c r="J40" s="46"/>
      <c r="K40" s="45"/>
      <c r="L40" s="46"/>
      <c r="M40" s="47"/>
      <c r="N40" s="45"/>
      <c r="O40" s="45"/>
      <c r="P40" s="45"/>
      <c r="Q40" s="45"/>
      <c r="R40" s="45"/>
      <c r="S40" s="45"/>
      <c r="T40" s="48"/>
    </row>
    <row r="41" spans="1:20" s="41" customFormat="1" x14ac:dyDescent="0.25">
      <c r="A41" s="118"/>
      <c r="B41" s="118"/>
      <c r="C41" s="107"/>
      <c r="D41" s="44"/>
      <c r="E41" s="44"/>
      <c r="F41" s="44"/>
      <c r="G41" s="45"/>
      <c r="H41" s="45"/>
      <c r="I41" s="45"/>
      <c r="J41" s="46"/>
      <c r="K41" s="45"/>
      <c r="L41" s="46"/>
      <c r="M41" s="47"/>
      <c r="N41" s="45"/>
      <c r="O41" s="45"/>
      <c r="P41" s="45"/>
      <c r="Q41" s="45"/>
      <c r="R41" s="45"/>
      <c r="S41" s="45"/>
      <c r="T41" s="48"/>
    </row>
    <row r="42" spans="1:20" s="41" customFormat="1" x14ac:dyDescent="0.25">
      <c r="A42" s="118"/>
      <c r="B42" s="118"/>
      <c r="C42" s="107"/>
      <c r="D42" s="44"/>
      <c r="E42" s="44"/>
      <c r="F42" s="44"/>
      <c r="G42" s="45"/>
      <c r="H42" s="45"/>
      <c r="I42" s="45"/>
      <c r="J42" s="46"/>
      <c r="K42" s="45"/>
      <c r="L42" s="46"/>
      <c r="M42" s="47"/>
      <c r="N42" s="45"/>
      <c r="O42" s="45"/>
      <c r="P42" s="45"/>
      <c r="Q42" s="45"/>
      <c r="R42" s="45"/>
      <c r="S42" s="45"/>
      <c r="T42" s="48"/>
    </row>
    <row r="43" spans="1:20" s="41" customFormat="1" x14ac:dyDescent="0.25">
      <c r="A43" s="118"/>
      <c r="B43" s="118"/>
      <c r="C43" s="107"/>
      <c r="D43" s="44"/>
      <c r="E43" s="44"/>
      <c r="F43" s="44"/>
      <c r="G43" s="45"/>
      <c r="H43" s="45"/>
      <c r="I43" s="45"/>
      <c r="J43" s="46"/>
      <c r="K43" s="45"/>
      <c r="L43" s="46"/>
      <c r="M43" s="47"/>
      <c r="N43" s="45"/>
      <c r="O43" s="45"/>
      <c r="P43" s="45"/>
      <c r="Q43" s="45"/>
      <c r="R43" s="45"/>
      <c r="S43" s="45"/>
      <c r="T43" s="48"/>
    </row>
    <row r="44" spans="1:20" s="41" customFormat="1" x14ac:dyDescent="0.25">
      <c r="A44" s="118"/>
      <c r="B44" s="118"/>
      <c r="C44" s="107"/>
      <c r="D44" s="44"/>
      <c r="E44" s="44"/>
      <c r="F44" s="44"/>
      <c r="G44" s="45"/>
      <c r="H44" s="45"/>
      <c r="I44" s="45"/>
      <c r="J44" s="46"/>
      <c r="K44" s="45"/>
      <c r="L44" s="46"/>
      <c r="M44" s="47"/>
      <c r="N44" s="45"/>
      <c r="O44" s="45"/>
      <c r="P44" s="45"/>
      <c r="Q44" s="45"/>
      <c r="R44" s="45"/>
      <c r="S44" s="45"/>
      <c r="T44" s="48"/>
    </row>
    <row r="45" spans="1:20" s="41" customFormat="1" x14ac:dyDescent="0.25">
      <c r="A45" s="118"/>
      <c r="B45" s="118"/>
      <c r="C45" s="107"/>
      <c r="D45" s="44"/>
      <c r="E45" s="44"/>
      <c r="F45" s="44"/>
      <c r="G45" s="45"/>
      <c r="H45" s="45"/>
      <c r="I45" s="45"/>
      <c r="J45" s="46"/>
      <c r="K45" s="45"/>
      <c r="L45" s="46"/>
      <c r="M45" s="47"/>
      <c r="N45" s="45"/>
      <c r="O45" s="45"/>
      <c r="P45" s="45"/>
      <c r="Q45" s="45"/>
      <c r="R45" s="45"/>
      <c r="S45" s="45"/>
      <c r="T45" s="48"/>
    </row>
    <row r="46" spans="1:20" s="41" customFormat="1" x14ac:dyDescent="0.25">
      <c r="A46" s="118"/>
      <c r="B46" s="118"/>
      <c r="C46" s="107"/>
      <c r="D46" s="44"/>
      <c r="E46" s="44"/>
      <c r="F46" s="44"/>
      <c r="G46" s="45"/>
      <c r="H46" s="45"/>
      <c r="I46" s="45"/>
      <c r="J46" s="46"/>
      <c r="K46" s="45"/>
      <c r="L46" s="46"/>
      <c r="M46" s="47"/>
      <c r="N46" s="45"/>
      <c r="O46" s="45"/>
      <c r="P46" s="45"/>
      <c r="Q46" s="45"/>
      <c r="R46" s="45"/>
      <c r="S46" s="45"/>
      <c r="T46" s="48"/>
    </row>
    <row r="47" spans="1:20" s="41" customFormat="1" x14ac:dyDescent="0.25">
      <c r="A47" s="118"/>
      <c r="B47" s="118"/>
      <c r="C47" s="107"/>
      <c r="D47" s="44"/>
      <c r="E47" s="44"/>
      <c r="F47" s="44"/>
      <c r="G47" s="45"/>
      <c r="H47" s="45"/>
      <c r="I47" s="45"/>
      <c r="J47" s="46"/>
      <c r="K47" s="45"/>
      <c r="L47" s="46"/>
      <c r="M47" s="47"/>
      <c r="N47" s="45"/>
      <c r="O47" s="45"/>
      <c r="P47" s="45"/>
      <c r="Q47" s="45"/>
      <c r="R47" s="45"/>
      <c r="S47" s="45"/>
      <c r="T47" s="48"/>
    </row>
    <row r="48" spans="1:20" s="41" customFormat="1" x14ac:dyDescent="0.25">
      <c r="A48" s="118"/>
      <c r="B48" s="118"/>
      <c r="C48" s="107"/>
      <c r="D48" s="44"/>
      <c r="E48" s="44"/>
      <c r="F48" s="44"/>
      <c r="G48" s="45"/>
      <c r="H48" s="45"/>
      <c r="I48" s="45"/>
      <c r="J48" s="46"/>
      <c r="K48" s="45"/>
      <c r="L48" s="46"/>
      <c r="M48" s="47"/>
      <c r="N48" s="45"/>
      <c r="O48" s="45"/>
      <c r="P48" s="45"/>
      <c r="Q48" s="45"/>
      <c r="R48" s="45"/>
      <c r="S48" s="45"/>
      <c r="T48" s="48"/>
    </row>
    <row r="49" spans="1:20" s="41" customFormat="1" x14ac:dyDescent="0.25">
      <c r="A49" s="118"/>
      <c r="B49" s="118"/>
      <c r="C49" s="107"/>
      <c r="D49" s="44"/>
      <c r="E49" s="44"/>
      <c r="F49" s="44"/>
      <c r="G49" s="45"/>
      <c r="H49" s="45"/>
      <c r="I49" s="45"/>
      <c r="J49" s="46"/>
      <c r="K49" s="45"/>
      <c r="L49" s="46"/>
      <c r="M49" s="47"/>
      <c r="N49" s="45"/>
      <c r="O49" s="45"/>
      <c r="P49" s="45"/>
      <c r="Q49" s="45"/>
      <c r="R49" s="45"/>
      <c r="S49" s="45"/>
      <c r="T49" s="48"/>
    </row>
    <row r="50" spans="1:20" s="41" customFormat="1" x14ac:dyDescent="0.25">
      <c r="A50" s="118"/>
      <c r="B50" s="118"/>
      <c r="C50" s="107"/>
      <c r="D50" s="44"/>
      <c r="E50" s="44"/>
      <c r="F50" s="44"/>
      <c r="G50" s="45"/>
      <c r="H50" s="45"/>
      <c r="I50" s="45"/>
      <c r="J50" s="46"/>
      <c r="K50" s="45"/>
      <c r="L50" s="46"/>
      <c r="M50" s="47"/>
      <c r="N50" s="45"/>
      <c r="O50" s="45"/>
      <c r="P50" s="45"/>
      <c r="Q50" s="45"/>
      <c r="R50" s="45"/>
      <c r="S50" s="45"/>
      <c r="T50" s="48"/>
    </row>
    <row r="51" spans="1:20" s="41" customFormat="1" x14ac:dyDescent="0.25">
      <c r="A51" s="118"/>
      <c r="B51" s="118"/>
      <c r="C51" s="107"/>
      <c r="D51" s="44"/>
      <c r="E51" s="44"/>
      <c r="F51" s="44"/>
      <c r="G51" s="45"/>
      <c r="H51" s="45"/>
      <c r="I51" s="45"/>
      <c r="J51" s="46"/>
      <c r="K51" s="45"/>
      <c r="L51" s="46"/>
      <c r="M51" s="47"/>
      <c r="N51" s="45"/>
      <c r="O51" s="45"/>
      <c r="P51" s="45"/>
      <c r="Q51" s="45"/>
      <c r="R51" s="45"/>
      <c r="S51" s="45"/>
      <c r="T51" s="48"/>
    </row>
    <row r="52" spans="1:20" s="41" customFormat="1" x14ac:dyDescent="0.25">
      <c r="A52" s="118"/>
      <c r="B52" s="118"/>
      <c r="C52" s="107"/>
      <c r="D52" s="44"/>
      <c r="E52" s="44"/>
      <c r="F52" s="44"/>
      <c r="G52" s="45"/>
      <c r="H52" s="45"/>
      <c r="I52" s="45"/>
      <c r="J52" s="46"/>
      <c r="K52" s="45"/>
      <c r="L52" s="46"/>
      <c r="M52" s="47"/>
      <c r="N52" s="45"/>
      <c r="O52" s="45"/>
      <c r="P52" s="45"/>
      <c r="Q52" s="45"/>
      <c r="R52" s="45"/>
      <c r="S52" s="45"/>
      <c r="T52" s="48"/>
    </row>
    <row r="53" spans="1:20" s="41" customFormat="1" x14ac:dyDescent="0.25">
      <c r="A53" s="118"/>
      <c r="B53" s="118"/>
      <c r="C53" s="107"/>
      <c r="D53" s="44"/>
      <c r="E53" s="44"/>
      <c r="F53" s="44"/>
      <c r="G53" s="45"/>
      <c r="H53" s="45"/>
      <c r="I53" s="45"/>
      <c r="J53" s="46"/>
      <c r="K53" s="45"/>
      <c r="L53" s="46"/>
      <c r="M53" s="47"/>
      <c r="N53" s="45"/>
      <c r="O53" s="45"/>
      <c r="P53" s="45"/>
      <c r="Q53" s="45"/>
      <c r="R53" s="45"/>
      <c r="S53" s="45"/>
      <c r="T53" s="48"/>
    </row>
    <row r="54" spans="1:20" s="41" customFormat="1" x14ac:dyDescent="0.25">
      <c r="A54" s="118"/>
      <c r="B54" s="118"/>
      <c r="C54" s="107"/>
      <c r="D54" s="44"/>
      <c r="E54" s="44"/>
      <c r="F54" s="44"/>
      <c r="G54" s="45"/>
      <c r="H54" s="45"/>
      <c r="I54" s="45"/>
      <c r="J54" s="46"/>
      <c r="K54" s="45"/>
      <c r="L54" s="46"/>
      <c r="M54" s="47"/>
      <c r="N54" s="45"/>
      <c r="O54" s="45"/>
      <c r="P54" s="45"/>
      <c r="Q54" s="45"/>
      <c r="R54" s="45"/>
      <c r="S54" s="45"/>
      <c r="T54" s="48"/>
    </row>
    <row r="55" spans="1:20" s="41" customFormat="1" x14ac:dyDescent="0.25">
      <c r="A55" s="118"/>
      <c r="B55" s="118"/>
      <c r="C55" s="107"/>
      <c r="D55" s="44"/>
      <c r="E55" s="44"/>
      <c r="F55" s="44"/>
      <c r="G55" s="45"/>
      <c r="H55" s="45"/>
      <c r="I55" s="45"/>
      <c r="J55" s="46"/>
      <c r="K55" s="45"/>
      <c r="L55" s="46"/>
      <c r="M55" s="47"/>
      <c r="N55" s="45"/>
      <c r="O55" s="45"/>
      <c r="P55" s="45"/>
      <c r="Q55" s="45"/>
      <c r="R55" s="45"/>
      <c r="S55" s="45"/>
      <c r="T55" s="48"/>
    </row>
    <row r="56" spans="1:20" s="41" customFormat="1" x14ac:dyDescent="0.25">
      <c r="A56" s="118"/>
      <c r="B56" s="118"/>
      <c r="C56" s="107"/>
      <c r="D56" s="44"/>
      <c r="E56" s="44"/>
      <c r="F56" s="44"/>
      <c r="G56" s="45"/>
      <c r="H56" s="45"/>
      <c r="I56" s="45"/>
      <c r="J56" s="46"/>
      <c r="K56" s="45"/>
      <c r="L56" s="46"/>
      <c r="M56" s="47"/>
      <c r="N56" s="45"/>
      <c r="O56" s="45"/>
      <c r="P56" s="45"/>
      <c r="Q56" s="45"/>
      <c r="R56" s="45"/>
      <c r="S56" s="45"/>
      <c r="T56" s="48"/>
    </row>
    <row r="57" spans="1:20" s="41" customFormat="1" x14ac:dyDescent="0.25">
      <c r="A57" s="118"/>
      <c r="B57" s="118"/>
      <c r="C57" s="107"/>
      <c r="D57" s="44"/>
      <c r="E57" s="44"/>
      <c r="F57" s="44"/>
      <c r="G57" s="45"/>
      <c r="H57" s="45"/>
      <c r="I57" s="45"/>
      <c r="J57" s="46"/>
      <c r="K57" s="45"/>
      <c r="L57" s="46"/>
      <c r="M57" s="47"/>
      <c r="N57" s="45"/>
      <c r="O57" s="45"/>
      <c r="P57" s="45"/>
      <c r="Q57" s="45"/>
      <c r="R57" s="45"/>
      <c r="S57" s="45"/>
      <c r="T57" s="48"/>
    </row>
    <row r="58" spans="1:20" s="41" customFormat="1" x14ac:dyDescent="0.25">
      <c r="A58" s="118"/>
      <c r="B58" s="118"/>
      <c r="C58" s="107"/>
      <c r="D58" s="44"/>
      <c r="E58" s="44"/>
      <c r="F58" s="44"/>
      <c r="G58" s="45"/>
      <c r="H58" s="45"/>
      <c r="I58" s="45"/>
      <c r="J58" s="46"/>
      <c r="K58" s="45"/>
      <c r="L58" s="46"/>
      <c r="M58" s="47"/>
      <c r="N58" s="45"/>
      <c r="O58" s="45"/>
      <c r="P58" s="45"/>
      <c r="Q58" s="45"/>
      <c r="R58" s="45"/>
      <c r="S58" s="45"/>
      <c r="T58" s="48"/>
    </row>
    <row r="59" spans="1:20" s="41" customFormat="1" x14ac:dyDescent="0.25">
      <c r="A59" s="118"/>
      <c r="B59" s="118"/>
      <c r="C59" s="107"/>
      <c r="D59" s="44"/>
      <c r="E59" s="44"/>
      <c r="F59" s="44"/>
      <c r="G59" s="45"/>
      <c r="H59" s="45"/>
      <c r="I59" s="45"/>
      <c r="J59" s="46"/>
      <c r="K59" s="45"/>
      <c r="L59" s="46"/>
      <c r="M59" s="47"/>
      <c r="N59" s="45"/>
      <c r="O59" s="45"/>
      <c r="P59" s="45"/>
      <c r="Q59" s="45"/>
      <c r="R59" s="45"/>
      <c r="S59" s="45"/>
      <c r="T59" s="48"/>
    </row>
    <row r="60" spans="1:20" s="41" customFormat="1" x14ac:dyDescent="0.25">
      <c r="A60" s="118"/>
      <c r="B60" s="118"/>
      <c r="C60" s="107"/>
      <c r="D60" s="44"/>
      <c r="E60" s="44"/>
      <c r="F60" s="44"/>
      <c r="G60" s="45"/>
      <c r="H60" s="45"/>
      <c r="I60" s="45"/>
      <c r="J60" s="46"/>
      <c r="K60" s="45"/>
      <c r="L60" s="46"/>
      <c r="M60" s="47"/>
      <c r="N60" s="45"/>
      <c r="O60" s="45"/>
      <c r="P60" s="45"/>
      <c r="Q60" s="45"/>
      <c r="R60" s="45"/>
      <c r="S60" s="45"/>
      <c r="T60" s="48"/>
    </row>
    <row r="61" spans="1:20" s="41" customFormat="1" x14ac:dyDescent="0.25">
      <c r="A61" s="118"/>
      <c r="B61" s="118"/>
      <c r="C61" s="107"/>
      <c r="D61" s="44"/>
      <c r="E61" s="44"/>
      <c r="F61" s="44"/>
      <c r="G61" s="45"/>
      <c r="H61" s="45"/>
      <c r="I61" s="45"/>
      <c r="J61" s="46"/>
      <c r="K61" s="45"/>
      <c r="L61" s="46"/>
      <c r="M61" s="47"/>
      <c r="N61" s="45"/>
      <c r="O61" s="45"/>
      <c r="P61" s="45"/>
      <c r="Q61" s="45"/>
      <c r="R61" s="45"/>
      <c r="S61" s="45"/>
      <c r="T61" s="48"/>
    </row>
    <row r="62" spans="1:20" s="41" customFormat="1" x14ac:dyDescent="0.25">
      <c r="A62" s="118"/>
      <c r="B62" s="118"/>
      <c r="C62" s="107"/>
      <c r="D62" s="44"/>
      <c r="E62" s="44"/>
      <c r="F62" s="44"/>
      <c r="G62" s="45"/>
      <c r="H62" s="45"/>
      <c r="I62" s="45"/>
      <c r="J62" s="46"/>
      <c r="K62" s="45"/>
      <c r="L62" s="46"/>
      <c r="M62" s="47"/>
      <c r="N62" s="45"/>
      <c r="O62" s="45"/>
      <c r="P62" s="45"/>
      <c r="Q62" s="45"/>
      <c r="R62" s="45"/>
      <c r="S62" s="45"/>
      <c r="T62" s="48"/>
    </row>
    <row r="63" spans="1:20" s="41" customFormat="1" x14ac:dyDescent="0.25">
      <c r="A63" s="118"/>
      <c r="B63" s="118"/>
      <c r="C63" s="107"/>
      <c r="D63" s="44"/>
      <c r="E63" s="44"/>
      <c r="F63" s="44"/>
      <c r="G63" s="45"/>
      <c r="H63" s="45"/>
      <c r="I63" s="45"/>
      <c r="J63" s="46"/>
      <c r="K63" s="45"/>
      <c r="L63" s="46"/>
      <c r="M63" s="47"/>
      <c r="N63" s="45"/>
      <c r="O63" s="45"/>
      <c r="P63" s="45"/>
      <c r="Q63" s="45"/>
      <c r="R63" s="45"/>
      <c r="S63" s="45"/>
      <c r="T63" s="48"/>
    </row>
    <row r="64" spans="1:20" s="41" customFormat="1" x14ac:dyDescent="0.25">
      <c r="A64" s="118"/>
      <c r="B64" s="118"/>
      <c r="C64" s="107"/>
      <c r="D64" s="44"/>
      <c r="E64" s="44"/>
      <c r="F64" s="44"/>
      <c r="G64" s="45"/>
      <c r="H64" s="45"/>
      <c r="I64" s="45"/>
      <c r="J64" s="46"/>
      <c r="K64" s="45"/>
      <c r="L64" s="46"/>
      <c r="M64" s="47"/>
      <c r="N64" s="45"/>
      <c r="O64" s="45"/>
      <c r="P64" s="45"/>
      <c r="Q64" s="45"/>
      <c r="R64" s="45"/>
      <c r="S64" s="45"/>
      <c r="T64" s="48"/>
    </row>
    <row r="65" spans="1:20" s="41" customFormat="1" x14ac:dyDescent="0.25">
      <c r="A65" s="118"/>
      <c r="B65" s="118"/>
      <c r="C65" s="107"/>
      <c r="D65" s="44"/>
      <c r="E65" s="44"/>
      <c r="F65" s="44"/>
      <c r="G65" s="45"/>
      <c r="H65" s="45"/>
      <c r="I65" s="45"/>
      <c r="J65" s="46"/>
      <c r="K65" s="45"/>
      <c r="L65" s="46"/>
      <c r="M65" s="47"/>
      <c r="N65" s="45"/>
      <c r="O65" s="45"/>
      <c r="P65" s="45"/>
      <c r="Q65" s="45"/>
      <c r="R65" s="45"/>
      <c r="S65" s="45"/>
      <c r="T65" s="48"/>
    </row>
    <row r="66" spans="1:20" s="41" customFormat="1" x14ac:dyDescent="0.25">
      <c r="A66" s="118"/>
      <c r="B66" s="118"/>
      <c r="C66" s="107"/>
      <c r="D66" s="44"/>
      <c r="E66" s="44"/>
      <c r="F66" s="44"/>
      <c r="G66" s="45"/>
      <c r="H66" s="45"/>
      <c r="I66" s="45"/>
      <c r="J66" s="46"/>
      <c r="K66" s="45"/>
      <c r="L66" s="46"/>
      <c r="M66" s="47"/>
      <c r="N66" s="45"/>
      <c r="O66" s="45"/>
      <c r="P66" s="45"/>
      <c r="Q66" s="45"/>
      <c r="R66" s="45"/>
      <c r="S66" s="45"/>
      <c r="T66" s="48"/>
    </row>
    <row r="67" spans="1:20" s="41" customFormat="1" x14ac:dyDescent="0.25">
      <c r="A67" s="118"/>
      <c r="B67" s="118"/>
      <c r="C67" s="107"/>
      <c r="D67" s="44"/>
      <c r="E67" s="44"/>
      <c r="F67" s="44"/>
      <c r="G67" s="45"/>
      <c r="H67" s="45"/>
      <c r="I67" s="45"/>
      <c r="J67" s="46"/>
      <c r="K67" s="45"/>
      <c r="L67" s="46"/>
      <c r="M67" s="47"/>
      <c r="N67" s="45"/>
      <c r="O67" s="45"/>
      <c r="P67" s="45"/>
      <c r="Q67" s="45"/>
      <c r="R67" s="45"/>
      <c r="S67" s="45"/>
      <c r="T67" s="48"/>
    </row>
    <row r="68" spans="1:20" s="41" customFormat="1" x14ac:dyDescent="0.25">
      <c r="A68" s="118"/>
      <c r="B68" s="118"/>
      <c r="C68" s="107"/>
      <c r="D68" s="44"/>
      <c r="E68" s="44"/>
      <c r="F68" s="44"/>
      <c r="G68" s="45"/>
      <c r="H68" s="45"/>
      <c r="I68" s="45"/>
      <c r="J68" s="46"/>
      <c r="K68" s="45"/>
      <c r="L68" s="46"/>
      <c r="M68" s="47"/>
      <c r="N68" s="45"/>
      <c r="O68" s="45"/>
      <c r="P68" s="45"/>
      <c r="Q68" s="45"/>
      <c r="R68" s="45"/>
      <c r="S68" s="45"/>
      <c r="T68" s="48"/>
    </row>
    <row r="69" spans="1:20" s="41" customFormat="1" x14ac:dyDescent="0.25">
      <c r="A69" s="118"/>
      <c r="B69" s="118"/>
      <c r="C69" s="107"/>
      <c r="D69" s="44"/>
      <c r="E69" s="44"/>
      <c r="F69" s="44"/>
      <c r="G69" s="45"/>
      <c r="H69" s="45"/>
      <c r="I69" s="45"/>
      <c r="J69" s="46"/>
      <c r="K69" s="45"/>
      <c r="L69" s="46"/>
      <c r="M69" s="47"/>
      <c r="N69" s="45"/>
      <c r="O69" s="45"/>
      <c r="P69" s="45"/>
      <c r="Q69" s="45"/>
      <c r="R69" s="45"/>
      <c r="S69" s="45"/>
      <c r="T69" s="48"/>
    </row>
    <row r="70" spans="1:20" s="41" customFormat="1" x14ac:dyDescent="0.25">
      <c r="A70" s="118"/>
      <c r="B70" s="118"/>
      <c r="C70" s="107"/>
      <c r="D70" s="44"/>
      <c r="E70" s="44"/>
      <c r="F70" s="44"/>
      <c r="G70" s="45"/>
      <c r="H70" s="45"/>
      <c r="I70" s="45"/>
      <c r="J70" s="46"/>
      <c r="K70" s="45"/>
      <c r="L70" s="46"/>
      <c r="M70" s="47"/>
      <c r="N70" s="45"/>
      <c r="O70" s="45"/>
      <c r="P70" s="45"/>
      <c r="Q70" s="45"/>
      <c r="R70" s="45"/>
      <c r="S70" s="45"/>
      <c r="T70" s="48"/>
    </row>
    <row r="71" spans="1:20" s="41" customFormat="1" x14ac:dyDescent="0.25">
      <c r="A71" s="118"/>
      <c r="B71" s="118"/>
      <c r="C71" s="107"/>
      <c r="D71" s="44"/>
      <c r="E71" s="44"/>
      <c r="F71" s="44"/>
      <c r="G71" s="45"/>
      <c r="H71" s="45"/>
      <c r="I71" s="45"/>
      <c r="J71" s="46"/>
      <c r="K71" s="45"/>
      <c r="L71" s="46"/>
      <c r="M71" s="47"/>
      <c r="N71" s="45"/>
      <c r="O71" s="45"/>
      <c r="P71" s="45"/>
      <c r="Q71" s="45"/>
      <c r="R71" s="45"/>
      <c r="S71" s="45"/>
      <c r="T71" s="48"/>
    </row>
    <row r="72" spans="1:20" s="41" customFormat="1" x14ac:dyDescent="0.25">
      <c r="A72" s="118"/>
      <c r="B72" s="118"/>
      <c r="C72" s="107"/>
      <c r="D72" s="44"/>
      <c r="E72" s="44"/>
      <c r="F72" s="44"/>
      <c r="G72" s="45"/>
      <c r="H72" s="45"/>
      <c r="I72" s="45"/>
      <c r="J72" s="46"/>
      <c r="K72" s="45"/>
      <c r="L72" s="46"/>
      <c r="M72" s="47"/>
      <c r="N72" s="45"/>
      <c r="O72" s="45"/>
      <c r="P72" s="45"/>
      <c r="Q72" s="45"/>
      <c r="R72" s="45"/>
      <c r="S72" s="45"/>
      <c r="T72" s="48"/>
    </row>
    <row r="73" spans="1:20" s="41" customFormat="1" x14ac:dyDescent="0.25">
      <c r="A73" s="118"/>
      <c r="B73" s="118"/>
      <c r="C73" s="107"/>
      <c r="D73" s="44"/>
      <c r="E73" s="44"/>
      <c r="F73" s="44"/>
      <c r="G73" s="45"/>
      <c r="H73" s="45"/>
      <c r="I73" s="45"/>
      <c r="J73" s="46"/>
      <c r="K73" s="45"/>
      <c r="L73" s="46"/>
      <c r="M73" s="47"/>
      <c r="N73" s="45"/>
      <c r="O73" s="45"/>
      <c r="P73" s="45"/>
      <c r="Q73" s="45"/>
      <c r="R73" s="45"/>
      <c r="S73" s="45"/>
      <c r="T73" s="48"/>
    </row>
    <row r="74" spans="1:20" s="41" customFormat="1" x14ac:dyDescent="0.25">
      <c r="A74" s="118"/>
      <c r="B74" s="118"/>
      <c r="C74" s="107"/>
      <c r="D74" s="44"/>
      <c r="E74" s="44"/>
      <c r="F74" s="44"/>
      <c r="G74" s="45"/>
      <c r="H74" s="45"/>
      <c r="I74" s="45"/>
      <c r="J74" s="46"/>
      <c r="K74" s="45"/>
      <c r="L74" s="46"/>
      <c r="M74" s="47"/>
      <c r="N74" s="45"/>
      <c r="O74" s="45"/>
      <c r="P74" s="45"/>
      <c r="Q74" s="45"/>
      <c r="R74" s="45"/>
      <c r="S74" s="45"/>
      <c r="T74" s="48"/>
    </row>
    <row r="75" spans="1:20" s="41" customFormat="1" x14ac:dyDescent="0.25">
      <c r="A75" s="118"/>
      <c r="B75" s="118"/>
      <c r="C75" s="107"/>
      <c r="D75" s="44"/>
      <c r="E75" s="44"/>
      <c r="F75" s="44"/>
      <c r="G75" s="45"/>
      <c r="H75" s="45"/>
      <c r="I75" s="45"/>
      <c r="J75" s="46"/>
      <c r="K75" s="45"/>
      <c r="L75" s="46"/>
      <c r="M75" s="47"/>
      <c r="N75" s="45"/>
      <c r="O75" s="45"/>
      <c r="P75" s="45"/>
      <c r="Q75" s="45"/>
      <c r="R75" s="45"/>
      <c r="S75" s="45"/>
      <c r="T75" s="48"/>
    </row>
    <row r="76" spans="1:20" s="41" customFormat="1" x14ac:dyDescent="0.25">
      <c r="A76" s="118"/>
      <c r="B76" s="118"/>
      <c r="C76" s="107"/>
      <c r="D76" s="44"/>
      <c r="E76" s="44"/>
      <c r="F76" s="44"/>
      <c r="G76" s="45"/>
      <c r="H76" s="45"/>
      <c r="I76" s="45"/>
      <c r="J76" s="46"/>
      <c r="K76" s="45"/>
      <c r="L76" s="46"/>
      <c r="M76" s="47"/>
      <c r="N76" s="45"/>
      <c r="O76" s="45"/>
      <c r="P76" s="45"/>
      <c r="Q76" s="45"/>
      <c r="R76" s="45"/>
      <c r="S76" s="45"/>
      <c r="T76" s="48"/>
    </row>
    <row r="77" spans="1:20" s="41" customFormat="1" x14ac:dyDescent="0.25">
      <c r="A77" s="118"/>
      <c r="B77" s="118"/>
      <c r="C77" s="107"/>
      <c r="D77" s="44"/>
      <c r="E77" s="44"/>
      <c r="F77" s="44"/>
      <c r="G77" s="45"/>
      <c r="H77" s="45"/>
      <c r="I77" s="45"/>
      <c r="J77" s="46"/>
      <c r="K77" s="45"/>
      <c r="L77" s="46"/>
      <c r="M77" s="47"/>
      <c r="N77" s="45"/>
      <c r="O77" s="45"/>
      <c r="P77" s="45"/>
      <c r="Q77" s="45"/>
      <c r="R77" s="45"/>
      <c r="S77" s="45"/>
      <c r="T77" s="48"/>
    </row>
    <row r="78" spans="1:20" s="41" customFormat="1" x14ac:dyDescent="0.25">
      <c r="A78" s="118"/>
      <c r="B78" s="118"/>
      <c r="C78" s="107"/>
      <c r="D78" s="44"/>
      <c r="E78" s="44"/>
      <c r="F78" s="44"/>
      <c r="G78" s="45"/>
      <c r="H78" s="45"/>
      <c r="I78" s="45"/>
      <c r="J78" s="46"/>
      <c r="K78" s="45"/>
      <c r="L78" s="46"/>
      <c r="M78" s="47"/>
      <c r="N78" s="45"/>
      <c r="O78" s="45"/>
      <c r="P78" s="45"/>
      <c r="Q78" s="45"/>
      <c r="R78" s="45"/>
      <c r="S78" s="45"/>
      <c r="T78" s="48"/>
    </row>
    <row r="79" spans="1:20" s="41" customFormat="1" x14ac:dyDescent="0.25">
      <c r="A79" s="118"/>
      <c r="B79" s="118"/>
      <c r="C79" s="107"/>
      <c r="D79" s="44"/>
      <c r="E79" s="44"/>
      <c r="F79" s="44"/>
      <c r="G79" s="45"/>
      <c r="H79" s="45"/>
      <c r="I79" s="45"/>
      <c r="J79" s="46"/>
      <c r="K79" s="45"/>
      <c r="L79" s="46"/>
      <c r="M79" s="47"/>
      <c r="N79" s="45"/>
      <c r="O79" s="45"/>
      <c r="P79" s="45"/>
      <c r="Q79" s="45"/>
      <c r="R79" s="45"/>
      <c r="S79" s="45"/>
      <c r="T79" s="48"/>
    </row>
    <row r="80" spans="1:20" s="41" customFormat="1" x14ac:dyDescent="0.25">
      <c r="A80" s="118"/>
      <c r="B80" s="118"/>
      <c r="C80" s="107"/>
      <c r="D80" s="44"/>
      <c r="E80" s="44"/>
      <c r="F80" s="44"/>
      <c r="G80" s="45"/>
      <c r="H80" s="45"/>
      <c r="I80" s="45"/>
      <c r="J80" s="46"/>
      <c r="K80" s="45"/>
      <c r="L80" s="46"/>
      <c r="M80" s="47"/>
      <c r="N80" s="45"/>
      <c r="O80" s="45"/>
      <c r="P80" s="45"/>
      <c r="Q80" s="45"/>
      <c r="R80" s="45"/>
      <c r="S80" s="45"/>
      <c r="T80" s="48"/>
    </row>
    <row r="81" spans="1:20" s="41" customFormat="1" x14ac:dyDescent="0.25">
      <c r="A81" s="118"/>
      <c r="B81" s="118"/>
      <c r="C81" s="107"/>
      <c r="D81" s="44"/>
      <c r="E81" s="44"/>
      <c r="F81" s="44"/>
      <c r="G81" s="45"/>
      <c r="H81" s="45"/>
      <c r="I81" s="45"/>
      <c r="J81" s="46"/>
      <c r="K81" s="45"/>
      <c r="L81" s="46"/>
      <c r="M81" s="47"/>
      <c r="N81" s="45"/>
      <c r="O81" s="45"/>
      <c r="P81" s="45"/>
      <c r="Q81" s="45"/>
      <c r="R81" s="45"/>
      <c r="S81" s="45"/>
      <c r="T81" s="48"/>
    </row>
    <row r="82" spans="1:20" s="41" customFormat="1" x14ac:dyDescent="0.25">
      <c r="A82" s="118"/>
      <c r="B82" s="118"/>
      <c r="C82" s="107"/>
      <c r="D82" s="44"/>
      <c r="E82" s="44"/>
      <c r="F82" s="44"/>
      <c r="G82" s="45"/>
      <c r="H82" s="45"/>
      <c r="I82" s="45"/>
      <c r="J82" s="46"/>
      <c r="K82" s="45"/>
      <c r="L82" s="46"/>
      <c r="M82" s="47"/>
      <c r="N82" s="45"/>
      <c r="O82" s="45"/>
      <c r="P82" s="45"/>
      <c r="Q82" s="45"/>
      <c r="R82" s="45"/>
      <c r="S82" s="45"/>
      <c r="T82" s="48"/>
    </row>
    <row r="83" spans="1:20" s="41" customFormat="1" x14ac:dyDescent="0.25">
      <c r="A83" s="118"/>
      <c r="B83" s="118"/>
      <c r="C83" s="107"/>
      <c r="D83" s="44"/>
      <c r="E83" s="44"/>
      <c r="F83" s="44"/>
      <c r="G83" s="45"/>
      <c r="H83" s="45"/>
      <c r="I83" s="45"/>
      <c r="J83" s="46"/>
      <c r="K83" s="45"/>
      <c r="L83" s="46"/>
      <c r="M83" s="47"/>
      <c r="N83" s="45"/>
      <c r="O83" s="45"/>
      <c r="P83" s="45"/>
      <c r="Q83" s="45"/>
      <c r="R83" s="45"/>
      <c r="S83" s="45"/>
      <c r="T83" s="48"/>
    </row>
    <row r="84" spans="1:20" s="41" customFormat="1" x14ac:dyDescent="0.25">
      <c r="A84" s="118"/>
      <c r="B84" s="118"/>
      <c r="C84" s="107"/>
      <c r="D84" s="44"/>
      <c r="E84" s="44"/>
      <c r="F84" s="44"/>
      <c r="G84" s="45"/>
      <c r="H84" s="45"/>
      <c r="I84" s="45"/>
      <c r="J84" s="46"/>
      <c r="K84" s="45"/>
      <c r="L84" s="46"/>
      <c r="M84" s="47"/>
      <c r="N84" s="45"/>
      <c r="O84" s="45"/>
      <c r="P84" s="45"/>
      <c r="Q84" s="45"/>
      <c r="R84" s="45"/>
      <c r="S84" s="45"/>
      <c r="T84" s="48"/>
    </row>
    <row r="85" spans="1:20" s="41" customFormat="1" x14ac:dyDescent="0.25">
      <c r="A85" s="118"/>
      <c r="B85" s="118"/>
      <c r="C85" s="107"/>
      <c r="D85" s="44"/>
      <c r="E85" s="44"/>
      <c r="F85" s="44"/>
      <c r="G85" s="45"/>
      <c r="H85" s="45"/>
      <c r="I85" s="45"/>
      <c r="J85" s="46"/>
      <c r="K85" s="45"/>
      <c r="L85" s="46"/>
      <c r="M85" s="47"/>
      <c r="N85" s="45"/>
      <c r="O85" s="45"/>
      <c r="P85" s="45"/>
      <c r="Q85" s="45"/>
      <c r="R85" s="45"/>
      <c r="S85" s="45"/>
      <c r="T85" s="48"/>
    </row>
    <row r="86" spans="1:20" s="41" customFormat="1" x14ac:dyDescent="0.25">
      <c r="A86" s="118"/>
      <c r="B86" s="118"/>
      <c r="C86" s="107"/>
      <c r="D86" s="44"/>
      <c r="E86" s="44"/>
      <c r="F86" s="44"/>
      <c r="G86" s="45"/>
      <c r="H86" s="45"/>
      <c r="I86" s="45"/>
      <c r="J86" s="46"/>
      <c r="K86" s="45"/>
      <c r="L86" s="46"/>
      <c r="M86" s="47"/>
      <c r="N86" s="45"/>
      <c r="O86" s="45"/>
      <c r="P86" s="45"/>
      <c r="Q86" s="45"/>
      <c r="R86" s="45"/>
      <c r="S86" s="45"/>
      <c r="T86" s="48"/>
    </row>
    <row r="87" spans="1:20" s="41" customFormat="1" x14ac:dyDescent="0.25">
      <c r="A87" s="118"/>
      <c r="B87" s="118"/>
      <c r="C87" s="107"/>
      <c r="D87" s="44"/>
      <c r="E87" s="44"/>
      <c r="F87" s="44"/>
      <c r="G87" s="45"/>
      <c r="H87" s="45"/>
      <c r="I87" s="45"/>
      <c r="J87" s="46"/>
      <c r="K87" s="45"/>
      <c r="L87" s="46"/>
      <c r="M87" s="47"/>
      <c r="N87" s="45"/>
      <c r="O87" s="45"/>
      <c r="P87" s="45"/>
      <c r="Q87" s="45"/>
      <c r="R87" s="45"/>
      <c r="S87" s="45"/>
      <c r="T87" s="48"/>
    </row>
    <row r="88" spans="1:20" s="41" customFormat="1" x14ac:dyDescent="0.25">
      <c r="A88" s="118"/>
      <c r="B88" s="118"/>
      <c r="C88" s="107"/>
      <c r="D88" s="44"/>
      <c r="E88" s="44"/>
      <c r="F88" s="44"/>
      <c r="G88" s="45"/>
      <c r="H88" s="45"/>
      <c r="I88" s="45"/>
      <c r="J88" s="46"/>
      <c r="K88" s="45"/>
      <c r="L88" s="46"/>
      <c r="M88" s="47"/>
      <c r="N88" s="45"/>
      <c r="O88" s="45"/>
      <c r="P88" s="45"/>
      <c r="Q88" s="45"/>
      <c r="R88" s="45"/>
      <c r="S88" s="45"/>
      <c r="T88" s="48"/>
    </row>
    <row r="89" spans="1:20" s="41" customFormat="1" x14ac:dyDescent="0.25">
      <c r="A89" s="118"/>
      <c r="B89" s="118"/>
      <c r="C89" s="107"/>
      <c r="D89" s="44"/>
      <c r="E89" s="44"/>
      <c r="F89" s="44"/>
      <c r="G89" s="45"/>
      <c r="H89" s="45"/>
      <c r="I89" s="45"/>
      <c r="J89" s="46"/>
      <c r="K89" s="45"/>
      <c r="L89" s="46"/>
      <c r="M89" s="47"/>
      <c r="N89" s="45"/>
      <c r="O89" s="45"/>
      <c r="P89" s="45"/>
      <c r="Q89" s="45"/>
      <c r="R89" s="45"/>
      <c r="S89" s="45"/>
      <c r="T89" s="48"/>
    </row>
    <row r="90" spans="1:20" s="41" customFormat="1" x14ac:dyDescent="0.25">
      <c r="A90" s="118"/>
      <c r="B90" s="118"/>
      <c r="C90" s="107"/>
      <c r="D90" s="44"/>
      <c r="E90" s="44"/>
      <c r="F90" s="44"/>
      <c r="G90" s="45"/>
      <c r="H90" s="45"/>
      <c r="I90" s="45"/>
      <c r="J90" s="46"/>
      <c r="K90" s="45"/>
      <c r="L90" s="46"/>
      <c r="M90" s="47"/>
      <c r="N90" s="45"/>
      <c r="O90" s="45"/>
      <c r="P90" s="45"/>
      <c r="Q90" s="45"/>
      <c r="R90" s="45"/>
      <c r="S90" s="45"/>
      <c r="T90" s="48"/>
    </row>
    <row r="91" spans="1:20" s="41" customFormat="1" x14ac:dyDescent="0.25">
      <c r="A91" s="118"/>
      <c r="B91" s="118"/>
      <c r="C91" s="107"/>
      <c r="D91" s="44"/>
      <c r="E91" s="44"/>
      <c r="F91" s="44"/>
      <c r="G91" s="45"/>
      <c r="H91" s="45"/>
      <c r="I91" s="45"/>
      <c r="J91" s="46"/>
      <c r="K91" s="45"/>
      <c r="L91" s="46"/>
      <c r="M91" s="47"/>
      <c r="N91" s="45"/>
      <c r="O91" s="45"/>
      <c r="P91" s="45"/>
      <c r="Q91" s="45"/>
      <c r="R91" s="45"/>
      <c r="S91" s="45"/>
      <c r="T91" s="48"/>
    </row>
    <row r="92" spans="1:20" s="41" customFormat="1" x14ac:dyDescent="0.25">
      <c r="A92" s="118"/>
      <c r="B92" s="118"/>
      <c r="C92" s="107"/>
      <c r="D92" s="44"/>
      <c r="E92" s="44"/>
      <c r="F92" s="44"/>
      <c r="G92" s="45"/>
      <c r="H92" s="45"/>
      <c r="I92" s="45"/>
      <c r="J92" s="46"/>
      <c r="K92" s="45"/>
      <c r="L92" s="46"/>
      <c r="M92" s="47"/>
      <c r="N92" s="45"/>
      <c r="O92" s="45"/>
      <c r="P92" s="45"/>
      <c r="Q92" s="45"/>
      <c r="R92" s="45"/>
      <c r="S92" s="45"/>
      <c r="T92" s="48"/>
    </row>
    <row r="93" spans="1:20" s="41" customFormat="1" x14ac:dyDescent="0.25">
      <c r="A93" s="118"/>
      <c r="B93" s="118"/>
      <c r="C93" s="107"/>
      <c r="D93" s="44"/>
      <c r="E93" s="44"/>
      <c r="F93" s="44"/>
      <c r="G93" s="45"/>
      <c r="H93" s="45"/>
      <c r="I93" s="45"/>
      <c r="J93" s="46"/>
      <c r="K93" s="45"/>
      <c r="L93" s="46"/>
      <c r="M93" s="47"/>
      <c r="N93" s="45"/>
      <c r="O93" s="45"/>
      <c r="P93" s="45"/>
      <c r="Q93" s="45"/>
      <c r="R93" s="45"/>
      <c r="S93" s="45"/>
      <c r="T93" s="48"/>
    </row>
    <row r="94" spans="1:20" s="41" customFormat="1" x14ac:dyDescent="0.25">
      <c r="A94" s="118"/>
      <c r="B94" s="118"/>
      <c r="C94" s="107"/>
      <c r="D94" s="44"/>
      <c r="E94" s="44"/>
      <c r="F94" s="44"/>
      <c r="G94" s="45"/>
      <c r="H94" s="45"/>
      <c r="I94" s="45"/>
      <c r="J94" s="46"/>
      <c r="K94" s="45"/>
      <c r="L94" s="46"/>
      <c r="M94" s="47"/>
      <c r="N94" s="45"/>
      <c r="O94" s="45"/>
      <c r="P94" s="45"/>
      <c r="Q94" s="45"/>
      <c r="R94" s="45"/>
      <c r="S94" s="45"/>
      <c r="T94" s="48"/>
    </row>
    <row r="95" spans="1:20" s="41" customFormat="1" x14ac:dyDescent="0.25">
      <c r="A95" s="118"/>
      <c r="B95" s="118"/>
      <c r="C95" s="107"/>
      <c r="D95" s="44"/>
      <c r="E95" s="44"/>
      <c r="F95" s="44"/>
      <c r="G95" s="45"/>
      <c r="H95" s="45"/>
      <c r="I95" s="45"/>
      <c r="J95" s="46"/>
      <c r="K95" s="45"/>
      <c r="L95" s="46"/>
      <c r="M95" s="47"/>
      <c r="N95" s="45"/>
      <c r="O95" s="45"/>
      <c r="P95" s="45"/>
      <c r="Q95" s="45"/>
      <c r="R95" s="45"/>
      <c r="S95" s="45"/>
      <c r="T95" s="48"/>
    </row>
    <row r="96" spans="1:20" s="41" customFormat="1" x14ac:dyDescent="0.25">
      <c r="A96" s="118"/>
      <c r="B96" s="118"/>
      <c r="C96" s="107"/>
      <c r="D96" s="44"/>
      <c r="E96" s="44"/>
      <c r="F96" s="44"/>
      <c r="G96" s="45"/>
      <c r="H96" s="45"/>
      <c r="I96" s="45"/>
      <c r="J96" s="46"/>
      <c r="K96" s="45"/>
      <c r="L96" s="46"/>
      <c r="M96" s="47"/>
      <c r="N96" s="45"/>
      <c r="O96" s="45"/>
      <c r="P96" s="45"/>
      <c r="Q96" s="45"/>
      <c r="R96" s="45"/>
      <c r="S96" s="45"/>
      <c r="T96" s="48"/>
    </row>
    <row r="97" spans="1:20" s="41" customFormat="1" x14ac:dyDescent="0.25">
      <c r="A97" s="118"/>
      <c r="B97" s="118"/>
      <c r="C97" s="107"/>
      <c r="D97" s="44"/>
      <c r="E97" s="44"/>
      <c r="F97" s="44"/>
      <c r="G97" s="45"/>
      <c r="H97" s="45"/>
      <c r="I97" s="45"/>
      <c r="J97" s="46"/>
      <c r="K97" s="45"/>
      <c r="L97" s="46"/>
      <c r="M97" s="47"/>
      <c r="N97" s="45"/>
      <c r="O97" s="45"/>
      <c r="P97" s="45"/>
      <c r="Q97" s="45"/>
      <c r="R97" s="45"/>
      <c r="S97" s="45"/>
      <c r="T97" s="48"/>
    </row>
    <row r="98" spans="1:20" s="41" customFormat="1" x14ac:dyDescent="0.25">
      <c r="A98" s="118"/>
      <c r="B98" s="118"/>
      <c r="C98" s="107"/>
      <c r="D98" s="44"/>
      <c r="E98" s="44"/>
      <c r="F98" s="44"/>
      <c r="G98" s="45"/>
      <c r="H98" s="45"/>
      <c r="I98" s="45"/>
      <c r="J98" s="46"/>
      <c r="K98" s="45"/>
      <c r="L98" s="46"/>
      <c r="M98" s="47"/>
      <c r="N98" s="45"/>
      <c r="O98" s="45"/>
      <c r="P98" s="45"/>
      <c r="Q98" s="45"/>
      <c r="R98" s="45"/>
      <c r="S98" s="45"/>
      <c r="T98" s="48"/>
    </row>
    <row r="99" spans="1:20" s="41" customFormat="1" x14ac:dyDescent="0.25">
      <c r="A99" s="118"/>
      <c r="B99" s="118"/>
      <c r="C99" s="107"/>
      <c r="D99" s="44"/>
      <c r="E99" s="44"/>
      <c r="F99" s="44"/>
      <c r="G99" s="45"/>
      <c r="H99" s="45"/>
      <c r="I99" s="45"/>
      <c r="J99" s="46"/>
      <c r="K99" s="45"/>
      <c r="L99" s="46"/>
      <c r="M99" s="47"/>
      <c r="N99" s="45"/>
      <c r="O99" s="45"/>
      <c r="P99" s="45"/>
      <c r="Q99" s="45"/>
      <c r="R99" s="45"/>
      <c r="S99" s="45"/>
      <c r="T99" s="48"/>
    </row>
    <row r="100" spans="1:20" s="41" customFormat="1" x14ac:dyDescent="0.25">
      <c r="A100" s="118"/>
      <c r="B100" s="118"/>
      <c r="C100" s="107"/>
      <c r="D100" s="44"/>
      <c r="E100" s="44"/>
      <c r="F100" s="44"/>
      <c r="G100" s="45"/>
      <c r="H100" s="45"/>
      <c r="I100" s="45"/>
      <c r="J100" s="46"/>
      <c r="K100" s="45"/>
      <c r="L100" s="46"/>
      <c r="M100" s="47"/>
      <c r="N100" s="45"/>
      <c r="O100" s="45"/>
      <c r="P100" s="45"/>
      <c r="Q100" s="45"/>
      <c r="R100" s="45"/>
      <c r="S100" s="45"/>
      <c r="T100" s="48"/>
    </row>
    <row r="101" spans="1:20" s="41" customFormat="1" x14ac:dyDescent="0.25">
      <c r="A101" s="118"/>
      <c r="B101" s="118"/>
      <c r="C101" s="107"/>
      <c r="D101" s="44"/>
      <c r="E101" s="44"/>
      <c r="F101" s="44"/>
      <c r="G101" s="45"/>
      <c r="H101" s="45"/>
      <c r="I101" s="45"/>
      <c r="J101" s="46"/>
      <c r="K101" s="45"/>
      <c r="L101" s="46"/>
      <c r="M101" s="47"/>
      <c r="N101" s="45"/>
      <c r="O101" s="45"/>
      <c r="P101" s="45"/>
      <c r="Q101" s="45"/>
      <c r="R101" s="45"/>
      <c r="S101" s="45"/>
      <c r="T101" s="48"/>
    </row>
    <row r="102" spans="1:20" s="41" customFormat="1" x14ac:dyDescent="0.25">
      <c r="A102" s="118"/>
      <c r="B102" s="118"/>
      <c r="C102" s="107"/>
      <c r="D102" s="44"/>
      <c r="E102" s="44"/>
      <c r="F102" s="44"/>
      <c r="G102" s="45"/>
      <c r="H102" s="45"/>
      <c r="I102" s="45"/>
      <c r="J102" s="46"/>
      <c r="K102" s="45"/>
      <c r="L102" s="46"/>
      <c r="M102" s="47"/>
      <c r="N102" s="45"/>
      <c r="O102" s="45"/>
      <c r="P102" s="45"/>
      <c r="Q102" s="45"/>
      <c r="R102" s="45"/>
      <c r="S102" s="45"/>
      <c r="T102" s="48"/>
    </row>
    <row r="103" spans="1:20" s="41" customFormat="1" x14ac:dyDescent="0.25">
      <c r="A103" s="118"/>
      <c r="B103" s="118"/>
      <c r="C103" s="107"/>
      <c r="D103" s="44"/>
      <c r="E103" s="44"/>
      <c r="F103" s="44"/>
      <c r="G103" s="45"/>
      <c r="H103" s="45"/>
      <c r="I103" s="45"/>
      <c r="J103" s="46"/>
      <c r="K103" s="45"/>
      <c r="L103" s="46"/>
      <c r="M103" s="47"/>
      <c r="N103" s="45"/>
      <c r="O103" s="45"/>
      <c r="P103" s="45"/>
      <c r="Q103" s="45"/>
      <c r="R103" s="45"/>
      <c r="S103" s="45"/>
      <c r="T103" s="48"/>
    </row>
    <row r="104" spans="1:20" s="41" customFormat="1" x14ac:dyDescent="0.25">
      <c r="A104" s="118"/>
      <c r="B104" s="118"/>
      <c r="C104" s="107"/>
      <c r="D104" s="44"/>
      <c r="E104" s="44"/>
      <c r="F104" s="44"/>
      <c r="G104" s="45"/>
      <c r="H104" s="45"/>
      <c r="I104" s="45"/>
      <c r="J104" s="46"/>
      <c r="K104" s="45"/>
      <c r="L104" s="46"/>
      <c r="M104" s="47"/>
      <c r="N104" s="45"/>
      <c r="O104" s="45"/>
      <c r="P104" s="45"/>
      <c r="Q104" s="45"/>
      <c r="R104" s="45"/>
      <c r="S104" s="45"/>
      <c r="T104" s="48"/>
    </row>
    <row r="105" spans="1:20" s="41" customFormat="1" x14ac:dyDescent="0.25">
      <c r="A105" s="118"/>
      <c r="B105" s="118"/>
      <c r="C105" s="107"/>
      <c r="D105" s="44"/>
      <c r="E105" s="44"/>
      <c r="F105" s="44"/>
      <c r="G105" s="45"/>
      <c r="H105" s="45"/>
      <c r="I105" s="45"/>
      <c r="J105" s="46"/>
      <c r="K105" s="45"/>
      <c r="L105" s="46"/>
      <c r="M105" s="47"/>
      <c r="N105" s="45"/>
      <c r="O105" s="45"/>
      <c r="P105" s="45"/>
      <c r="Q105" s="45"/>
      <c r="R105" s="45"/>
      <c r="S105" s="45"/>
      <c r="T105" s="48"/>
    </row>
    <row r="106" spans="1:20" s="41" customFormat="1" x14ac:dyDescent="0.25">
      <c r="A106" s="118"/>
      <c r="B106" s="118"/>
      <c r="C106" s="107"/>
      <c r="D106" s="44"/>
      <c r="E106" s="44"/>
      <c r="F106" s="44"/>
      <c r="G106" s="45"/>
      <c r="H106" s="45"/>
      <c r="I106" s="45"/>
      <c r="J106" s="46"/>
      <c r="K106" s="45"/>
      <c r="L106" s="46"/>
      <c r="M106" s="47"/>
      <c r="N106" s="45"/>
      <c r="O106" s="45"/>
      <c r="P106" s="45"/>
      <c r="Q106" s="45"/>
      <c r="R106" s="45"/>
      <c r="S106" s="45"/>
      <c r="T106" s="48"/>
    </row>
    <row r="107" spans="1:20" s="41" customFormat="1" x14ac:dyDescent="0.25">
      <c r="A107" s="118"/>
      <c r="B107" s="118"/>
      <c r="C107" s="107"/>
      <c r="D107" s="44"/>
      <c r="E107" s="44"/>
      <c r="F107" s="44"/>
      <c r="G107" s="45"/>
      <c r="H107" s="45"/>
      <c r="I107" s="45"/>
      <c r="J107" s="46"/>
      <c r="K107" s="45"/>
      <c r="L107" s="46"/>
      <c r="M107" s="47"/>
      <c r="N107" s="45"/>
      <c r="O107" s="45"/>
      <c r="P107" s="45"/>
      <c r="Q107" s="45"/>
      <c r="R107" s="45"/>
      <c r="S107" s="45"/>
      <c r="T107" s="48"/>
    </row>
    <row r="108" spans="1:20" s="41" customFormat="1" x14ac:dyDescent="0.25">
      <c r="A108" s="118"/>
      <c r="B108" s="118"/>
      <c r="C108" s="107"/>
      <c r="D108" s="44"/>
      <c r="E108" s="44"/>
      <c r="F108" s="44"/>
      <c r="G108" s="45"/>
      <c r="H108" s="45"/>
      <c r="I108" s="45"/>
      <c r="J108" s="46"/>
      <c r="K108" s="45"/>
      <c r="L108" s="46"/>
      <c r="M108" s="47"/>
      <c r="N108" s="45"/>
      <c r="O108" s="45"/>
      <c r="P108" s="45"/>
      <c r="Q108" s="45"/>
      <c r="R108" s="45"/>
      <c r="S108" s="45"/>
      <c r="T108" s="48"/>
    </row>
    <row r="109" spans="1:20" s="41" customFormat="1" x14ac:dyDescent="0.25">
      <c r="A109" s="118"/>
      <c r="B109" s="118"/>
      <c r="C109" s="107"/>
      <c r="D109" s="44"/>
      <c r="E109" s="44"/>
      <c r="F109" s="44"/>
      <c r="G109" s="45"/>
      <c r="H109" s="45"/>
      <c r="I109" s="45"/>
      <c r="J109" s="46"/>
      <c r="K109" s="45"/>
      <c r="L109" s="46"/>
      <c r="M109" s="47"/>
      <c r="N109" s="45"/>
      <c r="O109" s="45"/>
      <c r="P109" s="45"/>
      <c r="Q109" s="45"/>
      <c r="R109" s="45"/>
      <c r="S109" s="45"/>
      <c r="T109" s="48"/>
    </row>
    <row r="110" spans="1:20" s="41" customFormat="1" x14ac:dyDescent="0.25">
      <c r="A110" s="118"/>
      <c r="B110" s="118"/>
      <c r="C110" s="107"/>
      <c r="D110" s="44"/>
      <c r="E110" s="44"/>
      <c r="F110" s="44"/>
      <c r="G110" s="45"/>
      <c r="H110" s="45"/>
      <c r="I110" s="45"/>
      <c r="J110" s="46"/>
      <c r="K110" s="45"/>
      <c r="L110" s="46"/>
      <c r="M110" s="47"/>
      <c r="N110" s="45"/>
      <c r="O110" s="45"/>
      <c r="P110" s="45"/>
      <c r="Q110" s="45"/>
      <c r="R110" s="45"/>
      <c r="S110" s="45"/>
      <c r="T110" s="48"/>
    </row>
    <row r="111" spans="1:20" s="41" customFormat="1" x14ac:dyDescent="0.25">
      <c r="A111" s="118"/>
      <c r="B111" s="118"/>
      <c r="C111" s="107"/>
      <c r="D111" s="44"/>
      <c r="E111" s="44"/>
      <c r="F111" s="44"/>
      <c r="G111" s="45"/>
      <c r="H111" s="45"/>
      <c r="I111" s="45"/>
      <c r="J111" s="46"/>
      <c r="K111" s="45"/>
      <c r="L111" s="46"/>
      <c r="M111" s="47"/>
      <c r="N111" s="45"/>
      <c r="O111" s="45"/>
      <c r="P111" s="45"/>
      <c r="Q111" s="45"/>
      <c r="R111" s="45"/>
      <c r="S111" s="45"/>
      <c r="T111" s="48"/>
    </row>
    <row r="112" spans="1:20" s="41" customFormat="1" x14ac:dyDescent="0.25">
      <c r="A112" s="118"/>
      <c r="B112" s="118"/>
      <c r="C112" s="107"/>
      <c r="D112" s="44"/>
      <c r="E112" s="44"/>
      <c r="F112" s="44"/>
      <c r="G112" s="45"/>
      <c r="H112" s="45"/>
      <c r="I112" s="45"/>
      <c r="J112" s="46"/>
      <c r="K112" s="45"/>
      <c r="L112" s="46"/>
      <c r="M112" s="47"/>
      <c r="N112" s="45"/>
      <c r="O112" s="45"/>
      <c r="P112" s="45"/>
      <c r="Q112" s="45"/>
      <c r="R112" s="45"/>
      <c r="S112" s="45"/>
      <c r="T112" s="48"/>
    </row>
    <row r="113" spans="1:20" s="41" customFormat="1" x14ac:dyDescent="0.25">
      <c r="A113" s="118"/>
      <c r="B113" s="118"/>
      <c r="C113" s="107"/>
      <c r="D113" s="44"/>
      <c r="E113" s="44"/>
      <c r="F113" s="44"/>
      <c r="G113" s="45"/>
      <c r="H113" s="45"/>
      <c r="I113" s="45"/>
      <c r="J113" s="46"/>
      <c r="K113" s="45"/>
      <c r="L113" s="46"/>
      <c r="M113" s="47"/>
      <c r="N113" s="45"/>
      <c r="O113" s="45"/>
      <c r="P113" s="45"/>
      <c r="Q113" s="45"/>
      <c r="R113" s="45"/>
      <c r="S113" s="45"/>
      <c r="T113" s="48"/>
    </row>
    <row r="114" spans="1:20" s="41" customFormat="1" x14ac:dyDescent="0.25">
      <c r="A114" s="118"/>
      <c r="B114" s="118"/>
      <c r="C114" s="107"/>
      <c r="D114" s="44"/>
      <c r="E114" s="44"/>
      <c r="F114" s="44"/>
      <c r="G114" s="45"/>
      <c r="H114" s="45"/>
      <c r="I114" s="45"/>
      <c r="J114" s="46"/>
      <c r="K114" s="45"/>
      <c r="L114" s="46"/>
      <c r="M114" s="47"/>
      <c r="N114" s="45"/>
      <c r="O114" s="45"/>
      <c r="P114" s="45"/>
      <c r="Q114" s="45"/>
      <c r="R114" s="45"/>
      <c r="S114" s="45"/>
      <c r="T114" s="48"/>
    </row>
    <row r="115" spans="1:20" s="41" customFormat="1" x14ac:dyDescent="0.25">
      <c r="A115" s="118"/>
      <c r="B115" s="118"/>
      <c r="C115" s="107"/>
      <c r="D115" s="44"/>
      <c r="E115" s="44"/>
      <c r="F115" s="44"/>
      <c r="G115" s="45"/>
      <c r="H115" s="45"/>
      <c r="I115" s="45"/>
      <c r="J115" s="46"/>
      <c r="K115" s="45"/>
      <c r="L115" s="46"/>
      <c r="M115" s="47"/>
      <c r="N115" s="45"/>
      <c r="O115" s="45"/>
      <c r="P115" s="45"/>
      <c r="Q115" s="45"/>
      <c r="R115" s="45"/>
      <c r="S115" s="45"/>
      <c r="T115" s="48"/>
    </row>
    <row r="116" spans="1:20" s="41" customFormat="1" x14ac:dyDescent="0.25">
      <c r="A116" s="118"/>
      <c r="B116" s="118"/>
      <c r="C116" s="107"/>
      <c r="D116" s="44"/>
      <c r="E116" s="44"/>
      <c r="F116" s="44"/>
      <c r="G116" s="45"/>
      <c r="H116" s="45"/>
      <c r="I116" s="45"/>
      <c r="J116" s="46"/>
      <c r="K116" s="45"/>
      <c r="L116" s="46"/>
      <c r="M116" s="47"/>
      <c r="N116" s="45"/>
      <c r="O116" s="45"/>
      <c r="P116" s="45"/>
      <c r="Q116" s="45"/>
      <c r="R116" s="45"/>
      <c r="S116" s="45"/>
      <c r="T116" s="48"/>
    </row>
    <row r="117" spans="1:20" s="41" customFormat="1" x14ac:dyDescent="0.25">
      <c r="A117" s="118"/>
      <c r="B117" s="118"/>
      <c r="C117" s="107"/>
      <c r="D117" s="44"/>
      <c r="E117" s="44"/>
      <c r="F117" s="44"/>
      <c r="G117" s="45"/>
      <c r="H117" s="45"/>
      <c r="I117" s="45"/>
      <c r="J117" s="46"/>
      <c r="K117" s="45"/>
      <c r="L117" s="46"/>
      <c r="M117" s="47"/>
      <c r="N117" s="45"/>
      <c r="O117" s="45"/>
      <c r="P117" s="45"/>
      <c r="Q117" s="45"/>
      <c r="R117" s="45"/>
      <c r="S117" s="45"/>
      <c r="T117" s="48"/>
    </row>
    <row r="118" spans="1:20" s="41" customFormat="1" x14ac:dyDescent="0.25">
      <c r="A118" s="118"/>
      <c r="B118" s="118"/>
      <c r="C118" s="107"/>
      <c r="D118" s="44"/>
      <c r="E118" s="44"/>
      <c r="F118" s="44"/>
      <c r="G118" s="45"/>
      <c r="H118" s="45"/>
      <c r="I118" s="45"/>
      <c r="J118" s="46"/>
      <c r="K118" s="45"/>
      <c r="L118" s="46"/>
      <c r="M118" s="47"/>
      <c r="N118" s="45"/>
      <c r="O118" s="45"/>
      <c r="P118" s="45"/>
      <c r="Q118" s="45"/>
      <c r="R118" s="45"/>
      <c r="S118" s="45"/>
      <c r="T118" s="48"/>
    </row>
    <row r="119" spans="1:20" s="41" customFormat="1" x14ac:dyDescent="0.25">
      <c r="A119" s="118"/>
      <c r="B119" s="118"/>
      <c r="C119" s="107"/>
      <c r="D119" s="44"/>
      <c r="E119" s="44"/>
      <c r="F119" s="44"/>
      <c r="G119" s="45"/>
      <c r="H119" s="45"/>
      <c r="I119" s="45"/>
      <c r="J119" s="46"/>
      <c r="K119" s="45"/>
      <c r="L119" s="46"/>
      <c r="M119" s="47"/>
      <c r="N119" s="45"/>
      <c r="O119" s="45"/>
      <c r="P119" s="45"/>
      <c r="Q119" s="45"/>
      <c r="R119" s="45"/>
      <c r="S119" s="45"/>
      <c r="T119" s="48"/>
    </row>
    <row r="120" spans="1:20" s="41" customFormat="1" x14ac:dyDescent="0.25">
      <c r="A120" s="118"/>
      <c r="B120" s="118"/>
      <c r="C120" s="107"/>
      <c r="D120" s="44"/>
      <c r="E120" s="44"/>
      <c r="F120" s="44"/>
      <c r="G120" s="45"/>
      <c r="H120" s="45"/>
      <c r="I120" s="45"/>
      <c r="J120" s="46"/>
      <c r="K120" s="45"/>
      <c r="L120" s="46"/>
      <c r="M120" s="47"/>
      <c r="N120" s="45"/>
      <c r="O120" s="45"/>
      <c r="P120" s="45"/>
      <c r="Q120" s="45"/>
      <c r="R120" s="45"/>
      <c r="S120" s="45"/>
      <c r="T120" s="48"/>
    </row>
    <row r="121" spans="1:20" s="41" customFormat="1" x14ac:dyDescent="0.25">
      <c r="A121" s="118"/>
      <c r="B121" s="118"/>
      <c r="C121" s="107"/>
      <c r="D121" s="44"/>
      <c r="E121" s="44"/>
      <c r="F121" s="44"/>
      <c r="G121" s="45"/>
      <c r="H121" s="45"/>
      <c r="I121" s="45"/>
      <c r="J121" s="46"/>
      <c r="K121" s="45"/>
      <c r="L121" s="46"/>
      <c r="M121" s="47"/>
      <c r="N121" s="45"/>
      <c r="O121" s="45"/>
      <c r="P121" s="45"/>
      <c r="Q121" s="45"/>
      <c r="R121" s="45"/>
      <c r="S121" s="45"/>
      <c r="T121" s="48"/>
    </row>
    <row r="122" spans="1:20" s="41" customFormat="1" x14ac:dyDescent="0.25">
      <c r="A122" s="118"/>
      <c r="B122" s="118"/>
      <c r="C122" s="107"/>
      <c r="D122" s="44"/>
      <c r="E122" s="44"/>
      <c r="F122" s="44"/>
      <c r="G122" s="45"/>
      <c r="H122" s="45"/>
      <c r="I122" s="45"/>
      <c r="J122" s="46"/>
      <c r="K122" s="45"/>
      <c r="L122" s="46"/>
      <c r="M122" s="47"/>
      <c r="N122" s="45"/>
      <c r="O122" s="45"/>
      <c r="P122" s="45"/>
      <c r="Q122" s="45"/>
      <c r="R122" s="45"/>
      <c r="S122" s="45"/>
      <c r="T122" s="48"/>
    </row>
    <row r="123" spans="1:20" s="41" customFormat="1" x14ac:dyDescent="0.25">
      <c r="A123" s="118"/>
      <c r="B123" s="118"/>
      <c r="C123" s="107"/>
      <c r="D123" s="44"/>
      <c r="E123" s="44"/>
      <c r="F123" s="44"/>
      <c r="G123" s="45"/>
      <c r="H123" s="45"/>
      <c r="I123" s="45"/>
      <c r="J123" s="46"/>
      <c r="K123" s="45"/>
      <c r="L123" s="46"/>
      <c r="M123" s="47"/>
      <c r="N123" s="45"/>
      <c r="O123" s="45"/>
      <c r="P123" s="45"/>
      <c r="Q123" s="45"/>
      <c r="R123" s="45"/>
      <c r="S123" s="45"/>
      <c r="T123" s="48"/>
    </row>
    <row r="124" spans="1:20" s="41" customFormat="1" x14ac:dyDescent="0.25">
      <c r="A124" s="118"/>
      <c r="B124" s="118"/>
      <c r="C124" s="107"/>
      <c r="D124" s="44"/>
      <c r="E124" s="44"/>
      <c r="F124" s="44"/>
      <c r="G124" s="45"/>
      <c r="H124" s="45"/>
      <c r="I124" s="45"/>
      <c r="J124" s="46"/>
      <c r="K124" s="45"/>
      <c r="L124" s="46"/>
      <c r="M124" s="47"/>
      <c r="N124" s="45"/>
      <c r="O124" s="45"/>
      <c r="P124" s="45"/>
      <c r="Q124" s="45"/>
      <c r="R124" s="45"/>
      <c r="S124" s="45"/>
      <c r="T124" s="48"/>
    </row>
    <row r="125" spans="1:20" s="41" customFormat="1" x14ac:dyDescent="0.25">
      <c r="A125" s="118"/>
      <c r="B125" s="118"/>
      <c r="C125" s="107"/>
      <c r="D125" s="44"/>
      <c r="E125" s="44"/>
      <c r="F125" s="44"/>
      <c r="G125" s="45"/>
      <c r="H125" s="45"/>
      <c r="I125" s="45"/>
      <c r="J125" s="46"/>
      <c r="K125" s="45"/>
      <c r="L125" s="46"/>
      <c r="M125" s="47"/>
      <c r="N125" s="45"/>
      <c r="O125" s="45"/>
      <c r="P125" s="45"/>
      <c r="Q125" s="45"/>
      <c r="R125" s="45"/>
      <c r="S125" s="45"/>
      <c r="T125" s="48"/>
    </row>
    <row r="126" spans="1:20" s="41" customFormat="1" x14ac:dyDescent="0.25">
      <c r="A126" s="118"/>
      <c r="B126" s="118"/>
      <c r="C126" s="107"/>
      <c r="D126" s="44"/>
      <c r="E126" s="44"/>
      <c r="F126" s="44"/>
      <c r="G126" s="45"/>
      <c r="H126" s="45"/>
      <c r="I126" s="45"/>
      <c r="J126" s="46"/>
      <c r="K126" s="45"/>
      <c r="L126" s="46"/>
      <c r="M126" s="47"/>
      <c r="N126" s="45"/>
      <c r="O126" s="45"/>
      <c r="P126" s="45"/>
      <c r="Q126" s="45"/>
      <c r="R126" s="45"/>
      <c r="S126" s="45"/>
      <c r="T126" s="48"/>
    </row>
    <row r="127" spans="1:20" s="41" customFormat="1" x14ac:dyDescent="0.25">
      <c r="A127" s="118"/>
      <c r="B127" s="118"/>
      <c r="C127" s="107"/>
      <c r="D127" s="44"/>
      <c r="E127" s="44"/>
      <c r="F127" s="44"/>
      <c r="G127" s="45"/>
      <c r="H127" s="45"/>
      <c r="I127" s="45"/>
      <c r="J127" s="46"/>
      <c r="K127" s="45"/>
      <c r="L127" s="46"/>
      <c r="M127" s="47"/>
      <c r="N127" s="45"/>
      <c r="O127" s="45"/>
      <c r="P127" s="45"/>
      <c r="Q127" s="45"/>
      <c r="R127" s="45"/>
      <c r="S127" s="45"/>
      <c r="T127" s="48"/>
    </row>
    <row r="128" spans="1:20" s="41" customFormat="1" x14ac:dyDescent="0.25">
      <c r="A128" s="118"/>
      <c r="B128" s="118"/>
      <c r="C128" s="107"/>
      <c r="D128" s="44"/>
      <c r="E128" s="44"/>
      <c r="F128" s="44"/>
      <c r="G128" s="45"/>
      <c r="H128" s="45"/>
      <c r="I128" s="45"/>
      <c r="J128" s="46"/>
      <c r="K128" s="45"/>
      <c r="L128" s="46"/>
      <c r="M128" s="47"/>
      <c r="N128" s="45"/>
      <c r="O128" s="45"/>
      <c r="P128" s="45"/>
      <c r="Q128" s="45"/>
      <c r="R128" s="45"/>
      <c r="S128" s="45"/>
      <c r="T128" s="48"/>
    </row>
    <row r="129" spans="1:20" s="41" customFormat="1" x14ac:dyDescent="0.25">
      <c r="A129" s="118"/>
      <c r="B129" s="118"/>
      <c r="C129" s="107"/>
      <c r="D129" s="44"/>
      <c r="E129" s="44"/>
      <c r="F129" s="44"/>
      <c r="G129" s="45"/>
      <c r="H129" s="45"/>
      <c r="I129" s="45"/>
      <c r="J129" s="46"/>
      <c r="K129" s="45"/>
      <c r="L129" s="46"/>
      <c r="M129" s="47"/>
      <c r="N129" s="45"/>
      <c r="O129" s="45"/>
      <c r="P129" s="45"/>
      <c r="Q129" s="45"/>
      <c r="R129" s="45"/>
      <c r="S129" s="45"/>
      <c r="T129" s="48"/>
    </row>
    <row r="130" spans="1:20" s="41" customFormat="1" x14ac:dyDescent="0.25">
      <c r="A130" s="118"/>
      <c r="B130" s="118"/>
      <c r="C130" s="107"/>
      <c r="D130" s="44"/>
      <c r="E130" s="44"/>
      <c r="F130" s="44"/>
      <c r="G130" s="45"/>
      <c r="H130" s="45"/>
      <c r="I130" s="45"/>
      <c r="J130" s="46"/>
      <c r="K130" s="45"/>
      <c r="L130" s="46"/>
      <c r="M130" s="47"/>
      <c r="N130" s="45"/>
      <c r="O130" s="45"/>
      <c r="P130" s="45"/>
      <c r="Q130" s="45"/>
      <c r="R130" s="45"/>
      <c r="S130" s="45"/>
      <c r="T130" s="48"/>
    </row>
    <row r="131" spans="1:20" s="41" customFormat="1" x14ac:dyDescent="0.25">
      <c r="A131" s="118"/>
      <c r="B131" s="118"/>
      <c r="C131" s="107"/>
      <c r="D131" s="44"/>
      <c r="E131" s="44"/>
      <c r="F131" s="44"/>
      <c r="G131" s="45"/>
      <c r="H131" s="45"/>
      <c r="I131" s="45"/>
      <c r="J131" s="46"/>
      <c r="K131" s="45"/>
      <c r="L131" s="46"/>
      <c r="M131" s="47"/>
      <c r="N131" s="45"/>
      <c r="O131" s="45"/>
      <c r="P131" s="45"/>
      <c r="Q131" s="45"/>
      <c r="R131" s="45"/>
      <c r="S131" s="45"/>
      <c r="T131" s="48"/>
    </row>
    <row r="132" spans="1:20" s="41" customFormat="1" x14ac:dyDescent="0.25">
      <c r="A132" s="118"/>
      <c r="B132" s="118"/>
      <c r="C132" s="107"/>
      <c r="D132" s="44"/>
      <c r="E132" s="44"/>
      <c r="F132" s="44"/>
      <c r="G132" s="45"/>
      <c r="H132" s="45"/>
      <c r="I132" s="45"/>
      <c r="J132" s="46"/>
      <c r="K132" s="45"/>
      <c r="L132" s="46"/>
      <c r="M132" s="47"/>
      <c r="N132" s="45"/>
      <c r="O132" s="45"/>
      <c r="P132" s="45"/>
      <c r="Q132" s="45"/>
      <c r="R132" s="45"/>
      <c r="S132" s="45"/>
      <c r="T132" s="48"/>
    </row>
    <row r="133" spans="1:20" s="41" customFormat="1" x14ac:dyDescent="0.25">
      <c r="A133" s="118"/>
      <c r="B133" s="118"/>
      <c r="C133" s="107"/>
      <c r="D133" s="44"/>
      <c r="E133" s="44"/>
      <c r="F133" s="44"/>
      <c r="G133" s="45"/>
      <c r="H133" s="45"/>
      <c r="I133" s="45"/>
      <c r="J133" s="46"/>
      <c r="K133" s="45"/>
      <c r="L133" s="46"/>
      <c r="M133" s="47"/>
      <c r="N133" s="45"/>
      <c r="O133" s="45"/>
      <c r="P133" s="45"/>
      <c r="Q133" s="45"/>
      <c r="R133" s="45"/>
      <c r="S133" s="45"/>
      <c r="T133" s="48"/>
    </row>
    <row r="134" spans="1:20" s="41" customFormat="1" x14ac:dyDescent="0.25">
      <c r="A134" s="118"/>
      <c r="B134" s="118"/>
      <c r="C134" s="107"/>
      <c r="D134" s="44"/>
      <c r="E134" s="44"/>
      <c r="F134" s="44"/>
      <c r="G134" s="45"/>
      <c r="H134" s="45"/>
      <c r="I134" s="45"/>
      <c r="J134" s="46"/>
      <c r="K134" s="45"/>
      <c r="L134" s="46"/>
      <c r="M134" s="47"/>
      <c r="N134" s="45"/>
      <c r="O134" s="45"/>
      <c r="P134" s="45"/>
      <c r="Q134" s="45"/>
      <c r="R134" s="45"/>
      <c r="S134" s="45"/>
      <c r="T134" s="48"/>
    </row>
    <row r="135" spans="1:20" s="41" customFormat="1" x14ac:dyDescent="0.25">
      <c r="A135" s="118"/>
      <c r="B135" s="118"/>
      <c r="C135" s="107"/>
      <c r="D135" s="44"/>
      <c r="E135" s="44"/>
      <c r="F135" s="44"/>
      <c r="G135" s="45"/>
      <c r="H135" s="45"/>
      <c r="I135" s="45"/>
      <c r="J135" s="46"/>
      <c r="K135" s="45"/>
      <c r="L135" s="46"/>
      <c r="M135" s="47"/>
      <c r="N135" s="45"/>
      <c r="O135" s="45"/>
      <c r="P135" s="45"/>
      <c r="Q135" s="45"/>
      <c r="R135" s="45"/>
      <c r="S135" s="45"/>
      <c r="T135" s="48"/>
    </row>
    <row r="136" spans="1:20" s="41" customFormat="1" x14ac:dyDescent="0.25">
      <c r="A136" s="118"/>
      <c r="B136" s="118"/>
      <c r="C136" s="107"/>
      <c r="D136" s="44"/>
      <c r="E136" s="44"/>
      <c r="F136" s="44"/>
      <c r="G136" s="45"/>
      <c r="H136" s="45"/>
      <c r="I136" s="45"/>
      <c r="J136" s="46"/>
      <c r="K136" s="45"/>
      <c r="L136" s="46"/>
      <c r="M136" s="47"/>
      <c r="N136" s="45"/>
      <c r="O136" s="45"/>
      <c r="P136" s="45"/>
      <c r="Q136" s="45"/>
      <c r="R136" s="45"/>
      <c r="S136" s="45"/>
      <c r="T136" s="48"/>
    </row>
    <row r="137" spans="1:20" s="41" customFormat="1" x14ac:dyDescent="0.25">
      <c r="A137" s="118"/>
      <c r="B137" s="118"/>
      <c r="C137" s="107"/>
      <c r="D137" s="44"/>
      <c r="E137" s="44"/>
      <c r="F137" s="44"/>
      <c r="G137" s="45"/>
      <c r="H137" s="45"/>
      <c r="I137" s="45"/>
      <c r="J137" s="46"/>
      <c r="K137" s="45"/>
      <c r="L137" s="46"/>
      <c r="M137" s="47"/>
      <c r="N137" s="45"/>
      <c r="O137" s="45"/>
      <c r="P137" s="45"/>
      <c r="Q137" s="45"/>
      <c r="R137" s="45"/>
      <c r="S137" s="45"/>
      <c r="T137" s="48"/>
    </row>
    <row r="138" spans="1:20" s="41" customFormat="1" x14ac:dyDescent="0.25">
      <c r="A138" s="118"/>
      <c r="B138" s="118"/>
      <c r="C138" s="107"/>
      <c r="D138" s="44"/>
      <c r="E138" s="44"/>
      <c r="F138" s="44"/>
      <c r="G138" s="45"/>
      <c r="H138" s="45"/>
      <c r="I138" s="45"/>
      <c r="J138" s="46"/>
      <c r="K138" s="45"/>
      <c r="L138" s="46"/>
      <c r="M138" s="47"/>
      <c r="N138" s="45"/>
      <c r="O138" s="45"/>
      <c r="P138" s="45"/>
      <c r="Q138" s="45"/>
      <c r="R138" s="45"/>
      <c r="S138" s="45"/>
      <c r="T138" s="48"/>
    </row>
    <row r="139" spans="1:20" s="41" customFormat="1" x14ac:dyDescent="0.25">
      <c r="A139" s="118"/>
      <c r="B139" s="118"/>
      <c r="C139" s="107"/>
      <c r="D139" s="44"/>
      <c r="E139" s="44"/>
      <c r="F139" s="44"/>
      <c r="G139" s="45"/>
      <c r="H139" s="45"/>
      <c r="I139" s="45"/>
      <c r="J139" s="46"/>
      <c r="K139" s="45"/>
      <c r="L139" s="46"/>
      <c r="M139" s="47"/>
      <c r="N139" s="45"/>
      <c r="O139" s="45"/>
      <c r="P139" s="45"/>
      <c r="Q139" s="45"/>
      <c r="R139" s="45"/>
      <c r="S139" s="45"/>
      <c r="T139" s="48"/>
    </row>
    <row r="140" spans="1:20" s="41" customFormat="1" x14ac:dyDescent="0.25">
      <c r="A140" s="118"/>
      <c r="B140" s="118"/>
      <c r="C140" s="107"/>
      <c r="D140" s="44"/>
      <c r="E140" s="44"/>
      <c r="F140" s="44"/>
      <c r="G140" s="45"/>
      <c r="H140" s="45"/>
      <c r="I140" s="45"/>
      <c r="J140" s="46"/>
      <c r="K140" s="45"/>
      <c r="L140" s="46"/>
      <c r="M140" s="47"/>
      <c r="N140" s="45"/>
      <c r="O140" s="45"/>
      <c r="P140" s="45"/>
      <c r="Q140" s="45"/>
      <c r="R140" s="45"/>
      <c r="S140" s="45"/>
      <c r="T140" s="48"/>
    </row>
    <row r="141" spans="1:20" s="41" customFormat="1" x14ac:dyDescent="0.25">
      <c r="A141" s="118"/>
      <c r="B141" s="118"/>
      <c r="C141" s="107"/>
      <c r="D141" s="44"/>
      <c r="E141" s="44"/>
      <c r="F141" s="44"/>
      <c r="G141" s="45"/>
      <c r="H141" s="45"/>
      <c r="I141" s="45"/>
      <c r="J141" s="46"/>
      <c r="K141" s="45"/>
      <c r="L141" s="46"/>
      <c r="M141" s="47"/>
      <c r="N141" s="45"/>
      <c r="O141" s="45"/>
      <c r="P141" s="45"/>
      <c r="Q141" s="45"/>
      <c r="R141" s="45"/>
      <c r="S141" s="45"/>
      <c r="T141" s="48"/>
    </row>
    <row r="142" spans="1:20" s="41" customFormat="1" x14ac:dyDescent="0.25">
      <c r="A142" s="118"/>
      <c r="B142" s="118"/>
      <c r="C142" s="107"/>
      <c r="D142" s="44"/>
      <c r="E142" s="44"/>
      <c r="F142" s="44"/>
      <c r="G142" s="45"/>
      <c r="H142" s="45"/>
      <c r="I142" s="45"/>
      <c r="J142" s="46"/>
      <c r="K142" s="45"/>
      <c r="L142" s="46"/>
      <c r="M142" s="47"/>
      <c r="N142" s="45"/>
      <c r="O142" s="45"/>
      <c r="P142" s="45"/>
      <c r="Q142" s="45"/>
      <c r="R142" s="45"/>
      <c r="S142" s="45"/>
      <c r="T142" s="48"/>
    </row>
    <row r="143" spans="1:20" s="41" customFormat="1" x14ac:dyDescent="0.25">
      <c r="A143" s="118"/>
      <c r="B143" s="118"/>
      <c r="C143" s="107"/>
      <c r="D143" s="44"/>
      <c r="E143" s="44"/>
      <c r="F143" s="44"/>
      <c r="G143" s="45"/>
      <c r="H143" s="45"/>
      <c r="I143" s="45"/>
      <c r="J143" s="46"/>
      <c r="K143" s="45"/>
      <c r="L143" s="46"/>
      <c r="M143" s="47"/>
      <c r="N143" s="45"/>
      <c r="O143" s="45"/>
      <c r="P143" s="45"/>
      <c r="Q143" s="45"/>
      <c r="R143" s="45"/>
      <c r="S143" s="45"/>
      <c r="T143" s="48"/>
    </row>
    <row r="144" spans="1:20" s="41" customFormat="1" x14ac:dyDescent="0.25">
      <c r="A144" s="118"/>
      <c r="B144" s="118"/>
      <c r="C144" s="107"/>
      <c r="D144" s="44"/>
      <c r="E144" s="44"/>
      <c r="F144" s="44"/>
      <c r="G144" s="45"/>
      <c r="H144" s="45"/>
      <c r="I144" s="45"/>
      <c r="J144" s="46"/>
      <c r="K144" s="45"/>
      <c r="L144" s="46"/>
      <c r="M144" s="47"/>
      <c r="N144" s="45"/>
      <c r="O144" s="45"/>
      <c r="P144" s="45"/>
      <c r="Q144" s="45"/>
      <c r="R144" s="45"/>
      <c r="S144" s="45"/>
      <c r="T144" s="48"/>
    </row>
    <row r="145" spans="1:20" s="41" customFormat="1" x14ac:dyDescent="0.25">
      <c r="A145" s="118"/>
      <c r="B145" s="118"/>
      <c r="C145" s="107"/>
      <c r="D145" s="44"/>
      <c r="E145" s="44"/>
      <c r="F145" s="44"/>
      <c r="G145" s="45"/>
      <c r="H145" s="45"/>
      <c r="I145" s="45"/>
      <c r="J145" s="46"/>
      <c r="K145" s="45"/>
      <c r="L145" s="46"/>
      <c r="M145" s="47"/>
      <c r="N145" s="45"/>
      <c r="O145" s="45"/>
      <c r="P145" s="45"/>
      <c r="Q145" s="45"/>
      <c r="R145" s="45"/>
      <c r="S145" s="45"/>
      <c r="T145" s="48"/>
    </row>
    <row r="146" spans="1:20" s="41" customFormat="1" x14ac:dyDescent="0.25">
      <c r="A146" s="118"/>
      <c r="B146" s="118"/>
      <c r="C146" s="107"/>
      <c r="D146" s="44"/>
      <c r="E146" s="44"/>
      <c r="F146" s="44"/>
      <c r="G146" s="45"/>
      <c r="H146" s="45"/>
      <c r="I146" s="45"/>
      <c r="J146" s="46"/>
      <c r="K146" s="45"/>
      <c r="L146" s="46"/>
      <c r="M146" s="47"/>
      <c r="N146" s="45"/>
      <c r="O146" s="45"/>
      <c r="P146" s="45"/>
      <c r="Q146" s="45"/>
      <c r="R146" s="45"/>
      <c r="S146" s="45"/>
      <c r="T146" s="48"/>
    </row>
    <row r="147" spans="1:20" s="41" customFormat="1" x14ac:dyDescent="0.25">
      <c r="A147" s="118"/>
      <c r="B147" s="118"/>
      <c r="C147" s="107"/>
      <c r="D147" s="44"/>
      <c r="E147" s="44"/>
      <c r="F147" s="44"/>
      <c r="G147" s="45"/>
      <c r="H147" s="45"/>
      <c r="I147" s="45"/>
      <c r="J147" s="46"/>
      <c r="K147" s="45"/>
      <c r="L147" s="46"/>
      <c r="M147" s="47"/>
      <c r="N147" s="45"/>
      <c r="O147" s="45"/>
      <c r="P147" s="45"/>
      <c r="Q147" s="45"/>
      <c r="R147" s="45"/>
      <c r="S147" s="45"/>
      <c r="T147" s="48"/>
    </row>
    <row r="148" spans="1:20" s="41" customFormat="1" x14ac:dyDescent="0.25">
      <c r="A148" s="118"/>
      <c r="B148" s="118"/>
      <c r="C148" s="107"/>
      <c r="D148" s="44"/>
      <c r="E148" s="44"/>
      <c r="F148" s="44"/>
      <c r="G148" s="45"/>
      <c r="H148" s="45"/>
      <c r="I148" s="45"/>
      <c r="J148" s="46"/>
      <c r="K148" s="45"/>
      <c r="L148" s="46"/>
      <c r="M148" s="47"/>
      <c r="N148" s="45"/>
      <c r="O148" s="45"/>
      <c r="P148" s="45"/>
      <c r="Q148" s="45"/>
      <c r="R148" s="45"/>
      <c r="S148" s="45"/>
      <c r="T148" s="48"/>
    </row>
    <row r="149" spans="1:20" s="41" customFormat="1" x14ac:dyDescent="0.25">
      <c r="A149" s="118"/>
      <c r="B149" s="118"/>
      <c r="C149" s="107"/>
      <c r="D149" s="44"/>
      <c r="E149" s="44"/>
      <c r="F149" s="44"/>
      <c r="G149" s="45"/>
      <c r="H149" s="45"/>
      <c r="I149" s="45"/>
      <c r="J149" s="46"/>
      <c r="K149" s="45"/>
      <c r="L149" s="46"/>
      <c r="M149" s="47"/>
      <c r="N149" s="45"/>
      <c r="O149" s="45"/>
      <c r="P149" s="45"/>
      <c r="Q149" s="45"/>
      <c r="R149" s="45"/>
      <c r="S149" s="45"/>
      <c r="T149" s="48"/>
    </row>
    <row r="150" spans="1:20" s="41" customFormat="1" x14ac:dyDescent="0.25">
      <c r="A150" s="118"/>
      <c r="B150" s="118"/>
      <c r="C150" s="107"/>
      <c r="D150" s="44"/>
      <c r="E150" s="44"/>
      <c r="F150" s="44"/>
      <c r="G150" s="45"/>
      <c r="H150" s="45"/>
      <c r="I150" s="45"/>
      <c r="J150" s="46"/>
      <c r="K150" s="45"/>
      <c r="L150" s="46"/>
      <c r="M150" s="47"/>
      <c r="N150" s="45"/>
      <c r="O150" s="45"/>
      <c r="P150" s="45"/>
      <c r="Q150" s="45"/>
      <c r="R150" s="45"/>
      <c r="S150" s="45"/>
      <c r="T150" s="48"/>
    </row>
    <row r="151" spans="1:20" s="41" customFormat="1" x14ac:dyDescent="0.25">
      <c r="A151" s="118"/>
      <c r="B151" s="118"/>
      <c r="C151" s="107"/>
      <c r="D151" s="44"/>
      <c r="E151" s="44"/>
      <c r="F151" s="44"/>
      <c r="G151" s="45"/>
      <c r="H151" s="45"/>
      <c r="I151" s="45"/>
      <c r="J151" s="46"/>
      <c r="K151" s="45"/>
      <c r="L151" s="46"/>
      <c r="M151" s="47"/>
      <c r="N151" s="45"/>
      <c r="O151" s="45"/>
      <c r="P151" s="45"/>
      <c r="Q151" s="45"/>
      <c r="R151" s="45"/>
      <c r="S151" s="45"/>
      <c r="T151" s="48"/>
    </row>
    <row r="152" spans="1:20" s="41" customFormat="1" x14ac:dyDescent="0.25">
      <c r="A152" s="118"/>
      <c r="B152" s="118"/>
      <c r="C152" s="107"/>
      <c r="D152" s="44"/>
      <c r="E152" s="44"/>
      <c r="F152" s="44"/>
      <c r="G152" s="45"/>
      <c r="H152" s="45"/>
      <c r="I152" s="45"/>
      <c r="J152" s="46"/>
      <c r="K152" s="45"/>
      <c r="L152" s="46"/>
      <c r="M152" s="47"/>
      <c r="N152" s="45"/>
      <c r="O152" s="45"/>
      <c r="P152" s="45"/>
      <c r="Q152" s="45"/>
      <c r="R152" s="45"/>
      <c r="S152" s="45"/>
      <c r="T152" s="48"/>
    </row>
    <row r="153" spans="1:20" s="41" customFormat="1" x14ac:dyDescent="0.25">
      <c r="A153" s="118"/>
      <c r="B153" s="118"/>
      <c r="C153" s="107"/>
      <c r="D153" s="44"/>
      <c r="E153" s="44"/>
      <c r="F153" s="44"/>
      <c r="G153" s="45"/>
      <c r="H153" s="45"/>
      <c r="I153" s="45"/>
      <c r="J153" s="46"/>
      <c r="K153" s="45"/>
      <c r="L153" s="46"/>
      <c r="M153" s="47"/>
      <c r="N153" s="45"/>
      <c r="O153" s="45"/>
      <c r="P153" s="45"/>
      <c r="Q153" s="45"/>
      <c r="R153" s="45"/>
      <c r="S153" s="45"/>
      <c r="T153" s="48"/>
    </row>
    <row r="154" spans="1:20" s="41" customFormat="1" x14ac:dyDescent="0.25">
      <c r="A154" s="118"/>
      <c r="B154" s="118"/>
      <c r="C154" s="107"/>
      <c r="D154" s="44"/>
      <c r="E154" s="44"/>
      <c r="F154" s="44"/>
      <c r="G154" s="45"/>
      <c r="H154" s="45"/>
      <c r="I154" s="45"/>
      <c r="J154" s="46"/>
      <c r="K154" s="45"/>
      <c r="L154" s="46"/>
      <c r="M154" s="47"/>
      <c r="N154" s="45"/>
      <c r="O154" s="45"/>
      <c r="P154" s="45"/>
      <c r="Q154" s="45"/>
      <c r="R154" s="45"/>
      <c r="S154" s="45"/>
      <c r="T154" s="48"/>
    </row>
    <row r="155" spans="1:20" s="41" customFormat="1" x14ac:dyDescent="0.25">
      <c r="A155" s="118"/>
      <c r="B155" s="118"/>
      <c r="C155" s="107"/>
      <c r="D155" s="44"/>
      <c r="E155" s="44"/>
      <c r="F155" s="44"/>
      <c r="G155" s="45"/>
      <c r="H155" s="45"/>
      <c r="I155" s="45"/>
      <c r="J155" s="46"/>
      <c r="K155" s="45"/>
      <c r="L155" s="46"/>
      <c r="M155" s="47"/>
      <c r="N155" s="45"/>
      <c r="O155" s="45"/>
      <c r="P155" s="45"/>
      <c r="Q155" s="45"/>
      <c r="R155" s="45"/>
      <c r="S155" s="45"/>
      <c r="T155" s="48"/>
    </row>
    <row r="156" spans="1:20" s="41" customFormat="1" x14ac:dyDescent="0.25">
      <c r="A156" s="118"/>
      <c r="B156" s="118"/>
      <c r="C156" s="107"/>
      <c r="D156" s="44"/>
      <c r="E156" s="44"/>
      <c r="F156" s="44"/>
      <c r="G156" s="45"/>
      <c r="H156" s="45"/>
      <c r="I156" s="45"/>
      <c r="J156" s="46"/>
      <c r="K156" s="45"/>
      <c r="L156" s="46"/>
      <c r="M156" s="47"/>
      <c r="N156" s="45"/>
      <c r="O156" s="45"/>
      <c r="P156" s="45"/>
      <c r="Q156" s="45"/>
      <c r="R156" s="45"/>
      <c r="S156" s="45"/>
      <c r="T156" s="48"/>
    </row>
    <row r="157" spans="1:20" s="41" customFormat="1" x14ac:dyDescent="0.25">
      <c r="A157" s="118"/>
      <c r="B157" s="118"/>
      <c r="C157" s="107"/>
      <c r="D157" s="44"/>
      <c r="E157" s="44"/>
      <c r="F157" s="44"/>
      <c r="G157" s="45"/>
      <c r="H157" s="45"/>
      <c r="I157" s="45"/>
      <c r="J157" s="46"/>
      <c r="K157" s="45"/>
      <c r="L157" s="46"/>
      <c r="M157" s="47"/>
      <c r="N157" s="45"/>
      <c r="O157" s="45"/>
      <c r="P157" s="45"/>
      <c r="Q157" s="45"/>
      <c r="R157" s="45"/>
      <c r="S157" s="45"/>
      <c r="T157" s="48"/>
    </row>
    <row r="158" spans="1:20" s="41" customFormat="1" x14ac:dyDescent="0.25">
      <c r="A158" s="118"/>
      <c r="B158" s="118"/>
      <c r="C158" s="107"/>
      <c r="D158" s="44"/>
      <c r="E158" s="44"/>
      <c r="F158" s="44"/>
      <c r="G158" s="45"/>
      <c r="H158" s="45"/>
      <c r="I158" s="45"/>
      <c r="J158" s="46"/>
      <c r="K158" s="45"/>
      <c r="L158" s="46"/>
      <c r="M158" s="47"/>
      <c r="N158" s="45"/>
      <c r="O158" s="45"/>
      <c r="P158" s="45"/>
      <c r="Q158" s="45"/>
      <c r="R158" s="45"/>
      <c r="S158" s="45"/>
      <c r="T158" s="48"/>
    </row>
    <row r="159" spans="1:20" s="41" customFormat="1" x14ac:dyDescent="0.25">
      <c r="A159" s="118"/>
      <c r="B159" s="118"/>
      <c r="C159" s="107"/>
      <c r="D159" s="44"/>
      <c r="E159" s="44"/>
      <c r="F159" s="44"/>
      <c r="G159" s="45"/>
      <c r="H159" s="45"/>
      <c r="I159" s="45"/>
      <c r="J159" s="46"/>
      <c r="K159" s="45"/>
      <c r="L159" s="46"/>
      <c r="M159" s="47"/>
      <c r="N159" s="45"/>
      <c r="O159" s="45"/>
      <c r="P159" s="45"/>
      <c r="Q159" s="45"/>
      <c r="R159" s="45"/>
      <c r="S159" s="45"/>
      <c r="T159" s="48"/>
    </row>
    <row r="160" spans="1:20" s="41" customFormat="1" x14ac:dyDescent="0.25">
      <c r="A160" s="118"/>
      <c r="B160" s="118"/>
      <c r="C160" s="107"/>
      <c r="D160" s="44"/>
      <c r="E160" s="44"/>
      <c r="F160" s="44"/>
      <c r="G160" s="45"/>
      <c r="H160" s="45"/>
      <c r="I160" s="45"/>
      <c r="J160" s="46"/>
      <c r="K160" s="45"/>
      <c r="L160" s="46"/>
      <c r="M160" s="47"/>
      <c r="N160" s="45"/>
      <c r="O160" s="45"/>
      <c r="P160" s="45"/>
      <c r="Q160" s="45"/>
      <c r="R160" s="45"/>
      <c r="S160" s="45"/>
      <c r="T160" s="48"/>
    </row>
    <row r="161" spans="1:20" s="41" customFormat="1" x14ac:dyDescent="0.25">
      <c r="A161" s="118"/>
      <c r="B161" s="118"/>
      <c r="C161" s="107"/>
      <c r="D161" s="44"/>
      <c r="E161" s="44"/>
      <c r="F161" s="44"/>
      <c r="G161" s="45"/>
      <c r="H161" s="45"/>
      <c r="I161" s="45"/>
      <c r="J161" s="46"/>
      <c r="K161" s="45"/>
      <c r="L161" s="46"/>
      <c r="M161" s="47"/>
      <c r="N161" s="45"/>
      <c r="O161" s="45"/>
      <c r="P161" s="45"/>
      <c r="Q161" s="45"/>
      <c r="R161" s="45"/>
      <c r="S161" s="45"/>
      <c r="T161" s="48"/>
    </row>
    <row r="162" spans="1:20" s="41" customFormat="1" x14ac:dyDescent="0.25">
      <c r="A162" s="118"/>
      <c r="B162" s="118"/>
      <c r="C162" s="107"/>
      <c r="D162" s="44"/>
      <c r="E162" s="44"/>
      <c r="F162" s="44"/>
      <c r="G162" s="45"/>
      <c r="H162" s="45"/>
      <c r="I162" s="45"/>
      <c r="J162" s="46"/>
      <c r="K162" s="45"/>
      <c r="L162" s="46"/>
      <c r="M162" s="47"/>
      <c r="N162" s="45"/>
      <c r="O162" s="45"/>
      <c r="P162" s="45"/>
      <c r="Q162" s="45"/>
      <c r="R162" s="45"/>
      <c r="S162" s="45"/>
      <c r="T162" s="48"/>
    </row>
    <row r="163" spans="1:20" s="41" customFormat="1" x14ac:dyDescent="0.25">
      <c r="A163" s="118"/>
      <c r="B163" s="118"/>
      <c r="C163" s="107"/>
      <c r="D163" s="44"/>
      <c r="E163" s="44"/>
      <c r="F163" s="44"/>
      <c r="G163" s="45"/>
      <c r="H163" s="45"/>
      <c r="I163" s="45"/>
      <c r="J163" s="46"/>
      <c r="K163" s="45"/>
      <c r="L163" s="46"/>
      <c r="M163" s="47"/>
      <c r="N163" s="45"/>
      <c r="O163" s="45"/>
      <c r="P163" s="45"/>
      <c r="Q163" s="45"/>
      <c r="R163" s="45"/>
      <c r="S163" s="45"/>
      <c r="T163" s="48"/>
    </row>
    <row r="164" spans="1:20" s="41" customFormat="1" x14ac:dyDescent="0.25">
      <c r="A164" s="118"/>
      <c r="B164" s="118"/>
      <c r="C164" s="107"/>
      <c r="D164" s="44"/>
      <c r="E164" s="44"/>
      <c r="F164" s="44"/>
      <c r="G164" s="45"/>
      <c r="H164" s="45"/>
      <c r="I164" s="45"/>
      <c r="J164" s="46"/>
      <c r="K164" s="45"/>
      <c r="L164" s="46"/>
      <c r="M164" s="47"/>
      <c r="N164" s="45"/>
      <c r="O164" s="45"/>
      <c r="P164" s="45"/>
      <c r="Q164" s="45"/>
      <c r="R164" s="45"/>
      <c r="S164" s="45"/>
      <c r="T164" s="48"/>
    </row>
    <row r="165" spans="1:20" s="41" customFormat="1" x14ac:dyDescent="0.25">
      <c r="A165" s="118"/>
      <c r="B165" s="118"/>
      <c r="C165" s="107"/>
      <c r="D165" s="44"/>
      <c r="E165" s="44"/>
      <c r="F165" s="44"/>
      <c r="G165" s="45"/>
      <c r="H165" s="45"/>
      <c r="I165" s="45"/>
      <c r="J165" s="46"/>
      <c r="K165" s="45"/>
      <c r="L165" s="46"/>
      <c r="M165" s="47"/>
      <c r="N165" s="45"/>
      <c r="O165" s="45"/>
      <c r="P165" s="45"/>
      <c r="Q165" s="45"/>
      <c r="R165" s="45"/>
      <c r="S165" s="45"/>
      <c r="T165" s="48"/>
    </row>
    <row r="166" spans="1:20" s="41" customFormat="1" x14ac:dyDescent="0.25">
      <c r="A166" s="118"/>
      <c r="B166" s="118"/>
      <c r="C166" s="107"/>
      <c r="D166" s="44"/>
      <c r="E166" s="44"/>
      <c r="F166" s="44"/>
      <c r="G166" s="45"/>
      <c r="H166" s="45"/>
      <c r="I166" s="45"/>
      <c r="J166" s="46"/>
      <c r="K166" s="45"/>
      <c r="L166" s="46"/>
      <c r="M166" s="47"/>
      <c r="N166" s="45"/>
      <c r="O166" s="45"/>
      <c r="P166" s="45"/>
      <c r="Q166" s="45"/>
      <c r="R166" s="45"/>
      <c r="S166" s="45"/>
      <c r="T166" s="48"/>
    </row>
    <row r="167" spans="1:20" s="41" customFormat="1" x14ac:dyDescent="0.25">
      <c r="A167" s="118"/>
      <c r="B167" s="118"/>
      <c r="C167" s="107"/>
      <c r="D167" s="44"/>
      <c r="E167" s="44"/>
      <c r="F167" s="44"/>
      <c r="G167" s="45"/>
      <c r="H167" s="45"/>
      <c r="I167" s="45"/>
      <c r="J167" s="46"/>
      <c r="K167" s="45"/>
      <c r="L167" s="46"/>
      <c r="M167" s="47"/>
      <c r="N167" s="45"/>
      <c r="O167" s="45"/>
      <c r="P167" s="45"/>
      <c r="Q167" s="45"/>
      <c r="R167" s="45"/>
      <c r="S167" s="45"/>
      <c r="T167" s="48"/>
    </row>
    <row r="168" spans="1:20" s="41" customFormat="1" x14ac:dyDescent="0.25">
      <c r="A168" s="118"/>
      <c r="B168" s="118"/>
      <c r="C168" s="107"/>
      <c r="D168" s="44"/>
      <c r="E168" s="44"/>
      <c r="F168" s="44"/>
      <c r="G168" s="45"/>
      <c r="H168" s="45"/>
      <c r="I168" s="45"/>
      <c r="J168" s="46"/>
      <c r="K168" s="45"/>
      <c r="L168" s="46"/>
      <c r="M168" s="47"/>
      <c r="N168" s="45"/>
      <c r="O168" s="45"/>
      <c r="P168" s="45"/>
      <c r="Q168" s="45"/>
      <c r="R168" s="45"/>
      <c r="S168" s="45"/>
      <c r="T168" s="48"/>
    </row>
    <row r="169" spans="1:20" s="41" customFormat="1" x14ac:dyDescent="0.25">
      <c r="A169" s="118"/>
      <c r="B169" s="118"/>
      <c r="C169" s="107"/>
      <c r="D169" s="44"/>
      <c r="E169" s="44"/>
      <c r="F169" s="44"/>
      <c r="G169" s="45"/>
      <c r="H169" s="45"/>
      <c r="I169" s="45"/>
      <c r="J169" s="46"/>
      <c r="K169" s="45"/>
      <c r="L169" s="46"/>
      <c r="M169" s="47"/>
      <c r="N169" s="45"/>
      <c r="O169" s="45"/>
      <c r="P169" s="45"/>
      <c r="Q169" s="45"/>
      <c r="R169" s="45"/>
      <c r="S169" s="45"/>
      <c r="T169" s="48"/>
    </row>
    <row r="170" spans="1:20" s="41" customFormat="1" x14ac:dyDescent="0.25">
      <c r="A170" s="118"/>
      <c r="B170" s="118"/>
      <c r="C170" s="107"/>
      <c r="D170" s="44"/>
      <c r="E170" s="44"/>
      <c r="F170" s="44"/>
      <c r="G170" s="45"/>
      <c r="H170" s="45"/>
      <c r="I170" s="45"/>
      <c r="J170" s="46"/>
      <c r="K170" s="45"/>
      <c r="L170" s="46"/>
      <c r="M170" s="47"/>
      <c r="N170" s="45"/>
      <c r="O170" s="45"/>
      <c r="P170" s="45"/>
      <c r="Q170" s="45"/>
      <c r="R170" s="45"/>
      <c r="S170" s="45"/>
      <c r="T170" s="48"/>
    </row>
    <row r="171" spans="1:20" s="41" customFormat="1" x14ac:dyDescent="0.25">
      <c r="A171" s="118"/>
      <c r="B171" s="118"/>
      <c r="C171" s="107"/>
      <c r="D171" s="44"/>
      <c r="E171" s="44"/>
      <c r="F171" s="44"/>
      <c r="G171" s="45"/>
      <c r="H171" s="45"/>
      <c r="I171" s="45"/>
      <c r="J171" s="46"/>
      <c r="K171" s="45"/>
      <c r="L171" s="46"/>
      <c r="M171" s="47"/>
      <c r="N171" s="45"/>
      <c r="O171" s="45"/>
      <c r="P171" s="45"/>
      <c r="Q171" s="45"/>
      <c r="R171" s="45"/>
      <c r="S171" s="45"/>
      <c r="T171" s="48"/>
    </row>
    <row r="172" spans="1:20" s="41" customFormat="1" x14ac:dyDescent="0.25">
      <c r="A172" s="118"/>
      <c r="B172" s="118"/>
      <c r="C172" s="107"/>
      <c r="D172" s="44"/>
      <c r="E172" s="44"/>
      <c r="F172" s="44"/>
      <c r="G172" s="45"/>
      <c r="H172" s="45"/>
      <c r="I172" s="45"/>
      <c r="J172" s="46"/>
      <c r="K172" s="45"/>
      <c r="L172" s="46"/>
      <c r="M172" s="47"/>
      <c r="N172" s="45"/>
      <c r="O172" s="45"/>
      <c r="P172" s="45"/>
      <c r="Q172" s="45"/>
      <c r="R172" s="45"/>
      <c r="S172" s="45"/>
      <c r="T172" s="48"/>
    </row>
    <row r="173" spans="1:20" s="41" customFormat="1" x14ac:dyDescent="0.25">
      <c r="A173" s="118"/>
      <c r="B173" s="118"/>
      <c r="C173" s="107"/>
      <c r="D173" s="44"/>
      <c r="E173" s="44"/>
      <c r="F173" s="44"/>
      <c r="G173" s="45"/>
      <c r="H173" s="45"/>
      <c r="I173" s="45"/>
      <c r="J173" s="46"/>
      <c r="K173" s="45"/>
      <c r="L173" s="46"/>
      <c r="M173" s="47"/>
      <c r="N173" s="45"/>
      <c r="O173" s="45"/>
      <c r="P173" s="45"/>
      <c r="Q173" s="45"/>
      <c r="R173" s="45"/>
      <c r="S173" s="45"/>
      <c r="T173" s="48"/>
    </row>
    <row r="174" spans="1:20" s="41" customFormat="1" x14ac:dyDescent="0.25">
      <c r="A174" s="118"/>
      <c r="B174" s="118"/>
      <c r="C174" s="107"/>
      <c r="D174" s="44"/>
      <c r="E174" s="44"/>
      <c r="F174" s="44"/>
      <c r="G174" s="45"/>
      <c r="H174" s="45"/>
      <c r="I174" s="45"/>
      <c r="J174" s="46"/>
      <c r="K174" s="45"/>
      <c r="L174" s="46"/>
      <c r="M174" s="47"/>
      <c r="N174" s="45"/>
      <c r="O174" s="45"/>
      <c r="P174" s="45"/>
      <c r="Q174" s="45"/>
      <c r="R174" s="45"/>
      <c r="S174" s="45"/>
      <c r="T174" s="48"/>
    </row>
    <row r="175" spans="1:20" s="41" customFormat="1" x14ac:dyDescent="0.25">
      <c r="A175" s="118"/>
      <c r="B175" s="118"/>
      <c r="C175" s="107"/>
      <c r="D175" s="44"/>
      <c r="E175" s="44"/>
      <c r="F175" s="44"/>
      <c r="G175" s="45"/>
      <c r="H175" s="45"/>
      <c r="I175" s="45"/>
      <c r="J175" s="46"/>
      <c r="K175" s="45"/>
      <c r="L175" s="46"/>
      <c r="M175" s="47"/>
      <c r="N175" s="45"/>
      <c r="O175" s="45"/>
      <c r="P175" s="45"/>
      <c r="Q175" s="45"/>
      <c r="R175" s="45"/>
      <c r="S175" s="45"/>
      <c r="T175" s="48"/>
    </row>
    <row r="176" spans="1:20" s="41" customFormat="1" x14ac:dyDescent="0.25">
      <c r="A176" s="118"/>
      <c r="B176" s="118"/>
      <c r="C176" s="107"/>
      <c r="D176" s="44"/>
      <c r="E176" s="44"/>
      <c r="F176" s="44"/>
      <c r="G176" s="45"/>
      <c r="H176" s="45"/>
      <c r="I176" s="45"/>
      <c r="J176" s="46"/>
      <c r="K176" s="45"/>
      <c r="L176" s="46"/>
      <c r="M176" s="47"/>
      <c r="N176" s="45"/>
      <c r="O176" s="45"/>
      <c r="P176" s="45"/>
      <c r="Q176" s="45"/>
      <c r="R176" s="45"/>
      <c r="S176" s="45"/>
      <c r="T176" s="48"/>
    </row>
    <row r="177" spans="1:20" s="41" customFormat="1" x14ac:dyDescent="0.25">
      <c r="A177" s="118"/>
      <c r="B177" s="118"/>
      <c r="C177" s="107"/>
      <c r="D177" s="44"/>
      <c r="E177" s="44"/>
      <c r="F177" s="44"/>
      <c r="G177" s="45"/>
      <c r="H177" s="45"/>
      <c r="I177" s="45"/>
      <c r="J177" s="46"/>
      <c r="K177" s="45"/>
      <c r="L177" s="46"/>
      <c r="M177" s="47"/>
      <c r="N177" s="45"/>
      <c r="O177" s="45"/>
      <c r="P177" s="45"/>
      <c r="Q177" s="45"/>
      <c r="R177" s="45"/>
      <c r="S177" s="45"/>
      <c r="T177" s="48"/>
    </row>
    <row r="178" spans="1:20" s="41" customFormat="1" x14ac:dyDescent="0.25">
      <c r="A178" s="118"/>
      <c r="B178" s="118"/>
      <c r="C178" s="107"/>
      <c r="D178" s="44"/>
      <c r="E178" s="44"/>
      <c r="F178" s="44"/>
      <c r="G178" s="45"/>
      <c r="H178" s="45"/>
      <c r="I178" s="45"/>
      <c r="J178" s="46"/>
      <c r="K178" s="45"/>
      <c r="L178" s="46"/>
      <c r="M178" s="47"/>
      <c r="N178" s="45"/>
      <c r="O178" s="45"/>
      <c r="P178" s="45"/>
      <c r="Q178" s="45"/>
      <c r="R178" s="45"/>
      <c r="S178" s="45"/>
      <c r="T178" s="48"/>
    </row>
    <row r="179" spans="1:20" s="41" customFormat="1" x14ac:dyDescent="0.25">
      <c r="A179" s="118"/>
      <c r="B179" s="118"/>
      <c r="C179" s="107"/>
      <c r="D179" s="44"/>
      <c r="E179" s="44"/>
      <c r="F179" s="44"/>
      <c r="G179" s="45"/>
      <c r="H179" s="45"/>
      <c r="I179" s="45"/>
      <c r="J179" s="46"/>
      <c r="K179" s="45"/>
      <c r="L179" s="46"/>
      <c r="M179" s="47"/>
      <c r="N179" s="45"/>
      <c r="O179" s="45"/>
      <c r="P179" s="45"/>
      <c r="Q179" s="45"/>
      <c r="R179" s="45"/>
      <c r="S179" s="45"/>
      <c r="T179" s="48"/>
    </row>
    <row r="180" spans="1:20" s="41" customFormat="1" x14ac:dyDescent="0.25">
      <c r="A180" s="118"/>
      <c r="B180" s="118"/>
      <c r="C180" s="107"/>
      <c r="D180" s="44"/>
      <c r="E180" s="44"/>
      <c r="F180" s="44"/>
      <c r="G180" s="45"/>
      <c r="H180" s="45"/>
      <c r="I180" s="45"/>
      <c r="J180" s="46"/>
      <c r="K180" s="45"/>
      <c r="L180" s="46"/>
      <c r="M180" s="47"/>
      <c r="N180" s="45"/>
      <c r="O180" s="45"/>
      <c r="P180" s="45"/>
      <c r="Q180" s="45"/>
      <c r="R180" s="45"/>
      <c r="S180" s="45"/>
      <c r="T180" s="48"/>
    </row>
    <row r="181" spans="1:20" s="41" customFormat="1" x14ac:dyDescent="0.25">
      <c r="A181" s="118"/>
      <c r="B181" s="118"/>
      <c r="C181" s="107"/>
      <c r="D181" s="44"/>
      <c r="E181" s="44"/>
      <c r="F181" s="44"/>
      <c r="G181" s="45"/>
      <c r="H181" s="45"/>
      <c r="I181" s="45"/>
      <c r="J181" s="46"/>
      <c r="K181" s="45"/>
      <c r="L181" s="46"/>
      <c r="M181" s="47"/>
      <c r="N181" s="45"/>
      <c r="O181" s="45"/>
      <c r="P181" s="45"/>
      <c r="Q181" s="45"/>
      <c r="R181" s="45"/>
      <c r="S181" s="45"/>
      <c r="T181" s="48"/>
    </row>
    <row r="182" spans="1:20" s="41" customFormat="1" x14ac:dyDescent="0.25">
      <c r="A182" s="118"/>
      <c r="B182" s="118"/>
      <c r="C182" s="107"/>
      <c r="D182" s="44"/>
      <c r="E182" s="44"/>
      <c r="F182" s="44"/>
      <c r="G182" s="45"/>
      <c r="H182" s="45"/>
      <c r="I182" s="45"/>
      <c r="J182" s="46"/>
      <c r="K182" s="45"/>
      <c r="L182" s="46"/>
      <c r="M182" s="47"/>
      <c r="N182" s="45"/>
      <c r="O182" s="45"/>
      <c r="P182" s="45"/>
      <c r="Q182" s="45"/>
      <c r="R182" s="45"/>
      <c r="S182" s="45"/>
      <c r="T182" s="48"/>
    </row>
    <row r="183" spans="1:20" s="41" customFormat="1" x14ac:dyDescent="0.25">
      <c r="A183" s="118"/>
      <c r="B183" s="118"/>
      <c r="C183" s="107"/>
      <c r="D183" s="44"/>
      <c r="E183" s="44"/>
      <c r="F183" s="44"/>
      <c r="G183" s="45"/>
      <c r="H183" s="45"/>
      <c r="I183" s="45"/>
      <c r="J183" s="46"/>
      <c r="K183" s="45"/>
      <c r="L183" s="46"/>
      <c r="M183" s="47"/>
      <c r="N183" s="45"/>
      <c r="O183" s="45"/>
      <c r="P183" s="45"/>
      <c r="Q183" s="45"/>
      <c r="R183" s="45"/>
      <c r="S183" s="45"/>
      <c r="T183" s="48"/>
    </row>
    <row r="184" spans="1:20" s="41" customFormat="1" x14ac:dyDescent="0.25">
      <c r="A184" s="118"/>
      <c r="B184" s="118"/>
      <c r="C184" s="107"/>
      <c r="D184" s="44"/>
      <c r="E184" s="44"/>
      <c r="F184" s="44"/>
      <c r="G184" s="45"/>
      <c r="H184" s="45"/>
      <c r="I184" s="45"/>
      <c r="J184" s="46"/>
      <c r="K184" s="45"/>
      <c r="L184" s="46"/>
      <c r="M184" s="47"/>
      <c r="N184" s="45"/>
      <c r="O184" s="45"/>
      <c r="P184" s="45"/>
      <c r="Q184" s="45"/>
      <c r="R184" s="45"/>
      <c r="S184" s="45"/>
      <c r="T184" s="48"/>
    </row>
    <row r="185" spans="1:20" s="41" customFormat="1" x14ac:dyDescent="0.25">
      <c r="A185" s="118"/>
      <c r="B185" s="118"/>
      <c r="C185" s="107"/>
      <c r="D185" s="44"/>
      <c r="E185" s="44"/>
      <c r="F185" s="44"/>
      <c r="G185" s="45"/>
      <c r="H185" s="45"/>
      <c r="I185" s="45"/>
      <c r="J185" s="46"/>
      <c r="K185" s="45"/>
      <c r="L185" s="46"/>
      <c r="M185" s="47"/>
      <c r="N185" s="45"/>
      <c r="O185" s="45"/>
      <c r="P185" s="45"/>
      <c r="Q185" s="45"/>
      <c r="R185" s="45"/>
      <c r="S185" s="45"/>
      <c r="T185" s="48"/>
    </row>
    <row r="186" spans="1:20" s="41" customFormat="1" x14ac:dyDescent="0.25">
      <c r="A186" s="118"/>
      <c r="B186" s="118"/>
      <c r="C186" s="107"/>
      <c r="D186" s="44"/>
      <c r="E186" s="44"/>
      <c r="F186" s="44"/>
      <c r="G186" s="45"/>
      <c r="H186" s="45"/>
      <c r="I186" s="45"/>
      <c r="J186" s="46"/>
      <c r="K186" s="45"/>
      <c r="L186" s="46"/>
      <c r="M186" s="47"/>
      <c r="N186" s="45"/>
      <c r="O186" s="45"/>
      <c r="P186" s="45"/>
      <c r="Q186" s="45"/>
      <c r="R186" s="45"/>
      <c r="S186" s="45"/>
      <c r="T186" s="48"/>
    </row>
    <row r="187" spans="1:20" s="41" customFormat="1" x14ac:dyDescent="0.25">
      <c r="A187" s="118"/>
      <c r="B187" s="118"/>
      <c r="C187" s="107"/>
      <c r="D187" s="44"/>
      <c r="E187" s="44"/>
      <c r="F187" s="44"/>
      <c r="G187" s="45"/>
      <c r="H187" s="45"/>
      <c r="I187" s="45"/>
      <c r="J187" s="46"/>
      <c r="K187" s="45"/>
      <c r="L187" s="46"/>
      <c r="M187" s="47"/>
      <c r="N187" s="45"/>
      <c r="O187" s="45"/>
      <c r="P187" s="45"/>
      <c r="Q187" s="45"/>
      <c r="R187" s="45"/>
      <c r="S187" s="45"/>
      <c r="T187" s="48"/>
    </row>
    <row r="188" spans="1:20" s="41" customFormat="1" x14ac:dyDescent="0.25">
      <c r="A188" s="118"/>
      <c r="B188" s="118"/>
      <c r="C188" s="107"/>
      <c r="D188" s="44"/>
      <c r="E188" s="44"/>
      <c r="F188" s="44"/>
      <c r="G188" s="45"/>
      <c r="H188" s="45"/>
      <c r="I188" s="45"/>
      <c r="J188" s="46"/>
      <c r="K188" s="45"/>
      <c r="L188" s="46"/>
      <c r="M188" s="47"/>
      <c r="N188" s="45"/>
      <c r="O188" s="45"/>
      <c r="P188" s="45"/>
      <c r="Q188" s="45"/>
      <c r="R188" s="45"/>
      <c r="S188" s="45"/>
      <c r="T188" s="48"/>
    </row>
    <row r="189" spans="1:20" s="41" customFormat="1" x14ac:dyDescent="0.25">
      <c r="A189" s="118"/>
      <c r="B189" s="118"/>
      <c r="C189" s="107"/>
      <c r="D189" s="44"/>
      <c r="E189" s="44"/>
      <c r="F189" s="44"/>
      <c r="G189" s="45"/>
      <c r="H189" s="45"/>
      <c r="I189" s="45"/>
      <c r="J189" s="46"/>
      <c r="K189" s="45"/>
      <c r="L189" s="46"/>
      <c r="M189" s="47"/>
      <c r="N189" s="45"/>
      <c r="O189" s="45"/>
      <c r="P189" s="45"/>
      <c r="Q189" s="45"/>
      <c r="R189" s="45"/>
      <c r="S189" s="45"/>
      <c r="T189" s="48"/>
    </row>
    <row r="190" spans="1:20" s="41" customFormat="1" x14ac:dyDescent="0.25">
      <c r="A190" s="118"/>
      <c r="B190" s="118"/>
      <c r="C190" s="107"/>
      <c r="D190" s="44"/>
      <c r="E190" s="44"/>
      <c r="F190" s="44"/>
      <c r="G190" s="45"/>
      <c r="H190" s="45"/>
      <c r="I190" s="45"/>
      <c r="J190" s="46"/>
      <c r="K190" s="45"/>
      <c r="L190" s="46"/>
      <c r="M190" s="47"/>
      <c r="N190" s="45"/>
      <c r="O190" s="45"/>
      <c r="P190" s="45"/>
      <c r="Q190" s="45"/>
      <c r="R190" s="45"/>
      <c r="S190" s="45"/>
      <c r="T190" s="48"/>
    </row>
    <row r="191" spans="1:20" s="41" customFormat="1" x14ac:dyDescent="0.25">
      <c r="A191" s="118"/>
      <c r="B191" s="118"/>
      <c r="C191" s="107"/>
      <c r="D191" s="44"/>
      <c r="E191" s="44"/>
      <c r="F191" s="44"/>
      <c r="G191" s="45"/>
      <c r="H191" s="45"/>
      <c r="I191" s="45"/>
      <c r="J191" s="46"/>
      <c r="K191" s="45"/>
      <c r="L191" s="46"/>
      <c r="M191" s="47"/>
      <c r="N191" s="45"/>
      <c r="O191" s="45"/>
      <c r="P191" s="45"/>
      <c r="Q191" s="45"/>
      <c r="R191" s="45"/>
      <c r="S191" s="45"/>
      <c r="T191" s="48"/>
    </row>
    <row r="192" spans="1:20" s="41" customFormat="1" x14ac:dyDescent="0.25">
      <c r="A192" s="118"/>
      <c r="B192" s="118"/>
      <c r="C192" s="107"/>
      <c r="D192" s="44"/>
      <c r="E192" s="44"/>
      <c r="F192" s="44"/>
      <c r="G192" s="45"/>
      <c r="H192" s="45"/>
      <c r="I192" s="45"/>
      <c r="J192" s="46"/>
      <c r="K192" s="45"/>
      <c r="L192" s="46"/>
      <c r="M192" s="47"/>
      <c r="N192" s="45"/>
      <c r="O192" s="45"/>
      <c r="P192" s="45"/>
      <c r="Q192" s="45"/>
      <c r="R192" s="45"/>
      <c r="S192" s="45"/>
      <c r="T192" s="48"/>
    </row>
    <row r="193" spans="1:20" s="41" customFormat="1" x14ac:dyDescent="0.25">
      <c r="A193" s="118"/>
      <c r="B193" s="118"/>
      <c r="C193" s="107"/>
      <c r="D193" s="44"/>
      <c r="E193" s="44"/>
      <c r="F193" s="44"/>
      <c r="G193" s="45"/>
      <c r="H193" s="45"/>
      <c r="I193" s="45"/>
      <c r="J193" s="46"/>
      <c r="K193" s="45"/>
      <c r="L193" s="46"/>
      <c r="M193" s="47"/>
      <c r="N193" s="45"/>
      <c r="O193" s="45"/>
      <c r="P193" s="45"/>
      <c r="Q193" s="45"/>
      <c r="R193" s="45"/>
      <c r="S193" s="45"/>
      <c r="T193" s="48"/>
    </row>
    <row r="194" spans="1:20" s="41" customFormat="1" x14ac:dyDescent="0.25">
      <c r="A194" s="118"/>
      <c r="B194" s="118"/>
      <c r="C194" s="107"/>
      <c r="D194" s="44"/>
      <c r="E194" s="44"/>
      <c r="F194" s="44"/>
      <c r="G194" s="45"/>
      <c r="H194" s="45"/>
      <c r="I194" s="45"/>
      <c r="J194" s="46"/>
      <c r="K194" s="45"/>
      <c r="L194" s="46"/>
      <c r="M194" s="47"/>
      <c r="N194" s="45"/>
      <c r="O194" s="45"/>
      <c r="P194" s="45"/>
      <c r="Q194" s="45"/>
      <c r="R194" s="45"/>
      <c r="S194" s="45"/>
      <c r="T194" s="48"/>
    </row>
    <row r="195" spans="1:20" s="41" customFormat="1" x14ac:dyDescent="0.25">
      <c r="A195" s="118"/>
      <c r="B195" s="118"/>
      <c r="C195" s="107"/>
      <c r="D195" s="44"/>
      <c r="E195" s="44"/>
      <c r="F195" s="44"/>
      <c r="G195" s="45"/>
      <c r="H195" s="45"/>
      <c r="I195" s="45"/>
      <c r="J195" s="46"/>
      <c r="K195" s="45"/>
      <c r="L195" s="46"/>
      <c r="M195" s="47"/>
      <c r="N195" s="45"/>
      <c r="O195" s="45"/>
      <c r="P195" s="45"/>
      <c r="Q195" s="45"/>
      <c r="R195" s="45"/>
      <c r="S195" s="45"/>
      <c r="T195" s="48"/>
    </row>
    <row r="196" spans="1:20" s="41" customFormat="1" x14ac:dyDescent="0.25">
      <c r="A196" s="118"/>
      <c r="B196" s="118"/>
      <c r="C196" s="107"/>
      <c r="D196" s="44"/>
      <c r="E196" s="44"/>
      <c r="F196" s="44"/>
      <c r="G196" s="45"/>
      <c r="H196" s="45"/>
      <c r="I196" s="45"/>
      <c r="J196" s="46"/>
      <c r="K196" s="45"/>
      <c r="L196" s="46"/>
      <c r="M196" s="47"/>
      <c r="N196" s="45"/>
      <c r="O196" s="45"/>
      <c r="P196" s="45"/>
      <c r="Q196" s="45"/>
      <c r="R196" s="45"/>
      <c r="S196" s="45"/>
      <c r="T196" s="48"/>
    </row>
    <row r="197" spans="1:20" s="41" customFormat="1" x14ac:dyDescent="0.25">
      <c r="A197" s="118"/>
      <c r="B197" s="118"/>
      <c r="C197" s="107"/>
      <c r="D197" s="44"/>
      <c r="E197" s="44"/>
      <c r="F197" s="44"/>
      <c r="G197" s="45"/>
      <c r="H197" s="45"/>
      <c r="I197" s="45"/>
      <c r="J197" s="46"/>
      <c r="K197" s="45"/>
      <c r="L197" s="46"/>
      <c r="M197" s="47"/>
      <c r="N197" s="45"/>
      <c r="O197" s="45"/>
      <c r="P197" s="45"/>
      <c r="Q197" s="45"/>
      <c r="R197" s="45"/>
      <c r="S197" s="45"/>
      <c r="T197" s="48"/>
    </row>
    <row r="198" spans="1:20" s="41" customFormat="1" x14ac:dyDescent="0.25">
      <c r="A198" s="118"/>
      <c r="B198" s="118"/>
      <c r="C198" s="107"/>
      <c r="D198" s="44"/>
      <c r="E198" s="44"/>
      <c r="F198" s="44"/>
      <c r="G198" s="45"/>
      <c r="H198" s="45"/>
      <c r="I198" s="45"/>
      <c r="J198" s="46"/>
      <c r="K198" s="45"/>
      <c r="L198" s="46"/>
      <c r="M198" s="47"/>
      <c r="N198" s="45"/>
      <c r="O198" s="45"/>
      <c r="P198" s="45"/>
      <c r="Q198" s="45"/>
      <c r="R198" s="45"/>
      <c r="S198" s="45"/>
      <c r="T198" s="48"/>
    </row>
    <row r="199" spans="1:20" s="41" customFormat="1" x14ac:dyDescent="0.25">
      <c r="A199" s="118"/>
      <c r="B199" s="118"/>
      <c r="C199" s="107"/>
      <c r="D199" s="44"/>
      <c r="E199" s="44"/>
      <c r="F199" s="44"/>
      <c r="G199" s="45"/>
      <c r="H199" s="45"/>
      <c r="I199" s="45"/>
      <c r="J199" s="46"/>
      <c r="K199" s="45"/>
      <c r="L199" s="46"/>
      <c r="M199" s="47"/>
      <c r="N199" s="45"/>
      <c r="O199" s="45"/>
      <c r="P199" s="45"/>
      <c r="Q199" s="45"/>
      <c r="R199" s="45"/>
      <c r="S199" s="45"/>
      <c r="T199" s="48"/>
    </row>
    <row r="200" spans="1:20" s="41" customFormat="1" x14ac:dyDescent="0.25">
      <c r="A200" s="118"/>
      <c r="B200" s="118"/>
      <c r="C200" s="107"/>
      <c r="D200" s="44"/>
      <c r="E200" s="44"/>
      <c r="F200" s="44"/>
      <c r="G200" s="45"/>
      <c r="H200" s="45"/>
      <c r="I200" s="45"/>
      <c r="J200" s="46"/>
      <c r="K200" s="45"/>
      <c r="L200" s="46"/>
      <c r="M200" s="47"/>
      <c r="N200" s="45"/>
      <c r="O200" s="45"/>
      <c r="P200" s="45"/>
      <c r="Q200" s="45"/>
      <c r="R200" s="45"/>
      <c r="S200" s="45"/>
      <c r="T200" s="48"/>
    </row>
    <row r="201" spans="1:20" s="41" customFormat="1" x14ac:dyDescent="0.25">
      <c r="A201" s="118"/>
      <c r="B201" s="118"/>
      <c r="C201" s="107"/>
      <c r="D201" s="44"/>
      <c r="E201" s="44"/>
      <c r="F201" s="44"/>
      <c r="G201" s="45"/>
      <c r="H201" s="45"/>
      <c r="I201" s="45"/>
      <c r="J201" s="46"/>
      <c r="K201" s="45"/>
      <c r="L201" s="46"/>
      <c r="M201" s="47"/>
      <c r="N201" s="45"/>
      <c r="O201" s="45"/>
      <c r="P201" s="45"/>
      <c r="Q201" s="45"/>
      <c r="R201" s="45"/>
      <c r="S201" s="45"/>
      <c r="T201" s="48"/>
    </row>
    <row r="202" spans="1:20" s="41" customFormat="1" x14ac:dyDescent="0.25">
      <c r="A202" s="118"/>
      <c r="B202" s="118"/>
      <c r="C202" s="107"/>
      <c r="D202" s="44"/>
      <c r="E202" s="44"/>
      <c r="F202" s="44"/>
      <c r="G202" s="45"/>
      <c r="H202" s="45"/>
      <c r="I202" s="45"/>
      <c r="J202" s="46"/>
      <c r="K202" s="45"/>
      <c r="L202" s="46"/>
      <c r="M202" s="47"/>
      <c r="N202" s="45"/>
      <c r="O202" s="45"/>
      <c r="P202" s="45"/>
      <c r="Q202" s="45"/>
      <c r="R202" s="45"/>
      <c r="S202" s="45"/>
      <c r="T202" s="48"/>
    </row>
    <row r="203" spans="1:20" s="41" customFormat="1" x14ac:dyDescent="0.25">
      <c r="A203" s="118"/>
      <c r="B203" s="118"/>
      <c r="C203" s="107"/>
      <c r="D203" s="44"/>
      <c r="E203" s="44"/>
      <c r="F203" s="44"/>
      <c r="G203" s="45"/>
      <c r="H203" s="45"/>
      <c r="I203" s="45"/>
      <c r="J203" s="46"/>
      <c r="K203" s="45"/>
      <c r="L203" s="46"/>
      <c r="M203" s="47"/>
      <c r="N203" s="45"/>
      <c r="O203" s="45"/>
      <c r="P203" s="45"/>
      <c r="Q203" s="45"/>
      <c r="R203" s="45"/>
      <c r="S203" s="45"/>
      <c r="T203" s="48"/>
    </row>
    <row r="204" spans="1:20" s="41" customFormat="1" x14ac:dyDescent="0.25">
      <c r="A204" s="118"/>
      <c r="B204" s="118"/>
      <c r="C204" s="107"/>
      <c r="D204" s="44"/>
      <c r="E204" s="44"/>
      <c r="F204" s="44"/>
      <c r="G204" s="45"/>
      <c r="H204" s="45"/>
      <c r="I204" s="45"/>
      <c r="J204" s="46"/>
      <c r="K204" s="45"/>
      <c r="L204" s="46"/>
      <c r="M204" s="47"/>
      <c r="N204" s="45"/>
      <c r="O204" s="45"/>
      <c r="P204" s="45"/>
      <c r="Q204" s="45"/>
      <c r="R204" s="45"/>
      <c r="S204" s="45"/>
      <c r="T204" s="48"/>
    </row>
    <row r="205" spans="1:20" s="41" customFormat="1" x14ac:dyDescent="0.25">
      <c r="A205" s="118"/>
      <c r="B205" s="118"/>
      <c r="C205" s="107"/>
      <c r="D205" s="44"/>
      <c r="E205" s="44"/>
      <c r="F205" s="44"/>
      <c r="G205" s="45"/>
      <c r="H205" s="45"/>
      <c r="I205" s="45"/>
      <c r="J205" s="46"/>
      <c r="K205" s="45"/>
      <c r="L205" s="46"/>
      <c r="M205" s="47"/>
      <c r="N205" s="45"/>
      <c r="O205" s="45"/>
      <c r="P205" s="45"/>
      <c r="Q205" s="45"/>
      <c r="R205" s="45"/>
      <c r="S205" s="45"/>
      <c r="T205" s="48"/>
    </row>
    <row r="206" spans="1:20" s="41" customFormat="1" x14ac:dyDescent="0.25">
      <c r="A206" s="118"/>
      <c r="B206" s="118"/>
      <c r="C206" s="107"/>
      <c r="D206" s="44"/>
      <c r="E206" s="44"/>
      <c r="F206" s="44"/>
      <c r="G206" s="45"/>
      <c r="H206" s="45"/>
      <c r="I206" s="45"/>
      <c r="J206" s="46"/>
      <c r="K206" s="45"/>
      <c r="L206" s="46"/>
      <c r="M206" s="47"/>
      <c r="N206" s="45"/>
      <c r="O206" s="45"/>
      <c r="P206" s="45"/>
      <c r="Q206" s="45"/>
      <c r="R206" s="45"/>
      <c r="S206" s="45"/>
      <c r="T206" s="48"/>
    </row>
    <row r="207" spans="1:20" s="41" customFormat="1" x14ac:dyDescent="0.25">
      <c r="A207" s="118"/>
      <c r="B207" s="118"/>
      <c r="C207" s="107"/>
      <c r="D207" s="44"/>
      <c r="E207" s="44"/>
      <c r="F207" s="44"/>
      <c r="G207" s="45"/>
      <c r="H207" s="45"/>
      <c r="I207" s="45"/>
      <c r="J207" s="46"/>
      <c r="K207" s="45"/>
      <c r="L207" s="46"/>
      <c r="M207" s="47"/>
      <c r="N207" s="45"/>
      <c r="O207" s="45"/>
      <c r="P207" s="45"/>
      <c r="Q207" s="45"/>
      <c r="R207" s="45"/>
      <c r="S207" s="45"/>
      <c r="T207" s="48"/>
    </row>
    <row r="208" spans="1:20" s="41" customFormat="1" x14ac:dyDescent="0.25">
      <c r="A208" s="118"/>
      <c r="B208" s="118"/>
      <c r="C208" s="107"/>
      <c r="D208" s="44"/>
      <c r="E208" s="44"/>
      <c r="F208" s="44"/>
      <c r="G208" s="45"/>
      <c r="H208" s="45"/>
      <c r="I208" s="45"/>
      <c r="J208" s="46"/>
      <c r="K208" s="45"/>
      <c r="L208" s="46"/>
      <c r="M208" s="47"/>
      <c r="N208" s="45"/>
      <c r="O208" s="45"/>
      <c r="P208" s="45"/>
      <c r="Q208" s="45"/>
      <c r="R208" s="45"/>
      <c r="S208" s="45"/>
      <c r="T208" s="48"/>
    </row>
    <row r="209" spans="1:20" s="41" customFormat="1" x14ac:dyDescent="0.25">
      <c r="A209" s="118"/>
      <c r="B209" s="118"/>
      <c r="C209" s="107"/>
      <c r="D209" s="44"/>
      <c r="E209" s="44"/>
      <c r="F209" s="44"/>
      <c r="G209" s="45"/>
      <c r="H209" s="45"/>
      <c r="I209" s="45"/>
      <c r="J209" s="46"/>
      <c r="K209" s="45"/>
      <c r="L209" s="46"/>
      <c r="M209" s="47"/>
      <c r="N209" s="45"/>
      <c r="O209" s="45"/>
      <c r="P209" s="45"/>
      <c r="Q209" s="45"/>
      <c r="R209" s="45"/>
      <c r="S209" s="45"/>
      <c r="T209" s="48"/>
    </row>
    <row r="210" spans="1:20" s="41" customFormat="1" x14ac:dyDescent="0.25">
      <c r="A210" s="118"/>
      <c r="B210" s="118"/>
      <c r="C210" s="107"/>
      <c r="D210" s="44"/>
      <c r="E210" s="44"/>
      <c r="F210" s="44"/>
      <c r="G210" s="45"/>
      <c r="H210" s="45"/>
      <c r="I210" s="45"/>
      <c r="J210" s="46"/>
      <c r="K210" s="45"/>
      <c r="L210" s="46"/>
      <c r="M210" s="47"/>
      <c r="N210" s="45"/>
      <c r="O210" s="45"/>
      <c r="P210" s="45"/>
      <c r="Q210" s="45"/>
      <c r="R210" s="45"/>
      <c r="S210" s="45"/>
      <c r="T210" s="48"/>
    </row>
    <row r="211" spans="1:20" s="41" customFormat="1" x14ac:dyDescent="0.25">
      <c r="A211" s="118"/>
      <c r="B211" s="118"/>
      <c r="C211" s="107"/>
      <c r="D211" s="44"/>
      <c r="E211" s="44"/>
      <c r="F211" s="44"/>
      <c r="G211" s="45"/>
      <c r="H211" s="45"/>
      <c r="I211" s="45"/>
      <c r="J211" s="46"/>
      <c r="K211" s="45"/>
      <c r="L211" s="46"/>
      <c r="M211" s="47"/>
      <c r="N211" s="45"/>
      <c r="O211" s="45"/>
      <c r="P211" s="45"/>
      <c r="Q211" s="45"/>
      <c r="R211" s="45"/>
      <c r="S211" s="45"/>
      <c r="T211" s="48"/>
    </row>
    <row r="212" spans="1:20" s="41" customFormat="1" x14ac:dyDescent="0.25">
      <c r="A212" s="118"/>
      <c r="B212" s="118"/>
      <c r="C212" s="107"/>
      <c r="D212" s="44"/>
      <c r="E212" s="44"/>
      <c r="F212" s="44"/>
      <c r="G212" s="45"/>
      <c r="H212" s="45"/>
      <c r="I212" s="45"/>
      <c r="J212" s="46"/>
      <c r="K212" s="45"/>
      <c r="L212" s="46"/>
      <c r="M212" s="47"/>
      <c r="N212" s="45"/>
      <c r="O212" s="45"/>
      <c r="P212" s="45"/>
      <c r="Q212" s="45"/>
      <c r="R212" s="45"/>
      <c r="S212" s="45"/>
      <c r="T212" s="48"/>
    </row>
    <row r="213" spans="1:20" s="41" customFormat="1" x14ac:dyDescent="0.25">
      <c r="A213" s="118"/>
      <c r="B213" s="118"/>
      <c r="C213" s="107"/>
      <c r="D213" s="44"/>
      <c r="E213" s="44"/>
      <c r="F213" s="44"/>
      <c r="G213" s="45"/>
      <c r="H213" s="45"/>
      <c r="I213" s="45"/>
      <c r="J213" s="46"/>
      <c r="K213" s="45"/>
      <c r="L213" s="46"/>
      <c r="M213" s="47"/>
      <c r="N213" s="45"/>
      <c r="O213" s="45"/>
      <c r="P213" s="45"/>
      <c r="Q213" s="45"/>
      <c r="R213" s="45"/>
      <c r="S213" s="45"/>
      <c r="T213" s="48"/>
    </row>
    <row r="214" spans="1:20" s="41" customFormat="1" x14ac:dyDescent="0.25">
      <c r="A214" s="118"/>
      <c r="B214" s="118"/>
      <c r="C214" s="107"/>
      <c r="D214" s="44"/>
      <c r="E214" s="44"/>
      <c r="F214" s="44"/>
      <c r="G214" s="45"/>
      <c r="H214" s="45"/>
      <c r="I214" s="45"/>
      <c r="J214" s="46"/>
      <c r="K214" s="45"/>
      <c r="L214" s="46"/>
      <c r="M214" s="47"/>
      <c r="N214" s="45"/>
      <c r="O214" s="45"/>
      <c r="P214" s="45"/>
      <c r="Q214" s="45"/>
      <c r="R214" s="45"/>
      <c r="S214" s="45"/>
      <c r="T214" s="48"/>
    </row>
    <row r="215" spans="1:20" s="41" customFormat="1" x14ac:dyDescent="0.25">
      <c r="A215" s="118"/>
      <c r="B215" s="118"/>
      <c r="C215" s="107"/>
      <c r="D215" s="44"/>
      <c r="E215" s="44"/>
      <c r="F215" s="44"/>
      <c r="G215" s="45"/>
      <c r="H215" s="45"/>
      <c r="I215" s="45"/>
      <c r="J215" s="46"/>
      <c r="K215" s="45"/>
      <c r="L215" s="46"/>
      <c r="M215" s="47"/>
      <c r="N215" s="45"/>
      <c r="O215" s="45"/>
      <c r="P215" s="45"/>
      <c r="Q215" s="45"/>
      <c r="R215" s="45"/>
      <c r="S215" s="45"/>
      <c r="T215" s="48"/>
    </row>
    <row r="216" spans="1:20" s="41" customFormat="1" x14ac:dyDescent="0.25">
      <c r="A216" s="118"/>
      <c r="B216" s="118"/>
      <c r="C216" s="107"/>
      <c r="D216" s="44"/>
      <c r="E216" s="44"/>
      <c r="F216" s="44"/>
      <c r="G216" s="45"/>
      <c r="H216" s="45"/>
      <c r="I216" s="45"/>
      <c r="J216" s="46"/>
      <c r="K216" s="45"/>
      <c r="L216" s="46"/>
      <c r="M216" s="47"/>
      <c r="N216" s="45"/>
      <c r="O216" s="45"/>
      <c r="P216" s="45"/>
      <c r="Q216" s="45"/>
      <c r="R216" s="45"/>
      <c r="S216" s="45"/>
      <c r="T216" s="48"/>
    </row>
    <row r="217" spans="1:20" s="41" customFormat="1" x14ac:dyDescent="0.25">
      <c r="A217" s="118"/>
      <c r="B217" s="118"/>
      <c r="C217" s="107"/>
      <c r="D217" s="44"/>
      <c r="E217" s="44"/>
      <c r="F217" s="44"/>
      <c r="G217" s="45"/>
      <c r="H217" s="45"/>
      <c r="I217" s="45"/>
      <c r="J217" s="46"/>
      <c r="K217" s="45"/>
      <c r="L217" s="46"/>
      <c r="M217" s="47"/>
      <c r="N217" s="45"/>
      <c r="O217" s="45"/>
      <c r="P217" s="45"/>
      <c r="Q217" s="45"/>
      <c r="R217" s="45"/>
      <c r="S217" s="45"/>
      <c r="T217" s="48"/>
    </row>
    <row r="218" spans="1:20" s="41" customFormat="1" x14ac:dyDescent="0.25">
      <c r="A218" s="118"/>
      <c r="B218" s="118"/>
      <c r="C218" s="107"/>
      <c r="D218" s="44"/>
      <c r="E218" s="44"/>
      <c r="F218" s="44"/>
      <c r="G218" s="45"/>
      <c r="H218" s="45"/>
      <c r="I218" s="45"/>
      <c r="J218" s="46"/>
      <c r="K218" s="45"/>
      <c r="L218" s="46"/>
      <c r="M218" s="47"/>
      <c r="N218" s="45"/>
      <c r="O218" s="45"/>
      <c r="P218" s="45"/>
      <c r="Q218" s="45"/>
      <c r="R218" s="45"/>
      <c r="S218" s="45"/>
      <c r="T218" s="48"/>
    </row>
    <row r="219" spans="1:20" s="41" customFormat="1" x14ac:dyDescent="0.25">
      <c r="A219" s="118"/>
      <c r="B219" s="118"/>
      <c r="C219" s="107"/>
      <c r="D219" s="44"/>
      <c r="E219" s="44"/>
      <c r="F219" s="44"/>
      <c r="G219" s="45"/>
      <c r="H219" s="45"/>
      <c r="I219" s="45"/>
      <c r="J219" s="46"/>
      <c r="K219" s="45"/>
      <c r="L219" s="46"/>
      <c r="M219" s="47"/>
      <c r="N219" s="45"/>
      <c r="O219" s="45"/>
      <c r="P219" s="45"/>
      <c r="Q219" s="45"/>
      <c r="R219" s="45"/>
      <c r="S219" s="45"/>
      <c r="T219" s="48"/>
    </row>
    <row r="220" spans="1:20" s="41" customFormat="1" x14ac:dyDescent="0.25">
      <c r="A220" s="118"/>
      <c r="B220" s="118"/>
      <c r="C220" s="107"/>
      <c r="D220" s="44"/>
      <c r="E220" s="44"/>
      <c r="F220" s="44"/>
      <c r="G220" s="45"/>
      <c r="H220" s="45"/>
      <c r="I220" s="45"/>
      <c r="J220" s="46"/>
      <c r="K220" s="45"/>
      <c r="L220" s="46"/>
      <c r="M220" s="47"/>
      <c r="N220" s="45"/>
      <c r="O220" s="45"/>
      <c r="P220" s="45"/>
      <c r="Q220" s="45"/>
      <c r="R220" s="45"/>
      <c r="S220" s="45"/>
      <c r="T220" s="48"/>
    </row>
    <row r="221" spans="1:20" s="41" customFormat="1" x14ac:dyDescent="0.25">
      <c r="A221" s="118"/>
      <c r="B221" s="118"/>
      <c r="C221" s="107"/>
      <c r="D221" s="44"/>
      <c r="E221" s="44"/>
      <c r="F221" s="44"/>
      <c r="G221" s="45"/>
      <c r="H221" s="45"/>
      <c r="I221" s="45"/>
      <c r="J221" s="46"/>
      <c r="K221" s="45"/>
      <c r="L221" s="46"/>
      <c r="M221" s="47"/>
      <c r="N221" s="45"/>
      <c r="O221" s="45"/>
      <c r="P221" s="45"/>
      <c r="Q221" s="45"/>
      <c r="R221" s="45"/>
      <c r="S221" s="45"/>
      <c r="T221" s="48"/>
    </row>
    <row r="222" spans="1:20" s="41" customFormat="1" x14ac:dyDescent="0.25">
      <c r="A222" s="118"/>
      <c r="B222" s="118"/>
      <c r="C222" s="107"/>
      <c r="D222" s="44"/>
      <c r="E222" s="44"/>
      <c r="F222" s="44"/>
      <c r="G222" s="45"/>
      <c r="H222" s="45"/>
      <c r="I222" s="45"/>
      <c r="J222" s="46"/>
      <c r="K222" s="45"/>
      <c r="L222" s="46"/>
      <c r="M222" s="47"/>
      <c r="N222" s="45"/>
      <c r="O222" s="45"/>
      <c r="P222" s="45"/>
      <c r="Q222" s="45"/>
      <c r="R222" s="45"/>
      <c r="S222" s="45"/>
      <c r="T222" s="48"/>
    </row>
    <row r="223" spans="1:20" s="41" customFormat="1" x14ac:dyDescent="0.25">
      <c r="A223" s="118"/>
      <c r="B223" s="118"/>
      <c r="C223" s="107"/>
      <c r="D223" s="44"/>
      <c r="E223" s="44"/>
      <c r="F223" s="44"/>
      <c r="G223" s="45"/>
      <c r="H223" s="45"/>
      <c r="I223" s="45"/>
      <c r="J223" s="46"/>
      <c r="K223" s="45"/>
      <c r="L223" s="46"/>
      <c r="M223" s="47"/>
      <c r="N223" s="45"/>
      <c r="O223" s="45"/>
      <c r="P223" s="45"/>
      <c r="Q223" s="45"/>
      <c r="R223" s="45"/>
      <c r="S223" s="45"/>
      <c r="T223" s="48"/>
    </row>
    <row r="224" spans="1:20" s="41" customFormat="1" x14ac:dyDescent="0.25">
      <c r="A224" s="118"/>
      <c r="B224" s="118"/>
      <c r="C224" s="107"/>
      <c r="D224" s="44"/>
      <c r="E224" s="44"/>
      <c r="F224" s="44"/>
      <c r="G224" s="45"/>
      <c r="H224" s="45"/>
      <c r="I224" s="45"/>
      <c r="J224" s="46"/>
      <c r="K224" s="45"/>
      <c r="L224" s="46"/>
      <c r="M224" s="47"/>
      <c r="N224" s="45"/>
      <c r="O224" s="45"/>
      <c r="P224" s="45"/>
      <c r="Q224" s="45"/>
      <c r="R224" s="45"/>
      <c r="S224" s="45"/>
      <c r="T224" s="48"/>
    </row>
    <row r="225" spans="1:20" s="41" customFormat="1" x14ac:dyDescent="0.25">
      <c r="A225" s="118"/>
      <c r="B225" s="118"/>
      <c r="C225" s="107"/>
      <c r="D225" s="44"/>
      <c r="E225" s="44"/>
      <c r="F225" s="44"/>
      <c r="G225" s="45"/>
      <c r="H225" s="45"/>
      <c r="I225" s="45"/>
      <c r="J225" s="46"/>
      <c r="K225" s="45"/>
      <c r="L225" s="46"/>
      <c r="M225" s="47"/>
      <c r="N225" s="45"/>
      <c r="O225" s="45"/>
      <c r="P225" s="45"/>
      <c r="Q225" s="45"/>
      <c r="R225" s="45"/>
      <c r="S225" s="45"/>
      <c r="T225" s="48"/>
    </row>
    <row r="226" spans="1:20" s="41" customFormat="1" x14ac:dyDescent="0.25">
      <c r="A226" s="118"/>
      <c r="B226" s="118"/>
      <c r="C226" s="107"/>
      <c r="D226" s="44"/>
      <c r="E226" s="44"/>
      <c r="F226" s="44"/>
      <c r="G226" s="45"/>
      <c r="H226" s="45"/>
      <c r="I226" s="45"/>
      <c r="J226" s="46"/>
      <c r="K226" s="45"/>
      <c r="L226" s="46"/>
      <c r="M226" s="47"/>
      <c r="N226" s="45"/>
      <c r="O226" s="45"/>
      <c r="P226" s="45"/>
      <c r="Q226" s="45"/>
      <c r="R226" s="45"/>
      <c r="S226" s="45"/>
      <c r="T226" s="48"/>
    </row>
    <row r="227" spans="1:20" s="41" customFormat="1" x14ac:dyDescent="0.25">
      <c r="A227" s="118"/>
      <c r="B227" s="118"/>
      <c r="C227" s="107"/>
      <c r="D227" s="44"/>
      <c r="E227" s="44"/>
      <c r="F227" s="44"/>
      <c r="G227" s="45"/>
      <c r="H227" s="45"/>
      <c r="I227" s="45"/>
      <c r="J227" s="46"/>
      <c r="K227" s="45"/>
      <c r="L227" s="46"/>
      <c r="M227" s="47"/>
      <c r="N227" s="45"/>
      <c r="O227" s="45"/>
      <c r="P227" s="45"/>
      <c r="Q227" s="45"/>
      <c r="R227" s="45"/>
      <c r="S227" s="45"/>
      <c r="T227" s="48"/>
    </row>
    <row r="228" spans="1:20" s="41" customFormat="1" x14ac:dyDescent="0.25">
      <c r="A228" s="118"/>
      <c r="B228" s="118"/>
      <c r="C228" s="107"/>
      <c r="D228" s="44"/>
      <c r="E228" s="44"/>
      <c r="F228" s="44"/>
      <c r="G228" s="45"/>
      <c r="H228" s="45"/>
      <c r="I228" s="45"/>
      <c r="J228" s="46"/>
      <c r="K228" s="45"/>
      <c r="L228" s="46"/>
      <c r="M228" s="47"/>
      <c r="N228" s="45"/>
      <c r="O228" s="45"/>
      <c r="P228" s="45"/>
      <c r="Q228" s="45"/>
      <c r="R228" s="45"/>
      <c r="S228" s="45"/>
      <c r="T228" s="48"/>
    </row>
    <row r="229" spans="1:20" s="41" customFormat="1" x14ac:dyDescent="0.25">
      <c r="A229" s="118"/>
      <c r="B229" s="118"/>
      <c r="C229" s="107"/>
      <c r="D229" s="44"/>
      <c r="E229" s="44"/>
      <c r="F229" s="44"/>
      <c r="G229" s="45"/>
      <c r="H229" s="45"/>
      <c r="I229" s="45"/>
      <c r="J229" s="46"/>
      <c r="K229" s="45"/>
      <c r="L229" s="46"/>
      <c r="M229" s="47"/>
      <c r="N229" s="45"/>
      <c r="O229" s="45"/>
      <c r="P229" s="45"/>
      <c r="Q229" s="45"/>
      <c r="R229" s="45"/>
      <c r="S229" s="45"/>
      <c r="T229" s="48"/>
    </row>
    <row r="230" spans="1:20" s="41" customFormat="1" x14ac:dyDescent="0.25">
      <c r="A230" s="118"/>
      <c r="B230" s="118"/>
      <c r="C230" s="107"/>
      <c r="D230" s="44"/>
      <c r="E230" s="44"/>
      <c r="F230" s="44"/>
      <c r="G230" s="45"/>
      <c r="H230" s="45"/>
      <c r="I230" s="45"/>
      <c r="J230" s="46"/>
      <c r="K230" s="45"/>
      <c r="L230" s="46"/>
      <c r="M230" s="47"/>
      <c r="N230" s="45"/>
      <c r="O230" s="45"/>
      <c r="P230" s="45"/>
      <c r="Q230" s="45"/>
      <c r="R230" s="45"/>
      <c r="S230" s="45"/>
      <c r="T230" s="48"/>
    </row>
    <row r="231" spans="1:20" s="41" customFormat="1" x14ac:dyDescent="0.25">
      <c r="A231" s="118"/>
      <c r="B231" s="118"/>
      <c r="C231" s="107"/>
      <c r="D231" s="44"/>
      <c r="E231" s="44"/>
      <c r="F231" s="44"/>
      <c r="G231" s="45"/>
      <c r="H231" s="45"/>
      <c r="I231" s="45"/>
      <c r="J231" s="46"/>
      <c r="K231" s="45"/>
      <c r="L231" s="46"/>
      <c r="M231" s="47"/>
      <c r="N231" s="45"/>
      <c r="O231" s="45"/>
      <c r="P231" s="45"/>
      <c r="Q231" s="45"/>
      <c r="R231" s="45"/>
      <c r="S231" s="45"/>
      <c r="T231" s="48"/>
    </row>
    <row r="232" spans="1:20" s="41" customFormat="1" x14ac:dyDescent="0.25">
      <c r="A232" s="118"/>
      <c r="B232" s="118"/>
      <c r="C232" s="107"/>
      <c r="D232" s="44"/>
      <c r="E232" s="44"/>
      <c r="F232" s="44"/>
      <c r="G232" s="45"/>
      <c r="H232" s="45"/>
      <c r="I232" s="45"/>
      <c r="J232" s="46"/>
      <c r="K232" s="45"/>
      <c r="L232" s="46"/>
      <c r="M232" s="47"/>
      <c r="N232" s="45"/>
      <c r="O232" s="45"/>
      <c r="P232" s="45"/>
      <c r="Q232" s="45"/>
      <c r="R232" s="45"/>
      <c r="S232" s="45"/>
      <c r="T232" s="48"/>
    </row>
    <row r="233" spans="1:20" s="41" customFormat="1" x14ac:dyDescent="0.25">
      <c r="A233" s="118"/>
      <c r="B233" s="118"/>
      <c r="C233" s="107"/>
      <c r="D233" s="44"/>
      <c r="E233" s="44"/>
      <c r="F233" s="44"/>
      <c r="G233" s="45"/>
      <c r="H233" s="45"/>
      <c r="I233" s="45"/>
      <c r="J233" s="46"/>
      <c r="K233" s="45"/>
      <c r="L233" s="46"/>
      <c r="M233" s="47"/>
      <c r="N233" s="45"/>
      <c r="O233" s="45"/>
      <c r="P233" s="45"/>
      <c r="Q233" s="45"/>
      <c r="R233" s="45"/>
      <c r="S233" s="45"/>
      <c r="T233" s="48"/>
    </row>
    <row r="234" spans="1:20" s="41" customFormat="1" x14ac:dyDescent="0.25">
      <c r="A234" s="118"/>
      <c r="B234" s="118"/>
      <c r="C234" s="107"/>
      <c r="D234" s="44"/>
      <c r="E234" s="44"/>
      <c r="F234" s="44"/>
      <c r="G234" s="45"/>
      <c r="H234" s="45"/>
      <c r="I234" s="45"/>
      <c r="J234" s="46"/>
      <c r="K234" s="45"/>
      <c r="L234" s="46"/>
      <c r="M234" s="47"/>
      <c r="N234" s="45"/>
      <c r="O234" s="45"/>
      <c r="P234" s="45"/>
      <c r="Q234" s="45"/>
      <c r="R234" s="45"/>
      <c r="S234" s="45"/>
      <c r="T234" s="48"/>
    </row>
    <row r="235" spans="1:20" s="41" customFormat="1" x14ac:dyDescent="0.25">
      <c r="A235" s="118"/>
      <c r="B235" s="118"/>
      <c r="C235" s="107"/>
      <c r="D235" s="44"/>
      <c r="E235" s="44"/>
      <c r="F235" s="44"/>
      <c r="G235" s="45"/>
      <c r="H235" s="45"/>
      <c r="I235" s="45"/>
      <c r="J235" s="46"/>
      <c r="K235" s="45"/>
      <c r="L235" s="46"/>
      <c r="M235" s="47"/>
      <c r="N235" s="45"/>
      <c r="O235" s="45"/>
      <c r="P235" s="45"/>
      <c r="Q235" s="45"/>
      <c r="R235" s="45"/>
      <c r="S235" s="45"/>
      <c r="T235" s="48"/>
    </row>
    <row r="236" spans="1:20" s="41" customFormat="1" x14ac:dyDescent="0.25">
      <c r="A236" s="118"/>
      <c r="B236" s="118"/>
      <c r="C236" s="107"/>
      <c r="D236" s="44"/>
      <c r="E236" s="44"/>
      <c r="F236" s="44"/>
      <c r="G236" s="45"/>
      <c r="H236" s="45"/>
      <c r="I236" s="45"/>
      <c r="J236" s="46"/>
      <c r="K236" s="45"/>
      <c r="L236" s="46"/>
      <c r="M236" s="47"/>
      <c r="N236" s="45"/>
      <c r="O236" s="45"/>
      <c r="P236" s="45"/>
      <c r="Q236" s="45"/>
      <c r="R236" s="45"/>
      <c r="S236" s="45"/>
      <c r="T236" s="48"/>
    </row>
    <row r="237" spans="1:20" s="41" customFormat="1" x14ac:dyDescent="0.25">
      <c r="A237" s="118"/>
      <c r="B237" s="118"/>
      <c r="C237" s="107"/>
      <c r="D237" s="44"/>
      <c r="E237" s="44"/>
      <c r="F237" s="44"/>
      <c r="G237" s="45"/>
      <c r="H237" s="45"/>
      <c r="I237" s="45"/>
      <c r="J237" s="46"/>
      <c r="K237" s="45"/>
      <c r="L237" s="46"/>
      <c r="M237" s="47"/>
      <c r="N237" s="45"/>
      <c r="O237" s="45"/>
      <c r="P237" s="45"/>
      <c r="Q237" s="45"/>
      <c r="R237" s="45"/>
      <c r="S237" s="45"/>
      <c r="T237" s="48"/>
    </row>
    <row r="238" spans="1:20" s="41" customFormat="1" x14ac:dyDescent="0.25">
      <c r="A238" s="118"/>
      <c r="B238" s="118"/>
      <c r="C238" s="107"/>
      <c r="D238" s="44"/>
      <c r="E238" s="44"/>
      <c r="F238" s="44"/>
      <c r="G238" s="45"/>
      <c r="H238" s="45"/>
      <c r="I238" s="45"/>
      <c r="J238" s="46"/>
      <c r="K238" s="45"/>
      <c r="L238" s="46"/>
      <c r="M238" s="47"/>
      <c r="N238" s="45"/>
      <c r="O238" s="45"/>
      <c r="P238" s="45"/>
      <c r="Q238" s="45"/>
      <c r="R238" s="45"/>
      <c r="S238" s="45"/>
      <c r="T238" s="48"/>
    </row>
    <row r="239" spans="1:20" s="41" customFormat="1" x14ac:dyDescent="0.25">
      <c r="A239" s="118"/>
      <c r="B239" s="118"/>
      <c r="C239" s="107"/>
      <c r="D239" s="44"/>
      <c r="E239" s="44"/>
      <c r="F239" s="44"/>
      <c r="G239" s="45"/>
      <c r="H239" s="45"/>
      <c r="I239" s="45"/>
      <c r="J239" s="46"/>
      <c r="K239" s="45"/>
      <c r="L239" s="46"/>
      <c r="M239" s="47"/>
      <c r="N239" s="45"/>
      <c r="O239" s="45"/>
      <c r="P239" s="45"/>
      <c r="Q239" s="45"/>
      <c r="R239" s="45"/>
      <c r="S239" s="45"/>
      <c r="T239" s="48"/>
    </row>
    <row r="240" spans="1:20" s="41" customFormat="1" x14ac:dyDescent="0.25">
      <c r="A240" s="118"/>
      <c r="B240" s="118"/>
      <c r="C240" s="107"/>
      <c r="D240" s="44"/>
      <c r="E240" s="44"/>
      <c r="F240" s="44"/>
      <c r="G240" s="45"/>
      <c r="H240" s="45"/>
      <c r="I240" s="45"/>
      <c r="J240" s="46"/>
      <c r="K240" s="45"/>
      <c r="L240" s="46"/>
      <c r="M240" s="47"/>
      <c r="N240" s="45"/>
      <c r="O240" s="45"/>
      <c r="P240" s="45"/>
      <c r="Q240" s="45"/>
      <c r="R240" s="45"/>
      <c r="S240" s="45"/>
      <c r="T240" s="48"/>
    </row>
    <row r="241" spans="1:20" s="41" customFormat="1" x14ac:dyDescent="0.25">
      <c r="A241" s="118"/>
      <c r="B241" s="118"/>
      <c r="C241" s="107"/>
      <c r="D241" s="44"/>
      <c r="E241" s="44"/>
      <c r="F241" s="44"/>
      <c r="G241" s="45"/>
      <c r="H241" s="45"/>
      <c r="I241" s="45"/>
      <c r="J241" s="46"/>
      <c r="K241" s="45"/>
      <c r="L241" s="46"/>
      <c r="M241" s="47"/>
      <c r="N241" s="45"/>
      <c r="O241" s="45"/>
      <c r="P241" s="45"/>
      <c r="Q241" s="45"/>
      <c r="R241" s="45"/>
      <c r="S241" s="45"/>
      <c r="T241" s="48"/>
    </row>
    <row r="242" spans="1:20" s="41" customFormat="1" x14ac:dyDescent="0.25">
      <c r="A242" s="118"/>
      <c r="B242" s="118"/>
      <c r="C242" s="107"/>
      <c r="D242" s="44"/>
      <c r="E242" s="44"/>
      <c r="F242" s="44"/>
      <c r="G242" s="45"/>
      <c r="H242" s="45"/>
      <c r="I242" s="45"/>
      <c r="J242" s="46"/>
      <c r="K242" s="45"/>
      <c r="L242" s="46"/>
      <c r="M242" s="47"/>
      <c r="N242" s="45"/>
      <c r="O242" s="45"/>
      <c r="P242" s="45"/>
      <c r="Q242" s="45"/>
      <c r="R242" s="45"/>
      <c r="S242" s="45"/>
      <c r="T242" s="48"/>
    </row>
    <row r="243" spans="1:20" s="41" customFormat="1" x14ac:dyDescent="0.25">
      <c r="A243" s="118"/>
      <c r="B243" s="118"/>
      <c r="C243" s="107"/>
      <c r="D243" s="44"/>
      <c r="E243" s="44"/>
      <c r="F243" s="44"/>
      <c r="G243" s="45"/>
      <c r="H243" s="45"/>
      <c r="I243" s="45"/>
      <c r="J243" s="46"/>
      <c r="K243" s="45"/>
      <c r="L243" s="46"/>
      <c r="M243" s="47"/>
      <c r="N243" s="45"/>
      <c r="O243" s="45"/>
      <c r="P243" s="45"/>
      <c r="Q243" s="45"/>
      <c r="R243" s="45"/>
      <c r="S243" s="45"/>
      <c r="T243" s="48"/>
    </row>
    <row r="244" spans="1:20" s="41" customFormat="1" x14ac:dyDescent="0.25">
      <c r="A244" s="118"/>
      <c r="B244" s="118"/>
      <c r="C244" s="107"/>
      <c r="D244" s="44"/>
      <c r="E244" s="44"/>
      <c r="F244" s="44"/>
      <c r="G244" s="45"/>
      <c r="H244" s="45"/>
      <c r="I244" s="45"/>
      <c r="J244" s="46"/>
      <c r="K244" s="45"/>
      <c r="L244" s="46"/>
      <c r="M244" s="47"/>
      <c r="N244" s="45"/>
      <c r="O244" s="45"/>
      <c r="P244" s="45"/>
      <c r="Q244" s="45"/>
      <c r="R244" s="45"/>
      <c r="S244" s="45"/>
      <c r="T244" s="48"/>
    </row>
    <row r="245" spans="1:20" s="41" customFormat="1" x14ac:dyDescent="0.25">
      <c r="A245" s="118"/>
      <c r="B245" s="118"/>
      <c r="C245" s="107"/>
      <c r="D245" s="44"/>
      <c r="E245" s="44"/>
      <c r="F245" s="44"/>
      <c r="G245" s="45"/>
      <c r="H245" s="45"/>
      <c r="I245" s="45"/>
      <c r="J245" s="46"/>
      <c r="K245" s="45"/>
      <c r="L245" s="46"/>
      <c r="M245" s="47"/>
      <c r="N245" s="45"/>
      <c r="O245" s="45"/>
      <c r="P245" s="45"/>
      <c r="Q245" s="45"/>
      <c r="R245" s="45"/>
      <c r="S245" s="45"/>
      <c r="T245" s="48"/>
    </row>
    <row r="246" spans="1:20" s="41" customFormat="1" x14ac:dyDescent="0.25">
      <c r="A246" s="118"/>
      <c r="B246" s="118"/>
      <c r="C246" s="107"/>
      <c r="D246" s="44"/>
      <c r="E246" s="44"/>
      <c r="F246" s="44"/>
      <c r="G246" s="45"/>
      <c r="H246" s="45"/>
      <c r="I246" s="45"/>
      <c r="J246" s="46"/>
      <c r="K246" s="45"/>
      <c r="L246" s="46"/>
      <c r="M246" s="47"/>
      <c r="N246" s="45"/>
      <c r="O246" s="45"/>
      <c r="P246" s="45"/>
      <c r="Q246" s="45"/>
      <c r="R246" s="45"/>
      <c r="S246" s="45"/>
      <c r="T246" s="48"/>
    </row>
    <row r="247" spans="1:20" s="41" customFormat="1" x14ac:dyDescent="0.25">
      <c r="A247" s="118"/>
      <c r="B247" s="118"/>
      <c r="C247" s="107"/>
      <c r="D247" s="44"/>
      <c r="E247" s="44"/>
      <c r="F247" s="44"/>
      <c r="G247" s="45"/>
      <c r="H247" s="45"/>
      <c r="I247" s="45"/>
      <c r="J247" s="46"/>
      <c r="K247" s="45"/>
      <c r="L247" s="46"/>
      <c r="M247" s="47"/>
      <c r="N247" s="45"/>
      <c r="O247" s="45"/>
      <c r="P247" s="45"/>
      <c r="Q247" s="45"/>
      <c r="R247" s="45"/>
      <c r="S247" s="45"/>
      <c r="T247" s="48"/>
    </row>
    <row r="248" spans="1:20" s="41" customFormat="1" x14ac:dyDescent="0.25">
      <c r="A248" s="118"/>
      <c r="B248" s="118"/>
      <c r="C248" s="107"/>
      <c r="D248" s="44"/>
      <c r="E248" s="44"/>
      <c r="F248" s="44"/>
      <c r="G248" s="45"/>
      <c r="H248" s="45"/>
      <c r="I248" s="45"/>
      <c r="J248" s="46"/>
      <c r="K248" s="45"/>
      <c r="L248" s="46"/>
      <c r="M248" s="47"/>
      <c r="N248" s="45"/>
      <c r="O248" s="45"/>
      <c r="P248" s="45"/>
      <c r="Q248" s="45"/>
      <c r="R248" s="45"/>
      <c r="S248" s="45"/>
      <c r="T248" s="48"/>
    </row>
    <row r="249" spans="1:20" s="41" customFormat="1" x14ac:dyDescent="0.25">
      <c r="A249" s="118"/>
      <c r="B249" s="118"/>
      <c r="C249" s="107"/>
      <c r="D249" s="44"/>
      <c r="E249" s="44"/>
      <c r="F249" s="44"/>
      <c r="G249" s="45"/>
      <c r="H249" s="45"/>
      <c r="I249" s="45"/>
      <c r="J249" s="46"/>
      <c r="K249" s="45"/>
      <c r="L249" s="46"/>
      <c r="M249" s="47"/>
      <c r="N249" s="45"/>
      <c r="O249" s="45"/>
      <c r="P249" s="45"/>
      <c r="Q249" s="45"/>
      <c r="R249" s="45"/>
      <c r="S249" s="45"/>
      <c r="T249" s="48"/>
    </row>
    <row r="250" spans="1:20" s="41" customFormat="1" x14ac:dyDescent="0.25">
      <c r="A250" s="118"/>
      <c r="B250" s="118"/>
      <c r="C250" s="107"/>
      <c r="D250" s="44"/>
      <c r="E250" s="44"/>
      <c r="F250" s="44"/>
      <c r="G250" s="45"/>
      <c r="H250" s="45"/>
      <c r="I250" s="45"/>
      <c r="J250" s="46"/>
      <c r="K250" s="45"/>
      <c r="L250" s="46"/>
      <c r="M250" s="47"/>
      <c r="N250" s="45"/>
      <c r="O250" s="45"/>
      <c r="P250" s="45"/>
      <c r="Q250" s="45"/>
      <c r="R250" s="45"/>
      <c r="S250" s="45"/>
      <c r="T250" s="48"/>
    </row>
    <row r="251" spans="1:20" s="41" customFormat="1" x14ac:dyDescent="0.25">
      <c r="A251" s="118"/>
      <c r="B251" s="118"/>
      <c r="C251" s="107"/>
      <c r="D251" s="44"/>
      <c r="E251" s="44"/>
      <c r="F251" s="44"/>
      <c r="G251" s="45"/>
      <c r="H251" s="45"/>
      <c r="I251" s="45"/>
      <c r="J251" s="46"/>
      <c r="K251" s="45"/>
      <c r="L251" s="46"/>
      <c r="M251" s="47"/>
      <c r="N251" s="45"/>
      <c r="O251" s="45"/>
      <c r="P251" s="45"/>
      <c r="Q251" s="45"/>
      <c r="R251" s="45"/>
      <c r="S251" s="45"/>
      <c r="T251" s="48"/>
    </row>
    <row r="252" spans="1:20" s="41" customFormat="1" x14ac:dyDescent="0.25">
      <c r="A252" s="118"/>
      <c r="B252" s="118"/>
      <c r="C252" s="107"/>
      <c r="D252" s="44"/>
      <c r="E252" s="44"/>
      <c r="F252" s="44"/>
      <c r="G252" s="45"/>
      <c r="H252" s="45"/>
      <c r="I252" s="45"/>
      <c r="J252" s="46"/>
      <c r="K252" s="45"/>
      <c r="L252" s="46"/>
      <c r="M252" s="47"/>
      <c r="N252" s="45"/>
      <c r="O252" s="45"/>
      <c r="P252" s="45"/>
      <c r="Q252" s="45"/>
      <c r="R252" s="45"/>
      <c r="S252" s="45"/>
      <c r="T252" s="48"/>
    </row>
    <row r="253" spans="1:20" s="41" customFormat="1" x14ac:dyDescent="0.25">
      <c r="A253" s="118"/>
      <c r="B253" s="118"/>
      <c r="C253" s="107"/>
      <c r="D253" s="44"/>
      <c r="E253" s="44"/>
      <c r="F253" s="44"/>
      <c r="G253" s="45"/>
      <c r="H253" s="45"/>
      <c r="I253" s="45"/>
      <c r="J253" s="46"/>
      <c r="K253" s="45"/>
      <c r="L253" s="46"/>
      <c r="M253" s="47"/>
      <c r="N253" s="45"/>
      <c r="O253" s="45"/>
      <c r="P253" s="45"/>
      <c r="Q253" s="45"/>
      <c r="R253" s="45"/>
      <c r="S253" s="45"/>
      <c r="T253" s="48"/>
    </row>
    <row r="254" spans="1:20" s="41" customFormat="1" x14ac:dyDescent="0.25">
      <c r="A254" s="118"/>
      <c r="B254" s="118"/>
      <c r="C254" s="107"/>
      <c r="D254" s="44"/>
      <c r="E254" s="44"/>
      <c r="F254" s="44"/>
      <c r="G254" s="45"/>
      <c r="H254" s="45"/>
      <c r="I254" s="45"/>
      <c r="J254" s="46"/>
      <c r="K254" s="45"/>
      <c r="L254" s="46"/>
      <c r="M254" s="47"/>
      <c r="N254" s="45"/>
      <c r="O254" s="45"/>
      <c r="P254" s="45"/>
      <c r="Q254" s="45"/>
      <c r="R254" s="45"/>
      <c r="S254" s="45"/>
      <c r="T254" s="48"/>
    </row>
    <row r="255" spans="1:20" s="41" customFormat="1" x14ac:dyDescent="0.25">
      <c r="A255" s="118"/>
      <c r="B255" s="118"/>
      <c r="C255" s="107"/>
      <c r="D255" s="44"/>
      <c r="E255" s="44"/>
      <c r="F255" s="44"/>
      <c r="G255" s="45"/>
      <c r="H255" s="45"/>
      <c r="I255" s="45"/>
      <c r="J255" s="46"/>
      <c r="K255" s="45"/>
      <c r="L255" s="46"/>
      <c r="M255" s="47"/>
      <c r="N255" s="45"/>
      <c r="O255" s="45"/>
      <c r="P255" s="45"/>
      <c r="Q255" s="45"/>
      <c r="R255" s="45"/>
      <c r="S255" s="45"/>
      <c r="T255" s="48"/>
    </row>
    <row r="256" spans="1:20" s="41" customFormat="1" x14ac:dyDescent="0.25">
      <c r="A256" s="118"/>
      <c r="B256" s="118"/>
      <c r="C256" s="107"/>
      <c r="D256" s="44"/>
      <c r="E256" s="44"/>
      <c r="F256" s="44"/>
      <c r="G256" s="45"/>
      <c r="H256" s="45"/>
      <c r="I256" s="45"/>
      <c r="J256" s="46"/>
      <c r="K256" s="45"/>
      <c r="L256" s="46"/>
      <c r="M256" s="47"/>
      <c r="N256" s="45"/>
      <c r="O256" s="45"/>
      <c r="P256" s="45"/>
      <c r="Q256" s="45"/>
      <c r="R256" s="45"/>
      <c r="S256" s="45"/>
      <c r="T256" s="48"/>
    </row>
    <row r="257" spans="1:20" s="41" customFormat="1" x14ac:dyDescent="0.25">
      <c r="A257" s="118"/>
      <c r="B257" s="118"/>
      <c r="C257" s="107"/>
      <c r="D257" s="44"/>
      <c r="E257" s="44"/>
      <c r="F257" s="44"/>
      <c r="G257" s="45"/>
      <c r="H257" s="45"/>
      <c r="I257" s="45"/>
      <c r="J257" s="46"/>
      <c r="K257" s="45"/>
      <c r="L257" s="46"/>
      <c r="M257" s="47"/>
      <c r="N257" s="45"/>
      <c r="O257" s="45"/>
      <c r="P257" s="45"/>
      <c r="Q257" s="45"/>
      <c r="R257" s="45"/>
      <c r="S257" s="45"/>
      <c r="T257" s="48"/>
    </row>
    <row r="258" spans="1:20" s="41" customFormat="1" x14ac:dyDescent="0.25">
      <c r="A258" s="118"/>
      <c r="B258" s="118"/>
      <c r="C258" s="107"/>
      <c r="D258" s="44"/>
      <c r="E258" s="44"/>
      <c r="F258" s="44"/>
      <c r="G258" s="45"/>
      <c r="H258" s="45"/>
      <c r="I258" s="45"/>
      <c r="J258" s="46"/>
      <c r="K258" s="45"/>
      <c r="L258" s="46"/>
      <c r="M258" s="47"/>
      <c r="N258" s="45"/>
      <c r="O258" s="45"/>
      <c r="P258" s="45"/>
      <c r="Q258" s="45"/>
      <c r="R258" s="45"/>
      <c r="S258" s="45"/>
      <c r="T258" s="48"/>
    </row>
    <row r="259" spans="1:20" s="41" customFormat="1" x14ac:dyDescent="0.25">
      <c r="A259" s="118"/>
      <c r="B259" s="118"/>
      <c r="C259" s="107"/>
      <c r="D259" s="44"/>
      <c r="E259" s="44"/>
      <c r="F259" s="44"/>
      <c r="G259" s="45"/>
      <c r="H259" s="45"/>
      <c r="I259" s="45"/>
      <c r="J259" s="46"/>
      <c r="K259" s="45"/>
      <c r="L259" s="46"/>
      <c r="M259" s="47"/>
      <c r="N259" s="45"/>
      <c r="O259" s="45"/>
      <c r="P259" s="45"/>
      <c r="Q259" s="45"/>
      <c r="R259" s="45"/>
      <c r="S259" s="45"/>
      <c r="T259" s="48"/>
    </row>
    <row r="260" spans="1:20" s="41" customFormat="1" x14ac:dyDescent="0.25">
      <c r="A260" s="118"/>
      <c r="B260" s="118"/>
      <c r="C260" s="107"/>
      <c r="D260" s="44"/>
      <c r="E260" s="44"/>
      <c r="F260" s="44"/>
      <c r="G260" s="45"/>
      <c r="H260" s="45"/>
      <c r="I260" s="45"/>
      <c r="J260" s="46"/>
      <c r="K260" s="45"/>
      <c r="L260" s="46"/>
      <c r="M260" s="47"/>
      <c r="N260" s="45"/>
      <c r="O260" s="45"/>
      <c r="P260" s="45"/>
      <c r="Q260" s="45"/>
      <c r="R260" s="45"/>
      <c r="S260" s="45"/>
      <c r="T260" s="48"/>
    </row>
    <row r="261" spans="1:20" s="41" customFormat="1" x14ac:dyDescent="0.25">
      <c r="A261" s="118"/>
      <c r="B261" s="118"/>
      <c r="C261" s="107"/>
      <c r="D261" s="44"/>
      <c r="E261" s="44"/>
      <c r="F261" s="44"/>
      <c r="G261" s="45"/>
      <c r="H261" s="45"/>
      <c r="I261" s="45"/>
      <c r="J261" s="46"/>
      <c r="K261" s="45"/>
      <c r="L261" s="46"/>
      <c r="M261" s="47"/>
      <c r="N261" s="45"/>
      <c r="O261" s="45"/>
      <c r="P261" s="45"/>
      <c r="Q261" s="45"/>
      <c r="R261" s="45"/>
      <c r="S261" s="45"/>
      <c r="T261" s="48"/>
    </row>
    <row r="262" spans="1:20" s="41" customFormat="1" x14ac:dyDescent="0.25">
      <c r="A262" s="118"/>
      <c r="B262" s="118"/>
      <c r="C262" s="107"/>
      <c r="D262" s="44"/>
      <c r="E262" s="44"/>
      <c r="F262" s="44"/>
      <c r="G262" s="45"/>
      <c r="H262" s="45"/>
      <c r="I262" s="45"/>
      <c r="J262" s="46"/>
      <c r="K262" s="45"/>
      <c r="L262" s="46"/>
      <c r="M262" s="47"/>
      <c r="N262" s="45"/>
      <c r="O262" s="45"/>
      <c r="P262" s="45"/>
      <c r="Q262" s="45"/>
      <c r="R262" s="45"/>
      <c r="S262" s="45"/>
      <c r="T262" s="48"/>
    </row>
    <row r="263" spans="1:20" s="41" customFormat="1" x14ac:dyDescent="0.25">
      <c r="A263" s="118"/>
      <c r="B263" s="118"/>
      <c r="C263" s="107"/>
      <c r="D263" s="44"/>
      <c r="E263" s="44"/>
      <c r="F263" s="44"/>
      <c r="G263" s="45"/>
      <c r="H263" s="45"/>
      <c r="I263" s="45"/>
      <c r="J263" s="46"/>
      <c r="K263" s="45"/>
      <c r="L263" s="46"/>
      <c r="M263" s="47"/>
      <c r="N263" s="45"/>
      <c r="O263" s="45"/>
      <c r="P263" s="45"/>
      <c r="Q263" s="45"/>
      <c r="R263" s="45"/>
      <c r="S263" s="45"/>
      <c r="T263" s="48"/>
    </row>
    <row r="264" spans="1:20" s="41" customFormat="1" x14ac:dyDescent="0.25">
      <c r="A264" s="118"/>
      <c r="B264" s="118"/>
      <c r="C264" s="107"/>
      <c r="D264" s="44"/>
      <c r="E264" s="44"/>
      <c r="F264" s="44"/>
      <c r="G264" s="45"/>
      <c r="H264" s="45"/>
      <c r="I264" s="45"/>
      <c r="J264" s="46"/>
      <c r="K264" s="45"/>
      <c r="L264" s="46"/>
      <c r="M264" s="47"/>
      <c r="N264" s="45"/>
      <c r="O264" s="45"/>
      <c r="P264" s="45"/>
      <c r="Q264" s="45"/>
      <c r="R264" s="45"/>
      <c r="S264" s="45"/>
      <c r="T264" s="48"/>
    </row>
    <row r="265" spans="1:20" s="41" customFormat="1" x14ac:dyDescent="0.25">
      <c r="A265" s="118"/>
      <c r="B265" s="118"/>
      <c r="C265" s="107"/>
      <c r="D265" s="44"/>
      <c r="E265" s="44"/>
      <c r="F265" s="44"/>
      <c r="G265" s="45"/>
      <c r="H265" s="45"/>
      <c r="I265" s="45"/>
      <c r="J265" s="46"/>
      <c r="K265" s="45"/>
      <c r="L265" s="46"/>
      <c r="M265" s="47"/>
      <c r="N265" s="45"/>
      <c r="O265" s="45"/>
      <c r="P265" s="45"/>
      <c r="Q265" s="45"/>
      <c r="R265" s="45"/>
      <c r="S265" s="45"/>
      <c r="T265" s="48"/>
    </row>
    <row r="266" spans="1:20" s="41" customFormat="1" x14ac:dyDescent="0.25">
      <c r="A266" s="118"/>
      <c r="B266" s="118"/>
      <c r="C266" s="107"/>
      <c r="D266" s="44"/>
      <c r="E266" s="44"/>
      <c r="F266" s="44"/>
      <c r="G266" s="45"/>
      <c r="H266" s="45"/>
      <c r="I266" s="45"/>
      <c r="J266" s="46"/>
      <c r="K266" s="45"/>
      <c r="L266" s="46"/>
      <c r="M266" s="47"/>
      <c r="N266" s="45"/>
      <c r="O266" s="45"/>
      <c r="P266" s="45"/>
      <c r="Q266" s="45"/>
      <c r="R266" s="45"/>
      <c r="S266" s="45"/>
      <c r="T266" s="48"/>
    </row>
    <row r="267" spans="1:20" s="41" customFormat="1" x14ac:dyDescent="0.25">
      <c r="A267" s="118"/>
      <c r="B267" s="118"/>
      <c r="C267" s="107"/>
      <c r="D267" s="44"/>
      <c r="E267" s="44"/>
      <c r="F267" s="44"/>
      <c r="G267" s="45"/>
      <c r="H267" s="45"/>
      <c r="I267" s="45"/>
      <c r="J267" s="46"/>
      <c r="K267" s="45"/>
      <c r="L267" s="46"/>
      <c r="M267" s="47"/>
      <c r="N267" s="45"/>
      <c r="O267" s="45"/>
      <c r="P267" s="45"/>
      <c r="Q267" s="45"/>
      <c r="R267" s="45"/>
      <c r="S267" s="45"/>
      <c r="T267" s="48"/>
    </row>
    <row r="268" spans="1:20" s="41" customFormat="1" x14ac:dyDescent="0.25">
      <c r="A268" s="118"/>
      <c r="B268" s="118"/>
      <c r="C268" s="107"/>
      <c r="D268" s="44"/>
      <c r="E268" s="44"/>
      <c r="F268" s="44"/>
      <c r="G268" s="45"/>
      <c r="H268" s="45"/>
      <c r="I268" s="45"/>
      <c r="J268" s="46"/>
      <c r="K268" s="45"/>
      <c r="L268" s="46"/>
      <c r="M268" s="47"/>
      <c r="N268" s="45"/>
      <c r="O268" s="45"/>
      <c r="P268" s="45"/>
      <c r="Q268" s="45"/>
      <c r="R268" s="45"/>
      <c r="S268" s="45"/>
      <c r="T268" s="48"/>
    </row>
    <row r="269" spans="1:20" s="41" customFormat="1" x14ac:dyDescent="0.25">
      <c r="A269" s="118"/>
      <c r="B269" s="118"/>
      <c r="C269" s="107"/>
      <c r="D269" s="44"/>
      <c r="E269" s="44"/>
      <c r="F269" s="44"/>
      <c r="G269" s="45"/>
      <c r="H269" s="45"/>
      <c r="I269" s="45"/>
      <c r="J269" s="46"/>
      <c r="K269" s="45"/>
      <c r="L269" s="46"/>
      <c r="M269" s="47"/>
      <c r="N269" s="45"/>
      <c r="O269" s="45"/>
      <c r="P269" s="45"/>
      <c r="Q269" s="45"/>
      <c r="R269" s="45"/>
      <c r="S269" s="45"/>
      <c r="T269" s="48"/>
    </row>
    <row r="270" spans="1:20" s="41" customFormat="1" x14ac:dyDescent="0.25">
      <c r="A270" s="118"/>
      <c r="B270" s="118"/>
      <c r="C270" s="107"/>
      <c r="D270" s="44"/>
      <c r="E270" s="44"/>
      <c r="F270" s="44"/>
      <c r="G270" s="45"/>
      <c r="H270" s="45"/>
      <c r="I270" s="45"/>
      <c r="J270" s="46"/>
      <c r="K270" s="45"/>
      <c r="L270" s="46"/>
      <c r="M270" s="47"/>
      <c r="N270" s="45"/>
      <c r="O270" s="45"/>
      <c r="P270" s="45"/>
      <c r="Q270" s="45"/>
      <c r="R270" s="45"/>
      <c r="S270" s="45"/>
      <c r="T270" s="48"/>
    </row>
    <row r="271" spans="1:20" s="41" customFormat="1" x14ac:dyDescent="0.25">
      <c r="A271" s="118"/>
      <c r="B271" s="118"/>
      <c r="C271" s="107"/>
      <c r="D271" s="44"/>
      <c r="E271" s="44"/>
      <c r="F271" s="44"/>
      <c r="G271" s="45"/>
      <c r="H271" s="45"/>
      <c r="I271" s="45"/>
      <c r="J271" s="46"/>
      <c r="K271" s="45"/>
      <c r="L271" s="46"/>
      <c r="M271" s="47"/>
      <c r="N271" s="45"/>
      <c r="O271" s="45"/>
      <c r="P271" s="45"/>
      <c r="Q271" s="45"/>
      <c r="R271" s="45"/>
      <c r="S271" s="45"/>
      <c r="T271" s="48"/>
    </row>
    <row r="272" spans="1:20" s="41" customFormat="1" x14ac:dyDescent="0.25">
      <c r="A272" s="118"/>
      <c r="B272" s="118"/>
      <c r="C272" s="107"/>
      <c r="D272" s="44"/>
      <c r="E272" s="44"/>
      <c r="F272" s="44"/>
      <c r="G272" s="45"/>
      <c r="H272" s="45"/>
      <c r="I272" s="45"/>
      <c r="J272" s="46"/>
      <c r="K272" s="45"/>
      <c r="L272" s="46"/>
      <c r="M272" s="47"/>
      <c r="N272" s="45"/>
      <c r="O272" s="45"/>
      <c r="P272" s="45"/>
      <c r="Q272" s="45"/>
      <c r="R272" s="45"/>
      <c r="S272" s="45"/>
      <c r="T272" s="48"/>
    </row>
    <row r="273" spans="1:20" s="41" customFormat="1" x14ac:dyDescent="0.25">
      <c r="A273" s="118"/>
      <c r="B273" s="118"/>
      <c r="C273" s="107"/>
      <c r="D273" s="44"/>
      <c r="E273" s="44"/>
      <c r="F273" s="44"/>
      <c r="G273" s="45"/>
      <c r="H273" s="45"/>
      <c r="I273" s="45"/>
      <c r="J273" s="46"/>
      <c r="K273" s="45"/>
      <c r="L273" s="46"/>
      <c r="M273" s="47"/>
      <c r="N273" s="45"/>
      <c r="O273" s="45"/>
      <c r="P273" s="45"/>
      <c r="Q273" s="45"/>
      <c r="R273" s="45"/>
      <c r="S273" s="45"/>
      <c r="T273" s="48"/>
    </row>
    <row r="274" spans="1:20" s="41" customFormat="1" x14ac:dyDescent="0.25">
      <c r="A274" s="118"/>
      <c r="B274" s="118"/>
      <c r="C274" s="107"/>
      <c r="D274" s="44"/>
      <c r="E274" s="44"/>
      <c r="F274" s="44"/>
      <c r="G274" s="45"/>
      <c r="H274" s="45"/>
      <c r="I274" s="45"/>
      <c r="J274" s="46"/>
      <c r="K274" s="45"/>
      <c r="L274" s="46"/>
      <c r="M274" s="47"/>
      <c r="N274" s="45"/>
      <c r="O274" s="45"/>
      <c r="P274" s="45"/>
      <c r="Q274" s="45"/>
      <c r="R274" s="45"/>
      <c r="S274" s="45"/>
      <c r="T274" s="48"/>
    </row>
    <row r="275" spans="1:20" s="41" customFormat="1" x14ac:dyDescent="0.25">
      <c r="A275" s="118"/>
      <c r="B275" s="118"/>
      <c r="C275" s="107"/>
      <c r="D275" s="44"/>
      <c r="E275" s="44"/>
      <c r="F275" s="44"/>
      <c r="G275" s="45"/>
      <c r="H275" s="45"/>
      <c r="I275" s="45"/>
      <c r="J275" s="46"/>
      <c r="K275" s="45"/>
      <c r="L275" s="46"/>
      <c r="M275" s="47"/>
      <c r="N275" s="45"/>
      <c r="O275" s="45"/>
      <c r="P275" s="45"/>
      <c r="Q275" s="45"/>
      <c r="R275" s="45"/>
      <c r="S275" s="45"/>
      <c r="T275" s="48"/>
    </row>
    <row r="276" spans="1:20" s="41" customFormat="1" x14ac:dyDescent="0.25">
      <c r="A276" s="118"/>
      <c r="B276" s="118"/>
      <c r="C276" s="107"/>
      <c r="D276" s="44"/>
      <c r="E276" s="44"/>
      <c r="F276" s="44"/>
      <c r="G276" s="45"/>
      <c r="H276" s="45"/>
      <c r="I276" s="45"/>
      <c r="J276" s="46"/>
      <c r="K276" s="45"/>
      <c r="L276" s="46"/>
      <c r="M276" s="47"/>
      <c r="N276" s="45"/>
      <c r="O276" s="45"/>
      <c r="P276" s="45"/>
      <c r="Q276" s="45"/>
      <c r="R276" s="45"/>
      <c r="S276" s="45"/>
      <c r="T276" s="48"/>
    </row>
    <row r="277" spans="1:20" s="41" customFormat="1" x14ac:dyDescent="0.25">
      <c r="A277" s="118"/>
      <c r="B277" s="118"/>
      <c r="C277" s="107"/>
      <c r="D277" s="44"/>
      <c r="E277" s="44"/>
      <c r="F277" s="44"/>
      <c r="G277" s="45"/>
      <c r="H277" s="45"/>
      <c r="I277" s="45"/>
      <c r="J277" s="46"/>
      <c r="K277" s="45"/>
      <c r="L277" s="46"/>
      <c r="M277" s="47"/>
      <c r="N277" s="45"/>
      <c r="O277" s="45"/>
      <c r="P277" s="45"/>
      <c r="Q277" s="45"/>
      <c r="R277" s="45"/>
      <c r="S277" s="45"/>
      <c r="T277" s="48"/>
    </row>
    <row r="278" spans="1:20" s="41" customFormat="1" x14ac:dyDescent="0.25">
      <c r="A278" s="118"/>
      <c r="B278" s="118"/>
      <c r="C278" s="107"/>
      <c r="D278" s="44"/>
      <c r="E278" s="44"/>
      <c r="F278" s="44"/>
      <c r="G278" s="45"/>
      <c r="H278" s="45"/>
      <c r="I278" s="45"/>
      <c r="J278" s="46"/>
      <c r="K278" s="45"/>
      <c r="L278" s="46"/>
      <c r="M278" s="47"/>
      <c r="N278" s="45"/>
      <c r="O278" s="45"/>
      <c r="P278" s="45"/>
      <c r="Q278" s="45"/>
      <c r="R278" s="45"/>
      <c r="S278" s="45"/>
      <c r="T278" s="48"/>
    </row>
    <row r="279" spans="1:20" s="41" customFormat="1" x14ac:dyDescent="0.25">
      <c r="A279" s="118"/>
      <c r="B279" s="118"/>
      <c r="C279" s="107"/>
      <c r="D279" s="44"/>
      <c r="E279" s="44"/>
      <c r="F279" s="44"/>
      <c r="G279" s="45"/>
      <c r="H279" s="45"/>
      <c r="I279" s="45"/>
      <c r="J279" s="46"/>
      <c r="K279" s="45"/>
      <c r="L279" s="46"/>
      <c r="M279" s="47"/>
      <c r="N279" s="45"/>
      <c r="O279" s="45"/>
      <c r="P279" s="45"/>
      <c r="Q279" s="45"/>
      <c r="R279" s="45"/>
      <c r="S279" s="45"/>
      <c r="T279" s="48"/>
    </row>
    <row r="280" spans="1:20" s="41" customFormat="1" x14ac:dyDescent="0.25">
      <c r="A280" s="118"/>
      <c r="B280" s="118"/>
      <c r="C280" s="107"/>
      <c r="D280" s="44"/>
      <c r="E280" s="44"/>
      <c r="F280" s="44"/>
      <c r="G280" s="45"/>
      <c r="H280" s="45"/>
      <c r="I280" s="45"/>
      <c r="J280" s="46"/>
      <c r="K280" s="45"/>
      <c r="L280" s="46"/>
      <c r="M280" s="47"/>
      <c r="N280" s="45"/>
      <c r="O280" s="45"/>
      <c r="P280" s="45"/>
      <c r="Q280" s="45"/>
      <c r="R280" s="45"/>
      <c r="S280" s="45"/>
      <c r="T280" s="48"/>
    </row>
    <row r="281" spans="1:20" s="41" customFormat="1" x14ac:dyDescent="0.25">
      <c r="A281" s="118"/>
      <c r="B281" s="118"/>
      <c r="C281" s="107"/>
      <c r="D281" s="44"/>
      <c r="E281" s="44"/>
      <c r="F281" s="44"/>
      <c r="G281" s="45"/>
      <c r="H281" s="45"/>
      <c r="I281" s="45"/>
      <c r="J281" s="46"/>
      <c r="K281" s="45"/>
      <c r="L281" s="46"/>
      <c r="M281" s="47"/>
      <c r="N281" s="45"/>
      <c r="O281" s="45"/>
      <c r="P281" s="45"/>
      <c r="Q281" s="45"/>
      <c r="R281" s="45"/>
      <c r="S281" s="45"/>
      <c r="T281" s="48"/>
    </row>
    <row r="282" spans="1:20" s="41" customFormat="1" x14ac:dyDescent="0.25">
      <c r="A282" s="118"/>
      <c r="B282" s="118"/>
      <c r="C282" s="107"/>
      <c r="D282" s="44"/>
      <c r="E282" s="44"/>
      <c r="F282" s="44"/>
      <c r="G282" s="45"/>
      <c r="H282" s="45"/>
      <c r="I282" s="45"/>
      <c r="J282" s="46"/>
      <c r="K282" s="45"/>
      <c r="L282" s="46"/>
      <c r="M282" s="47"/>
      <c r="N282" s="45"/>
      <c r="O282" s="45"/>
      <c r="P282" s="45"/>
      <c r="Q282" s="45"/>
      <c r="R282" s="45"/>
      <c r="S282" s="45"/>
      <c r="T282" s="48"/>
    </row>
    <row r="283" spans="1:20" s="41" customFormat="1" x14ac:dyDescent="0.25">
      <c r="A283" s="118"/>
      <c r="B283" s="118"/>
      <c r="C283" s="107"/>
      <c r="D283" s="44"/>
      <c r="E283" s="44"/>
      <c r="F283" s="44"/>
      <c r="G283" s="45"/>
      <c r="H283" s="45"/>
      <c r="I283" s="45"/>
      <c r="J283" s="46"/>
      <c r="K283" s="45"/>
      <c r="L283" s="46"/>
      <c r="M283" s="47"/>
      <c r="N283" s="45"/>
      <c r="O283" s="45"/>
      <c r="P283" s="45"/>
      <c r="Q283" s="45"/>
      <c r="R283" s="45"/>
      <c r="S283" s="45"/>
      <c r="T283" s="48"/>
    </row>
    <row r="284" spans="1:20" s="41" customFormat="1" x14ac:dyDescent="0.25">
      <c r="A284" s="118"/>
      <c r="B284" s="118"/>
      <c r="C284" s="107"/>
      <c r="D284" s="44"/>
      <c r="E284" s="44"/>
      <c r="F284" s="44"/>
      <c r="G284" s="45"/>
      <c r="H284" s="45"/>
      <c r="I284" s="45"/>
      <c r="J284" s="46"/>
      <c r="K284" s="45"/>
      <c r="L284" s="46"/>
      <c r="M284" s="47"/>
      <c r="N284" s="45"/>
      <c r="O284" s="45"/>
      <c r="P284" s="45"/>
      <c r="Q284" s="45"/>
      <c r="R284" s="45"/>
      <c r="S284" s="45"/>
      <c r="T284" s="48"/>
    </row>
    <row r="285" spans="1:20" s="41" customFormat="1" x14ac:dyDescent="0.25">
      <c r="A285" s="118"/>
      <c r="B285" s="118"/>
      <c r="C285" s="107"/>
      <c r="D285" s="44"/>
      <c r="E285" s="44"/>
      <c r="F285" s="44"/>
      <c r="G285" s="45"/>
      <c r="H285" s="45"/>
      <c r="I285" s="45"/>
      <c r="J285" s="46"/>
      <c r="K285" s="45"/>
      <c r="L285" s="46"/>
      <c r="M285" s="47"/>
      <c r="N285" s="45"/>
      <c r="O285" s="45"/>
      <c r="P285" s="45"/>
      <c r="Q285" s="45"/>
      <c r="R285" s="45"/>
      <c r="S285" s="45"/>
      <c r="T285" s="48"/>
    </row>
    <row r="286" spans="1:20" s="41" customFormat="1" x14ac:dyDescent="0.25">
      <c r="A286" s="118"/>
      <c r="B286" s="118"/>
      <c r="C286" s="107"/>
      <c r="D286" s="44"/>
      <c r="E286" s="44"/>
      <c r="F286" s="44"/>
      <c r="G286" s="45"/>
      <c r="H286" s="45"/>
      <c r="I286" s="45"/>
      <c r="J286" s="46"/>
      <c r="K286" s="45"/>
      <c r="L286" s="46"/>
      <c r="M286" s="47"/>
      <c r="N286" s="45"/>
      <c r="O286" s="45"/>
      <c r="P286" s="45"/>
      <c r="Q286" s="45"/>
      <c r="R286" s="45"/>
      <c r="S286" s="45"/>
      <c r="T286" s="48"/>
    </row>
    <row r="287" spans="1:20" s="41" customFormat="1" x14ac:dyDescent="0.25">
      <c r="A287" s="118"/>
      <c r="B287" s="118"/>
      <c r="C287" s="107"/>
      <c r="D287" s="44"/>
      <c r="E287" s="44"/>
      <c r="F287" s="44"/>
      <c r="G287" s="45"/>
      <c r="H287" s="45"/>
      <c r="I287" s="45"/>
      <c r="J287" s="46"/>
      <c r="K287" s="45"/>
      <c r="L287" s="46"/>
      <c r="M287" s="47"/>
      <c r="N287" s="45"/>
      <c r="O287" s="45"/>
      <c r="P287" s="45"/>
      <c r="Q287" s="45"/>
      <c r="R287" s="45"/>
      <c r="S287" s="45"/>
      <c r="T287" s="48"/>
    </row>
    <row r="288" spans="1:20" s="41" customFormat="1" x14ac:dyDescent="0.25">
      <c r="A288" s="118"/>
      <c r="B288" s="118"/>
      <c r="C288" s="107"/>
      <c r="D288" s="44"/>
      <c r="E288" s="44"/>
      <c r="F288" s="44"/>
      <c r="G288" s="45"/>
      <c r="H288" s="45"/>
      <c r="I288" s="45"/>
      <c r="J288" s="46"/>
      <c r="K288" s="45"/>
      <c r="L288" s="46"/>
      <c r="M288" s="47"/>
      <c r="N288" s="45"/>
      <c r="O288" s="45"/>
      <c r="P288" s="45"/>
      <c r="Q288" s="45"/>
      <c r="R288" s="45"/>
      <c r="S288" s="45"/>
      <c r="T288" s="48"/>
    </row>
    <row r="289" spans="1:20" s="41" customFormat="1" x14ac:dyDescent="0.25">
      <c r="A289" s="118"/>
      <c r="B289" s="118"/>
      <c r="C289" s="107"/>
      <c r="D289" s="44"/>
      <c r="E289" s="44"/>
      <c r="F289" s="44"/>
      <c r="G289" s="45"/>
      <c r="H289" s="45"/>
      <c r="I289" s="45"/>
      <c r="J289" s="46"/>
      <c r="K289" s="45"/>
      <c r="L289" s="46"/>
      <c r="M289" s="47"/>
      <c r="N289" s="45"/>
      <c r="O289" s="45"/>
      <c r="P289" s="45"/>
      <c r="Q289" s="45"/>
      <c r="R289" s="45"/>
      <c r="S289" s="45"/>
      <c r="T289" s="48"/>
    </row>
    <row r="290" spans="1:20" s="41" customFormat="1" x14ac:dyDescent="0.25">
      <c r="A290" s="118"/>
      <c r="B290" s="118"/>
      <c r="C290" s="107"/>
      <c r="D290" s="44"/>
      <c r="E290" s="44"/>
      <c r="F290" s="44"/>
      <c r="G290" s="45"/>
      <c r="H290" s="45"/>
      <c r="I290" s="45"/>
      <c r="J290" s="46"/>
      <c r="K290" s="45"/>
      <c r="L290" s="46"/>
      <c r="M290" s="47"/>
      <c r="N290" s="45"/>
      <c r="O290" s="45"/>
      <c r="P290" s="45"/>
      <c r="Q290" s="45"/>
      <c r="R290" s="45"/>
      <c r="S290" s="45"/>
      <c r="T290" s="48"/>
    </row>
    <row r="291" spans="1:20" s="41" customFormat="1" x14ac:dyDescent="0.25">
      <c r="A291" s="118"/>
      <c r="B291" s="118"/>
      <c r="C291" s="107"/>
      <c r="D291" s="44"/>
      <c r="E291" s="44"/>
      <c r="F291" s="44"/>
      <c r="G291" s="45"/>
      <c r="H291" s="45"/>
      <c r="I291" s="45"/>
      <c r="J291" s="46"/>
      <c r="K291" s="45"/>
      <c r="L291" s="46"/>
      <c r="M291" s="47"/>
      <c r="N291" s="45"/>
      <c r="O291" s="45"/>
      <c r="P291" s="45"/>
      <c r="Q291" s="45"/>
      <c r="R291" s="45"/>
      <c r="S291" s="45"/>
      <c r="T291" s="48"/>
    </row>
    <row r="292" spans="1:20" s="41" customFormat="1" x14ac:dyDescent="0.25">
      <c r="A292" s="118"/>
      <c r="B292" s="118"/>
      <c r="C292" s="107"/>
      <c r="D292" s="44"/>
      <c r="E292" s="44"/>
      <c r="F292" s="44"/>
      <c r="G292" s="45"/>
      <c r="H292" s="45"/>
      <c r="I292" s="45"/>
      <c r="J292" s="46"/>
      <c r="K292" s="45"/>
      <c r="L292" s="46"/>
      <c r="M292" s="47"/>
      <c r="N292" s="45"/>
      <c r="O292" s="45"/>
      <c r="P292" s="45"/>
      <c r="Q292" s="45"/>
      <c r="R292" s="45"/>
      <c r="S292" s="45"/>
      <c r="T292" s="48"/>
    </row>
    <row r="293" spans="1:20" s="41" customFormat="1" x14ac:dyDescent="0.25">
      <c r="A293" s="118"/>
      <c r="B293" s="118"/>
      <c r="C293" s="107"/>
      <c r="D293" s="44"/>
      <c r="E293" s="44"/>
      <c r="F293" s="44"/>
      <c r="G293" s="45"/>
      <c r="H293" s="45"/>
      <c r="I293" s="45"/>
      <c r="J293" s="46"/>
      <c r="K293" s="45"/>
      <c r="L293" s="46"/>
      <c r="M293" s="47"/>
      <c r="N293" s="45"/>
      <c r="O293" s="45"/>
      <c r="P293" s="45"/>
      <c r="Q293" s="45"/>
      <c r="R293" s="45"/>
      <c r="S293" s="45"/>
      <c r="T293" s="48"/>
    </row>
    <row r="294" spans="1:20" s="41" customFormat="1" x14ac:dyDescent="0.25">
      <c r="A294" s="118"/>
      <c r="B294" s="118"/>
      <c r="C294" s="107"/>
      <c r="D294" s="44"/>
      <c r="E294" s="44"/>
      <c r="F294" s="44"/>
      <c r="G294" s="45"/>
      <c r="H294" s="45"/>
      <c r="I294" s="45"/>
      <c r="J294" s="46"/>
      <c r="K294" s="45"/>
      <c r="L294" s="46"/>
      <c r="M294" s="47"/>
      <c r="N294" s="45"/>
      <c r="O294" s="45"/>
      <c r="P294" s="45"/>
      <c r="Q294" s="45"/>
      <c r="R294" s="45"/>
      <c r="S294" s="45"/>
      <c r="T294" s="48"/>
    </row>
    <row r="295" spans="1:20" s="41" customFormat="1" x14ac:dyDescent="0.25">
      <c r="A295" s="118"/>
      <c r="B295" s="118"/>
      <c r="C295" s="107"/>
      <c r="D295" s="44"/>
      <c r="E295" s="44"/>
      <c r="F295" s="44"/>
      <c r="G295" s="45"/>
      <c r="H295" s="45"/>
      <c r="I295" s="45"/>
      <c r="J295" s="46"/>
      <c r="K295" s="45"/>
      <c r="L295" s="46"/>
      <c r="M295" s="47"/>
      <c r="N295" s="45"/>
      <c r="O295" s="45"/>
      <c r="P295" s="45"/>
      <c r="Q295" s="45"/>
      <c r="R295" s="45"/>
      <c r="S295" s="45"/>
      <c r="T295" s="48"/>
    </row>
    <row r="296" spans="1:20" s="41" customFormat="1" x14ac:dyDescent="0.25">
      <c r="A296" s="118"/>
      <c r="B296" s="118"/>
      <c r="C296" s="107"/>
      <c r="D296" s="44"/>
      <c r="E296" s="44"/>
      <c r="F296" s="44"/>
      <c r="G296" s="45"/>
      <c r="H296" s="45"/>
      <c r="I296" s="45"/>
      <c r="J296" s="46"/>
      <c r="K296" s="45"/>
      <c r="L296" s="46"/>
      <c r="M296" s="47"/>
      <c r="N296" s="45"/>
      <c r="O296" s="45"/>
      <c r="P296" s="45"/>
      <c r="Q296" s="45"/>
      <c r="R296" s="45"/>
      <c r="S296" s="45"/>
      <c r="T296" s="48"/>
    </row>
    <row r="297" spans="1:20" s="41" customFormat="1" x14ac:dyDescent="0.25">
      <c r="A297" s="118"/>
      <c r="B297" s="118"/>
      <c r="C297" s="107"/>
      <c r="D297" s="44"/>
      <c r="E297" s="44"/>
      <c r="F297" s="44"/>
      <c r="G297" s="45"/>
      <c r="H297" s="45"/>
      <c r="I297" s="45"/>
      <c r="J297" s="46"/>
      <c r="K297" s="45"/>
      <c r="L297" s="46"/>
      <c r="M297" s="47"/>
      <c r="N297" s="45"/>
      <c r="O297" s="45"/>
      <c r="P297" s="45"/>
      <c r="Q297" s="45"/>
      <c r="R297" s="45"/>
      <c r="S297" s="45"/>
      <c r="T297" s="48"/>
    </row>
    <row r="298" spans="1:20" s="41" customFormat="1" x14ac:dyDescent="0.25">
      <c r="A298" s="118"/>
      <c r="B298" s="118"/>
      <c r="C298" s="107"/>
      <c r="D298" s="44"/>
      <c r="E298" s="44"/>
      <c r="F298" s="44"/>
      <c r="G298" s="45"/>
      <c r="H298" s="45"/>
      <c r="I298" s="45"/>
      <c r="J298" s="46"/>
      <c r="K298" s="45"/>
      <c r="L298" s="46"/>
      <c r="M298" s="47"/>
      <c r="N298" s="45"/>
      <c r="O298" s="45"/>
      <c r="P298" s="45"/>
      <c r="Q298" s="45"/>
      <c r="R298" s="45"/>
      <c r="S298" s="45"/>
      <c r="T298" s="48"/>
    </row>
    <row r="299" spans="1:20" s="41" customFormat="1" x14ac:dyDescent="0.25">
      <c r="A299" s="118"/>
      <c r="B299" s="118"/>
      <c r="C299" s="107"/>
      <c r="D299" s="44"/>
      <c r="E299" s="44"/>
      <c r="F299" s="44"/>
      <c r="G299" s="45"/>
      <c r="H299" s="45"/>
      <c r="I299" s="45"/>
      <c r="J299" s="46"/>
      <c r="K299" s="45"/>
      <c r="L299" s="46"/>
      <c r="M299" s="47"/>
      <c r="N299" s="45"/>
      <c r="O299" s="45"/>
      <c r="P299" s="45"/>
      <c r="Q299" s="45"/>
      <c r="R299" s="45"/>
      <c r="S299" s="45"/>
      <c r="T299" s="48"/>
    </row>
    <row r="300" spans="1:20" s="41" customFormat="1" x14ac:dyDescent="0.25">
      <c r="A300" s="118"/>
      <c r="B300" s="118"/>
      <c r="C300" s="107"/>
      <c r="D300" s="44"/>
      <c r="E300" s="44"/>
      <c r="F300" s="44"/>
      <c r="G300" s="45"/>
      <c r="H300" s="45"/>
      <c r="I300" s="45"/>
      <c r="J300" s="46"/>
      <c r="K300" s="45"/>
      <c r="L300" s="46"/>
      <c r="M300" s="47"/>
      <c r="N300" s="45"/>
      <c r="O300" s="45"/>
      <c r="P300" s="45"/>
      <c r="Q300" s="45"/>
      <c r="R300" s="45"/>
      <c r="S300" s="45"/>
      <c r="T300" s="48"/>
    </row>
    <row r="301" spans="1:20" s="41" customFormat="1" x14ac:dyDescent="0.25">
      <c r="A301" s="118"/>
      <c r="B301" s="118"/>
      <c r="C301" s="107"/>
      <c r="D301" s="44"/>
      <c r="E301" s="44"/>
      <c r="F301" s="44"/>
      <c r="G301" s="45"/>
      <c r="H301" s="45"/>
      <c r="I301" s="45"/>
      <c r="J301" s="46"/>
      <c r="K301" s="45"/>
      <c r="L301" s="46"/>
      <c r="M301" s="47"/>
      <c r="N301" s="45"/>
      <c r="O301" s="45"/>
      <c r="P301" s="45"/>
      <c r="Q301" s="45"/>
      <c r="R301" s="45"/>
      <c r="S301" s="45"/>
      <c r="T301" s="48"/>
    </row>
    <row r="302" spans="1:20" s="41" customFormat="1" x14ac:dyDescent="0.25">
      <c r="A302" s="118"/>
      <c r="B302" s="118"/>
      <c r="C302" s="107"/>
      <c r="D302" s="44"/>
      <c r="E302" s="44"/>
      <c r="F302" s="44"/>
      <c r="G302" s="45"/>
      <c r="H302" s="45"/>
      <c r="I302" s="45"/>
      <c r="J302" s="46"/>
      <c r="K302" s="45"/>
      <c r="L302" s="46"/>
      <c r="M302" s="47"/>
      <c r="N302" s="45"/>
      <c r="O302" s="45"/>
      <c r="P302" s="45"/>
      <c r="Q302" s="45"/>
      <c r="R302" s="45"/>
      <c r="S302" s="45"/>
      <c r="T302" s="48"/>
    </row>
    <row r="303" spans="1:20" s="41" customFormat="1" x14ac:dyDescent="0.25">
      <c r="A303" s="118"/>
      <c r="B303" s="118"/>
      <c r="C303" s="107"/>
      <c r="D303" s="44"/>
      <c r="E303" s="44"/>
      <c r="F303" s="44"/>
      <c r="G303" s="45"/>
      <c r="H303" s="45"/>
      <c r="I303" s="45"/>
      <c r="J303" s="46"/>
      <c r="K303" s="45"/>
      <c r="L303" s="46"/>
      <c r="M303" s="47"/>
      <c r="N303" s="45"/>
      <c r="O303" s="45"/>
      <c r="P303" s="45"/>
      <c r="Q303" s="45"/>
      <c r="R303" s="45"/>
      <c r="S303" s="45"/>
      <c r="T303" s="48"/>
    </row>
    <row r="304" spans="1:20" s="41" customFormat="1" x14ac:dyDescent="0.25">
      <c r="A304" s="118"/>
      <c r="B304" s="118"/>
      <c r="C304" s="107"/>
      <c r="D304" s="44"/>
      <c r="E304" s="44"/>
      <c r="F304" s="44"/>
      <c r="G304" s="45"/>
      <c r="H304" s="45"/>
      <c r="I304" s="45"/>
      <c r="J304" s="46"/>
      <c r="K304" s="45"/>
      <c r="L304" s="46"/>
      <c r="M304" s="47"/>
      <c r="N304" s="45"/>
      <c r="O304" s="45"/>
      <c r="P304" s="45"/>
      <c r="Q304" s="45"/>
      <c r="R304" s="45"/>
      <c r="S304" s="45"/>
      <c r="T304" s="48"/>
    </row>
    <row r="305" spans="1:20" s="41" customFormat="1" x14ac:dyDescent="0.25">
      <c r="A305" s="118"/>
      <c r="B305" s="118"/>
      <c r="C305" s="107"/>
      <c r="D305" s="44"/>
      <c r="E305" s="44"/>
      <c r="F305" s="44"/>
      <c r="G305" s="45"/>
      <c r="H305" s="45"/>
      <c r="I305" s="45"/>
      <c r="J305" s="46"/>
      <c r="K305" s="45"/>
      <c r="L305" s="46"/>
      <c r="M305" s="47"/>
      <c r="N305" s="45"/>
      <c r="O305" s="45"/>
      <c r="P305" s="45"/>
      <c r="Q305" s="45"/>
      <c r="R305" s="45"/>
      <c r="S305" s="45"/>
      <c r="T305" s="48"/>
    </row>
    <row r="306" spans="1:20" s="41" customFormat="1" x14ac:dyDescent="0.25">
      <c r="A306" s="118"/>
      <c r="B306" s="118"/>
      <c r="C306" s="107"/>
      <c r="D306" s="44"/>
      <c r="E306" s="44"/>
      <c r="F306" s="44"/>
      <c r="G306" s="45"/>
      <c r="H306" s="45"/>
      <c r="I306" s="45"/>
      <c r="J306" s="46"/>
      <c r="K306" s="45"/>
      <c r="L306" s="46"/>
      <c r="M306" s="47"/>
      <c r="N306" s="45"/>
      <c r="O306" s="45"/>
      <c r="P306" s="45"/>
      <c r="Q306" s="45"/>
      <c r="R306" s="45"/>
      <c r="S306" s="45"/>
      <c r="T306" s="48"/>
    </row>
    <row r="307" spans="1:20" s="41" customFormat="1" x14ac:dyDescent="0.25">
      <c r="A307" s="118"/>
      <c r="B307" s="118"/>
      <c r="C307" s="107"/>
      <c r="D307" s="44"/>
      <c r="E307" s="44"/>
      <c r="F307" s="44"/>
      <c r="G307" s="45"/>
      <c r="H307" s="45"/>
      <c r="I307" s="45"/>
      <c r="J307" s="46"/>
      <c r="K307" s="45"/>
      <c r="L307" s="46"/>
      <c r="M307" s="47"/>
      <c r="N307" s="45"/>
      <c r="O307" s="45"/>
      <c r="P307" s="45"/>
      <c r="Q307" s="45"/>
      <c r="R307" s="45"/>
      <c r="S307" s="45"/>
      <c r="T307" s="48"/>
    </row>
    <row r="308" spans="1:20" s="41" customFormat="1" x14ac:dyDescent="0.25">
      <c r="A308" s="118"/>
      <c r="B308" s="118"/>
      <c r="C308" s="107"/>
      <c r="D308" s="44"/>
      <c r="E308" s="44"/>
      <c r="F308" s="44"/>
      <c r="G308" s="45"/>
      <c r="H308" s="45"/>
      <c r="I308" s="45"/>
      <c r="J308" s="46"/>
      <c r="K308" s="45"/>
      <c r="L308" s="46"/>
      <c r="M308" s="47"/>
      <c r="N308" s="45"/>
      <c r="O308" s="45"/>
      <c r="P308" s="45"/>
      <c r="Q308" s="45"/>
      <c r="R308" s="45"/>
      <c r="S308" s="45"/>
      <c r="T308" s="48"/>
    </row>
    <row r="309" spans="1:20" s="41" customFormat="1" x14ac:dyDescent="0.25">
      <c r="A309" s="118"/>
      <c r="B309" s="118"/>
      <c r="C309" s="107"/>
      <c r="D309" s="44"/>
      <c r="E309" s="44"/>
      <c r="F309" s="44"/>
      <c r="G309" s="45"/>
      <c r="H309" s="45"/>
      <c r="I309" s="45"/>
      <c r="J309" s="46"/>
      <c r="K309" s="45"/>
      <c r="L309" s="46"/>
      <c r="M309" s="47"/>
      <c r="N309" s="45"/>
      <c r="O309" s="45"/>
      <c r="P309" s="45"/>
      <c r="Q309" s="45"/>
      <c r="R309" s="45"/>
      <c r="S309" s="45"/>
      <c r="T309" s="48"/>
    </row>
    <row r="310" spans="1:20" s="41" customFormat="1" x14ac:dyDescent="0.25">
      <c r="A310" s="118"/>
      <c r="B310" s="118"/>
      <c r="C310" s="107"/>
      <c r="D310" s="44"/>
      <c r="E310" s="44"/>
      <c r="F310" s="44"/>
      <c r="G310" s="45"/>
      <c r="H310" s="45"/>
      <c r="I310" s="45"/>
      <c r="J310" s="46"/>
      <c r="K310" s="45"/>
      <c r="L310" s="46"/>
      <c r="M310" s="47"/>
      <c r="N310" s="45"/>
      <c r="O310" s="45"/>
      <c r="P310" s="45"/>
      <c r="Q310" s="45"/>
      <c r="R310" s="45"/>
      <c r="S310" s="45"/>
      <c r="T310" s="48"/>
    </row>
    <row r="311" spans="1:20" s="41" customFormat="1" x14ac:dyDescent="0.25">
      <c r="A311" s="118"/>
      <c r="B311" s="118"/>
      <c r="C311" s="107"/>
      <c r="D311" s="44"/>
      <c r="E311" s="44"/>
      <c r="F311" s="44"/>
      <c r="G311" s="45"/>
      <c r="H311" s="45"/>
      <c r="I311" s="45"/>
      <c r="J311" s="46"/>
      <c r="K311" s="45"/>
      <c r="L311" s="46"/>
      <c r="M311" s="47"/>
      <c r="N311" s="45"/>
      <c r="O311" s="45"/>
      <c r="P311" s="45"/>
      <c r="Q311" s="45"/>
      <c r="R311" s="45"/>
      <c r="S311" s="45"/>
      <c r="T311" s="48"/>
    </row>
    <row r="312" spans="1:20" s="41" customFormat="1" x14ac:dyDescent="0.25">
      <c r="A312" s="118"/>
      <c r="B312" s="118"/>
      <c r="C312" s="107"/>
      <c r="D312" s="44"/>
      <c r="E312" s="44"/>
      <c r="F312" s="44"/>
      <c r="G312" s="45"/>
      <c r="H312" s="45"/>
      <c r="I312" s="45"/>
      <c r="J312" s="46"/>
      <c r="K312" s="45"/>
      <c r="L312" s="46"/>
      <c r="M312" s="47"/>
      <c r="N312" s="45"/>
      <c r="O312" s="45"/>
      <c r="P312" s="45"/>
      <c r="Q312" s="45"/>
      <c r="R312" s="45"/>
      <c r="S312" s="45"/>
      <c r="T312" s="48"/>
    </row>
    <row r="313" spans="1:20" s="41" customFormat="1" x14ac:dyDescent="0.25">
      <c r="A313" s="118"/>
      <c r="B313" s="118"/>
      <c r="C313" s="107"/>
      <c r="D313" s="44"/>
      <c r="E313" s="44"/>
      <c r="F313" s="44"/>
      <c r="G313" s="45"/>
      <c r="H313" s="45"/>
      <c r="I313" s="45"/>
      <c r="J313" s="46"/>
      <c r="K313" s="45"/>
      <c r="L313" s="46"/>
      <c r="M313" s="47"/>
      <c r="N313" s="45"/>
      <c r="O313" s="45"/>
      <c r="P313" s="45"/>
      <c r="Q313" s="45"/>
      <c r="R313" s="45"/>
      <c r="S313" s="45"/>
      <c r="T313" s="48"/>
    </row>
    <row r="314" spans="1:20" s="41" customFormat="1" x14ac:dyDescent="0.25">
      <c r="A314" s="118"/>
      <c r="B314" s="118"/>
      <c r="C314" s="107"/>
      <c r="D314" s="44"/>
      <c r="E314" s="44"/>
      <c r="F314" s="44"/>
      <c r="G314" s="45"/>
      <c r="H314" s="45"/>
      <c r="I314" s="45"/>
      <c r="J314" s="46"/>
      <c r="K314" s="45"/>
      <c r="L314" s="46"/>
      <c r="M314" s="47"/>
      <c r="N314" s="45"/>
      <c r="O314" s="45"/>
      <c r="P314" s="45"/>
      <c r="Q314" s="45"/>
      <c r="R314" s="45"/>
      <c r="S314" s="45"/>
      <c r="T314" s="48"/>
    </row>
    <row r="315" spans="1:20" s="41" customFormat="1" x14ac:dyDescent="0.25">
      <c r="A315" s="118"/>
      <c r="B315" s="118"/>
      <c r="C315" s="107"/>
      <c r="D315" s="44"/>
      <c r="E315" s="44"/>
      <c r="F315" s="44"/>
      <c r="G315" s="45"/>
      <c r="H315" s="45"/>
      <c r="I315" s="45"/>
      <c r="J315" s="46"/>
      <c r="K315" s="45"/>
      <c r="L315" s="46"/>
      <c r="M315" s="47"/>
      <c r="N315" s="45"/>
      <c r="O315" s="45"/>
      <c r="P315" s="45"/>
      <c r="Q315" s="45"/>
      <c r="R315" s="45"/>
      <c r="S315" s="45"/>
      <c r="T315" s="48"/>
    </row>
    <row r="316" spans="1:20" s="41" customFormat="1" x14ac:dyDescent="0.25">
      <c r="A316" s="118"/>
      <c r="B316" s="118"/>
      <c r="C316" s="107"/>
      <c r="D316" s="44"/>
      <c r="E316" s="44"/>
      <c r="F316" s="44"/>
      <c r="G316" s="45"/>
      <c r="H316" s="45"/>
      <c r="I316" s="45"/>
      <c r="J316" s="46"/>
      <c r="K316" s="45"/>
      <c r="L316" s="46"/>
      <c r="M316" s="47"/>
      <c r="N316" s="45"/>
      <c r="O316" s="45"/>
      <c r="P316" s="45"/>
      <c r="Q316" s="45"/>
      <c r="R316" s="45"/>
      <c r="S316" s="45"/>
      <c r="T316" s="48"/>
    </row>
    <row r="317" spans="1:20" s="41" customFormat="1" x14ac:dyDescent="0.25">
      <c r="A317" s="118"/>
      <c r="B317" s="118"/>
      <c r="C317" s="107"/>
      <c r="D317" s="44"/>
      <c r="E317" s="44"/>
      <c r="F317" s="44"/>
      <c r="G317" s="45"/>
      <c r="H317" s="45"/>
      <c r="I317" s="45"/>
      <c r="J317" s="46"/>
      <c r="K317" s="45"/>
      <c r="L317" s="46"/>
      <c r="M317" s="47"/>
      <c r="N317" s="45"/>
      <c r="O317" s="45"/>
      <c r="P317" s="45"/>
      <c r="Q317" s="45"/>
      <c r="R317" s="45"/>
      <c r="S317" s="45"/>
      <c r="T317" s="48"/>
    </row>
    <row r="318" spans="1:20" s="41" customFormat="1" x14ac:dyDescent="0.25">
      <c r="A318" s="118"/>
      <c r="B318" s="118"/>
      <c r="C318" s="107"/>
      <c r="D318" s="44"/>
      <c r="E318" s="44"/>
      <c r="F318" s="44"/>
      <c r="G318" s="45"/>
      <c r="H318" s="45"/>
      <c r="I318" s="45"/>
      <c r="J318" s="46"/>
      <c r="K318" s="45"/>
      <c r="L318" s="46"/>
      <c r="M318" s="47"/>
      <c r="N318" s="45"/>
      <c r="O318" s="45"/>
      <c r="P318" s="45"/>
      <c r="Q318" s="45"/>
      <c r="R318" s="45"/>
      <c r="S318" s="45"/>
      <c r="T318" s="48"/>
    </row>
    <row r="319" spans="1:20" s="41" customFormat="1" x14ac:dyDescent="0.25">
      <c r="A319" s="118"/>
      <c r="B319" s="118"/>
      <c r="C319" s="107"/>
      <c r="D319" s="44"/>
      <c r="E319" s="44"/>
      <c r="F319" s="44"/>
      <c r="G319" s="45"/>
      <c r="H319" s="45"/>
      <c r="I319" s="45"/>
      <c r="J319" s="46"/>
      <c r="K319" s="45"/>
      <c r="L319" s="46"/>
      <c r="M319" s="47"/>
      <c r="N319" s="45"/>
      <c r="O319" s="45"/>
      <c r="P319" s="45"/>
      <c r="Q319" s="45"/>
      <c r="R319" s="45"/>
      <c r="S319" s="45"/>
      <c r="T319" s="48"/>
    </row>
    <row r="320" spans="1:20" s="41" customFormat="1" x14ac:dyDescent="0.25">
      <c r="A320" s="118"/>
      <c r="B320" s="118"/>
      <c r="C320" s="107"/>
      <c r="D320" s="44"/>
      <c r="E320" s="44"/>
      <c r="F320" s="44"/>
      <c r="G320" s="45"/>
      <c r="H320" s="45"/>
      <c r="I320" s="45"/>
      <c r="J320" s="46"/>
      <c r="K320" s="45"/>
      <c r="L320" s="46"/>
      <c r="M320" s="47"/>
      <c r="N320" s="45"/>
      <c r="O320" s="45"/>
      <c r="P320" s="45"/>
      <c r="Q320" s="45"/>
      <c r="R320" s="45"/>
      <c r="S320" s="45"/>
      <c r="T320" s="48"/>
    </row>
    <row r="321" spans="1:20" s="41" customFormat="1" x14ac:dyDescent="0.25">
      <c r="A321" s="118"/>
      <c r="B321" s="118"/>
      <c r="C321" s="107"/>
      <c r="D321" s="44"/>
      <c r="E321" s="44"/>
      <c r="F321" s="44"/>
      <c r="G321" s="45"/>
      <c r="H321" s="45"/>
      <c r="I321" s="45"/>
      <c r="J321" s="46"/>
      <c r="K321" s="45"/>
      <c r="L321" s="46"/>
      <c r="M321" s="47"/>
      <c r="N321" s="45"/>
      <c r="O321" s="45"/>
      <c r="P321" s="45"/>
      <c r="Q321" s="45"/>
      <c r="R321" s="45"/>
      <c r="S321" s="45"/>
      <c r="T321" s="48"/>
    </row>
    <row r="322" spans="1:20" s="41" customFormat="1" x14ac:dyDescent="0.25">
      <c r="A322" s="118"/>
      <c r="B322" s="118"/>
      <c r="C322" s="107"/>
      <c r="D322" s="44"/>
      <c r="E322" s="44"/>
      <c r="F322" s="44"/>
      <c r="G322" s="45"/>
      <c r="H322" s="45"/>
      <c r="I322" s="45"/>
      <c r="J322" s="46"/>
      <c r="K322" s="45"/>
      <c r="L322" s="46"/>
      <c r="M322" s="47"/>
      <c r="N322" s="45"/>
      <c r="O322" s="45"/>
      <c r="P322" s="45"/>
      <c r="Q322" s="45"/>
      <c r="R322" s="45"/>
      <c r="S322" s="45"/>
      <c r="T322" s="48"/>
    </row>
    <row r="323" spans="1:20" s="41" customFormat="1" x14ac:dyDescent="0.25">
      <c r="A323" s="118"/>
      <c r="B323" s="118"/>
      <c r="C323" s="107"/>
      <c r="D323" s="44"/>
      <c r="E323" s="44"/>
      <c r="F323" s="44"/>
      <c r="G323" s="45"/>
      <c r="H323" s="45"/>
      <c r="I323" s="45"/>
      <c r="J323" s="46"/>
      <c r="K323" s="45"/>
      <c r="L323" s="46"/>
      <c r="M323" s="47"/>
      <c r="N323" s="45"/>
      <c r="O323" s="45"/>
      <c r="P323" s="45"/>
      <c r="Q323" s="45"/>
      <c r="R323" s="45"/>
      <c r="S323" s="45"/>
      <c r="T323" s="48"/>
    </row>
    <row r="324" spans="1:20" s="41" customFormat="1" x14ac:dyDescent="0.25">
      <c r="A324" s="118"/>
      <c r="B324" s="118"/>
      <c r="C324" s="107"/>
      <c r="D324" s="44"/>
      <c r="E324" s="44"/>
      <c r="F324" s="44"/>
      <c r="G324" s="45"/>
      <c r="H324" s="45"/>
      <c r="I324" s="45"/>
      <c r="J324" s="46"/>
      <c r="K324" s="45"/>
      <c r="L324" s="46"/>
      <c r="M324" s="47"/>
      <c r="N324" s="45"/>
      <c r="O324" s="45"/>
      <c r="P324" s="45"/>
      <c r="Q324" s="45"/>
      <c r="R324" s="45"/>
      <c r="S324" s="45"/>
      <c r="T324" s="48"/>
    </row>
    <row r="325" spans="1:20" s="41" customFormat="1" x14ac:dyDescent="0.25">
      <c r="A325" s="118"/>
      <c r="B325" s="118"/>
      <c r="C325" s="107"/>
      <c r="D325" s="44"/>
      <c r="E325" s="44"/>
      <c r="F325" s="44"/>
      <c r="G325" s="45"/>
      <c r="H325" s="45"/>
      <c r="I325" s="45"/>
      <c r="J325" s="46"/>
      <c r="K325" s="45"/>
      <c r="L325" s="46"/>
      <c r="M325" s="47"/>
      <c r="N325" s="45"/>
      <c r="O325" s="45"/>
      <c r="P325" s="45"/>
      <c r="Q325" s="45"/>
      <c r="R325" s="45"/>
      <c r="S325" s="45"/>
      <c r="T325" s="48"/>
    </row>
    <row r="326" spans="1:20" s="41" customFormat="1" x14ac:dyDescent="0.25">
      <c r="A326" s="118"/>
      <c r="B326" s="118"/>
      <c r="C326" s="107"/>
      <c r="D326" s="44"/>
      <c r="E326" s="44"/>
      <c r="F326" s="44"/>
      <c r="G326" s="45"/>
      <c r="H326" s="45"/>
      <c r="I326" s="45"/>
      <c r="J326" s="46"/>
      <c r="K326" s="45"/>
      <c r="L326" s="46"/>
      <c r="M326" s="47"/>
      <c r="N326" s="45"/>
      <c r="O326" s="45"/>
      <c r="P326" s="45"/>
      <c r="Q326" s="45"/>
      <c r="R326" s="45"/>
      <c r="S326" s="45"/>
      <c r="T326" s="48"/>
    </row>
    <row r="327" spans="1:20" s="41" customFormat="1" x14ac:dyDescent="0.25">
      <c r="A327" s="118"/>
      <c r="B327" s="118"/>
      <c r="C327" s="107"/>
      <c r="D327" s="44"/>
      <c r="E327" s="44"/>
      <c r="F327" s="44"/>
      <c r="G327" s="45"/>
      <c r="H327" s="45"/>
      <c r="I327" s="45"/>
      <c r="J327" s="46"/>
      <c r="K327" s="45"/>
      <c r="L327" s="46"/>
      <c r="M327" s="47"/>
      <c r="N327" s="45"/>
      <c r="O327" s="45"/>
      <c r="P327" s="45"/>
      <c r="Q327" s="45"/>
      <c r="R327" s="45"/>
      <c r="S327" s="45"/>
      <c r="T327" s="48"/>
    </row>
    <row r="328" spans="1:20" s="41" customFormat="1" x14ac:dyDescent="0.25">
      <c r="A328" s="118"/>
      <c r="B328" s="118"/>
      <c r="C328" s="107"/>
      <c r="D328" s="44"/>
      <c r="E328" s="44"/>
      <c r="F328" s="44"/>
      <c r="G328" s="45"/>
      <c r="H328" s="45"/>
      <c r="I328" s="45"/>
      <c r="J328" s="46"/>
      <c r="K328" s="45"/>
      <c r="L328" s="46"/>
      <c r="M328" s="47"/>
      <c r="N328" s="45"/>
      <c r="O328" s="45"/>
      <c r="P328" s="45"/>
      <c r="Q328" s="45"/>
      <c r="R328" s="45"/>
      <c r="S328" s="45"/>
      <c r="T328" s="48"/>
    </row>
    <row r="329" spans="1:20" s="41" customFormat="1" x14ac:dyDescent="0.25">
      <c r="A329" s="118"/>
      <c r="B329" s="118"/>
      <c r="C329" s="107"/>
      <c r="D329" s="44"/>
      <c r="E329" s="44"/>
      <c r="F329" s="44"/>
      <c r="G329" s="45"/>
      <c r="H329" s="45"/>
      <c r="I329" s="45"/>
      <c r="J329" s="46"/>
      <c r="K329" s="45"/>
      <c r="L329" s="46"/>
      <c r="M329" s="47"/>
      <c r="N329" s="45"/>
      <c r="O329" s="45"/>
      <c r="P329" s="45"/>
      <c r="Q329" s="45"/>
      <c r="R329" s="45"/>
      <c r="S329" s="45"/>
      <c r="T329" s="48"/>
    </row>
    <row r="330" spans="1:20" s="41" customFormat="1" x14ac:dyDescent="0.25">
      <c r="A330" s="118"/>
      <c r="B330" s="118"/>
      <c r="C330" s="107"/>
      <c r="D330" s="44"/>
      <c r="E330" s="44"/>
      <c r="F330" s="44"/>
      <c r="G330" s="45"/>
      <c r="H330" s="45"/>
      <c r="I330" s="45"/>
      <c r="J330" s="46"/>
      <c r="K330" s="45"/>
      <c r="L330" s="46"/>
      <c r="M330" s="47"/>
      <c r="N330" s="45"/>
      <c r="O330" s="45"/>
      <c r="P330" s="45"/>
      <c r="Q330" s="45"/>
      <c r="R330" s="45"/>
      <c r="S330" s="45"/>
      <c r="T330" s="48"/>
    </row>
    <row r="331" spans="1:20" s="41" customFormat="1" x14ac:dyDescent="0.25">
      <c r="A331" s="118"/>
      <c r="B331" s="118"/>
      <c r="C331" s="107"/>
      <c r="D331" s="44"/>
      <c r="E331" s="44"/>
      <c r="F331" s="44"/>
      <c r="G331" s="45"/>
      <c r="H331" s="45"/>
      <c r="I331" s="45"/>
      <c r="J331" s="46"/>
      <c r="K331" s="45"/>
      <c r="L331" s="46"/>
      <c r="M331" s="47"/>
      <c r="N331" s="45"/>
      <c r="O331" s="45"/>
      <c r="P331" s="45"/>
      <c r="Q331" s="45"/>
      <c r="R331" s="45"/>
      <c r="S331" s="45"/>
      <c r="T331" s="48"/>
    </row>
    <row r="332" spans="1:20" s="41" customFormat="1" x14ac:dyDescent="0.25">
      <c r="A332" s="118"/>
      <c r="B332" s="118"/>
      <c r="C332" s="107"/>
      <c r="D332" s="44"/>
      <c r="E332" s="44"/>
      <c r="F332" s="44"/>
      <c r="G332" s="45"/>
      <c r="H332" s="45"/>
      <c r="I332" s="45"/>
      <c r="J332" s="46"/>
      <c r="K332" s="45"/>
      <c r="L332" s="46"/>
      <c r="M332" s="47"/>
      <c r="N332" s="45"/>
      <c r="O332" s="45"/>
      <c r="P332" s="45"/>
      <c r="Q332" s="45"/>
      <c r="R332" s="45"/>
      <c r="S332" s="45"/>
      <c r="T332" s="48"/>
    </row>
    <row r="333" spans="1:20" s="41" customFormat="1" x14ac:dyDescent="0.25">
      <c r="A333" s="118"/>
      <c r="B333" s="118"/>
      <c r="C333" s="107"/>
      <c r="D333" s="44"/>
      <c r="E333" s="44"/>
      <c r="F333" s="44"/>
      <c r="G333" s="45"/>
      <c r="H333" s="45"/>
      <c r="I333" s="45"/>
      <c r="J333" s="46"/>
      <c r="K333" s="45"/>
      <c r="L333" s="46"/>
      <c r="M333" s="47"/>
      <c r="N333" s="45"/>
      <c r="O333" s="45"/>
      <c r="P333" s="45"/>
      <c r="Q333" s="45"/>
      <c r="R333" s="45"/>
      <c r="S333" s="45"/>
      <c r="T333" s="48"/>
    </row>
    <row r="334" spans="1:20" s="41" customFormat="1" x14ac:dyDescent="0.25">
      <c r="A334" s="118"/>
      <c r="B334" s="118"/>
      <c r="C334" s="107"/>
      <c r="D334" s="44"/>
      <c r="E334" s="44"/>
      <c r="F334" s="44"/>
      <c r="G334" s="45"/>
      <c r="H334" s="45"/>
      <c r="I334" s="45"/>
      <c r="J334" s="46"/>
      <c r="K334" s="45"/>
      <c r="L334" s="46"/>
      <c r="M334" s="47"/>
      <c r="N334" s="45"/>
      <c r="O334" s="45"/>
      <c r="P334" s="45"/>
      <c r="Q334" s="45"/>
      <c r="R334" s="45"/>
      <c r="S334" s="45"/>
      <c r="T334" s="48"/>
    </row>
    <row r="335" spans="1:20" s="41" customFormat="1" x14ac:dyDescent="0.25">
      <c r="A335" s="118"/>
      <c r="B335" s="118"/>
      <c r="C335" s="107"/>
      <c r="D335" s="44"/>
      <c r="E335" s="44"/>
      <c r="F335" s="44"/>
      <c r="G335" s="45"/>
      <c r="H335" s="45"/>
      <c r="I335" s="45"/>
      <c r="J335" s="46"/>
      <c r="K335" s="45"/>
      <c r="L335" s="46"/>
      <c r="M335" s="47"/>
      <c r="N335" s="45"/>
      <c r="O335" s="45"/>
      <c r="P335" s="45"/>
      <c r="Q335" s="45"/>
      <c r="R335" s="45"/>
      <c r="S335" s="45"/>
      <c r="T335" s="48"/>
    </row>
    <row r="336" spans="1:20" s="41" customFormat="1" x14ac:dyDescent="0.25">
      <c r="A336" s="118"/>
      <c r="B336" s="118"/>
      <c r="C336" s="107"/>
      <c r="D336" s="44"/>
      <c r="E336" s="44"/>
      <c r="F336" s="44"/>
      <c r="G336" s="45"/>
      <c r="H336" s="45"/>
      <c r="I336" s="45"/>
      <c r="J336" s="46"/>
      <c r="K336" s="45"/>
      <c r="L336" s="46"/>
      <c r="M336" s="47"/>
      <c r="N336" s="45"/>
      <c r="O336" s="45"/>
      <c r="P336" s="45"/>
      <c r="Q336" s="45"/>
      <c r="R336" s="45"/>
      <c r="S336" s="45"/>
      <c r="T336" s="48"/>
    </row>
    <row r="337" spans="1:20" s="41" customFormat="1" x14ac:dyDescent="0.25">
      <c r="A337" s="118"/>
      <c r="B337" s="118"/>
      <c r="C337" s="107"/>
      <c r="D337" s="44"/>
      <c r="E337" s="44"/>
      <c r="F337" s="44"/>
      <c r="G337" s="45"/>
      <c r="H337" s="45"/>
      <c r="I337" s="45"/>
      <c r="J337" s="46"/>
      <c r="K337" s="45"/>
      <c r="L337" s="46"/>
      <c r="M337" s="47"/>
      <c r="N337" s="45"/>
      <c r="O337" s="45"/>
      <c r="P337" s="45"/>
      <c r="Q337" s="45"/>
      <c r="R337" s="45"/>
      <c r="S337" s="45"/>
      <c r="T337" s="48"/>
    </row>
    <row r="338" spans="1:20" s="41" customFormat="1" x14ac:dyDescent="0.25">
      <c r="A338" s="118"/>
      <c r="B338" s="118"/>
      <c r="C338" s="107"/>
      <c r="D338" s="44"/>
      <c r="E338" s="44"/>
      <c r="F338" s="44"/>
      <c r="G338" s="45"/>
      <c r="H338" s="45"/>
      <c r="I338" s="45"/>
      <c r="J338" s="46"/>
      <c r="K338" s="45"/>
      <c r="L338" s="46"/>
      <c r="M338" s="47"/>
      <c r="N338" s="45"/>
      <c r="O338" s="45"/>
      <c r="P338" s="45"/>
      <c r="Q338" s="45"/>
      <c r="R338" s="45"/>
      <c r="S338" s="45"/>
      <c r="T338" s="48"/>
    </row>
    <row r="339" spans="1:20" s="41" customFormat="1" x14ac:dyDescent="0.25">
      <c r="A339" s="118"/>
      <c r="B339" s="118"/>
      <c r="C339" s="107"/>
      <c r="D339" s="44"/>
      <c r="E339" s="44"/>
      <c r="F339" s="44"/>
      <c r="G339" s="45"/>
      <c r="H339" s="45"/>
      <c r="I339" s="45"/>
      <c r="J339" s="46"/>
      <c r="K339" s="45"/>
      <c r="L339" s="46"/>
      <c r="M339" s="47"/>
      <c r="N339" s="45"/>
      <c r="O339" s="45"/>
      <c r="P339" s="45"/>
      <c r="Q339" s="45"/>
      <c r="R339" s="45"/>
      <c r="S339" s="45"/>
      <c r="T339" s="48"/>
    </row>
    <row r="340" spans="1:20" s="41" customFormat="1" x14ac:dyDescent="0.25">
      <c r="A340" s="118"/>
      <c r="B340" s="118"/>
      <c r="C340" s="107"/>
      <c r="D340" s="44"/>
      <c r="E340" s="44"/>
      <c r="F340" s="44"/>
      <c r="G340" s="45"/>
      <c r="H340" s="45"/>
      <c r="I340" s="45"/>
      <c r="J340" s="46"/>
      <c r="K340" s="45"/>
      <c r="L340" s="46"/>
      <c r="M340" s="47"/>
      <c r="N340" s="45"/>
      <c r="O340" s="45"/>
      <c r="P340" s="45"/>
      <c r="Q340" s="45"/>
      <c r="R340" s="45"/>
      <c r="S340" s="45"/>
      <c r="T340" s="48"/>
    </row>
    <row r="341" spans="1:20" s="41" customFormat="1" x14ac:dyDescent="0.25">
      <c r="A341" s="118"/>
      <c r="B341" s="118"/>
      <c r="C341" s="107"/>
      <c r="D341" s="44"/>
      <c r="E341" s="44"/>
      <c r="F341" s="44"/>
      <c r="G341" s="45"/>
      <c r="H341" s="45"/>
      <c r="I341" s="45"/>
      <c r="J341" s="46"/>
      <c r="K341" s="45"/>
      <c r="L341" s="46"/>
      <c r="M341" s="47"/>
      <c r="N341" s="45"/>
      <c r="O341" s="45"/>
      <c r="P341" s="45"/>
      <c r="Q341" s="45"/>
      <c r="R341" s="45"/>
      <c r="S341" s="45"/>
      <c r="T341" s="48"/>
    </row>
    <row r="342" spans="1:20" s="41" customFormat="1" x14ac:dyDescent="0.25">
      <c r="A342" s="118"/>
      <c r="B342" s="118"/>
      <c r="C342" s="107"/>
      <c r="D342" s="44"/>
      <c r="E342" s="44"/>
      <c r="F342" s="44"/>
      <c r="G342" s="45"/>
      <c r="H342" s="45"/>
      <c r="I342" s="45"/>
      <c r="J342" s="46"/>
      <c r="K342" s="45"/>
      <c r="L342" s="46"/>
      <c r="M342" s="47"/>
      <c r="N342" s="45"/>
      <c r="O342" s="45"/>
      <c r="P342" s="45"/>
      <c r="Q342" s="45"/>
      <c r="R342" s="45"/>
      <c r="S342" s="45"/>
      <c r="T342" s="48"/>
    </row>
    <row r="343" spans="1:20" s="41" customFormat="1" x14ac:dyDescent="0.25">
      <c r="A343" s="118"/>
      <c r="B343" s="118"/>
      <c r="C343" s="107"/>
      <c r="D343" s="44"/>
      <c r="E343" s="44"/>
      <c r="F343" s="44"/>
      <c r="G343" s="45"/>
      <c r="H343" s="45"/>
      <c r="I343" s="45"/>
      <c r="J343" s="46"/>
      <c r="K343" s="45"/>
      <c r="L343" s="46"/>
      <c r="M343" s="47"/>
      <c r="N343" s="45"/>
      <c r="O343" s="45"/>
      <c r="P343" s="45"/>
      <c r="Q343" s="45"/>
      <c r="R343" s="45"/>
      <c r="S343" s="45"/>
      <c r="T343" s="48"/>
    </row>
    <row r="344" spans="1:20" s="41" customFormat="1" x14ac:dyDescent="0.25">
      <c r="A344" s="118"/>
      <c r="B344" s="118"/>
      <c r="C344" s="107"/>
      <c r="D344" s="44"/>
      <c r="E344" s="44"/>
      <c r="F344" s="44"/>
      <c r="G344" s="45"/>
      <c r="H344" s="45"/>
      <c r="I344" s="45"/>
      <c r="J344" s="46"/>
      <c r="K344" s="45"/>
      <c r="L344" s="46"/>
      <c r="M344" s="47"/>
      <c r="N344" s="45"/>
      <c r="O344" s="45"/>
      <c r="P344" s="45"/>
      <c r="Q344" s="45"/>
      <c r="R344" s="45"/>
      <c r="S344" s="45"/>
      <c r="T344" s="48"/>
    </row>
    <row r="345" spans="1:20" s="41" customFormat="1" x14ac:dyDescent="0.25">
      <c r="A345" s="118"/>
      <c r="B345" s="118"/>
      <c r="C345" s="107"/>
      <c r="D345" s="44"/>
      <c r="E345" s="44"/>
      <c r="F345" s="44"/>
      <c r="G345" s="45"/>
      <c r="H345" s="45"/>
      <c r="I345" s="45"/>
      <c r="J345" s="46"/>
      <c r="K345" s="45"/>
      <c r="L345" s="46"/>
      <c r="M345" s="47"/>
      <c r="N345" s="45"/>
      <c r="O345" s="45"/>
      <c r="P345" s="45"/>
      <c r="Q345" s="45"/>
      <c r="R345" s="45"/>
      <c r="S345" s="45"/>
      <c r="T345" s="48"/>
    </row>
    <row r="346" spans="1:20" s="41" customFormat="1" x14ac:dyDescent="0.25">
      <c r="A346" s="118"/>
      <c r="B346" s="118"/>
      <c r="C346" s="107"/>
      <c r="D346" s="44"/>
      <c r="E346" s="44"/>
      <c r="F346" s="44"/>
      <c r="G346" s="45"/>
      <c r="H346" s="45"/>
      <c r="I346" s="45"/>
      <c r="J346" s="46"/>
      <c r="K346" s="45"/>
      <c r="L346" s="46"/>
      <c r="M346" s="47"/>
      <c r="N346" s="45"/>
      <c r="O346" s="45"/>
      <c r="P346" s="45"/>
      <c r="Q346" s="45"/>
      <c r="R346" s="45"/>
      <c r="S346" s="45"/>
      <c r="T346" s="48"/>
    </row>
    <row r="347" spans="1:20" s="41" customFormat="1" x14ac:dyDescent="0.25">
      <c r="A347" s="118"/>
      <c r="B347" s="118"/>
      <c r="C347" s="107"/>
      <c r="D347" s="44"/>
      <c r="E347" s="44"/>
      <c r="F347" s="44"/>
      <c r="G347" s="45"/>
      <c r="H347" s="45"/>
      <c r="I347" s="45"/>
      <c r="J347" s="46"/>
      <c r="K347" s="45"/>
      <c r="L347" s="46"/>
      <c r="M347" s="47"/>
      <c r="N347" s="45"/>
      <c r="O347" s="45"/>
      <c r="P347" s="45"/>
      <c r="Q347" s="45"/>
      <c r="R347" s="45"/>
      <c r="S347" s="45"/>
      <c r="T347" s="48"/>
    </row>
    <row r="348" spans="1:20" s="41" customFormat="1" x14ac:dyDescent="0.25">
      <c r="A348" s="118"/>
      <c r="B348" s="118"/>
      <c r="C348" s="107"/>
      <c r="D348" s="44"/>
      <c r="E348" s="44"/>
      <c r="F348" s="44"/>
      <c r="G348" s="45"/>
      <c r="H348" s="45"/>
      <c r="I348" s="45"/>
      <c r="J348" s="46"/>
      <c r="K348" s="45"/>
      <c r="L348" s="46"/>
      <c r="M348" s="47"/>
      <c r="N348" s="45"/>
      <c r="O348" s="45"/>
      <c r="P348" s="45"/>
      <c r="Q348" s="45"/>
      <c r="R348" s="45"/>
      <c r="S348" s="45"/>
      <c r="T348" s="48"/>
    </row>
    <row r="349" spans="1:20" s="41" customFormat="1" x14ac:dyDescent="0.25">
      <c r="A349" s="118"/>
      <c r="B349" s="118"/>
      <c r="C349" s="107"/>
      <c r="D349" s="44"/>
      <c r="E349" s="44"/>
      <c r="F349" s="44"/>
      <c r="G349" s="45"/>
      <c r="H349" s="45"/>
      <c r="I349" s="45"/>
      <c r="J349" s="46"/>
      <c r="K349" s="45"/>
      <c r="L349" s="46"/>
      <c r="M349" s="47"/>
      <c r="N349" s="45"/>
      <c r="O349" s="45"/>
      <c r="P349" s="45"/>
      <c r="Q349" s="45"/>
      <c r="R349" s="45"/>
      <c r="S349" s="45"/>
      <c r="T349" s="48"/>
    </row>
    <row r="350" spans="1:20" s="41" customFormat="1" x14ac:dyDescent="0.25">
      <c r="A350" s="118"/>
      <c r="B350" s="118"/>
      <c r="C350" s="107"/>
      <c r="D350" s="44"/>
      <c r="E350" s="44"/>
      <c r="F350" s="44"/>
      <c r="G350" s="45"/>
      <c r="H350" s="45"/>
      <c r="I350" s="45"/>
      <c r="J350" s="46"/>
      <c r="K350" s="45"/>
      <c r="L350" s="46"/>
      <c r="M350" s="47"/>
      <c r="N350" s="45"/>
      <c r="O350" s="45"/>
      <c r="P350" s="45"/>
      <c r="Q350" s="45"/>
      <c r="R350" s="45"/>
      <c r="S350" s="45"/>
      <c r="T350" s="48"/>
    </row>
    <row r="351" spans="1:20" s="41" customFormat="1" x14ac:dyDescent="0.25">
      <c r="A351" s="118"/>
      <c r="B351" s="118"/>
      <c r="C351" s="107"/>
      <c r="D351" s="44"/>
      <c r="E351" s="44"/>
      <c r="F351" s="44"/>
      <c r="G351" s="45"/>
      <c r="H351" s="45"/>
      <c r="I351" s="45"/>
      <c r="J351" s="46"/>
      <c r="K351" s="45"/>
      <c r="L351" s="46"/>
      <c r="M351" s="47"/>
      <c r="N351" s="45"/>
      <c r="O351" s="45"/>
      <c r="P351" s="45"/>
      <c r="Q351" s="45"/>
      <c r="R351" s="45"/>
      <c r="S351" s="45"/>
      <c r="T351" s="48"/>
    </row>
    <row r="352" spans="1:20" s="41" customFormat="1" x14ac:dyDescent="0.25">
      <c r="A352" s="118"/>
      <c r="B352" s="118"/>
      <c r="C352" s="107"/>
      <c r="D352" s="44"/>
      <c r="E352" s="44"/>
      <c r="F352" s="44"/>
      <c r="G352" s="45"/>
      <c r="H352" s="45"/>
      <c r="I352" s="45"/>
      <c r="J352" s="46"/>
      <c r="K352" s="45"/>
      <c r="L352" s="46"/>
      <c r="M352" s="47"/>
      <c r="N352" s="45"/>
      <c r="O352" s="45"/>
      <c r="P352" s="45"/>
      <c r="Q352" s="45"/>
      <c r="R352" s="45"/>
      <c r="S352" s="45"/>
      <c r="T352" s="48"/>
    </row>
    <row r="353" spans="1:20" s="41" customFormat="1" x14ac:dyDescent="0.25">
      <c r="A353" s="118"/>
      <c r="B353" s="118"/>
      <c r="C353" s="107"/>
      <c r="D353" s="44"/>
      <c r="E353" s="44"/>
      <c r="F353" s="44"/>
      <c r="G353" s="45"/>
      <c r="H353" s="45"/>
      <c r="I353" s="45"/>
      <c r="J353" s="46"/>
      <c r="K353" s="45"/>
      <c r="L353" s="46"/>
      <c r="M353" s="47"/>
      <c r="N353" s="45"/>
      <c r="O353" s="45"/>
      <c r="P353" s="45"/>
      <c r="Q353" s="45"/>
      <c r="R353" s="45"/>
      <c r="S353" s="45"/>
      <c r="T353" s="48"/>
    </row>
    <row r="354" spans="1:20" s="41" customFormat="1" x14ac:dyDescent="0.25">
      <c r="A354" s="118"/>
      <c r="B354" s="118"/>
      <c r="C354" s="107"/>
      <c r="D354" s="44"/>
      <c r="E354" s="44"/>
      <c r="F354" s="44"/>
      <c r="G354" s="45"/>
      <c r="H354" s="45"/>
      <c r="I354" s="45"/>
      <c r="J354" s="46"/>
      <c r="K354" s="45"/>
      <c r="L354" s="46"/>
      <c r="M354" s="47"/>
      <c r="N354" s="45"/>
      <c r="O354" s="45"/>
      <c r="P354" s="45"/>
      <c r="Q354" s="45"/>
      <c r="R354" s="45"/>
      <c r="S354" s="45"/>
      <c r="T354" s="48"/>
    </row>
    <row r="355" spans="1:20" s="41" customFormat="1" x14ac:dyDescent="0.25">
      <c r="A355" s="118"/>
      <c r="B355" s="118"/>
      <c r="C355" s="107"/>
      <c r="D355" s="44"/>
      <c r="E355" s="44"/>
      <c r="F355" s="44"/>
      <c r="G355" s="45"/>
      <c r="H355" s="45"/>
      <c r="I355" s="45"/>
      <c r="J355" s="46"/>
      <c r="K355" s="45"/>
      <c r="L355" s="46"/>
      <c r="M355" s="47"/>
      <c r="N355" s="45"/>
      <c r="O355" s="45"/>
      <c r="P355" s="45"/>
      <c r="Q355" s="45"/>
      <c r="R355" s="45"/>
      <c r="S355" s="45"/>
      <c r="T355" s="48"/>
    </row>
    <row r="356" spans="1:20" s="41" customFormat="1" x14ac:dyDescent="0.25">
      <c r="A356" s="118"/>
      <c r="B356" s="118"/>
      <c r="C356" s="107"/>
      <c r="D356" s="44"/>
      <c r="E356" s="44"/>
      <c r="F356" s="44"/>
      <c r="G356" s="45"/>
      <c r="H356" s="45"/>
      <c r="I356" s="45"/>
      <c r="J356" s="46"/>
      <c r="K356" s="45"/>
      <c r="L356" s="46"/>
      <c r="M356" s="47"/>
      <c r="N356" s="45"/>
      <c r="O356" s="45"/>
      <c r="P356" s="45"/>
      <c r="Q356" s="45"/>
      <c r="R356" s="45"/>
      <c r="S356" s="45"/>
      <c r="T356" s="48"/>
    </row>
    <row r="357" spans="1:20" s="41" customFormat="1" x14ac:dyDescent="0.25">
      <c r="A357" s="118"/>
      <c r="B357" s="118"/>
      <c r="C357" s="107"/>
      <c r="D357" s="44"/>
      <c r="E357" s="44"/>
      <c r="F357" s="44"/>
      <c r="G357" s="45"/>
      <c r="H357" s="45"/>
      <c r="I357" s="45"/>
      <c r="J357" s="46"/>
      <c r="K357" s="45"/>
      <c r="L357" s="46"/>
      <c r="M357" s="47"/>
      <c r="N357" s="45"/>
      <c r="O357" s="45"/>
      <c r="P357" s="45"/>
      <c r="Q357" s="45"/>
      <c r="R357" s="45"/>
      <c r="S357" s="45"/>
      <c r="T357" s="48"/>
    </row>
    <row r="358" spans="1:20" s="41" customFormat="1" x14ac:dyDescent="0.25">
      <c r="A358" s="118"/>
      <c r="B358" s="118"/>
      <c r="C358" s="107"/>
      <c r="D358" s="44"/>
      <c r="E358" s="44"/>
      <c r="F358" s="44"/>
      <c r="G358" s="45"/>
      <c r="H358" s="45"/>
      <c r="I358" s="45"/>
      <c r="J358" s="46"/>
      <c r="K358" s="45"/>
      <c r="L358" s="46"/>
      <c r="M358" s="47"/>
      <c r="N358" s="45"/>
      <c r="O358" s="45"/>
      <c r="P358" s="45"/>
      <c r="Q358" s="45"/>
      <c r="R358" s="45"/>
      <c r="S358" s="45"/>
      <c r="T358" s="48"/>
    </row>
    <row r="359" spans="1:20" s="41" customFormat="1" x14ac:dyDescent="0.25">
      <c r="A359" s="118"/>
      <c r="B359" s="118"/>
      <c r="C359" s="107"/>
      <c r="D359" s="44"/>
      <c r="E359" s="44"/>
      <c r="F359" s="44"/>
      <c r="G359" s="45"/>
      <c r="H359" s="45"/>
      <c r="I359" s="45"/>
      <c r="J359" s="46"/>
      <c r="K359" s="45"/>
      <c r="L359" s="46"/>
      <c r="M359" s="47"/>
      <c r="N359" s="45"/>
      <c r="O359" s="45"/>
      <c r="P359" s="45"/>
      <c r="Q359" s="45"/>
      <c r="R359" s="45"/>
      <c r="S359" s="45"/>
      <c r="T359" s="48"/>
    </row>
    <row r="360" spans="1:20" s="41" customFormat="1" x14ac:dyDescent="0.25">
      <c r="A360" s="118"/>
      <c r="B360" s="118"/>
      <c r="C360" s="107"/>
      <c r="D360" s="44"/>
      <c r="E360" s="44"/>
      <c r="F360" s="44"/>
      <c r="G360" s="45"/>
      <c r="H360" s="45"/>
      <c r="I360" s="45"/>
      <c r="J360" s="46"/>
      <c r="K360" s="45"/>
      <c r="L360" s="46"/>
      <c r="M360" s="47"/>
      <c r="N360" s="45"/>
      <c r="O360" s="45"/>
      <c r="P360" s="45"/>
      <c r="Q360" s="45"/>
      <c r="R360" s="45"/>
      <c r="S360" s="45"/>
      <c r="T360" s="48"/>
    </row>
    <row r="361" spans="1:20" s="41" customFormat="1" x14ac:dyDescent="0.25">
      <c r="A361" s="118"/>
      <c r="B361" s="118"/>
      <c r="C361" s="107"/>
      <c r="D361" s="44"/>
      <c r="E361" s="44"/>
      <c r="F361" s="44"/>
      <c r="G361" s="45"/>
      <c r="H361" s="45"/>
      <c r="I361" s="45"/>
      <c r="J361" s="46"/>
      <c r="K361" s="45"/>
      <c r="L361" s="46"/>
      <c r="M361" s="47"/>
      <c r="N361" s="45"/>
      <c r="O361" s="45"/>
      <c r="P361" s="45"/>
      <c r="Q361" s="45"/>
      <c r="R361" s="45"/>
      <c r="S361" s="45"/>
      <c r="T361" s="48"/>
    </row>
    <row r="362" spans="1:20" s="41" customFormat="1" x14ac:dyDescent="0.25">
      <c r="A362" s="118"/>
      <c r="B362" s="118"/>
      <c r="C362" s="107"/>
      <c r="D362" s="44"/>
      <c r="E362" s="44"/>
      <c r="F362" s="44"/>
      <c r="G362" s="45"/>
      <c r="H362" s="45"/>
      <c r="I362" s="45"/>
      <c r="J362" s="46"/>
      <c r="K362" s="45"/>
      <c r="L362" s="46"/>
      <c r="M362" s="47"/>
      <c r="N362" s="45"/>
      <c r="O362" s="45"/>
      <c r="P362" s="45"/>
      <c r="Q362" s="45"/>
      <c r="R362" s="45"/>
      <c r="S362" s="45"/>
      <c r="T362" s="48"/>
    </row>
    <row r="363" spans="1:20" s="41" customFormat="1" x14ac:dyDescent="0.25">
      <c r="A363" s="118"/>
      <c r="B363" s="118"/>
      <c r="C363" s="107"/>
      <c r="D363" s="44"/>
      <c r="E363" s="44"/>
      <c r="F363" s="44"/>
      <c r="G363" s="45"/>
      <c r="H363" s="45"/>
      <c r="I363" s="45"/>
      <c r="J363" s="46"/>
      <c r="K363" s="45"/>
      <c r="L363" s="46"/>
      <c r="M363" s="47"/>
      <c r="N363" s="45"/>
      <c r="O363" s="45"/>
      <c r="P363" s="45"/>
      <c r="Q363" s="45"/>
      <c r="R363" s="45"/>
      <c r="S363" s="45"/>
      <c r="T363" s="48"/>
    </row>
    <row r="364" spans="1:20" s="41" customFormat="1" x14ac:dyDescent="0.25">
      <c r="A364" s="118"/>
      <c r="B364" s="118"/>
      <c r="C364" s="107"/>
      <c r="D364" s="44"/>
      <c r="E364" s="44"/>
      <c r="F364" s="44"/>
      <c r="G364" s="45"/>
      <c r="H364" s="45"/>
      <c r="I364" s="45"/>
      <c r="J364" s="46"/>
      <c r="K364" s="45"/>
      <c r="L364" s="46"/>
      <c r="M364" s="47"/>
      <c r="N364" s="45"/>
      <c r="O364" s="45"/>
      <c r="P364" s="45"/>
      <c r="Q364" s="45"/>
      <c r="R364" s="45"/>
      <c r="S364" s="45"/>
      <c r="T364" s="48"/>
    </row>
    <row r="365" spans="1:20" s="41" customFormat="1" x14ac:dyDescent="0.25">
      <c r="A365" s="118"/>
      <c r="B365" s="118"/>
      <c r="C365" s="107"/>
      <c r="D365" s="44"/>
      <c r="E365" s="44"/>
      <c r="F365" s="44"/>
      <c r="G365" s="45"/>
      <c r="H365" s="45"/>
      <c r="I365" s="45"/>
      <c r="J365" s="46"/>
      <c r="K365" s="45"/>
      <c r="L365" s="46"/>
      <c r="M365" s="47"/>
      <c r="N365" s="45"/>
      <c r="O365" s="45"/>
      <c r="P365" s="45"/>
      <c r="Q365" s="45"/>
      <c r="R365" s="45"/>
      <c r="S365" s="45"/>
      <c r="T365" s="48"/>
    </row>
    <row r="366" spans="1:20" s="41" customFormat="1" x14ac:dyDescent="0.25">
      <c r="A366" s="118"/>
      <c r="B366" s="118"/>
      <c r="C366" s="107"/>
      <c r="D366" s="44"/>
      <c r="E366" s="44"/>
      <c r="F366" s="44"/>
      <c r="G366" s="45"/>
      <c r="H366" s="45"/>
      <c r="I366" s="45"/>
      <c r="J366" s="46"/>
      <c r="K366" s="45"/>
      <c r="L366" s="46"/>
      <c r="M366" s="47"/>
      <c r="N366" s="45"/>
      <c r="O366" s="45"/>
      <c r="P366" s="45"/>
      <c r="Q366" s="45"/>
      <c r="R366" s="45"/>
      <c r="S366" s="45"/>
      <c r="T366" s="48"/>
    </row>
    <row r="367" spans="1:20" s="41" customFormat="1" x14ac:dyDescent="0.25">
      <c r="A367" s="118"/>
      <c r="B367" s="118"/>
      <c r="C367" s="107"/>
      <c r="D367" s="44"/>
      <c r="E367" s="44"/>
      <c r="F367" s="44"/>
      <c r="G367" s="45"/>
      <c r="H367" s="45"/>
      <c r="I367" s="45"/>
      <c r="J367" s="46"/>
      <c r="K367" s="45"/>
      <c r="L367" s="46"/>
      <c r="M367" s="47"/>
      <c r="N367" s="45"/>
      <c r="O367" s="45"/>
      <c r="P367" s="45"/>
      <c r="Q367" s="45"/>
      <c r="R367" s="45"/>
      <c r="S367" s="45"/>
      <c r="T367" s="48"/>
    </row>
    <row r="368" spans="1:20" s="41" customFormat="1" x14ac:dyDescent="0.25">
      <c r="A368" s="118"/>
      <c r="B368" s="118"/>
      <c r="C368" s="107"/>
      <c r="D368" s="44"/>
      <c r="E368" s="44"/>
      <c r="F368" s="44"/>
      <c r="G368" s="45"/>
      <c r="H368" s="45"/>
      <c r="I368" s="45"/>
      <c r="J368" s="46"/>
      <c r="K368" s="45"/>
      <c r="L368" s="46"/>
      <c r="M368" s="47"/>
      <c r="N368" s="45"/>
      <c r="O368" s="45"/>
      <c r="P368" s="45"/>
      <c r="Q368" s="45"/>
      <c r="R368" s="45"/>
      <c r="S368" s="45"/>
      <c r="T368" s="48"/>
    </row>
    <row r="369" spans="1:20" s="41" customFormat="1" x14ac:dyDescent="0.25">
      <c r="A369" s="118"/>
      <c r="B369" s="118"/>
      <c r="C369" s="107"/>
      <c r="D369" s="44"/>
      <c r="E369" s="44"/>
      <c r="F369" s="44"/>
      <c r="G369" s="45"/>
      <c r="H369" s="45"/>
      <c r="I369" s="45"/>
      <c r="J369" s="46"/>
      <c r="K369" s="45"/>
      <c r="L369" s="46"/>
      <c r="M369" s="47"/>
      <c r="N369" s="45"/>
      <c r="O369" s="45"/>
      <c r="P369" s="45"/>
      <c r="Q369" s="45"/>
      <c r="R369" s="45"/>
      <c r="S369" s="45"/>
      <c r="T369" s="48"/>
    </row>
    <row r="370" spans="1:20" s="41" customFormat="1" x14ac:dyDescent="0.25">
      <c r="A370" s="118"/>
      <c r="B370" s="118"/>
      <c r="C370" s="107"/>
      <c r="D370" s="44"/>
      <c r="E370" s="44"/>
      <c r="F370" s="44"/>
      <c r="G370" s="45"/>
      <c r="H370" s="45"/>
      <c r="I370" s="45"/>
      <c r="J370" s="46"/>
      <c r="K370" s="45"/>
      <c r="L370" s="46"/>
      <c r="M370" s="47"/>
      <c r="N370" s="45"/>
      <c r="O370" s="45"/>
      <c r="P370" s="45"/>
      <c r="Q370" s="45"/>
      <c r="R370" s="45"/>
      <c r="S370" s="45"/>
      <c r="T370" s="48"/>
    </row>
    <row r="371" spans="1:20" s="41" customFormat="1" x14ac:dyDescent="0.25">
      <c r="A371" s="118"/>
      <c r="B371" s="118"/>
      <c r="C371" s="107"/>
      <c r="D371" s="44"/>
      <c r="E371" s="44"/>
      <c r="F371" s="44"/>
      <c r="G371" s="45"/>
      <c r="H371" s="45"/>
      <c r="I371" s="45"/>
      <c r="J371" s="46"/>
      <c r="K371" s="45"/>
      <c r="L371" s="46"/>
      <c r="M371" s="47"/>
      <c r="N371" s="45"/>
      <c r="O371" s="45"/>
      <c r="P371" s="45"/>
      <c r="Q371" s="45"/>
      <c r="R371" s="45"/>
      <c r="S371" s="45"/>
      <c r="T371" s="48"/>
    </row>
    <row r="372" spans="1:20" s="41" customFormat="1" x14ac:dyDescent="0.25">
      <c r="A372" s="118"/>
      <c r="B372" s="118"/>
      <c r="C372" s="107"/>
      <c r="D372" s="44"/>
      <c r="E372" s="44"/>
      <c r="F372" s="44"/>
      <c r="G372" s="45"/>
      <c r="H372" s="45"/>
      <c r="I372" s="45"/>
      <c r="J372" s="46"/>
      <c r="K372" s="45"/>
      <c r="L372" s="46"/>
      <c r="M372" s="47"/>
      <c r="N372" s="45"/>
      <c r="O372" s="45"/>
      <c r="P372" s="45"/>
      <c r="Q372" s="45"/>
      <c r="R372" s="45"/>
      <c r="S372" s="45"/>
      <c r="T372" s="48"/>
    </row>
    <row r="373" spans="1:20" s="41" customFormat="1" x14ac:dyDescent="0.25">
      <c r="A373" s="118"/>
      <c r="B373" s="118"/>
      <c r="C373" s="107"/>
      <c r="D373" s="44"/>
      <c r="E373" s="44"/>
      <c r="F373" s="44"/>
      <c r="G373" s="45"/>
      <c r="H373" s="45"/>
      <c r="I373" s="45"/>
      <c r="J373" s="46"/>
      <c r="K373" s="45"/>
      <c r="L373" s="46"/>
      <c r="M373" s="47"/>
      <c r="N373" s="45"/>
      <c r="O373" s="45"/>
      <c r="P373" s="45"/>
      <c r="Q373" s="45"/>
      <c r="R373" s="45"/>
      <c r="S373" s="45"/>
      <c r="T373" s="48"/>
    </row>
    <row r="374" spans="1:20" s="41" customFormat="1" x14ac:dyDescent="0.25">
      <c r="A374" s="118"/>
      <c r="B374" s="118"/>
      <c r="C374" s="107"/>
      <c r="D374" s="44"/>
      <c r="E374" s="44"/>
      <c r="F374" s="44"/>
      <c r="G374" s="45"/>
      <c r="H374" s="45"/>
      <c r="I374" s="45"/>
      <c r="J374" s="46"/>
      <c r="K374" s="45"/>
      <c r="L374" s="46"/>
      <c r="M374" s="47"/>
      <c r="N374" s="45"/>
      <c r="O374" s="45"/>
      <c r="P374" s="45"/>
      <c r="Q374" s="45"/>
      <c r="R374" s="45"/>
      <c r="S374" s="45"/>
      <c r="T374" s="48"/>
    </row>
    <row r="375" spans="1:20" s="41" customFormat="1" x14ac:dyDescent="0.25">
      <c r="A375" s="118"/>
      <c r="B375" s="118"/>
      <c r="C375" s="107"/>
      <c r="D375" s="44"/>
      <c r="E375" s="44"/>
      <c r="F375" s="44"/>
      <c r="G375" s="45"/>
      <c r="H375" s="45"/>
      <c r="I375" s="45"/>
      <c r="J375" s="46"/>
      <c r="K375" s="45"/>
      <c r="L375" s="46"/>
      <c r="M375" s="47"/>
      <c r="N375" s="45"/>
      <c r="O375" s="45"/>
      <c r="P375" s="45"/>
      <c r="Q375" s="45"/>
      <c r="R375" s="45"/>
      <c r="S375" s="45"/>
      <c r="T375" s="48"/>
    </row>
    <row r="376" spans="1:20" s="41" customFormat="1" x14ac:dyDescent="0.25">
      <c r="A376" s="118"/>
      <c r="B376" s="118"/>
      <c r="C376" s="107"/>
      <c r="D376" s="44"/>
      <c r="E376" s="44"/>
      <c r="F376" s="44"/>
      <c r="G376" s="45"/>
      <c r="H376" s="45"/>
      <c r="I376" s="45"/>
      <c r="J376" s="46"/>
      <c r="K376" s="45"/>
      <c r="L376" s="46"/>
      <c r="M376" s="47"/>
      <c r="N376" s="45"/>
      <c r="O376" s="45"/>
      <c r="P376" s="45"/>
      <c r="Q376" s="45"/>
      <c r="R376" s="45"/>
      <c r="S376" s="45"/>
      <c r="T376" s="48"/>
    </row>
    <row r="377" spans="1:20" s="41" customFormat="1" x14ac:dyDescent="0.25">
      <c r="A377" s="118"/>
      <c r="B377" s="118"/>
      <c r="C377" s="107"/>
      <c r="D377" s="44"/>
      <c r="E377" s="44"/>
      <c r="F377" s="44"/>
      <c r="G377" s="45"/>
      <c r="H377" s="45"/>
      <c r="I377" s="45"/>
      <c r="J377" s="46"/>
      <c r="K377" s="45"/>
      <c r="L377" s="46"/>
      <c r="M377" s="47"/>
      <c r="N377" s="45"/>
      <c r="O377" s="45"/>
      <c r="P377" s="45"/>
      <c r="Q377" s="45"/>
      <c r="R377" s="45"/>
      <c r="S377" s="45"/>
      <c r="T377" s="48"/>
    </row>
    <row r="378" spans="1:20" s="41" customFormat="1" x14ac:dyDescent="0.25">
      <c r="A378" s="118"/>
      <c r="B378" s="118"/>
      <c r="C378" s="107"/>
      <c r="D378" s="44"/>
      <c r="E378" s="44"/>
      <c r="F378" s="44"/>
      <c r="G378" s="45"/>
      <c r="H378" s="45"/>
      <c r="I378" s="45"/>
      <c r="J378" s="46"/>
      <c r="K378" s="45"/>
      <c r="L378" s="46"/>
      <c r="M378" s="47"/>
      <c r="N378" s="45"/>
      <c r="O378" s="45"/>
      <c r="P378" s="45"/>
      <c r="Q378" s="45"/>
      <c r="R378" s="45"/>
      <c r="S378" s="45"/>
      <c r="T378" s="48"/>
    </row>
    <row r="379" spans="1:20" s="41" customFormat="1" x14ac:dyDescent="0.25">
      <c r="A379" s="118"/>
      <c r="B379" s="118"/>
      <c r="C379" s="107"/>
      <c r="D379" s="44"/>
      <c r="E379" s="44"/>
      <c r="F379" s="44"/>
      <c r="G379" s="45"/>
      <c r="H379" s="45"/>
      <c r="I379" s="45"/>
      <c r="J379" s="46"/>
      <c r="K379" s="45"/>
      <c r="L379" s="46"/>
      <c r="M379" s="47"/>
      <c r="N379" s="45"/>
      <c r="O379" s="45"/>
      <c r="P379" s="45"/>
      <c r="Q379" s="45"/>
      <c r="R379" s="45"/>
      <c r="S379" s="45"/>
      <c r="T379" s="48"/>
    </row>
    <row r="380" spans="1:20" s="41" customFormat="1" x14ac:dyDescent="0.25">
      <c r="A380" s="118"/>
      <c r="B380" s="118"/>
      <c r="C380" s="107"/>
      <c r="D380" s="44"/>
      <c r="E380" s="44"/>
      <c r="F380" s="44"/>
      <c r="G380" s="45"/>
      <c r="H380" s="45"/>
      <c r="I380" s="45"/>
      <c r="J380" s="46"/>
      <c r="K380" s="45"/>
      <c r="L380" s="46"/>
      <c r="M380" s="47"/>
      <c r="N380" s="45"/>
      <c r="O380" s="45"/>
      <c r="P380" s="45"/>
      <c r="Q380" s="45"/>
      <c r="R380" s="45"/>
      <c r="S380" s="45"/>
      <c r="T380" s="48"/>
    </row>
    <row r="381" spans="1:20" s="41" customFormat="1" x14ac:dyDescent="0.25">
      <c r="A381" s="118"/>
      <c r="B381" s="118"/>
      <c r="C381" s="107"/>
      <c r="D381" s="44"/>
      <c r="E381" s="44"/>
      <c r="F381" s="44"/>
      <c r="G381" s="45"/>
      <c r="H381" s="45"/>
      <c r="I381" s="45"/>
      <c r="J381" s="46"/>
      <c r="K381" s="45"/>
      <c r="L381" s="46"/>
      <c r="M381" s="47"/>
      <c r="N381" s="45"/>
      <c r="O381" s="45"/>
      <c r="P381" s="45"/>
      <c r="Q381" s="45"/>
      <c r="R381" s="45"/>
      <c r="S381" s="45"/>
      <c r="T381" s="48"/>
    </row>
    <row r="382" spans="1:20" s="41" customFormat="1" x14ac:dyDescent="0.25">
      <c r="A382" s="118"/>
      <c r="B382" s="118"/>
      <c r="C382" s="107"/>
      <c r="D382" s="44"/>
      <c r="E382" s="44"/>
      <c r="F382" s="44"/>
      <c r="G382" s="45"/>
      <c r="H382" s="45"/>
      <c r="I382" s="45"/>
      <c r="J382" s="46"/>
      <c r="K382" s="45"/>
      <c r="L382" s="46"/>
      <c r="M382" s="47"/>
      <c r="N382" s="45"/>
      <c r="O382" s="45"/>
      <c r="P382" s="45"/>
      <c r="Q382" s="45"/>
      <c r="R382" s="45"/>
      <c r="S382" s="45"/>
      <c r="T382" s="48"/>
    </row>
    <row r="383" spans="1:20" s="41" customFormat="1" x14ac:dyDescent="0.25">
      <c r="A383" s="118"/>
      <c r="B383" s="118"/>
      <c r="C383" s="107"/>
      <c r="D383" s="44"/>
      <c r="E383" s="44"/>
      <c r="F383" s="44"/>
      <c r="G383" s="45"/>
      <c r="H383" s="45"/>
      <c r="I383" s="45"/>
      <c r="J383" s="46"/>
      <c r="K383" s="45"/>
      <c r="L383" s="46"/>
      <c r="M383" s="47"/>
      <c r="N383" s="45"/>
      <c r="O383" s="45"/>
      <c r="P383" s="45"/>
      <c r="Q383" s="45"/>
      <c r="R383" s="45"/>
      <c r="S383" s="45"/>
      <c r="T383" s="48"/>
    </row>
    <row r="384" spans="1:20" s="41" customFormat="1" x14ac:dyDescent="0.25">
      <c r="A384" s="118"/>
      <c r="B384" s="118"/>
      <c r="C384" s="107"/>
      <c r="D384" s="44"/>
      <c r="E384" s="44"/>
      <c r="F384" s="44"/>
      <c r="G384" s="45"/>
      <c r="H384" s="45"/>
      <c r="I384" s="45"/>
      <c r="J384" s="46"/>
      <c r="K384" s="45"/>
      <c r="L384" s="46"/>
      <c r="M384" s="47"/>
      <c r="N384" s="45"/>
      <c r="O384" s="45"/>
      <c r="P384" s="45"/>
      <c r="Q384" s="45"/>
      <c r="R384" s="45"/>
      <c r="S384" s="45"/>
      <c r="T384" s="48"/>
    </row>
    <row r="385" spans="1:20" s="41" customFormat="1" x14ac:dyDescent="0.25">
      <c r="A385" s="118"/>
      <c r="B385" s="118"/>
      <c r="C385" s="107"/>
      <c r="D385" s="44"/>
      <c r="E385" s="44"/>
      <c r="F385" s="44"/>
      <c r="G385" s="45"/>
      <c r="H385" s="45"/>
      <c r="I385" s="45"/>
      <c r="J385" s="46"/>
      <c r="K385" s="45"/>
      <c r="L385" s="46"/>
      <c r="M385" s="47"/>
      <c r="N385" s="45"/>
      <c r="O385" s="45"/>
      <c r="P385" s="45"/>
      <c r="Q385" s="45"/>
      <c r="R385" s="45"/>
      <c r="S385" s="45"/>
      <c r="T385" s="48"/>
    </row>
    <row r="386" spans="1:20" s="41" customFormat="1" x14ac:dyDescent="0.25">
      <c r="A386" s="118"/>
      <c r="B386" s="118"/>
      <c r="C386" s="107"/>
      <c r="D386" s="44"/>
      <c r="E386" s="44"/>
      <c r="F386" s="44"/>
      <c r="G386" s="45"/>
      <c r="H386" s="45"/>
      <c r="I386" s="45"/>
      <c r="J386" s="46"/>
      <c r="K386" s="45"/>
      <c r="L386" s="46"/>
      <c r="M386" s="47"/>
      <c r="N386" s="45"/>
      <c r="O386" s="45"/>
      <c r="P386" s="45"/>
      <c r="Q386" s="45"/>
      <c r="R386" s="45"/>
      <c r="S386" s="45"/>
      <c r="T386" s="48"/>
    </row>
    <row r="387" spans="1:20" s="41" customFormat="1" x14ac:dyDescent="0.25">
      <c r="A387" s="118"/>
      <c r="B387" s="118"/>
      <c r="C387" s="107"/>
      <c r="D387" s="44"/>
      <c r="E387" s="44"/>
      <c r="F387" s="44"/>
      <c r="G387" s="45"/>
      <c r="H387" s="45"/>
      <c r="I387" s="45"/>
      <c r="J387" s="46"/>
      <c r="K387" s="45"/>
      <c r="L387" s="46"/>
      <c r="M387" s="47"/>
      <c r="N387" s="45"/>
      <c r="O387" s="45"/>
      <c r="P387" s="45"/>
      <c r="Q387" s="45"/>
      <c r="R387" s="45"/>
      <c r="S387" s="45"/>
      <c r="T387" s="48"/>
    </row>
    <row r="388" spans="1:20" s="41" customFormat="1" x14ac:dyDescent="0.25">
      <c r="A388" s="118"/>
      <c r="B388" s="118"/>
      <c r="C388" s="107"/>
      <c r="D388" s="44"/>
      <c r="E388" s="44"/>
      <c r="F388" s="44"/>
      <c r="G388" s="45"/>
      <c r="H388" s="45"/>
      <c r="I388" s="45"/>
      <c r="J388" s="46"/>
      <c r="K388" s="45"/>
      <c r="L388" s="46"/>
      <c r="M388" s="47"/>
      <c r="N388" s="45"/>
      <c r="O388" s="45"/>
      <c r="P388" s="45"/>
      <c r="Q388" s="45"/>
      <c r="R388" s="45"/>
      <c r="S388" s="45"/>
      <c r="T388" s="48"/>
    </row>
    <row r="389" spans="1:20" s="41" customFormat="1" x14ac:dyDescent="0.25">
      <c r="A389" s="118"/>
      <c r="B389" s="118"/>
      <c r="C389" s="107"/>
      <c r="D389" s="44"/>
      <c r="E389" s="44"/>
      <c r="F389" s="44"/>
      <c r="G389" s="45"/>
      <c r="H389" s="45"/>
      <c r="I389" s="45"/>
      <c r="J389" s="46"/>
      <c r="K389" s="45"/>
      <c r="L389" s="46"/>
      <c r="M389" s="47"/>
      <c r="N389" s="45"/>
      <c r="O389" s="45"/>
      <c r="P389" s="45"/>
      <c r="Q389" s="45"/>
      <c r="R389" s="45"/>
      <c r="S389" s="45"/>
      <c r="T389" s="48"/>
    </row>
    <row r="390" spans="1:20" s="41" customFormat="1" x14ac:dyDescent="0.25">
      <c r="A390" s="118"/>
      <c r="B390" s="118"/>
      <c r="C390" s="107"/>
      <c r="D390" s="44"/>
      <c r="E390" s="44"/>
      <c r="F390" s="44"/>
      <c r="G390" s="45"/>
      <c r="H390" s="45"/>
      <c r="I390" s="45"/>
      <c r="J390" s="46"/>
      <c r="K390" s="45"/>
      <c r="L390" s="46"/>
      <c r="M390" s="47"/>
      <c r="N390" s="45"/>
      <c r="O390" s="45"/>
      <c r="P390" s="45"/>
      <c r="Q390" s="45"/>
      <c r="R390" s="45"/>
      <c r="S390" s="45"/>
      <c r="T390" s="48"/>
    </row>
    <row r="391" spans="1:20" s="41" customFormat="1" x14ac:dyDescent="0.25">
      <c r="A391" s="118"/>
      <c r="B391" s="118"/>
      <c r="C391" s="107"/>
      <c r="D391" s="44"/>
      <c r="E391" s="44"/>
      <c r="F391" s="44"/>
      <c r="G391" s="45"/>
      <c r="H391" s="45"/>
      <c r="I391" s="45"/>
      <c r="J391" s="46"/>
      <c r="K391" s="45"/>
      <c r="L391" s="46"/>
      <c r="M391" s="47"/>
      <c r="N391" s="45"/>
      <c r="O391" s="45"/>
      <c r="P391" s="45"/>
      <c r="Q391" s="45"/>
      <c r="R391" s="45"/>
      <c r="S391" s="45"/>
      <c r="T391" s="48"/>
    </row>
    <row r="392" spans="1:20" s="41" customFormat="1" x14ac:dyDescent="0.25">
      <c r="A392" s="118"/>
      <c r="B392" s="118"/>
      <c r="C392" s="107"/>
      <c r="D392" s="44"/>
      <c r="E392" s="44"/>
      <c r="F392" s="44"/>
      <c r="G392" s="45"/>
      <c r="H392" s="45"/>
      <c r="I392" s="45"/>
      <c r="J392" s="46"/>
      <c r="K392" s="45"/>
      <c r="L392" s="46"/>
      <c r="M392" s="47"/>
      <c r="N392" s="45"/>
      <c r="O392" s="45"/>
      <c r="P392" s="45"/>
      <c r="Q392" s="45"/>
      <c r="R392" s="45"/>
      <c r="S392" s="45"/>
      <c r="T392" s="48"/>
    </row>
    <row r="393" spans="1:20" s="41" customFormat="1" x14ac:dyDescent="0.25">
      <c r="A393" s="118"/>
      <c r="B393" s="118"/>
      <c r="C393" s="107"/>
      <c r="D393" s="44"/>
      <c r="E393" s="44"/>
      <c r="F393" s="44"/>
      <c r="G393" s="45"/>
      <c r="H393" s="45"/>
      <c r="I393" s="45"/>
      <c r="J393" s="46"/>
      <c r="K393" s="45"/>
      <c r="L393" s="46"/>
      <c r="M393" s="47"/>
      <c r="N393" s="45"/>
      <c r="O393" s="45"/>
      <c r="P393" s="45"/>
      <c r="Q393" s="45"/>
      <c r="R393" s="45"/>
      <c r="S393" s="45"/>
      <c r="T393" s="48"/>
    </row>
    <row r="394" spans="1:20" s="41" customFormat="1" x14ac:dyDescent="0.25">
      <c r="A394" s="118"/>
      <c r="B394" s="118"/>
      <c r="C394" s="107"/>
      <c r="D394" s="44"/>
      <c r="E394" s="44"/>
      <c r="F394" s="44"/>
      <c r="G394" s="45"/>
      <c r="H394" s="45"/>
      <c r="I394" s="45"/>
      <c r="J394" s="46"/>
      <c r="K394" s="45"/>
      <c r="L394" s="46"/>
      <c r="M394" s="47"/>
      <c r="N394" s="45"/>
      <c r="O394" s="45"/>
      <c r="P394" s="45"/>
      <c r="Q394" s="45"/>
      <c r="R394" s="45"/>
      <c r="S394" s="45"/>
      <c r="T394" s="48"/>
    </row>
    <row r="395" spans="1:20" s="41" customFormat="1" x14ac:dyDescent="0.25">
      <c r="A395" s="118"/>
      <c r="B395" s="118"/>
      <c r="C395" s="107"/>
      <c r="D395" s="44"/>
      <c r="E395" s="44"/>
      <c r="F395" s="44"/>
      <c r="G395" s="45"/>
      <c r="H395" s="45"/>
      <c r="I395" s="45"/>
      <c r="J395" s="46"/>
      <c r="K395" s="45"/>
      <c r="L395" s="46"/>
      <c r="M395" s="47"/>
      <c r="N395" s="45"/>
      <c r="O395" s="45"/>
      <c r="P395" s="45"/>
      <c r="Q395" s="45"/>
      <c r="R395" s="45"/>
      <c r="S395" s="45"/>
      <c r="T395" s="48"/>
    </row>
    <row r="396" spans="1:20" s="41" customFormat="1" x14ac:dyDescent="0.25">
      <c r="A396" s="118"/>
      <c r="B396" s="118"/>
      <c r="C396" s="107"/>
      <c r="D396" s="44"/>
      <c r="E396" s="44"/>
      <c r="F396" s="44"/>
      <c r="G396" s="45"/>
      <c r="H396" s="45"/>
      <c r="I396" s="45"/>
      <c r="J396" s="46"/>
      <c r="K396" s="45"/>
      <c r="L396" s="46"/>
      <c r="M396" s="47"/>
      <c r="N396" s="45"/>
      <c r="O396" s="45"/>
      <c r="P396" s="45"/>
      <c r="Q396" s="45"/>
      <c r="R396" s="45"/>
      <c r="S396" s="45"/>
      <c r="T396" s="48"/>
    </row>
    <row r="397" spans="1:20" s="41" customFormat="1" x14ac:dyDescent="0.25">
      <c r="A397" s="118"/>
      <c r="B397" s="118"/>
      <c r="C397" s="107"/>
      <c r="D397" s="44"/>
      <c r="E397" s="44"/>
      <c r="F397" s="44"/>
      <c r="G397" s="45"/>
      <c r="H397" s="45"/>
      <c r="I397" s="45"/>
      <c r="J397" s="46"/>
      <c r="K397" s="45"/>
      <c r="L397" s="46"/>
      <c r="M397" s="47"/>
      <c r="N397" s="45"/>
      <c r="O397" s="45"/>
      <c r="P397" s="45"/>
      <c r="Q397" s="45"/>
      <c r="R397" s="45"/>
      <c r="S397" s="45"/>
      <c r="T397" s="48"/>
    </row>
    <row r="398" spans="1:20" s="41" customFormat="1" x14ac:dyDescent="0.25">
      <c r="A398" s="118"/>
      <c r="B398" s="118"/>
      <c r="C398" s="107"/>
      <c r="D398" s="44"/>
      <c r="E398" s="44"/>
      <c r="F398" s="44"/>
      <c r="G398" s="45"/>
      <c r="H398" s="45"/>
      <c r="I398" s="45"/>
      <c r="J398" s="46"/>
      <c r="K398" s="45"/>
      <c r="L398" s="46"/>
      <c r="M398" s="47"/>
      <c r="N398" s="45"/>
      <c r="O398" s="45"/>
      <c r="P398" s="45"/>
      <c r="Q398" s="45"/>
      <c r="R398" s="45"/>
      <c r="S398" s="45"/>
      <c r="T398" s="48"/>
    </row>
    <row r="399" spans="1:20" s="41" customFormat="1" x14ac:dyDescent="0.25">
      <c r="A399" s="118"/>
      <c r="B399" s="118"/>
      <c r="C399" s="107"/>
      <c r="D399" s="44"/>
      <c r="E399" s="44"/>
      <c r="F399" s="44"/>
      <c r="G399" s="45"/>
      <c r="H399" s="45"/>
      <c r="I399" s="45"/>
      <c r="J399" s="46"/>
      <c r="K399" s="45"/>
      <c r="L399" s="46"/>
      <c r="M399" s="47"/>
      <c r="N399" s="45"/>
      <c r="O399" s="45"/>
      <c r="P399" s="45"/>
      <c r="Q399" s="45"/>
      <c r="R399" s="45"/>
      <c r="S399" s="45"/>
      <c r="T399" s="48"/>
    </row>
    <row r="400" spans="1:20" s="41" customFormat="1" x14ac:dyDescent="0.25">
      <c r="A400" s="118"/>
      <c r="B400" s="118"/>
      <c r="C400" s="107"/>
      <c r="D400" s="44"/>
      <c r="E400" s="44"/>
      <c r="F400" s="44"/>
      <c r="G400" s="45"/>
      <c r="H400" s="45"/>
      <c r="I400" s="45"/>
      <c r="J400" s="46"/>
      <c r="K400" s="45"/>
      <c r="L400" s="46"/>
      <c r="M400" s="47"/>
      <c r="N400" s="45"/>
      <c r="O400" s="45"/>
      <c r="P400" s="45"/>
      <c r="Q400" s="45"/>
      <c r="R400" s="45"/>
      <c r="S400" s="45"/>
      <c r="T400" s="48"/>
    </row>
    <row r="401" spans="1:20" s="41" customFormat="1" x14ac:dyDescent="0.25">
      <c r="A401" s="118"/>
      <c r="B401" s="118"/>
      <c r="C401" s="107"/>
      <c r="D401" s="44"/>
      <c r="E401" s="44"/>
      <c r="F401" s="44"/>
      <c r="G401" s="45"/>
      <c r="H401" s="45"/>
      <c r="I401" s="45"/>
      <c r="J401" s="46"/>
      <c r="K401" s="45"/>
      <c r="L401" s="46"/>
      <c r="M401" s="47"/>
      <c r="N401" s="45"/>
      <c r="O401" s="45"/>
      <c r="P401" s="45"/>
      <c r="Q401" s="45"/>
      <c r="R401" s="45"/>
      <c r="S401" s="45"/>
      <c r="T401" s="48"/>
    </row>
    <row r="402" spans="1:20" s="41" customFormat="1" x14ac:dyDescent="0.25">
      <c r="A402" s="118"/>
      <c r="B402" s="118"/>
      <c r="C402" s="107"/>
      <c r="D402" s="44"/>
      <c r="E402" s="44"/>
      <c r="F402" s="44"/>
      <c r="G402" s="45"/>
      <c r="H402" s="45"/>
      <c r="I402" s="45"/>
      <c r="J402" s="46"/>
      <c r="K402" s="45"/>
      <c r="L402" s="46"/>
      <c r="M402" s="47"/>
      <c r="N402" s="45"/>
      <c r="O402" s="45"/>
      <c r="P402" s="45"/>
      <c r="Q402" s="45"/>
      <c r="R402" s="45"/>
      <c r="S402" s="45"/>
      <c r="T402" s="48"/>
    </row>
    <row r="403" spans="1:20" s="41" customFormat="1" x14ac:dyDescent="0.25">
      <c r="A403" s="118"/>
      <c r="B403" s="118"/>
      <c r="C403" s="107"/>
      <c r="D403" s="44"/>
      <c r="E403" s="44"/>
      <c r="F403" s="44"/>
      <c r="G403" s="45"/>
      <c r="H403" s="45"/>
      <c r="I403" s="45"/>
      <c r="J403" s="46"/>
      <c r="K403" s="45"/>
      <c r="L403" s="46"/>
      <c r="M403" s="47"/>
      <c r="N403" s="45"/>
      <c r="O403" s="45"/>
      <c r="P403" s="45"/>
      <c r="Q403" s="45"/>
      <c r="R403" s="45"/>
      <c r="S403" s="45"/>
      <c r="T403" s="48"/>
    </row>
    <row r="404" spans="1:20" s="41" customFormat="1" x14ac:dyDescent="0.25">
      <c r="A404" s="118"/>
      <c r="B404" s="118"/>
      <c r="C404" s="107"/>
      <c r="D404" s="44"/>
      <c r="E404" s="44"/>
      <c r="F404" s="44"/>
      <c r="G404" s="45"/>
      <c r="H404" s="45"/>
      <c r="I404" s="45"/>
      <c r="J404" s="46"/>
      <c r="K404" s="45"/>
      <c r="L404" s="46"/>
      <c r="M404" s="47"/>
      <c r="N404" s="45"/>
      <c r="O404" s="45"/>
      <c r="P404" s="45"/>
      <c r="Q404" s="45"/>
      <c r="R404" s="45"/>
      <c r="S404" s="45"/>
      <c r="T404" s="48"/>
    </row>
    <row r="405" spans="1:20" s="41" customFormat="1" x14ac:dyDescent="0.25">
      <c r="A405" s="118"/>
      <c r="B405" s="118"/>
      <c r="C405" s="107"/>
      <c r="D405" s="44"/>
      <c r="E405" s="44"/>
      <c r="F405" s="44"/>
      <c r="G405" s="45"/>
      <c r="H405" s="45"/>
      <c r="I405" s="45"/>
      <c r="J405" s="46"/>
      <c r="K405" s="45"/>
      <c r="L405" s="46"/>
      <c r="M405" s="47"/>
      <c r="N405" s="45"/>
      <c r="O405" s="45"/>
      <c r="P405" s="45"/>
      <c r="Q405" s="45"/>
      <c r="R405" s="45"/>
      <c r="S405" s="45"/>
      <c r="T405" s="48"/>
    </row>
    <row r="406" spans="1:20" s="41" customFormat="1" x14ac:dyDescent="0.25">
      <c r="A406" s="118"/>
      <c r="B406" s="118"/>
      <c r="C406" s="107"/>
      <c r="D406" s="44"/>
      <c r="E406" s="44"/>
      <c r="F406" s="44"/>
      <c r="G406" s="45"/>
      <c r="H406" s="45"/>
      <c r="I406" s="45"/>
      <c r="J406" s="46"/>
      <c r="K406" s="45"/>
      <c r="L406" s="46"/>
      <c r="M406" s="47"/>
      <c r="N406" s="45"/>
      <c r="O406" s="45"/>
      <c r="P406" s="45"/>
      <c r="Q406" s="45"/>
      <c r="R406" s="45"/>
      <c r="S406" s="45"/>
      <c r="T406" s="48"/>
    </row>
    <row r="407" spans="1:20" s="41" customFormat="1" x14ac:dyDescent="0.25">
      <c r="A407" s="118"/>
      <c r="B407" s="118"/>
      <c r="C407" s="107"/>
      <c r="D407" s="44"/>
      <c r="E407" s="44"/>
      <c r="F407" s="44"/>
      <c r="G407" s="45"/>
      <c r="H407" s="45"/>
      <c r="I407" s="45"/>
      <c r="J407" s="46"/>
      <c r="K407" s="45"/>
      <c r="L407" s="46"/>
      <c r="M407" s="47"/>
      <c r="N407" s="45"/>
      <c r="O407" s="45"/>
      <c r="P407" s="45"/>
      <c r="Q407" s="45"/>
      <c r="R407" s="45"/>
      <c r="S407" s="45"/>
      <c r="T407" s="48"/>
    </row>
    <row r="408" spans="1:20" s="41" customFormat="1" x14ac:dyDescent="0.25">
      <c r="A408" s="118"/>
      <c r="B408" s="118"/>
      <c r="C408" s="107"/>
      <c r="D408" s="44"/>
      <c r="E408" s="44"/>
      <c r="F408" s="44"/>
      <c r="G408" s="45"/>
      <c r="H408" s="45"/>
      <c r="I408" s="45"/>
      <c r="J408" s="46"/>
      <c r="K408" s="45"/>
      <c r="L408" s="46"/>
      <c r="M408" s="47"/>
      <c r="N408" s="45"/>
      <c r="O408" s="45"/>
      <c r="P408" s="45"/>
      <c r="Q408" s="45"/>
      <c r="R408" s="45"/>
      <c r="S408" s="45"/>
      <c r="T408" s="48"/>
    </row>
    <row r="409" spans="1:20" s="41" customFormat="1" x14ac:dyDescent="0.25">
      <c r="A409" s="118"/>
      <c r="B409" s="118"/>
      <c r="C409" s="107"/>
      <c r="D409" s="44"/>
      <c r="E409" s="44"/>
      <c r="F409" s="44"/>
      <c r="G409" s="45"/>
      <c r="H409" s="45"/>
      <c r="I409" s="45"/>
      <c r="J409" s="46"/>
      <c r="K409" s="45"/>
      <c r="L409" s="46"/>
      <c r="M409" s="47"/>
      <c r="N409" s="45"/>
      <c r="O409" s="45"/>
      <c r="P409" s="45"/>
      <c r="Q409" s="45"/>
      <c r="R409" s="45"/>
      <c r="S409" s="45"/>
      <c r="T409" s="48"/>
    </row>
    <row r="410" spans="1:20" s="41" customFormat="1" x14ac:dyDescent="0.25">
      <c r="A410" s="118"/>
      <c r="B410" s="118"/>
      <c r="C410" s="107"/>
      <c r="D410" s="44"/>
      <c r="E410" s="44"/>
      <c r="F410" s="44"/>
      <c r="G410" s="45"/>
      <c r="H410" s="45"/>
      <c r="I410" s="45"/>
      <c r="J410" s="46"/>
      <c r="K410" s="45"/>
      <c r="L410" s="46"/>
      <c r="M410" s="47"/>
      <c r="N410" s="45"/>
      <c r="O410" s="45"/>
      <c r="P410" s="45"/>
      <c r="Q410" s="45"/>
      <c r="R410" s="45"/>
      <c r="S410" s="45"/>
      <c r="T410" s="48"/>
    </row>
    <row r="411" spans="1:20" s="41" customFormat="1" x14ac:dyDescent="0.25">
      <c r="A411" s="118"/>
      <c r="B411" s="118"/>
      <c r="C411" s="107"/>
      <c r="D411" s="44"/>
      <c r="E411" s="44"/>
      <c r="F411" s="44"/>
      <c r="G411" s="45"/>
      <c r="H411" s="45"/>
      <c r="I411" s="45"/>
      <c r="J411" s="46"/>
      <c r="K411" s="45"/>
      <c r="L411" s="46"/>
      <c r="M411" s="47"/>
      <c r="N411" s="45"/>
      <c r="O411" s="45"/>
      <c r="P411" s="45"/>
      <c r="Q411" s="45"/>
      <c r="R411" s="45"/>
      <c r="S411" s="45"/>
      <c r="T411" s="48"/>
    </row>
    <row r="412" spans="1:20" s="41" customFormat="1" x14ac:dyDescent="0.25">
      <c r="A412" s="118"/>
      <c r="B412" s="118"/>
      <c r="C412" s="107"/>
      <c r="D412" s="44"/>
      <c r="E412" s="44"/>
      <c r="F412" s="44"/>
      <c r="G412" s="45"/>
      <c r="H412" s="45"/>
      <c r="I412" s="45"/>
      <c r="J412" s="46"/>
      <c r="K412" s="45"/>
      <c r="L412" s="46"/>
      <c r="M412" s="47"/>
      <c r="N412" s="45"/>
      <c r="O412" s="45"/>
      <c r="P412" s="45"/>
      <c r="Q412" s="45"/>
      <c r="R412" s="45"/>
      <c r="S412" s="45"/>
      <c r="T412" s="48"/>
    </row>
    <row r="413" spans="1:20" s="41" customFormat="1" x14ac:dyDescent="0.25">
      <c r="A413" s="118"/>
      <c r="B413" s="118"/>
      <c r="C413" s="107"/>
      <c r="D413" s="44"/>
      <c r="E413" s="44"/>
      <c r="F413" s="44"/>
      <c r="G413" s="45"/>
      <c r="H413" s="45"/>
      <c r="I413" s="45"/>
      <c r="J413" s="46"/>
      <c r="K413" s="45"/>
      <c r="L413" s="46"/>
      <c r="M413" s="47"/>
      <c r="N413" s="45"/>
      <c r="O413" s="45"/>
      <c r="P413" s="45"/>
      <c r="Q413" s="45"/>
      <c r="R413" s="45"/>
      <c r="S413" s="45"/>
      <c r="T413" s="48"/>
    </row>
    <row r="414" spans="1:20" s="41" customFormat="1" x14ac:dyDescent="0.25">
      <c r="A414" s="118"/>
      <c r="B414" s="118"/>
      <c r="C414" s="107"/>
      <c r="D414" s="44"/>
      <c r="E414" s="44"/>
      <c r="F414" s="44"/>
      <c r="G414" s="45"/>
      <c r="H414" s="45"/>
      <c r="I414" s="45"/>
      <c r="J414" s="46"/>
      <c r="K414" s="45"/>
      <c r="L414" s="46"/>
      <c r="M414" s="47"/>
      <c r="N414" s="45"/>
      <c r="O414" s="45"/>
      <c r="P414" s="45"/>
      <c r="Q414" s="45"/>
      <c r="R414" s="45"/>
      <c r="S414" s="45"/>
      <c r="T414" s="48"/>
    </row>
    <row r="415" spans="1:20" s="41" customFormat="1" x14ac:dyDescent="0.25">
      <c r="A415" s="118"/>
      <c r="B415" s="118"/>
      <c r="C415" s="107"/>
      <c r="D415" s="44"/>
      <c r="E415" s="44"/>
      <c r="F415" s="44"/>
      <c r="G415" s="45"/>
      <c r="H415" s="45"/>
      <c r="I415" s="45"/>
      <c r="J415" s="46"/>
      <c r="K415" s="45"/>
      <c r="L415" s="46"/>
      <c r="M415" s="47"/>
      <c r="N415" s="45"/>
      <c r="O415" s="45"/>
      <c r="P415" s="45"/>
      <c r="Q415" s="45"/>
      <c r="R415" s="45"/>
      <c r="S415" s="45"/>
      <c r="T415" s="48"/>
    </row>
    <row r="416" spans="1:20" s="41" customFormat="1" x14ac:dyDescent="0.25">
      <c r="A416" s="118"/>
      <c r="B416" s="118"/>
      <c r="C416" s="107"/>
      <c r="D416" s="44"/>
      <c r="E416" s="44"/>
      <c r="F416" s="44"/>
      <c r="G416" s="45"/>
      <c r="H416" s="45"/>
      <c r="I416" s="45"/>
      <c r="J416" s="46"/>
      <c r="K416" s="45"/>
      <c r="L416" s="46"/>
      <c r="M416" s="47"/>
      <c r="N416" s="45"/>
      <c r="O416" s="45"/>
      <c r="P416" s="45"/>
      <c r="Q416" s="45"/>
      <c r="R416" s="45"/>
      <c r="S416" s="45"/>
      <c r="T416" s="48"/>
    </row>
    <row r="417" spans="1:20" s="41" customFormat="1" x14ac:dyDescent="0.25">
      <c r="A417" s="118"/>
      <c r="B417" s="118"/>
      <c r="C417" s="107"/>
      <c r="D417" s="44"/>
      <c r="E417" s="44"/>
      <c r="F417" s="44"/>
      <c r="G417" s="45"/>
      <c r="H417" s="45"/>
      <c r="I417" s="45"/>
      <c r="J417" s="46"/>
      <c r="K417" s="45"/>
      <c r="L417" s="46"/>
      <c r="M417" s="47"/>
      <c r="N417" s="45"/>
      <c r="O417" s="45"/>
      <c r="P417" s="45"/>
      <c r="Q417" s="45"/>
      <c r="R417" s="45"/>
      <c r="S417" s="45"/>
      <c r="T417" s="48"/>
    </row>
    <row r="418" spans="1:20" s="41" customFormat="1" x14ac:dyDescent="0.25">
      <c r="A418" s="118"/>
      <c r="B418" s="118"/>
      <c r="C418" s="107"/>
      <c r="D418" s="44"/>
      <c r="E418" s="44"/>
      <c r="F418" s="44"/>
      <c r="G418" s="45"/>
      <c r="H418" s="45"/>
      <c r="I418" s="45"/>
      <c r="J418" s="46"/>
      <c r="K418" s="45"/>
      <c r="L418" s="46"/>
      <c r="M418" s="47"/>
      <c r="N418" s="45"/>
      <c r="O418" s="45"/>
      <c r="P418" s="45"/>
      <c r="Q418" s="45"/>
      <c r="R418" s="45"/>
      <c r="S418" s="45"/>
      <c r="T418" s="48"/>
    </row>
    <row r="419" spans="1:20" s="41" customFormat="1" x14ac:dyDescent="0.25">
      <c r="A419" s="118"/>
      <c r="B419" s="118"/>
      <c r="C419" s="107"/>
      <c r="D419" s="44"/>
      <c r="E419" s="44"/>
      <c r="F419" s="44"/>
      <c r="G419" s="45"/>
      <c r="H419" s="45"/>
      <c r="I419" s="45"/>
      <c r="J419" s="46"/>
      <c r="K419" s="45"/>
      <c r="L419" s="46"/>
      <c r="M419" s="47"/>
      <c r="N419" s="45"/>
      <c r="O419" s="45"/>
      <c r="P419" s="45"/>
      <c r="Q419" s="45"/>
      <c r="R419" s="45"/>
      <c r="S419" s="45"/>
      <c r="T419" s="48"/>
    </row>
    <row r="420" spans="1:20" s="41" customFormat="1" x14ac:dyDescent="0.25">
      <c r="A420" s="118"/>
      <c r="B420" s="118"/>
      <c r="C420" s="107"/>
      <c r="D420" s="44"/>
      <c r="E420" s="44"/>
      <c r="F420" s="44"/>
      <c r="G420" s="45"/>
      <c r="H420" s="45"/>
      <c r="I420" s="45"/>
      <c r="J420" s="46"/>
      <c r="K420" s="45"/>
      <c r="L420" s="46"/>
      <c r="M420" s="47"/>
      <c r="N420" s="45"/>
      <c r="O420" s="45"/>
      <c r="P420" s="45"/>
      <c r="Q420" s="45"/>
      <c r="R420" s="45"/>
      <c r="S420" s="45"/>
      <c r="T420" s="48"/>
    </row>
    <row r="421" spans="1:20" s="41" customFormat="1" x14ac:dyDescent="0.25">
      <c r="A421" s="118"/>
      <c r="B421" s="118"/>
      <c r="C421" s="107"/>
      <c r="D421" s="44"/>
      <c r="E421" s="44"/>
      <c r="F421" s="44"/>
      <c r="G421" s="45"/>
      <c r="H421" s="45"/>
      <c r="I421" s="45"/>
      <c r="J421" s="46"/>
      <c r="K421" s="45"/>
      <c r="L421" s="46"/>
      <c r="M421" s="47"/>
      <c r="N421" s="45"/>
      <c r="O421" s="45"/>
      <c r="P421" s="45"/>
      <c r="Q421" s="45"/>
      <c r="R421" s="45"/>
      <c r="S421" s="45"/>
      <c r="T421" s="48"/>
    </row>
    <row r="422" spans="1:20" s="41" customFormat="1" x14ac:dyDescent="0.25">
      <c r="A422" s="118"/>
      <c r="B422" s="118"/>
      <c r="C422" s="107"/>
      <c r="D422" s="44"/>
      <c r="E422" s="44"/>
      <c r="F422" s="44"/>
      <c r="G422" s="45"/>
      <c r="H422" s="45"/>
      <c r="I422" s="45"/>
      <c r="J422" s="46"/>
      <c r="K422" s="45"/>
      <c r="L422" s="46"/>
      <c r="M422" s="47"/>
      <c r="N422" s="45"/>
      <c r="O422" s="45"/>
      <c r="P422" s="45"/>
      <c r="Q422" s="45"/>
      <c r="R422" s="45"/>
      <c r="S422" s="45"/>
      <c r="T422" s="48"/>
    </row>
    <row r="423" spans="1:20" s="41" customFormat="1" x14ac:dyDescent="0.25">
      <c r="A423" s="118"/>
      <c r="B423" s="118"/>
      <c r="C423" s="107"/>
      <c r="D423" s="44"/>
      <c r="E423" s="44"/>
      <c r="F423" s="44"/>
      <c r="G423" s="45"/>
      <c r="H423" s="45"/>
      <c r="I423" s="45"/>
      <c r="J423" s="46"/>
      <c r="K423" s="45"/>
      <c r="L423" s="46"/>
      <c r="M423" s="47"/>
      <c r="N423" s="45"/>
      <c r="O423" s="45"/>
      <c r="P423" s="45"/>
      <c r="Q423" s="45"/>
      <c r="R423" s="45"/>
      <c r="S423" s="45"/>
      <c r="T423" s="48"/>
    </row>
    <row r="424" spans="1:20" s="41" customFormat="1" x14ac:dyDescent="0.25">
      <c r="A424" s="118"/>
      <c r="B424" s="118"/>
      <c r="C424" s="107"/>
      <c r="D424" s="44"/>
      <c r="E424" s="44"/>
      <c r="F424" s="44"/>
      <c r="G424" s="45"/>
      <c r="H424" s="45"/>
      <c r="I424" s="45"/>
      <c r="J424" s="46"/>
      <c r="K424" s="45"/>
      <c r="L424" s="46"/>
      <c r="M424" s="47"/>
      <c r="N424" s="45"/>
      <c r="O424" s="45"/>
      <c r="P424" s="45"/>
      <c r="Q424" s="45"/>
      <c r="R424" s="45"/>
      <c r="S424" s="45"/>
      <c r="T424" s="48"/>
    </row>
    <row r="425" spans="1:20" s="41" customFormat="1" x14ac:dyDescent="0.25">
      <c r="A425" s="118"/>
      <c r="B425" s="118"/>
      <c r="C425" s="107"/>
      <c r="D425" s="44"/>
      <c r="E425" s="44"/>
      <c r="F425" s="44"/>
      <c r="G425" s="45"/>
      <c r="H425" s="45"/>
      <c r="I425" s="45"/>
      <c r="J425" s="46"/>
      <c r="K425" s="45"/>
      <c r="L425" s="46"/>
      <c r="M425" s="47"/>
      <c r="N425" s="45"/>
      <c r="O425" s="45"/>
      <c r="P425" s="45"/>
      <c r="Q425" s="45"/>
      <c r="R425" s="45"/>
      <c r="S425" s="45"/>
      <c r="T425" s="48"/>
    </row>
    <row r="426" spans="1:20" s="41" customFormat="1" x14ac:dyDescent="0.25">
      <c r="A426" s="118"/>
      <c r="B426" s="118"/>
      <c r="C426" s="107"/>
      <c r="D426" s="44"/>
      <c r="E426" s="44"/>
      <c r="F426" s="44"/>
      <c r="G426" s="45"/>
      <c r="H426" s="45"/>
      <c r="I426" s="45"/>
      <c r="J426" s="46"/>
      <c r="K426" s="45"/>
      <c r="L426" s="46"/>
      <c r="M426" s="47"/>
      <c r="N426" s="45"/>
      <c r="O426" s="45"/>
      <c r="P426" s="45"/>
      <c r="Q426" s="45"/>
      <c r="R426" s="45"/>
      <c r="S426" s="45"/>
      <c r="T426" s="48"/>
    </row>
    <row r="427" spans="1:20" s="41" customFormat="1" x14ac:dyDescent="0.25">
      <c r="A427" s="118"/>
      <c r="B427" s="118"/>
      <c r="C427" s="107"/>
      <c r="D427" s="44"/>
      <c r="E427" s="44"/>
      <c r="F427" s="44"/>
      <c r="G427" s="45"/>
      <c r="H427" s="45"/>
      <c r="I427" s="45"/>
      <c r="J427" s="46"/>
      <c r="K427" s="45"/>
      <c r="L427" s="46"/>
      <c r="M427" s="47"/>
      <c r="N427" s="45"/>
      <c r="O427" s="45"/>
      <c r="P427" s="45"/>
      <c r="Q427" s="45"/>
      <c r="R427" s="45"/>
      <c r="S427" s="45"/>
      <c r="T427" s="48"/>
    </row>
    <row r="428" spans="1:20" s="41" customFormat="1" x14ac:dyDescent="0.25">
      <c r="A428" s="118"/>
      <c r="B428" s="118"/>
      <c r="C428" s="107"/>
      <c r="D428" s="44"/>
      <c r="E428" s="44"/>
      <c r="F428" s="44"/>
      <c r="G428" s="45"/>
      <c r="H428" s="45"/>
      <c r="I428" s="45"/>
      <c r="J428" s="46"/>
      <c r="K428" s="45"/>
      <c r="L428" s="46"/>
      <c r="M428" s="47"/>
      <c r="N428" s="45"/>
      <c r="O428" s="45"/>
      <c r="P428" s="45"/>
      <c r="Q428" s="45"/>
      <c r="R428" s="45"/>
      <c r="S428" s="45"/>
      <c r="T428" s="48"/>
    </row>
    <row r="429" spans="1:20" s="41" customFormat="1" x14ac:dyDescent="0.25">
      <c r="A429" s="118"/>
      <c r="B429" s="118"/>
      <c r="C429" s="107"/>
      <c r="D429" s="44"/>
      <c r="E429" s="44"/>
      <c r="F429" s="44"/>
      <c r="G429" s="45"/>
      <c r="H429" s="45"/>
      <c r="I429" s="45"/>
      <c r="J429" s="46"/>
      <c r="K429" s="45"/>
      <c r="L429" s="46"/>
      <c r="M429" s="47"/>
      <c r="N429" s="45"/>
      <c r="O429" s="45"/>
      <c r="P429" s="45"/>
      <c r="Q429" s="45"/>
      <c r="R429" s="45"/>
      <c r="S429" s="45"/>
      <c r="T429" s="48"/>
    </row>
    <row r="430" spans="1:20" s="41" customFormat="1" x14ac:dyDescent="0.25">
      <c r="A430" s="118"/>
      <c r="B430" s="118"/>
      <c r="C430" s="107"/>
      <c r="D430" s="44"/>
      <c r="E430" s="44"/>
      <c r="F430" s="44"/>
      <c r="G430" s="45"/>
      <c r="H430" s="45"/>
      <c r="I430" s="45"/>
      <c r="J430" s="46"/>
      <c r="K430" s="45"/>
      <c r="L430" s="46"/>
      <c r="M430" s="47"/>
      <c r="N430" s="45"/>
      <c r="O430" s="45"/>
      <c r="P430" s="45"/>
      <c r="Q430" s="45"/>
      <c r="R430" s="45"/>
      <c r="S430" s="45"/>
      <c r="T430" s="48"/>
    </row>
    <row r="431" spans="1:20" s="41" customFormat="1" x14ac:dyDescent="0.25">
      <c r="A431" s="118"/>
      <c r="B431" s="118"/>
      <c r="C431" s="107"/>
      <c r="D431" s="44"/>
      <c r="E431" s="44"/>
      <c r="F431" s="44"/>
      <c r="G431" s="45"/>
      <c r="H431" s="45"/>
      <c r="I431" s="45"/>
      <c r="J431" s="46"/>
      <c r="K431" s="45"/>
      <c r="L431" s="46"/>
      <c r="M431" s="47"/>
      <c r="N431" s="45"/>
      <c r="O431" s="45"/>
      <c r="P431" s="45"/>
      <c r="Q431" s="45"/>
      <c r="R431" s="45"/>
      <c r="S431" s="45"/>
      <c r="T431" s="48"/>
    </row>
    <row r="432" spans="1:20" s="41" customFormat="1" x14ac:dyDescent="0.25">
      <c r="A432" s="118"/>
      <c r="B432" s="118"/>
      <c r="C432" s="107"/>
      <c r="D432" s="44"/>
      <c r="E432" s="44"/>
      <c r="F432" s="44"/>
      <c r="G432" s="45"/>
      <c r="H432" s="45"/>
      <c r="I432" s="45"/>
      <c r="J432" s="46"/>
      <c r="K432" s="45"/>
      <c r="L432" s="46"/>
      <c r="M432" s="47"/>
      <c r="N432" s="45"/>
      <c r="O432" s="45"/>
      <c r="P432" s="45"/>
      <c r="Q432" s="45"/>
      <c r="R432" s="45"/>
      <c r="S432" s="45"/>
      <c r="T432" s="48"/>
    </row>
    <row r="433" spans="1:20" s="41" customFormat="1" x14ac:dyDescent="0.25">
      <c r="A433" s="118"/>
      <c r="B433" s="118"/>
      <c r="C433" s="107"/>
      <c r="D433" s="44"/>
      <c r="E433" s="44"/>
      <c r="F433" s="44"/>
      <c r="G433" s="45"/>
      <c r="H433" s="45"/>
      <c r="I433" s="45"/>
      <c r="J433" s="46"/>
      <c r="K433" s="45"/>
      <c r="L433" s="46"/>
      <c r="M433" s="47"/>
      <c r="N433" s="45"/>
      <c r="O433" s="45"/>
      <c r="P433" s="45"/>
      <c r="Q433" s="45"/>
      <c r="R433" s="45"/>
      <c r="S433" s="45"/>
      <c r="T433" s="48"/>
    </row>
    <row r="434" spans="1:20" s="41" customFormat="1" x14ac:dyDescent="0.25">
      <c r="A434" s="118"/>
      <c r="B434" s="118"/>
      <c r="C434" s="107"/>
      <c r="D434" s="44"/>
      <c r="E434" s="44"/>
      <c r="F434" s="44"/>
      <c r="G434" s="45"/>
      <c r="H434" s="45"/>
      <c r="I434" s="45"/>
      <c r="J434" s="46"/>
      <c r="K434" s="45"/>
      <c r="L434" s="46"/>
      <c r="M434" s="47"/>
      <c r="N434" s="45"/>
      <c r="O434" s="45"/>
      <c r="P434" s="45"/>
      <c r="Q434" s="45"/>
      <c r="R434" s="45"/>
      <c r="S434" s="45"/>
      <c r="T434" s="48"/>
    </row>
    <row r="435" spans="1:20" s="41" customFormat="1" x14ac:dyDescent="0.25">
      <c r="A435" s="118"/>
      <c r="B435" s="118"/>
      <c r="C435" s="107"/>
      <c r="D435" s="44"/>
      <c r="E435" s="44"/>
      <c r="F435" s="44"/>
      <c r="G435" s="45"/>
      <c r="H435" s="45"/>
      <c r="I435" s="45"/>
      <c r="J435" s="46"/>
      <c r="K435" s="45"/>
      <c r="L435" s="46"/>
      <c r="M435" s="47"/>
      <c r="N435" s="45"/>
      <c r="O435" s="45"/>
      <c r="P435" s="45"/>
      <c r="Q435" s="45"/>
      <c r="R435" s="45"/>
      <c r="S435" s="45"/>
      <c r="T435" s="48"/>
    </row>
    <row r="436" spans="1:20" s="41" customFormat="1" x14ac:dyDescent="0.25">
      <c r="A436" s="118"/>
      <c r="B436" s="118"/>
      <c r="C436" s="107"/>
      <c r="D436" s="44"/>
      <c r="E436" s="44"/>
      <c r="F436" s="44"/>
      <c r="G436" s="45"/>
      <c r="H436" s="45"/>
      <c r="I436" s="45"/>
      <c r="J436" s="46"/>
      <c r="K436" s="45"/>
      <c r="L436" s="46"/>
      <c r="M436" s="47"/>
      <c r="N436" s="45"/>
      <c r="O436" s="45"/>
      <c r="P436" s="45"/>
      <c r="Q436" s="45"/>
      <c r="R436" s="45"/>
      <c r="S436" s="45"/>
      <c r="T436" s="48"/>
    </row>
    <row r="437" spans="1:20" s="41" customFormat="1" x14ac:dyDescent="0.25">
      <c r="A437" s="118"/>
      <c r="B437" s="118"/>
      <c r="C437" s="107"/>
      <c r="D437" s="44"/>
      <c r="E437" s="44"/>
      <c r="F437" s="44"/>
      <c r="G437" s="45"/>
      <c r="H437" s="45"/>
      <c r="I437" s="45"/>
      <c r="J437" s="46"/>
      <c r="K437" s="45"/>
      <c r="L437" s="46"/>
      <c r="M437" s="47"/>
      <c r="N437" s="45"/>
      <c r="O437" s="45"/>
      <c r="P437" s="45"/>
      <c r="Q437" s="45"/>
      <c r="R437" s="45"/>
      <c r="S437" s="45"/>
      <c r="T437" s="48"/>
    </row>
    <row r="438" spans="1:20" s="41" customFormat="1" x14ac:dyDescent="0.25">
      <c r="A438" s="118"/>
      <c r="B438" s="118"/>
      <c r="C438" s="107"/>
      <c r="D438" s="44"/>
      <c r="E438" s="44"/>
      <c r="F438" s="44"/>
      <c r="G438" s="45"/>
      <c r="H438" s="45"/>
      <c r="I438" s="45"/>
      <c r="J438" s="46"/>
      <c r="K438" s="45"/>
      <c r="L438" s="46"/>
      <c r="M438" s="47"/>
      <c r="N438" s="45"/>
      <c r="O438" s="45"/>
      <c r="P438" s="45"/>
      <c r="Q438" s="45"/>
      <c r="R438" s="45"/>
      <c r="S438" s="45"/>
      <c r="T438" s="48"/>
    </row>
    <row r="439" spans="1:20" s="41" customFormat="1" x14ac:dyDescent="0.25">
      <c r="A439" s="118"/>
      <c r="B439" s="118"/>
      <c r="C439" s="107"/>
      <c r="D439" s="44"/>
      <c r="E439" s="44"/>
      <c r="F439" s="44"/>
      <c r="G439" s="45"/>
      <c r="H439" s="45"/>
      <c r="I439" s="45"/>
      <c r="J439" s="46"/>
      <c r="K439" s="45"/>
      <c r="L439" s="46"/>
      <c r="M439" s="47"/>
      <c r="N439" s="45"/>
      <c r="O439" s="45"/>
      <c r="P439" s="45"/>
      <c r="Q439" s="45"/>
      <c r="R439" s="45"/>
      <c r="S439" s="45"/>
      <c r="T439" s="48"/>
    </row>
    <row r="440" spans="1:20" s="41" customFormat="1" x14ac:dyDescent="0.25">
      <c r="A440" s="118"/>
      <c r="B440" s="118"/>
      <c r="C440" s="107"/>
      <c r="D440" s="44"/>
      <c r="E440" s="44"/>
      <c r="F440" s="44"/>
      <c r="G440" s="45"/>
      <c r="H440" s="45"/>
      <c r="I440" s="45"/>
      <c r="J440" s="46"/>
      <c r="K440" s="45"/>
      <c r="L440" s="46"/>
      <c r="M440" s="47"/>
      <c r="N440" s="45"/>
      <c r="O440" s="45"/>
      <c r="P440" s="45"/>
      <c r="Q440" s="45"/>
      <c r="R440" s="45"/>
      <c r="S440" s="45"/>
      <c r="T440" s="48"/>
    </row>
    <row r="441" spans="1:20" s="41" customFormat="1" x14ac:dyDescent="0.25">
      <c r="A441" s="118"/>
      <c r="B441" s="118"/>
      <c r="C441" s="107"/>
      <c r="D441" s="44"/>
      <c r="E441" s="44"/>
      <c r="F441" s="44"/>
      <c r="G441" s="45"/>
      <c r="H441" s="45"/>
      <c r="I441" s="45"/>
      <c r="J441" s="46"/>
      <c r="K441" s="45"/>
      <c r="L441" s="46"/>
      <c r="M441" s="47"/>
      <c r="N441" s="45"/>
      <c r="O441" s="45"/>
      <c r="P441" s="45"/>
      <c r="Q441" s="45"/>
      <c r="R441" s="45"/>
      <c r="S441" s="45"/>
      <c r="T441" s="48"/>
    </row>
    <row r="442" spans="1:20" s="41" customFormat="1" x14ac:dyDescent="0.25">
      <c r="A442" s="118"/>
      <c r="B442" s="118"/>
      <c r="C442" s="107"/>
      <c r="D442" s="44"/>
      <c r="E442" s="44"/>
      <c r="F442" s="44"/>
      <c r="G442" s="45"/>
      <c r="H442" s="45"/>
      <c r="I442" s="45"/>
      <c r="J442" s="46"/>
      <c r="K442" s="45"/>
      <c r="L442" s="46"/>
      <c r="M442" s="47"/>
      <c r="N442" s="45"/>
      <c r="O442" s="45"/>
      <c r="P442" s="45"/>
      <c r="Q442" s="45"/>
      <c r="R442" s="45"/>
      <c r="S442" s="45"/>
      <c r="T442" s="48"/>
    </row>
    <row r="443" spans="1:20" s="41" customFormat="1" x14ac:dyDescent="0.25">
      <c r="A443" s="118"/>
      <c r="B443" s="118"/>
      <c r="C443" s="107"/>
      <c r="D443" s="44"/>
      <c r="E443" s="44"/>
      <c r="F443" s="44"/>
      <c r="G443" s="45"/>
      <c r="H443" s="45"/>
      <c r="I443" s="45"/>
      <c r="J443" s="46"/>
      <c r="K443" s="45"/>
      <c r="L443" s="46"/>
      <c r="M443" s="47"/>
      <c r="N443" s="45"/>
      <c r="O443" s="45"/>
      <c r="P443" s="45"/>
      <c r="Q443" s="45"/>
      <c r="R443" s="45"/>
      <c r="S443" s="45"/>
      <c r="T443" s="48"/>
    </row>
    <row r="444" spans="1:20" s="41" customFormat="1" x14ac:dyDescent="0.25">
      <c r="A444" s="118"/>
      <c r="B444" s="118"/>
      <c r="C444" s="107"/>
      <c r="D444" s="44"/>
      <c r="E444" s="44"/>
      <c r="F444" s="44"/>
      <c r="G444" s="45"/>
      <c r="H444" s="45"/>
      <c r="I444" s="45"/>
      <c r="J444" s="46"/>
      <c r="K444" s="45"/>
      <c r="L444" s="46"/>
      <c r="M444" s="47"/>
      <c r="N444" s="45"/>
      <c r="O444" s="45"/>
      <c r="P444" s="45"/>
      <c r="Q444" s="45"/>
      <c r="R444" s="45"/>
      <c r="S444" s="45"/>
      <c r="T444" s="48"/>
    </row>
    <row r="445" spans="1:20" s="41" customFormat="1" x14ac:dyDescent="0.25">
      <c r="A445" s="118"/>
      <c r="B445" s="118"/>
      <c r="C445" s="107"/>
      <c r="D445" s="44"/>
      <c r="E445" s="44"/>
      <c r="F445" s="44"/>
      <c r="G445" s="45"/>
      <c r="H445" s="45"/>
      <c r="I445" s="45"/>
      <c r="J445" s="46"/>
      <c r="K445" s="45"/>
      <c r="L445" s="46"/>
      <c r="M445" s="47"/>
      <c r="N445" s="45"/>
      <c r="O445" s="45"/>
      <c r="P445" s="45"/>
      <c r="Q445" s="45"/>
      <c r="R445" s="45"/>
      <c r="S445" s="45"/>
      <c r="T445" s="48"/>
    </row>
    <row r="446" spans="1:20" s="41" customFormat="1" x14ac:dyDescent="0.25">
      <c r="A446" s="118"/>
      <c r="B446" s="118"/>
      <c r="C446" s="107"/>
      <c r="D446" s="44"/>
      <c r="E446" s="44"/>
      <c r="F446" s="44"/>
      <c r="G446" s="45"/>
      <c r="H446" s="45"/>
      <c r="I446" s="45"/>
      <c r="J446" s="46"/>
      <c r="K446" s="45"/>
      <c r="L446" s="46"/>
      <c r="M446" s="47"/>
      <c r="N446" s="45"/>
      <c r="O446" s="45"/>
      <c r="P446" s="45"/>
      <c r="Q446" s="45"/>
      <c r="R446" s="45"/>
      <c r="S446" s="45"/>
      <c r="T446" s="48"/>
    </row>
    <row r="447" spans="1:20" s="41" customFormat="1" x14ac:dyDescent="0.25">
      <c r="A447" s="118"/>
      <c r="B447" s="118"/>
      <c r="C447" s="107"/>
      <c r="D447" s="44"/>
      <c r="E447" s="44"/>
      <c r="F447" s="44"/>
      <c r="G447" s="45"/>
      <c r="H447" s="45"/>
      <c r="I447" s="45"/>
      <c r="J447" s="46"/>
      <c r="K447" s="45"/>
      <c r="L447" s="46"/>
      <c r="M447" s="47"/>
      <c r="N447" s="45"/>
      <c r="O447" s="45"/>
      <c r="P447" s="45"/>
      <c r="Q447" s="45"/>
      <c r="R447" s="45"/>
      <c r="S447" s="45"/>
      <c r="T447" s="48"/>
    </row>
    <row r="448" spans="1:20" s="41" customFormat="1" x14ac:dyDescent="0.25">
      <c r="A448" s="118"/>
      <c r="B448" s="118"/>
      <c r="C448" s="107"/>
      <c r="D448" s="44"/>
      <c r="E448" s="44"/>
      <c r="F448" s="44"/>
      <c r="G448" s="45"/>
      <c r="H448" s="45"/>
      <c r="I448" s="45"/>
      <c r="J448" s="46"/>
      <c r="K448" s="45"/>
      <c r="L448" s="46"/>
      <c r="M448" s="47"/>
      <c r="N448" s="45"/>
      <c r="O448" s="45"/>
      <c r="P448" s="45"/>
      <c r="Q448" s="45"/>
      <c r="R448" s="45"/>
      <c r="S448" s="45"/>
      <c r="T448" s="48"/>
    </row>
    <row r="449" spans="1:20" s="41" customFormat="1" x14ac:dyDescent="0.25">
      <c r="A449" s="118"/>
      <c r="B449" s="118"/>
      <c r="C449" s="107"/>
      <c r="D449" s="44"/>
      <c r="E449" s="44"/>
      <c r="F449" s="44"/>
      <c r="G449" s="45"/>
      <c r="H449" s="45"/>
      <c r="I449" s="45"/>
      <c r="J449" s="46"/>
      <c r="K449" s="45"/>
      <c r="L449" s="46"/>
      <c r="M449" s="47"/>
      <c r="N449" s="45"/>
      <c r="O449" s="45"/>
      <c r="P449" s="45"/>
      <c r="Q449" s="45"/>
      <c r="R449" s="45"/>
      <c r="S449" s="45"/>
      <c r="T449" s="48"/>
    </row>
    <row r="450" spans="1:20" s="41" customFormat="1" x14ac:dyDescent="0.25">
      <c r="A450" s="118"/>
      <c r="B450" s="118"/>
      <c r="C450" s="107"/>
      <c r="D450" s="44"/>
      <c r="E450" s="44"/>
      <c r="F450" s="44"/>
      <c r="G450" s="45"/>
      <c r="H450" s="45"/>
      <c r="I450" s="45"/>
      <c r="J450" s="46"/>
      <c r="K450" s="45"/>
      <c r="L450" s="46"/>
      <c r="M450" s="47"/>
      <c r="N450" s="45"/>
      <c r="O450" s="45"/>
      <c r="P450" s="45"/>
      <c r="Q450" s="45"/>
      <c r="R450" s="45"/>
      <c r="S450" s="45"/>
      <c r="T450" s="48"/>
    </row>
    <row r="451" spans="1:20" s="41" customFormat="1" x14ac:dyDescent="0.25">
      <c r="A451" s="118"/>
      <c r="B451" s="118"/>
      <c r="C451" s="107"/>
      <c r="D451" s="44"/>
      <c r="E451" s="44"/>
      <c r="F451" s="44"/>
      <c r="G451" s="45"/>
      <c r="H451" s="45"/>
      <c r="I451" s="45"/>
      <c r="J451" s="46"/>
      <c r="K451" s="45"/>
      <c r="L451" s="46"/>
      <c r="M451" s="47"/>
      <c r="N451" s="45"/>
      <c r="O451" s="45"/>
      <c r="P451" s="45"/>
      <c r="Q451" s="45"/>
      <c r="R451" s="45"/>
      <c r="S451" s="45"/>
      <c r="T451" s="48"/>
    </row>
    <row r="452" spans="1:20" s="41" customFormat="1" x14ac:dyDescent="0.25">
      <c r="A452" s="118"/>
      <c r="B452" s="118"/>
      <c r="C452" s="107"/>
      <c r="D452" s="44"/>
      <c r="E452" s="44"/>
      <c r="F452" s="44"/>
      <c r="G452" s="45"/>
      <c r="H452" s="45"/>
      <c r="I452" s="45"/>
      <c r="J452" s="46"/>
      <c r="K452" s="45"/>
      <c r="L452" s="46"/>
      <c r="M452" s="47"/>
      <c r="N452" s="45"/>
      <c r="O452" s="45"/>
      <c r="P452" s="45"/>
      <c r="Q452" s="45"/>
      <c r="R452" s="45"/>
      <c r="S452" s="45"/>
      <c r="T452" s="48"/>
    </row>
    <row r="453" spans="1:20" s="41" customFormat="1" x14ac:dyDescent="0.25">
      <c r="A453" s="118"/>
      <c r="B453" s="118"/>
      <c r="C453" s="107"/>
      <c r="D453" s="44"/>
      <c r="E453" s="44"/>
      <c r="F453" s="44"/>
      <c r="G453" s="45"/>
      <c r="H453" s="45"/>
      <c r="I453" s="45"/>
      <c r="J453" s="46"/>
      <c r="K453" s="45"/>
      <c r="L453" s="46"/>
      <c r="M453" s="47"/>
      <c r="N453" s="45"/>
      <c r="O453" s="45"/>
      <c r="P453" s="45"/>
      <c r="Q453" s="45"/>
      <c r="R453" s="45"/>
      <c r="S453" s="45"/>
      <c r="T453" s="48"/>
    </row>
    <row r="454" spans="1:20" s="41" customFormat="1" x14ac:dyDescent="0.25">
      <c r="A454" s="118"/>
      <c r="B454" s="118"/>
      <c r="C454" s="107"/>
      <c r="D454" s="44"/>
      <c r="E454" s="44"/>
      <c r="F454" s="44"/>
      <c r="G454" s="45"/>
      <c r="H454" s="45"/>
      <c r="I454" s="45"/>
      <c r="J454" s="46"/>
      <c r="K454" s="45"/>
      <c r="L454" s="46"/>
      <c r="M454" s="47"/>
      <c r="N454" s="45"/>
      <c r="O454" s="45"/>
      <c r="P454" s="45"/>
      <c r="Q454" s="45"/>
      <c r="R454" s="45"/>
      <c r="S454" s="45"/>
      <c r="T454" s="48"/>
    </row>
    <row r="455" spans="1:20" s="41" customFormat="1" x14ac:dyDescent="0.25">
      <c r="A455" s="118"/>
      <c r="B455" s="118"/>
      <c r="C455" s="107"/>
      <c r="D455" s="44"/>
      <c r="E455" s="44"/>
      <c r="F455" s="44"/>
      <c r="G455" s="45"/>
      <c r="H455" s="45"/>
      <c r="I455" s="45"/>
      <c r="J455" s="46"/>
      <c r="K455" s="45"/>
      <c r="L455" s="46"/>
      <c r="M455" s="47"/>
      <c r="N455" s="45"/>
      <c r="O455" s="45"/>
      <c r="P455" s="45"/>
      <c r="Q455" s="45"/>
      <c r="R455" s="45"/>
      <c r="S455" s="45"/>
      <c r="T455" s="48"/>
    </row>
    <row r="456" spans="1:20" s="41" customFormat="1" x14ac:dyDescent="0.25">
      <c r="A456" s="118"/>
      <c r="B456" s="118"/>
      <c r="C456" s="107"/>
      <c r="D456" s="44"/>
      <c r="E456" s="44"/>
      <c r="F456" s="44"/>
      <c r="G456" s="45"/>
      <c r="H456" s="45"/>
      <c r="I456" s="45"/>
      <c r="J456" s="46"/>
      <c r="K456" s="45"/>
      <c r="L456" s="46"/>
      <c r="M456" s="47"/>
      <c r="N456" s="45"/>
      <c r="O456" s="45"/>
      <c r="P456" s="45"/>
      <c r="Q456" s="45"/>
      <c r="R456" s="45"/>
      <c r="S456" s="45"/>
      <c r="T456" s="48"/>
    </row>
    <row r="457" spans="1:20" s="41" customFormat="1" x14ac:dyDescent="0.25">
      <c r="A457" s="118"/>
      <c r="B457" s="118"/>
      <c r="C457" s="107"/>
      <c r="D457" s="44"/>
      <c r="E457" s="44"/>
      <c r="F457" s="44"/>
      <c r="G457" s="45"/>
      <c r="H457" s="45"/>
      <c r="I457" s="45"/>
      <c r="J457" s="46"/>
      <c r="K457" s="45"/>
      <c r="L457" s="46"/>
      <c r="M457" s="47"/>
      <c r="N457" s="45"/>
      <c r="O457" s="45"/>
      <c r="P457" s="45"/>
      <c r="Q457" s="45"/>
      <c r="R457" s="45"/>
      <c r="S457" s="45"/>
      <c r="T457" s="48"/>
    </row>
    <row r="458" spans="1:20" s="41" customFormat="1" x14ac:dyDescent="0.25">
      <c r="A458" s="118"/>
      <c r="B458" s="118"/>
      <c r="C458" s="107"/>
      <c r="D458" s="44"/>
      <c r="E458" s="44"/>
      <c r="F458" s="44"/>
      <c r="G458" s="45"/>
      <c r="H458" s="45"/>
      <c r="I458" s="45"/>
      <c r="J458" s="46"/>
      <c r="K458" s="45"/>
      <c r="L458" s="46"/>
      <c r="M458" s="47"/>
      <c r="N458" s="45"/>
      <c r="O458" s="45"/>
      <c r="P458" s="45"/>
      <c r="Q458" s="45"/>
      <c r="R458" s="45"/>
      <c r="S458" s="45"/>
      <c r="T458" s="48"/>
    </row>
    <row r="459" spans="1:20" s="41" customFormat="1" x14ac:dyDescent="0.25">
      <c r="A459" s="118"/>
      <c r="B459" s="118"/>
      <c r="C459" s="107"/>
      <c r="D459" s="44"/>
      <c r="E459" s="44"/>
      <c r="F459" s="44"/>
      <c r="G459" s="45"/>
      <c r="H459" s="45"/>
      <c r="I459" s="45"/>
      <c r="J459" s="46"/>
      <c r="K459" s="45"/>
      <c r="L459" s="46"/>
      <c r="M459" s="47"/>
      <c r="N459" s="45"/>
      <c r="O459" s="45"/>
      <c r="P459" s="45"/>
      <c r="Q459" s="45"/>
      <c r="R459" s="45"/>
      <c r="S459" s="45"/>
      <c r="T459" s="48"/>
    </row>
    <row r="460" spans="1:20" s="41" customFormat="1" x14ac:dyDescent="0.25">
      <c r="A460" s="118"/>
      <c r="B460" s="118"/>
      <c r="C460" s="107"/>
      <c r="D460" s="44"/>
      <c r="E460" s="44"/>
      <c r="F460" s="44"/>
      <c r="G460" s="45"/>
      <c r="H460" s="45"/>
      <c r="I460" s="45"/>
      <c r="J460" s="46"/>
      <c r="K460" s="45"/>
      <c r="L460" s="46"/>
      <c r="M460" s="47"/>
      <c r="N460" s="45"/>
      <c r="O460" s="45"/>
      <c r="P460" s="45"/>
      <c r="Q460" s="45"/>
      <c r="R460" s="45"/>
      <c r="S460" s="45"/>
      <c r="T460" s="48"/>
    </row>
    <row r="461" spans="1:20" s="41" customFormat="1" x14ac:dyDescent="0.25">
      <c r="A461" s="118"/>
      <c r="B461" s="118"/>
      <c r="C461" s="107"/>
      <c r="D461" s="44"/>
      <c r="E461" s="44"/>
      <c r="F461" s="44"/>
      <c r="G461" s="45"/>
      <c r="H461" s="45"/>
      <c r="I461" s="45"/>
      <c r="J461" s="46"/>
      <c r="K461" s="45"/>
      <c r="L461" s="46"/>
      <c r="M461" s="47"/>
      <c r="N461" s="45"/>
      <c r="O461" s="45"/>
      <c r="P461" s="45"/>
      <c r="Q461" s="45"/>
      <c r="R461" s="45"/>
      <c r="S461" s="45"/>
      <c r="T461" s="48"/>
    </row>
    <row r="462" spans="1:20" s="41" customFormat="1" x14ac:dyDescent="0.25">
      <c r="A462" s="118"/>
      <c r="B462" s="118"/>
      <c r="C462" s="107"/>
      <c r="D462" s="44"/>
      <c r="E462" s="44"/>
      <c r="F462" s="44"/>
      <c r="G462" s="45"/>
      <c r="H462" s="45"/>
      <c r="I462" s="45"/>
      <c r="J462" s="46"/>
      <c r="K462" s="45"/>
      <c r="L462" s="46"/>
      <c r="M462" s="47"/>
      <c r="N462" s="45"/>
      <c r="O462" s="45"/>
      <c r="P462" s="45"/>
      <c r="Q462" s="45"/>
      <c r="R462" s="45"/>
      <c r="S462" s="45"/>
      <c r="T462" s="48"/>
    </row>
    <row r="463" spans="1:20" s="41" customFormat="1" x14ac:dyDescent="0.25">
      <c r="A463" s="118"/>
      <c r="B463" s="118"/>
      <c r="C463" s="107"/>
      <c r="D463" s="44"/>
      <c r="E463" s="44"/>
      <c r="F463" s="44"/>
      <c r="G463" s="45"/>
      <c r="H463" s="45"/>
      <c r="I463" s="45"/>
      <c r="J463" s="46"/>
      <c r="K463" s="45"/>
      <c r="L463" s="46"/>
      <c r="M463" s="47"/>
      <c r="N463" s="45"/>
      <c r="O463" s="45"/>
      <c r="P463" s="45"/>
      <c r="Q463" s="45"/>
      <c r="R463" s="45"/>
      <c r="S463" s="45"/>
      <c r="T463" s="48"/>
    </row>
    <row r="464" spans="1:20" s="41" customFormat="1" x14ac:dyDescent="0.25">
      <c r="A464" s="118"/>
      <c r="B464" s="118"/>
      <c r="C464" s="107"/>
      <c r="D464" s="44"/>
      <c r="E464" s="44"/>
      <c r="F464" s="44"/>
      <c r="G464" s="45"/>
      <c r="H464" s="45"/>
      <c r="I464" s="45"/>
      <c r="J464" s="46"/>
      <c r="K464" s="45"/>
      <c r="L464" s="46"/>
      <c r="M464" s="47"/>
      <c r="N464" s="45"/>
      <c r="O464" s="45"/>
      <c r="P464" s="45"/>
      <c r="Q464" s="45"/>
      <c r="R464" s="45"/>
      <c r="S464" s="45"/>
      <c r="T464" s="48"/>
    </row>
    <row r="465" spans="1:20" s="41" customFormat="1" x14ac:dyDescent="0.25">
      <c r="A465" s="118"/>
      <c r="B465" s="118"/>
      <c r="C465" s="107"/>
      <c r="D465" s="44"/>
      <c r="E465" s="44"/>
      <c r="F465" s="44"/>
      <c r="G465" s="45"/>
      <c r="H465" s="45"/>
      <c r="I465" s="45"/>
      <c r="J465" s="46"/>
      <c r="K465" s="45"/>
      <c r="L465" s="46"/>
      <c r="M465" s="47"/>
      <c r="N465" s="45"/>
      <c r="O465" s="45"/>
      <c r="P465" s="45"/>
      <c r="Q465" s="45"/>
      <c r="R465" s="45"/>
      <c r="S465" s="45"/>
      <c r="T465" s="48"/>
    </row>
    <row r="466" spans="1:20" s="41" customFormat="1" x14ac:dyDescent="0.25">
      <c r="A466" s="118"/>
      <c r="B466" s="118"/>
      <c r="C466" s="107"/>
      <c r="D466" s="44"/>
      <c r="E466" s="44"/>
      <c r="F466" s="44"/>
      <c r="G466" s="45"/>
      <c r="H466" s="45"/>
      <c r="I466" s="45"/>
      <c r="J466" s="46"/>
      <c r="K466" s="45"/>
      <c r="L466" s="46"/>
      <c r="M466" s="47"/>
      <c r="N466" s="45"/>
      <c r="O466" s="45"/>
      <c r="P466" s="45"/>
      <c r="Q466" s="45"/>
      <c r="R466" s="45"/>
      <c r="S466" s="45"/>
      <c r="T466" s="48"/>
    </row>
    <row r="467" spans="1:20" s="41" customFormat="1" x14ac:dyDescent="0.25">
      <c r="A467" s="118"/>
      <c r="B467" s="118"/>
      <c r="C467" s="107"/>
      <c r="D467" s="44"/>
      <c r="E467" s="44"/>
      <c r="F467" s="44"/>
      <c r="G467" s="45"/>
      <c r="H467" s="45"/>
      <c r="I467" s="45"/>
      <c r="J467" s="46"/>
      <c r="K467" s="45"/>
      <c r="L467" s="46"/>
      <c r="M467" s="47"/>
      <c r="N467" s="45"/>
      <c r="O467" s="45"/>
      <c r="P467" s="45"/>
      <c r="Q467" s="45"/>
      <c r="R467" s="45"/>
      <c r="S467" s="45"/>
      <c r="T467" s="48"/>
    </row>
    <row r="468" spans="1:20" s="41" customFormat="1" x14ac:dyDescent="0.25">
      <c r="A468" s="118"/>
      <c r="B468" s="118"/>
      <c r="C468" s="107"/>
      <c r="D468" s="44"/>
      <c r="E468" s="44"/>
      <c r="F468" s="44"/>
      <c r="G468" s="45"/>
      <c r="H468" s="45"/>
      <c r="I468" s="45"/>
      <c r="J468" s="46"/>
      <c r="K468" s="45"/>
      <c r="L468" s="46"/>
      <c r="M468" s="47"/>
      <c r="N468" s="45"/>
      <c r="O468" s="45"/>
      <c r="P468" s="45"/>
      <c r="Q468" s="45"/>
      <c r="R468" s="45"/>
      <c r="S468" s="45"/>
      <c r="T468" s="48"/>
    </row>
    <row r="469" spans="1:20" s="41" customFormat="1" x14ac:dyDescent="0.25">
      <c r="A469" s="118"/>
      <c r="B469" s="118"/>
      <c r="C469" s="107"/>
      <c r="D469" s="44"/>
      <c r="E469" s="44"/>
      <c r="F469" s="44"/>
      <c r="G469" s="45"/>
      <c r="H469" s="45"/>
      <c r="I469" s="45"/>
      <c r="J469" s="46"/>
      <c r="K469" s="45"/>
      <c r="L469" s="46"/>
      <c r="M469" s="47"/>
      <c r="N469" s="45"/>
      <c r="O469" s="45"/>
      <c r="P469" s="45"/>
      <c r="Q469" s="45"/>
      <c r="R469" s="45"/>
      <c r="S469" s="45"/>
      <c r="T469" s="48"/>
    </row>
    <row r="470" spans="1:20" s="41" customFormat="1" x14ac:dyDescent="0.25">
      <c r="A470" s="118"/>
      <c r="B470" s="118"/>
      <c r="C470" s="107"/>
      <c r="D470" s="44"/>
      <c r="E470" s="44"/>
      <c r="F470" s="44"/>
      <c r="G470" s="45"/>
      <c r="H470" s="45"/>
      <c r="I470" s="45"/>
      <c r="J470" s="46"/>
      <c r="K470" s="45"/>
      <c r="L470" s="46"/>
      <c r="M470" s="47"/>
      <c r="N470" s="45"/>
      <c r="O470" s="45"/>
      <c r="P470" s="45"/>
      <c r="Q470" s="45"/>
      <c r="R470" s="45"/>
      <c r="S470" s="45"/>
      <c r="T470" s="48"/>
    </row>
    <row r="471" spans="1:20" s="41" customFormat="1" x14ac:dyDescent="0.25">
      <c r="A471" s="118"/>
      <c r="B471" s="118"/>
      <c r="C471" s="107"/>
      <c r="D471" s="44"/>
      <c r="E471" s="44"/>
      <c r="F471" s="44"/>
      <c r="G471" s="45"/>
      <c r="H471" s="45"/>
      <c r="I471" s="45"/>
      <c r="J471" s="46"/>
      <c r="K471" s="45"/>
      <c r="L471" s="46"/>
      <c r="M471" s="47"/>
      <c r="N471" s="45"/>
      <c r="O471" s="45"/>
      <c r="P471" s="45"/>
      <c r="Q471" s="45"/>
      <c r="R471" s="45"/>
      <c r="S471" s="45"/>
      <c r="T471" s="48"/>
    </row>
    <row r="472" spans="1:20" s="41" customFormat="1" x14ac:dyDescent="0.25">
      <c r="A472" s="118"/>
      <c r="B472" s="118"/>
      <c r="C472" s="107"/>
      <c r="D472" s="44"/>
      <c r="E472" s="44"/>
      <c r="F472" s="44"/>
      <c r="G472" s="45"/>
      <c r="H472" s="45"/>
      <c r="I472" s="45"/>
      <c r="J472" s="46"/>
      <c r="K472" s="45"/>
      <c r="L472" s="46"/>
      <c r="M472" s="47"/>
      <c r="N472" s="45"/>
      <c r="O472" s="45"/>
      <c r="P472" s="45"/>
      <c r="Q472" s="45"/>
      <c r="R472" s="45"/>
      <c r="S472" s="45"/>
      <c r="T472" s="48"/>
    </row>
    <row r="473" spans="1:20" s="41" customFormat="1" x14ac:dyDescent="0.25">
      <c r="A473" s="118"/>
      <c r="B473" s="118"/>
      <c r="C473" s="107"/>
      <c r="D473" s="44"/>
      <c r="E473" s="44"/>
      <c r="F473" s="44"/>
      <c r="G473" s="45"/>
      <c r="H473" s="45"/>
      <c r="I473" s="45"/>
      <c r="J473" s="46"/>
      <c r="K473" s="45"/>
      <c r="L473" s="46"/>
      <c r="M473" s="47"/>
      <c r="N473" s="45"/>
      <c r="O473" s="45"/>
      <c r="P473" s="45"/>
      <c r="Q473" s="45"/>
      <c r="R473" s="45"/>
      <c r="S473" s="45"/>
      <c r="T473" s="48"/>
    </row>
    <row r="474" spans="1:20" s="41" customFormat="1" x14ac:dyDescent="0.25">
      <c r="A474" s="118"/>
      <c r="B474" s="118"/>
      <c r="C474" s="107"/>
      <c r="D474" s="44"/>
      <c r="E474" s="44"/>
      <c r="F474" s="44"/>
      <c r="G474" s="45"/>
      <c r="H474" s="45"/>
      <c r="I474" s="45"/>
      <c r="J474" s="46"/>
      <c r="K474" s="45"/>
      <c r="L474" s="46"/>
      <c r="M474" s="47"/>
      <c r="N474" s="45"/>
      <c r="O474" s="45"/>
      <c r="P474" s="45"/>
      <c r="Q474" s="45"/>
      <c r="R474" s="45"/>
      <c r="S474" s="45"/>
      <c r="T474" s="48"/>
    </row>
    <row r="475" spans="1:20" s="41" customFormat="1" x14ac:dyDescent="0.25">
      <c r="A475" s="118"/>
      <c r="B475" s="118"/>
      <c r="C475" s="107"/>
      <c r="D475" s="44"/>
      <c r="E475" s="44"/>
      <c r="F475" s="44"/>
      <c r="G475" s="45"/>
      <c r="H475" s="45"/>
      <c r="I475" s="45"/>
      <c r="J475" s="46"/>
      <c r="K475" s="45"/>
      <c r="L475" s="46"/>
      <c r="M475" s="47"/>
      <c r="N475" s="45"/>
      <c r="O475" s="45"/>
      <c r="P475" s="45"/>
      <c r="Q475" s="45"/>
      <c r="R475" s="45"/>
      <c r="S475" s="45"/>
      <c r="T475" s="48"/>
    </row>
    <row r="476" spans="1:20" s="41" customFormat="1" x14ac:dyDescent="0.25">
      <c r="A476" s="118"/>
      <c r="B476" s="118"/>
      <c r="C476" s="107"/>
      <c r="D476" s="44"/>
      <c r="E476" s="44"/>
      <c r="F476" s="44"/>
      <c r="G476" s="45"/>
      <c r="H476" s="45"/>
      <c r="I476" s="45"/>
      <c r="J476" s="46"/>
      <c r="K476" s="45"/>
      <c r="L476" s="46"/>
      <c r="M476" s="47"/>
      <c r="N476" s="45"/>
      <c r="O476" s="45"/>
      <c r="P476" s="45"/>
      <c r="Q476" s="45"/>
      <c r="R476" s="45"/>
      <c r="S476" s="45"/>
      <c r="T476" s="48"/>
    </row>
    <row r="477" spans="1:20" s="41" customFormat="1" x14ac:dyDescent="0.25">
      <c r="A477" s="118"/>
      <c r="B477" s="118"/>
      <c r="C477" s="107"/>
      <c r="D477" s="44"/>
      <c r="E477" s="44"/>
      <c r="F477" s="44"/>
      <c r="G477" s="45"/>
      <c r="H477" s="45"/>
      <c r="I477" s="45"/>
      <c r="J477" s="46"/>
      <c r="K477" s="45"/>
      <c r="L477" s="46"/>
      <c r="M477" s="47"/>
      <c r="N477" s="45"/>
      <c r="O477" s="45"/>
      <c r="P477" s="45"/>
      <c r="Q477" s="45"/>
      <c r="R477" s="45"/>
      <c r="S477" s="45"/>
      <c r="T477" s="48"/>
    </row>
    <row r="478" spans="1:20" s="41" customFormat="1" x14ac:dyDescent="0.25">
      <c r="A478" s="118"/>
      <c r="B478" s="118"/>
      <c r="C478" s="107"/>
      <c r="D478" s="44"/>
      <c r="E478" s="44"/>
      <c r="F478" s="44"/>
      <c r="G478" s="45"/>
      <c r="H478" s="45"/>
      <c r="I478" s="45"/>
      <c r="J478" s="46"/>
      <c r="K478" s="45"/>
      <c r="L478" s="46"/>
      <c r="M478" s="47"/>
      <c r="N478" s="45"/>
      <c r="O478" s="45"/>
      <c r="P478" s="45"/>
      <c r="Q478" s="45"/>
      <c r="R478" s="45"/>
      <c r="S478" s="45"/>
      <c r="T478" s="48"/>
    </row>
    <row r="479" spans="1:20" s="41" customFormat="1" x14ac:dyDescent="0.25">
      <c r="A479" s="118"/>
      <c r="B479" s="118"/>
      <c r="C479" s="107"/>
      <c r="D479" s="44"/>
      <c r="E479" s="44"/>
      <c r="F479" s="44"/>
      <c r="G479" s="45"/>
      <c r="H479" s="45"/>
      <c r="I479" s="45"/>
      <c r="J479" s="46"/>
      <c r="K479" s="45"/>
      <c r="L479" s="46"/>
      <c r="M479" s="47"/>
      <c r="N479" s="45"/>
      <c r="O479" s="45"/>
      <c r="P479" s="45"/>
      <c r="Q479" s="45"/>
      <c r="R479" s="45"/>
      <c r="S479" s="45"/>
      <c r="T479" s="48"/>
    </row>
    <row r="480" spans="1:20" s="41" customFormat="1" x14ac:dyDescent="0.25">
      <c r="A480" s="118"/>
      <c r="B480" s="118"/>
      <c r="C480" s="107"/>
      <c r="D480" s="44"/>
      <c r="E480" s="44"/>
      <c r="F480" s="44"/>
      <c r="G480" s="45"/>
      <c r="H480" s="45"/>
      <c r="I480" s="45"/>
      <c r="J480" s="46"/>
      <c r="K480" s="45"/>
      <c r="L480" s="46"/>
      <c r="M480" s="47"/>
      <c r="N480" s="45"/>
      <c r="O480" s="45"/>
      <c r="P480" s="45"/>
      <c r="Q480" s="45"/>
      <c r="R480" s="45"/>
      <c r="S480" s="45"/>
      <c r="T480" s="48"/>
    </row>
    <row r="481" spans="1:20" s="41" customFormat="1" x14ac:dyDescent="0.25">
      <c r="A481" s="118"/>
      <c r="B481" s="118"/>
      <c r="C481" s="107"/>
      <c r="D481" s="44"/>
      <c r="E481" s="44"/>
      <c r="F481" s="44"/>
      <c r="G481" s="45"/>
      <c r="H481" s="45"/>
      <c r="I481" s="45"/>
      <c r="J481" s="46"/>
      <c r="K481" s="45"/>
      <c r="L481" s="46"/>
      <c r="M481" s="47"/>
      <c r="N481" s="45"/>
      <c r="O481" s="45"/>
      <c r="P481" s="45"/>
      <c r="Q481" s="45"/>
      <c r="R481" s="45"/>
      <c r="S481" s="45"/>
      <c r="T481" s="48"/>
    </row>
    <row r="482" spans="1:20" s="41" customFormat="1" x14ac:dyDescent="0.25">
      <c r="A482" s="118"/>
      <c r="B482" s="118"/>
      <c r="C482" s="107"/>
      <c r="D482" s="44"/>
      <c r="E482" s="44"/>
      <c r="F482" s="44"/>
      <c r="G482" s="45"/>
      <c r="H482" s="45"/>
      <c r="I482" s="45"/>
      <c r="J482" s="46"/>
      <c r="K482" s="45"/>
      <c r="L482" s="46"/>
      <c r="M482" s="47"/>
      <c r="N482" s="45"/>
      <c r="O482" s="45"/>
      <c r="P482" s="45"/>
      <c r="Q482" s="45"/>
      <c r="R482" s="45"/>
      <c r="S482" s="45"/>
      <c r="T482" s="48"/>
    </row>
    <row r="483" spans="1:20" s="41" customFormat="1" x14ac:dyDescent="0.25">
      <c r="A483" s="118"/>
      <c r="B483" s="118"/>
      <c r="C483" s="107"/>
      <c r="D483" s="44"/>
      <c r="E483" s="44"/>
      <c r="F483" s="44"/>
      <c r="G483" s="45"/>
      <c r="H483" s="45"/>
      <c r="I483" s="45"/>
      <c r="J483" s="46"/>
      <c r="K483" s="45"/>
      <c r="L483" s="46"/>
      <c r="M483" s="47"/>
      <c r="N483" s="45"/>
      <c r="O483" s="45"/>
      <c r="P483" s="45"/>
      <c r="Q483" s="45"/>
      <c r="R483" s="45"/>
      <c r="S483" s="45"/>
      <c r="T483" s="48"/>
    </row>
    <row r="484" spans="1:20" s="41" customFormat="1" x14ac:dyDescent="0.25">
      <c r="A484" s="118"/>
      <c r="B484" s="118"/>
      <c r="C484" s="107"/>
      <c r="D484" s="44"/>
      <c r="E484" s="44"/>
      <c r="F484" s="44"/>
      <c r="G484" s="45"/>
      <c r="H484" s="45"/>
      <c r="I484" s="45"/>
      <c r="J484" s="46"/>
      <c r="K484" s="45"/>
      <c r="L484" s="46"/>
      <c r="M484" s="47"/>
      <c r="N484" s="45"/>
      <c r="O484" s="45"/>
      <c r="P484" s="45"/>
      <c r="Q484" s="45"/>
      <c r="R484" s="45"/>
      <c r="S484" s="45"/>
      <c r="T484" s="48"/>
    </row>
    <row r="485" spans="1:20" s="41" customFormat="1" x14ac:dyDescent="0.25">
      <c r="A485" s="118"/>
      <c r="B485" s="118"/>
      <c r="C485" s="107"/>
      <c r="D485" s="44"/>
      <c r="E485" s="44"/>
      <c r="F485" s="44"/>
      <c r="G485" s="45"/>
      <c r="H485" s="45"/>
      <c r="I485" s="45"/>
      <c r="J485" s="46"/>
      <c r="K485" s="45"/>
      <c r="L485" s="46"/>
      <c r="M485" s="47"/>
      <c r="N485" s="45"/>
      <c r="O485" s="45"/>
      <c r="P485" s="45"/>
      <c r="Q485" s="45"/>
      <c r="R485" s="45"/>
      <c r="S485" s="45"/>
      <c r="T485" s="48"/>
    </row>
    <row r="486" spans="1:20" s="41" customFormat="1" x14ac:dyDescent="0.25">
      <c r="A486" s="118"/>
      <c r="B486" s="118"/>
      <c r="C486" s="107"/>
      <c r="D486" s="44"/>
      <c r="E486" s="44"/>
      <c r="F486" s="44"/>
      <c r="G486" s="45"/>
      <c r="H486" s="45"/>
      <c r="I486" s="45"/>
      <c r="J486" s="46"/>
      <c r="K486" s="45"/>
      <c r="L486" s="46"/>
      <c r="M486" s="47"/>
      <c r="N486" s="45"/>
      <c r="O486" s="45"/>
      <c r="P486" s="45"/>
      <c r="Q486" s="45"/>
      <c r="R486" s="45"/>
      <c r="S486" s="45"/>
      <c r="T486" s="48"/>
    </row>
    <row r="487" spans="1:20" s="41" customFormat="1" x14ac:dyDescent="0.25">
      <c r="A487" s="118"/>
      <c r="B487" s="118"/>
      <c r="C487" s="107"/>
      <c r="D487" s="44"/>
      <c r="E487" s="44"/>
      <c r="F487" s="44"/>
      <c r="G487" s="45"/>
      <c r="H487" s="45"/>
      <c r="I487" s="45"/>
      <c r="J487" s="46"/>
      <c r="K487" s="45"/>
      <c r="L487" s="46"/>
      <c r="M487" s="47"/>
      <c r="N487" s="45"/>
      <c r="O487" s="45"/>
      <c r="P487" s="45"/>
      <c r="Q487" s="45"/>
      <c r="R487" s="45"/>
      <c r="S487" s="45"/>
      <c r="T487" s="48"/>
    </row>
    <row r="488" spans="1:20" s="41" customFormat="1" x14ac:dyDescent="0.25">
      <c r="A488" s="118"/>
      <c r="B488" s="118"/>
      <c r="C488" s="107"/>
      <c r="D488" s="44"/>
      <c r="E488" s="44"/>
      <c r="F488" s="44"/>
      <c r="G488" s="45"/>
      <c r="H488" s="45"/>
      <c r="I488" s="45"/>
      <c r="J488" s="46"/>
      <c r="K488" s="45"/>
      <c r="L488" s="46"/>
      <c r="M488" s="47"/>
      <c r="N488" s="45"/>
      <c r="O488" s="45"/>
      <c r="P488" s="45"/>
      <c r="Q488" s="45"/>
      <c r="R488" s="45"/>
      <c r="S488" s="45"/>
      <c r="T488" s="48"/>
    </row>
    <row r="489" spans="1:20" s="41" customFormat="1" x14ac:dyDescent="0.25">
      <c r="A489" s="118"/>
      <c r="B489" s="118"/>
      <c r="C489" s="107"/>
      <c r="D489" s="44"/>
      <c r="E489" s="44"/>
      <c r="F489" s="44"/>
      <c r="G489" s="45"/>
      <c r="H489" s="45"/>
      <c r="I489" s="45"/>
      <c r="J489" s="46"/>
      <c r="K489" s="45"/>
      <c r="L489" s="46"/>
      <c r="M489" s="47"/>
      <c r="N489" s="45"/>
      <c r="O489" s="45"/>
      <c r="P489" s="45"/>
      <c r="Q489" s="45"/>
      <c r="R489" s="45"/>
      <c r="S489" s="45"/>
      <c r="T489" s="48"/>
    </row>
    <row r="490" spans="1:20" s="41" customFormat="1" x14ac:dyDescent="0.25">
      <c r="A490" s="118"/>
      <c r="B490" s="118"/>
      <c r="C490" s="107"/>
      <c r="D490" s="44"/>
      <c r="E490" s="44"/>
      <c r="F490" s="44"/>
      <c r="G490" s="45"/>
      <c r="H490" s="45"/>
      <c r="I490" s="45"/>
      <c r="J490" s="46"/>
      <c r="K490" s="45"/>
      <c r="L490" s="46"/>
      <c r="M490" s="47"/>
      <c r="N490" s="45"/>
      <c r="O490" s="45"/>
      <c r="P490" s="45"/>
      <c r="Q490" s="45"/>
      <c r="R490" s="45"/>
      <c r="S490" s="45"/>
      <c r="T490" s="48"/>
    </row>
    <row r="491" spans="1:20" s="41" customFormat="1" x14ac:dyDescent="0.25">
      <c r="A491" s="118"/>
      <c r="B491" s="118"/>
      <c r="C491" s="107"/>
      <c r="D491" s="44"/>
      <c r="E491" s="44"/>
      <c r="F491" s="44"/>
      <c r="G491" s="45"/>
      <c r="H491" s="45"/>
      <c r="I491" s="45"/>
      <c r="J491" s="46"/>
      <c r="K491" s="45"/>
      <c r="L491" s="46"/>
      <c r="M491" s="47"/>
      <c r="N491" s="45"/>
      <c r="O491" s="45"/>
      <c r="P491" s="45"/>
      <c r="Q491" s="45"/>
      <c r="R491" s="45"/>
      <c r="S491" s="45"/>
      <c r="T491" s="48"/>
    </row>
    <row r="492" spans="1:20" s="41" customFormat="1" x14ac:dyDescent="0.25">
      <c r="A492" s="118"/>
      <c r="B492" s="118"/>
      <c r="C492" s="107"/>
      <c r="D492" s="44"/>
      <c r="E492" s="44"/>
      <c r="F492" s="44"/>
      <c r="G492" s="45"/>
      <c r="H492" s="45"/>
      <c r="I492" s="45"/>
      <c r="J492" s="46"/>
      <c r="K492" s="45"/>
      <c r="L492" s="46"/>
      <c r="M492" s="47"/>
      <c r="N492" s="45"/>
      <c r="O492" s="45"/>
      <c r="P492" s="45"/>
      <c r="Q492" s="45"/>
      <c r="R492" s="45"/>
      <c r="S492" s="45"/>
      <c r="T492" s="48"/>
    </row>
    <row r="493" spans="1:20" s="41" customFormat="1" x14ac:dyDescent="0.25">
      <c r="A493" s="118"/>
      <c r="B493" s="118"/>
      <c r="C493" s="107"/>
      <c r="D493" s="44"/>
      <c r="E493" s="44"/>
      <c r="F493" s="44"/>
      <c r="G493" s="45"/>
      <c r="H493" s="45"/>
      <c r="I493" s="45"/>
      <c r="J493" s="46"/>
      <c r="K493" s="45"/>
      <c r="L493" s="46"/>
      <c r="M493" s="47"/>
      <c r="N493" s="45"/>
      <c r="O493" s="45"/>
      <c r="P493" s="45"/>
      <c r="Q493" s="45"/>
      <c r="R493" s="45"/>
      <c r="S493" s="45"/>
      <c r="T493" s="48"/>
    </row>
    <row r="494" spans="1:20" s="41" customFormat="1" x14ac:dyDescent="0.25">
      <c r="A494" s="118"/>
      <c r="B494" s="118"/>
      <c r="C494" s="107"/>
      <c r="D494" s="44"/>
      <c r="E494" s="44"/>
      <c r="F494" s="44"/>
      <c r="G494" s="45"/>
      <c r="H494" s="45"/>
      <c r="I494" s="45"/>
      <c r="J494" s="46"/>
      <c r="K494" s="45"/>
      <c r="L494" s="46"/>
      <c r="M494" s="47"/>
      <c r="N494" s="45"/>
      <c r="O494" s="45"/>
      <c r="P494" s="45"/>
      <c r="Q494" s="45"/>
      <c r="R494" s="45"/>
      <c r="S494" s="45"/>
      <c r="T494" s="48"/>
    </row>
    <row r="495" spans="1:20" s="41" customFormat="1" x14ac:dyDescent="0.25">
      <c r="A495" s="118"/>
      <c r="B495" s="118"/>
      <c r="C495" s="107"/>
      <c r="D495" s="44"/>
      <c r="E495" s="44"/>
      <c r="F495" s="44"/>
      <c r="G495" s="45"/>
      <c r="H495" s="45"/>
      <c r="I495" s="45"/>
      <c r="J495" s="46"/>
      <c r="K495" s="45"/>
      <c r="L495" s="46"/>
      <c r="M495" s="47"/>
      <c r="N495" s="45"/>
      <c r="O495" s="45"/>
      <c r="P495" s="45"/>
      <c r="Q495" s="45"/>
      <c r="R495" s="45"/>
      <c r="S495" s="45"/>
      <c r="T495" s="48"/>
    </row>
    <row r="496" spans="1:20" s="41" customFormat="1" x14ac:dyDescent="0.25">
      <c r="A496" s="118"/>
      <c r="B496" s="118"/>
      <c r="C496" s="107"/>
      <c r="D496" s="44"/>
      <c r="E496" s="44"/>
      <c r="F496" s="44"/>
      <c r="G496" s="45"/>
      <c r="H496" s="45"/>
      <c r="I496" s="45"/>
      <c r="J496" s="46"/>
      <c r="K496" s="45"/>
      <c r="L496" s="46"/>
      <c r="M496" s="47"/>
      <c r="N496" s="45"/>
      <c r="O496" s="45"/>
      <c r="P496" s="45"/>
      <c r="Q496" s="45"/>
      <c r="R496" s="45"/>
      <c r="S496" s="45"/>
      <c r="T496" s="48"/>
    </row>
    <row r="497" spans="1:20" s="41" customFormat="1" x14ac:dyDescent="0.25">
      <c r="A497" s="118"/>
      <c r="B497" s="118"/>
      <c r="C497" s="107"/>
      <c r="D497" s="44"/>
      <c r="E497" s="44"/>
      <c r="F497" s="44"/>
      <c r="G497" s="45"/>
      <c r="H497" s="45"/>
      <c r="I497" s="45"/>
      <c r="J497" s="46"/>
      <c r="K497" s="45"/>
      <c r="L497" s="46"/>
      <c r="M497" s="47"/>
      <c r="N497" s="45"/>
      <c r="O497" s="45"/>
      <c r="P497" s="45"/>
      <c r="Q497" s="45"/>
      <c r="R497" s="45"/>
      <c r="S497" s="45"/>
      <c r="T497" s="48"/>
    </row>
    <row r="498" spans="1:20" s="41" customFormat="1" x14ac:dyDescent="0.25">
      <c r="A498" s="118"/>
      <c r="B498" s="118"/>
      <c r="C498" s="107"/>
      <c r="D498" s="44"/>
      <c r="E498" s="44"/>
      <c r="F498" s="44"/>
      <c r="G498" s="45"/>
      <c r="H498" s="45"/>
      <c r="I498" s="45"/>
      <c r="J498" s="46"/>
      <c r="K498" s="45"/>
      <c r="L498" s="46"/>
      <c r="M498" s="47"/>
      <c r="N498" s="45"/>
      <c r="O498" s="45"/>
      <c r="P498" s="45"/>
      <c r="Q498" s="45"/>
      <c r="R498" s="45"/>
      <c r="S498" s="45"/>
      <c r="T498" s="48"/>
    </row>
    <row r="499" spans="1:20" s="41" customFormat="1" x14ac:dyDescent="0.25">
      <c r="A499" s="118"/>
      <c r="B499" s="118"/>
      <c r="C499" s="107"/>
      <c r="D499" s="44"/>
      <c r="E499" s="44"/>
      <c r="F499" s="44"/>
      <c r="G499" s="45"/>
      <c r="H499" s="45"/>
      <c r="I499" s="45"/>
      <c r="J499" s="46"/>
      <c r="K499" s="45"/>
      <c r="L499" s="46"/>
      <c r="M499" s="47"/>
      <c r="N499" s="45"/>
      <c r="O499" s="45"/>
      <c r="P499" s="45"/>
      <c r="Q499" s="45"/>
      <c r="R499" s="45"/>
      <c r="S499" s="45"/>
      <c r="T499" s="48"/>
    </row>
    <row r="500" spans="1:20" s="41" customFormat="1" x14ac:dyDescent="0.25">
      <c r="A500" s="118"/>
      <c r="B500" s="118"/>
      <c r="C500" s="107"/>
      <c r="D500" s="44"/>
      <c r="E500" s="44"/>
      <c r="F500" s="44"/>
      <c r="G500" s="45"/>
      <c r="H500" s="45"/>
      <c r="I500" s="45"/>
      <c r="J500" s="46"/>
      <c r="K500" s="45"/>
      <c r="L500" s="46"/>
      <c r="M500" s="47"/>
      <c r="N500" s="45"/>
      <c r="O500" s="45"/>
      <c r="P500" s="45"/>
      <c r="Q500" s="45"/>
      <c r="R500" s="45"/>
      <c r="S500" s="45"/>
      <c r="T500" s="48"/>
    </row>
    <row r="501" spans="1:20" s="41" customFormat="1" x14ac:dyDescent="0.25">
      <c r="A501" s="118"/>
      <c r="B501" s="118"/>
      <c r="C501" s="107"/>
      <c r="D501" s="44"/>
      <c r="E501" s="44"/>
      <c r="F501" s="44"/>
      <c r="G501" s="45"/>
      <c r="H501" s="45"/>
      <c r="I501" s="45"/>
      <c r="J501" s="46"/>
      <c r="K501" s="45"/>
      <c r="L501" s="46"/>
      <c r="M501" s="47"/>
      <c r="N501" s="45"/>
      <c r="O501" s="45"/>
      <c r="P501" s="45"/>
      <c r="Q501" s="45"/>
      <c r="R501" s="45"/>
      <c r="S501" s="45"/>
      <c r="T501" s="48"/>
    </row>
    <row r="502" spans="1:20" s="41" customFormat="1" x14ac:dyDescent="0.25">
      <c r="A502" s="118"/>
      <c r="B502" s="118"/>
      <c r="C502" s="107"/>
      <c r="D502" s="44"/>
      <c r="E502" s="44"/>
      <c r="F502" s="44"/>
      <c r="G502" s="45"/>
      <c r="H502" s="45"/>
      <c r="I502" s="45"/>
      <c r="J502" s="46"/>
      <c r="K502" s="45"/>
      <c r="L502" s="46"/>
      <c r="M502" s="47"/>
      <c r="N502" s="45"/>
      <c r="O502" s="45"/>
      <c r="P502" s="45"/>
      <c r="Q502" s="45"/>
      <c r="R502" s="45"/>
      <c r="S502" s="45"/>
      <c r="T502" s="48"/>
    </row>
    <row r="503" spans="1:20" s="41" customFormat="1" x14ac:dyDescent="0.25">
      <c r="A503" s="118"/>
      <c r="B503" s="118"/>
      <c r="C503" s="107"/>
      <c r="D503" s="44"/>
      <c r="E503" s="44"/>
      <c r="F503" s="44"/>
      <c r="G503" s="45"/>
      <c r="H503" s="45"/>
      <c r="I503" s="45"/>
      <c r="J503" s="46"/>
      <c r="K503" s="45"/>
      <c r="L503" s="46"/>
      <c r="M503" s="47"/>
      <c r="N503" s="45"/>
      <c r="O503" s="45"/>
      <c r="P503" s="45"/>
      <c r="Q503" s="45"/>
      <c r="R503" s="45"/>
      <c r="S503" s="45"/>
      <c r="T503" s="48"/>
    </row>
    <row r="504" spans="1:20" s="41" customFormat="1" x14ac:dyDescent="0.25">
      <c r="A504" s="118"/>
      <c r="B504" s="118"/>
      <c r="C504" s="107"/>
      <c r="D504" s="44"/>
      <c r="E504" s="44"/>
      <c r="F504" s="44"/>
      <c r="G504" s="45"/>
      <c r="H504" s="45"/>
      <c r="I504" s="45"/>
      <c r="J504" s="46"/>
      <c r="K504" s="45"/>
      <c r="L504" s="46"/>
      <c r="M504" s="47"/>
      <c r="N504" s="45"/>
      <c r="O504" s="45"/>
      <c r="P504" s="45"/>
      <c r="Q504" s="45"/>
      <c r="R504" s="45"/>
      <c r="S504" s="45"/>
      <c r="T504" s="48"/>
    </row>
    <row r="505" spans="1:20" s="41" customFormat="1" x14ac:dyDescent="0.25">
      <c r="A505" s="118"/>
      <c r="B505" s="118"/>
      <c r="C505" s="107"/>
      <c r="D505" s="44"/>
      <c r="E505" s="44"/>
      <c r="F505" s="44"/>
      <c r="G505" s="45"/>
      <c r="H505" s="45"/>
      <c r="I505" s="45"/>
      <c r="J505" s="46"/>
      <c r="K505" s="45"/>
      <c r="L505" s="46"/>
      <c r="M505" s="47"/>
      <c r="N505" s="45"/>
      <c r="O505" s="45"/>
      <c r="P505" s="45"/>
      <c r="Q505" s="45"/>
      <c r="R505" s="45"/>
      <c r="S505" s="45"/>
      <c r="T505" s="48"/>
    </row>
    <row r="506" spans="1:20" s="41" customFormat="1" x14ac:dyDescent="0.25">
      <c r="A506" s="118"/>
      <c r="B506" s="118"/>
      <c r="C506" s="107"/>
      <c r="D506" s="44"/>
      <c r="E506" s="44"/>
      <c r="F506" s="44"/>
      <c r="G506" s="45"/>
      <c r="H506" s="45"/>
      <c r="I506" s="45"/>
      <c r="J506" s="46"/>
      <c r="K506" s="45"/>
      <c r="L506" s="46"/>
      <c r="M506" s="47"/>
      <c r="N506" s="45"/>
      <c r="O506" s="45"/>
      <c r="P506" s="45"/>
      <c r="Q506" s="45"/>
      <c r="R506" s="45"/>
      <c r="S506" s="45"/>
      <c r="T506" s="48"/>
    </row>
    <row r="507" spans="1:20" s="41" customFormat="1" x14ac:dyDescent="0.25">
      <c r="A507" s="118"/>
      <c r="B507" s="118"/>
      <c r="C507" s="107"/>
      <c r="D507" s="44"/>
      <c r="E507" s="44"/>
      <c r="F507" s="44"/>
      <c r="G507" s="45"/>
      <c r="H507" s="45"/>
      <c r="I507" s="45"/>
      <c r="J507" s="46"/>
      <c r="K507" s="45"/>
      <c r="L507" s="46"/>
      <c r="M507" s="47"/>
      <c r="N507" s="45"/>
      <c r="O507" s="45"/>
      <c r="P507" s="45"/>
      <c r="Q507" s="45"/>
      <c r="R507" s="45"/>
      <c r="S507" s="45"/>
      <c r="T507" s="48"/>
    </row>
    <row r="508" spans="1:20" s="41" customFormat="1" x14ac:dyDescent="0.25">
      <c r="A508" s="118"/>
      <c r="B508" s="118"/>
      <c r="C508" s="107"/>
      <c r="D508" s="44"/>
      <c r="E508" s="44"/>
      <c r="F508" s="44"/>
      <c r="G508" s="45"/>
      <c r="H508" s="45"/>
      <c r="I508" s="45"/>
      <c r="J508" s="46"/>
      <c r="K508" s="45"/>
      <c r="L508" s="46"/>
      <c r="M508" s="47"/>
      <c r="N508" s="45"/>
      <c r="O508" s="45"/>
      <c r="P508" s="45"/>
      <c r="Q508" s="45"/>
      <c r="R508" s="45"/>
      <c r="S508" s="45"/>
      <c r="T508" s="48"/>
    </row>
  </sheetData>
  <sheetProtection algorithmName="SHA-512" hashValue="Bw1MGspnyRgUzae9IPJoILcwKPCWnUZH5s1YoBXqtpnrvwe+LquV8in6yR6NBvNR7JF4Y87wxp5lpu+IxjlWNA==" saltValue="/k11GrBDQyegZXUtYQVrMw==" spinCount="100000" sheet="1" formatRows="0" insertColumns="0" insertRows="0" insertHyperlinks="0" deleteColumns="0" deleteRows="0" selectLockedCells="1" sort="0" autoFilter="0" pivotTables="0" selectUnlockedCells="1"/>
  <mergeCells count="32">
    <mergeCell ref="A1:C3"/>
    <mergeCell ref="D1:R1"/>
    <mergeCell ref="D2:R3"/>
    <mergeCell ref="A4:T4"/>
    <mergeCell ref="A5:A7"/>
    <mergeCell ref="B5:B7"/>
    <mergeCell ref="C5:C7"/>
    <mergeCell ref="D5:D7"/>
    <mergeCell ref="E5:E7"/>
    <mergeCell ref="F5:F7"/>
    <mergeCell ref="G5:J5"/>
    <mergeCell ref="K5:L5"/>
    <mergeCell ref="M5:P5"/>
    <mergeCell ref="Q5:T5"/>
    <mergeCell ref="G6:H7"/>
    <mergeCell ref="I6:J7"/>
    <mergeCell ref="K6:L7"/>
    <mergeCell ref="M6:M7"/>
    <mergeCell ref="N6:N7"/>
    <mergeCell ref="O6:O7"/>
    <mergeCell ref="S15:T15"/>
    <mergeCell ref="P6:P7"/>
    <mergeCell ref="Q6:Q7"/>
    <mergeCell ref="R6:R7"/>
    <mergeCell ref="S6:T7"/>
    <mergeCell ref="S8:T8"/>
    <mergeCell ref="S9:T9"/>
    <mergeCell ref="S10:T10"/>
    <mergeCell ref="S11:T11"/>
    <mergeCell ref="S12:T12"/>
    <mergeCell ref="S13:T13"/>
    <mergeCell ref="S14:T14"/>
  </mergeCells>
  <conditionalFormatting sqref="L16:L65521">
    <cfRule type="cellIs" dxfId="101" priority="96" stopIfTrue="1" operator="equal">
      <formula>"BAJO"</formula>
    </cfRule>
    <cfRule type="cellIs" dxfId="100" priority="97" stopIfTrue="1" operator="equal">
      <formula>"MODERADO"</formula>
    </cfRule>
    <cfRule type="cellIs" dxfId="99" priority="98" stopIfTrue="1" operator="equal">
      <formula>"ALTO"</formula>
    </cfRule>
  </conditionalFormatting>
  <conditionalFormatting sqref="L16:L17">
    <cfRule type="cellIs" dxfId="98" priority="99" stopIfTrue="1" operator="equal">
      <formula>"BAJO"</formula>
    </cfRule>
    <cfRule type="cellIs" dxfId="97" priority="100" stopIfTrue="1" operator="equal">
      <formula>"MODERADO"</formula>
    </cfRule>
    <cfRule type="cellIs" dxfId="96" priority="101" stopIfTrue="1" operator="equal">
      <formula>"ALTO"</formula>
    </cfRule>
  </conditionalFormatting>
  <conditionalFormatting sqref="L8:L10">
    <cfRule type="cellIs" dxfId="95" priority="92" operator="equal">
      <formula>"EXTREMO"</formula>
    </cfRule>
    <cfRule type="cellIs" dxfId="94" priority="93" stopIfTrue="1" operator="equal">
      <formula>"BAJO"</formula>
    </cfRule>
    <cfRule type="cellIs" dxfId="93" priority="94" stopIfTrue="1" operator="equal">
      <formula>"MODERADO"</formula>
    </cfRule>
    <cfRule type="cellIs" dxfId="92" priority="95" stopIfTrue="1" operator="equal">
      <formula>"ALTO"</formula>
    </cfRule>
  </conditionalFormatting>
  <conditionalFormatting sqref="H8:H10">
    <cfRule type="containsText" dxfId="91" priority="87" operator="containsText" text="CATASTRÓFICO">
      <formula>NOT(ISERROR(SEARCH("CATASTRÓFICO",H8)))</formula>
    </cfRule>
    <cfRule type="cellIs" dxfId="90" priority="88" operator="equal">
      <formula>"MENOR"</formula>
    </cfRule>
    <cfRule type="cellIs" dxfId="89" priority="89" stopIfTrue="1" operator="equal">
      <formula>"INSIGNIFICANTE"</formula>
    </cfRule>
    <cfRule type="cellIs" dxfId="88" priority="90" stopIfTrue="1" operator="equal">
      <formula>"MODERADO"</formula>
    </cfRule>
    <cfRule type="cellIs" dxfId="87" priority="91" stopIfTrue="1" operator="equal">
      <formula>"MAYOR"</formula>
    </cfRule>
  </conditionalFormatting>
  <conditionalFormatting sqref="J8:J10">
    <cfRule type="containsBlanks" dxfId="86" priority="81">
      <formula>LEN(TRIM(J8))=0</formula>
    </cfRule>
    <cfRule type="containsText" dxfId="85" priority="82" operator="containsText" text="CASI CERTEZA">
      <formula>NOT(ISERROR(SEARCH("CASI CERTEZA",J8)))</formula>
    </cfRule>
    <cfRule type="cellIs" dxfId="84" priority="83" operator="equal">
      <formula>"IMPROBABLE"</formula>
    </cfRule>
    <cfRule type="cellIs" dxfId="83" priority="84" stopIfTrue="1" operator="equal">
      <formula>"RARO"</formula>
    </cfRule>
    <cfRule type="cellIs" dxfId="82" priority="85" stopIfTrue="1" operator="equal">
      <formula>"MODERADO"</formula>
    </cfRule>
    <cfRule type="cellIs" dxfId="81" priority="86" stopIfTrue="1" operator="equal">
      <formula>"PROBABLE"</formula>
    </cfRule>
  </conditionalFormatting>
  <conditionalFormatting sqref="H8:H10">
    <cfRule type="containsBlanks" dxfId="80" priority="102">
      <formula>LEN(TRIM(H8))=0</formula>
    </cfRule>
  </conditionalFormatting>
  <conditionalFormatting sqref="L12">
    <cfRule type="cellIs" dxfId="79" priority="76" operator="equal">
      <formula>"EXTREMO"</formula>
    </cfRule>
    <cfRule type="cellIs" dxfId="78" priority="77" stopIfTrue="1" operator="equal">
      <formula>"BAJO"</formula>
    </cfRule>
    <cfRule type="cellIs" dxfId="77" priority="78" stopIfTrue="1" operator="equal">
      <formula>"MODERADO"</formula>
    </cfRule>
    <cfRule type="cellIs" dxfId="76" priority="79" stopIfTrue="1" operator="equal">
      <formula>"ALTO"</formula>
    </cfRule>
  </conditionalFormatting>
  <conditionalFormatting sqref="H12">
    <cfRule type="containsText" dxfId="75" priority="71" operator="containsText" text="CATASTRÓFICO">
      <formula>NOT(ISERROR(SEARCH("CATASTRÓFICO",H12)))</formula>
    </cfRule>
    <cfRule type="cellIs" dxfId="74" priority="72" operator="equal">
      <formula>"MENOR"</formula>
    </cfRule>
    <cfRule type="cellIs" dxfId="73" priority="73" stopIfTrue="1" operator="equal">
      <formula>"INSIGNIFICANTE"</formula>
    </cfRule>
    <cfRule type="cellIs" dxfId="72" priority="74" stopIfTrue="1" operator="equal">
      <formula>"MODERADO"</formula>
    </cfRule>
    <cfRule type="cellIs" dxfId="71" priority="75" stopIfTrue="1" operator="equal">
      <formula>"MAYOR"</formula>
    </cfRule>
  </conditionalFormatting>
  <conditionalFormatting sqref="J12">
    <cfRule type="containsBlanks" dxfId="70" priority="65">
      <formula>LEN(TRIM(J12))=0</formula>
    </cfRule>
    <cfRule type="containsText" dxfId="69" priority="66" operator="containsText" text="CASI CERTEZA">
      <formula>NOT(ISERROR(SEARCH("CASI CERTEZA",J12)))</formula>
    </cfRule>
    <cfRule type="cellIs" dxfId="68" priority="67" operator="equal">
      <formula>"IMPROBABLE"</formula>
    </cfRule>
    <cfRule type="cellIs" dxfId="67" priority="68" stopIfTrue="1" operator="equal">
      <formula>"RARO"</formula>
    </cfRule>
    <cfRule type="cellIs" dxfId="66" priority="69" stopIfTrue="1" operator="equal">
      <formula>"MODERADO"</formula>
    </cfRule>
    <cfRule type="cellIs" dxfId="65" priority="70" stopIfTrue="1" operator="equal">
      <formula>"PROBABLE"</formula>
    </cfRule>
  </conditionalFormatting>
  <conditionalFormatting sqref="H12">
    <cfRule type="containsBlanks" dxfId="64" priority="80">
      <formula>LEN(TRIM(H12))=0</formula>
    </cfRule>
  </conditionalFormatting>
  <conditionalFormatting sqref="L14">
    <cfRule type="cellIs" dxfId="63" priority="60" operator="equal">
      <formula>"EXTREMO"</formula>
    </cfRule>
    <cfRule type="cellIs" dxfId="62" priority="61" stopIfTrue="1" operator="equal">
      <formula>"BAJO"</formula>
    </cfRule>
    <cfRule type="cellIs" dxfId="61" priority="62" stopIfTrue="1" operator="equal">
      <formula>"MODERADO"</formula>
    </cfRule>
    <cfRule type="cellIs" dxfId="60" priority="63" stopIfTrue="1" operator="equal">
      <formula>"ALTO"</formula>
    </cfRule>
  </conditionalFormatting>
  <conditionalFormatting sqref="H14">
    <cfRule type="containsText" dxfId="59" priority="55" operator="containsText" text="CATASTRÓFICO">
      <formula>NOT(ISERROR(SEARCH("CATASTRÓFICO",H14)))</formula>
    </cfRule>
    <cfRule type="cellIs" dxfId="58" priority="56" operator="equal">
      <formula>"MENOR"</formula>
    </cfRule>
    <cfRule type="cellIs" dxfId="57" priority="57" stopIfTrue="1" operator="equal">
      <formula>"INSIGNIFICANTE"</formula>
    </cfRule>
    <cfRule type="cellIs" dxfId="56" priority="58" stopIfTrue="1" operator="equal">
      <formula>"MODERADO"</formula>
    </cfRule>
    <cfRule type="cellIs" dxfId="55" priority="59" stopIfTrue="1" operator="equal">
      <formula>"MAYOR"</formula>
    </cfRule>
  </conditionalFormatting>
  <conditionalFormatting sqref="J14">
    <cfRule type="containsBlanks" dxfId="54" priority="49">
      <formula>LEN(TRIM(J14))=0</formula>
    </cfRule>
    <cfRule type="containsText" dxfId="53" priority="50" operator="containsText" text="CASI CERTEZA">
      <formula>NOT(ISERROR(SEARCH("CASI CERTEZA",J14)))</formula>
    </cfRule>
    <cfRule type="cellIs" dxfId="52" priority="51" operator="equal">
      <formula>"IMPROBABLE"</formula>
    </cfRule>
    <cfRule type="cellIs" dxfId="51" priority="52" stopIfTrue="1" operator="equal">
      <formula>"RARO"</formula>
    </cfRule>
    <cfRule type="cellIs" dxfId="50" priority="53" stopIfTrue="1" operator="equal">
      <formula>"MODERADO"</formula>
    </cfRule>
    <cfRule type="cellIs" dxfId="49" priority="54" stopIfTrue="1" operator="equal">
      <formula>"PROBABLE"</formula>
    </cfRule>
  </conditionalFormatting>
  <conditionalFormatting sqref="H14">
    <cfRule type="containsBlanks" dxfId="48" priority="64">
      <formula>LEN(TRIM(H14))=0</formula>
    </cfRule>
  </conditionalFormatting>
  <conditionalFormatting sqref="L11">
    <cfRule type="cellIs" dxfId="47" priority="44" operator="equal">
      <formula>"EXTREMO"</formula>
    </cfRule>
    <cfRule type="cellIs" dxfId="46" priority="45" stopIfTrue="1" operator="equal">
      <formula>"BAJO"</formula>
    </cfRule>
    <cfRule type="cellIs" dxfId="45" priority="46" stopIfTrue="1" operator="equal">
      <formula>"MODERADO"</formula>
    </cfRule>
    <cfRule type="cellIs" dxfId="44" priority="47" stopIfTrue="1" operator="equal">
      <formula>"ALTO"</formula>
    </cfRule>
  </conditionalFormatting>
  <conditionalFormatting sqref="H11">
    <cfRule type="containsText" dxfId="43" priority="39" operator="containsText" text="CATASTRÓFICO">
      <formula>NOT(ISERROR(SEARCH("CATASTRÓFICO",H11)))</formula>
    </cfRule>
    <cfRule type="cellIs" dxfId="42" priority="40" operator="equal">
      <formula>"MENOR"</formula>
    </cfRule>
    <cfRule type="cellIs" dxfId="41" priority="41" stopIfTrue="1" operator="equal">
      <formula>"INSIGNIFICANTE"</formula>
    </cfRule>
    <cfRule type="cellIs" dxfId="40" priority="42" stopIfTrue="1" operator="equal">
      <formula>"MODERADO"</formula>
    </cfRule>
    <cfRule type="cellIs" dxfId="39" priority="43" stopIfTrue="1" operator="equal">
      <formula>"MAYOR"</formula>
    </cfRule>
  </conditionalFormatting>
  <conditionalFormatting sqref="J11">
    <cfRule type="containsBlanks" dxfId="38" priority="33">
      <formula>LEN(TRIM(J11))=0</formula>
    </cfRule>
    <cfRule type="containsText" dxfId="37" priority="34" operator="containsText" text="CASI CERTEZA">
      <formula>NOT(ISERROR(SEARCH("CASI CERTEZA",J11)))</formula>
    </cfRule>
    <cfRule type="cellIs" dxfId="36" priority="35" operator="equal">
      <formula>"IMPROBABLE"</formula>
    </cfRule>
    <cfRule type="cellIs" dxfId="35" priority="36" stopIfTrue="1" operator="equal">
      <formula>"RARO"</formula>
    </cfRule>
    <cfRule type="cellIs" dxfId="34" priority="37" stopIfTrue="1" operator="equal">
      <formula>"MODERADO"</formula>
    </cfRule>
    <cfRule type="cellIs" dxfId="33" priority="38" stopIfTrue="1" operator="equal">
      <formula>"PROBABLE"</formula>
    </cfRule>
  </conditionalFormatting>
  <conditionalFormatting sqref="H11">
    <cfRule type="containsBlanks" dxfId="32" priority="48">
      <formula>LEN(TRIM(H11))=0</formula>
    </cfRule>
  </conditionalFormatting>
  <conditionalFormatting sqref="L15">
    <cfRule type="cellIs" dxfId="31" priority="28" operator="equal">
      <formula>"EXTREMO"</formula>
    </cfRule>
    <cfRule type="cellIs" dxfId="30" priority="29" stopIfTrue="1" operator="equal">
      <formula>"BAJO"</formula>
    </cfRule>
    <cfRule type="cellIs" dxfId="29" priority="30" stopIfTrue="1" operator="equal">
      <formula>"MODERADO"</formula>
    </cfRule>
    <cfRule type="cellIs" dxfId="28" priority="31" stopIfTrue="1" operator="equal">
      <formula>"ALTO"</formula>
    </cfRule>
  </conditionalFormatting>
  <conditionalFormatting sqref="H15">
    <cfRule type="containsText" dxfId="27" priority="23" operator="containsText" text="CATASTRÓFICO">
      <formula>NOT(ISERROR(SEARCH("CATASTRÓFICO",H15)))</formula>
    </cfRule>
    <cfRule type="cellIs" dxfId="26" priority="24" operator="equal">
      <formula>"MENOR"</formula>
    </cfRule>
    <cfRule type="cellIs" dxfId="25" priority="25" stopIfTrue="1" operator="equal">
      <formula>"INSIGNIFICANTE"</formula>
    </cfRule>
    <cfRule type="cellIs" dxfId="24" priority="26" stopIfTrue="1" operator="equal">
      <formula>"MODERADO"</formula>
    </cfRule>
    <cfRule type="cellIs" dxfId="23" priority="27" stopIfTrue="1" operator="equal">
      <formula>"MAYOR"</formula>
    </cfRule>
  </conditionalFormatting>
  <conditionalFormatting sqref="J15">
    <cfRule type="containsBlanks" dxfId="22" priority="17">
      <formula>LEN(TRIM(J15))=0</formula>
    </cfRule>
    <cfRule type="containsText" dxfId="21" priority="18" operator="containsText" text="CASI CERTEZA">
      <formula>NOT(ISERROR(SEARCH("CASI CERTEZA",J15)))</formula>
    </cfRule>
    <cfRule type="cellIs" dxfId="20" priority="19" operator="equal">
      <formula>"IMPROBABLE"</formula>
    </cfRule>
    <cfRule type="cellIs" dxfId="19" priority="20" stopIfTrue="1" operator="equal">
      <formula>"RARO"</formula>
    </cfRule>
    <cfRule type="cellIs" dxfId="18" priority="21" stopIfTrue="1" operator="equal">
      <formula>"MODERADO"</formula>
    </cfRule>
    <cfRule type="cellIs" dxfId="17" priority="22" stopIfTrue="1" operator="equal">
      <formula>"PROBABLE"</formula>
    </cfRule>
  </conditionalFormatting>
  <conditionalFormatting sqref="H15">
    <cfRule type="containsBlanks" dxfId="16" priority="32">
      <formula>LEN(TRIM(H15))=0</formula>
    </cfRule>
  </conditionalFormatting>
  <conditionalFormatting sqref="L13">
    <cfRule type="cellIs" dxfId="15" priority="12" operator="equal">
      <formula>"EXTREMO"</formula>
    </cfRule>
    <cfRule type="cellIs" dxfId="14" priority="13" stopIfTrue="1" operator="equal">
      <formula>"BAJO"</formula>
    </cfRule>
    <cfRule type="cellIs" dxfId="13" priority="14" stopIfTrue="1" operator="equal">
      <formula>"MODERADO"</formula>
    </cfRule>
    <cfRule type="cellIs" dxfId="12" priority="15" stopIfTrue="1" operator="equal">
      <formula>"ALTO"</formula>
    </cfRule>
  </conditionalFormatting>
  <conditionalFormatting sqref="H13">
    <cfRule type="containsText" dxfId="11" priority="7" operator="containsText" text="CATASTRÓFICO">
      <formula>NOT(ISERROR(SEARCH("CATASTRÓFICO",H13)))</formula>
    </cfRule>
    <cfRule type="cellIs" dxfId="10" priority="8" operator="equal">
      <formula>"MENOR"</formula>
    </cfRule>
    <cfRule type="cellIs" dxfId="9" priority="9" stopIfTrue="1" operator="equal">
      <formula>"INSIGNIFICANTE"</formula>
    </cfRule>
    <cfRule type="cellIs" dxfId="8" priority="10" stopIfTrue="1" operator="equal">
      <formula>"MODERADO"</formula>
    </cfRule>
    <cfRule type="cellIs" dxfId="7" priority="11" stopIfTrue="1" operator="equal">
      <formula>"MAYOR"</formula>
    </cfRule>
  </conditionalFormatting>
  <conditionalFormatting sqref="J13">
    <cfRule type="containsBlanks" dxfId="6" priority="1">
      <formula>LEN(TRIM(J13))=0</formula>
    </cfRule>
    <cfRule type="containsText" dxfId="5" priority="2" operator="containsText" text="CASI CERTEZA">
      <formula>NOT(ISERROR(SEARCH("CASI CERTEZA",J13)))</formula>
    </cfRule>
    <cfRule type="cellIs" dxfId="4" priority="3" operator="equal">
      <formula>"IMPROBABLE"</formula>
    </cfRule>
    <cfRule type="cellIs" dxfId="3" priority="4" stopIfTrue="1" operator="equal">
      <formula>"RARO"</formula>
    </cfRule>
    <cfRule type="cellIs" dxfId="2" priority="5" stopIfTrue="1" operator="equal">
      <formula>"MODERADO"</formula>
    </cfRule>
    <cfRule type="cellIs" dxfId="1" priority="6" stopIfTrue="1" operator="equal">
      <formula>"PROBABLE"</formula>
    </cfRule>
  </conditionalFormatting>
  <conditionalFormatting sqref="H13">
    <cfRule type="containsBlanks" dxfId="0" priority="16">
      <formula>LEN(TRIM(H13))=0</formula>
    </cfRule>
  </conditionalFormatting>
  <printOptions horizontalCentered="1" verticalCentered="1"/>
  <pageMargins left="0.39374999999999999" right="0.39374999999999999" top="0.39374999999999999" bottom="0.39374999999999999" header="0.51180555555555551" footer="0.51180555555555551"/>
  <pageSetup scale="27" firstPageNumber="0" fitToHeight="0"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5"/>
  <sheetViews>
    <sheetView showGridLines="0" workbookViewId="0">
      <selection activeCell="E6" sqref="E6"/>
    </sheetView>
  </sheetViews>
  <sheetFormatPr defaultColWidth="8.7265625" defaultRowHeight="12.5" x14ac:dyDescent="0.25"/>
  <cols>
    <col min="1" max="1" width="8.7265625" style="68"/>
    <col min="2" max="2" width="23.453125" style="68" customWidth="1"/>
    <col min="3" max="3" width="0" style="68" hidden="1" customWidth="1"/>
    <col min="4" max="8" width="20.453125" style="68" customWidth="1"/>
    <col min="9" max="16384" width="8.7265625" style="68"/>
  </cols>
  <sheetData>
    <row r="1" spans="2:8" ht="13" thickBot="1" x14ac:dyDescent="0.3"/>
    <row r="2" spans="2:8" ht="13" thickBot="1" x14ac:dyDescent="0.3">
      <c r="B2" s="156" t="s">
        <v>0</v>
      </c>
      <c r="C2" s="90"/>
      <c r="D2" s="158" t="s">
        <v>1</v>
      </c>
      <c r="E2" s="159"/>
      <c r="F2" s="159"/>
      <c r="G2" s="159"/>
      <c r="H2" s="160"/>
    </row>
    <row r="3" spans="2:8" s="92" customFormat="1" ht="35.5" customHeight="1" thickBot="1" x14ac:dyDescent="0.3">
      <c r="B3" s="157"/>
      <c r="C3" s="91"/>
      <c r="D3" s="98" t="s">
        <v>2</v>
      </c>
      <c r="E3" s="99" t="s">
        <v>3</v>
      </c>
      <c r="F3" s="99" t="s">
        <v>4</v>
      </c>
      <c r="G3" s="99" t="s">
        <v>5</v>
      </c>
      <c r="H3" s="100" t="s">
        <v>6</v>
      </c>
    </row>
    <row r="4" spans="2:8" ht="13" hidden="1" customHeight="1" thickBot="1" x14ac:dyDescent="0.3">
      <c r="B4" s="95"/>
      <c r="C4" s="72"/>
      <c r="D4" s="101">
        <v>1</v>
      </c>
      <c r="E4" s="102">
        <v>2</v>
      </c>
      <c r="F4" s="102">
        <v>3</v>
      </c>
      <c r="G4" s="102">
        <v>4</v>
      </c>
      <c r="H4" s="102">
        <v>5</v>
      </c>
    </row>
    <row r="5" spans="2:8" ht="30" customHeight="1" thickBot="1" x14ac:dyDescent="0.3">
      <c r="B5" s="96" t="s">
        <v>7</v>
      </c>
      <c r="C5" s="73">
        <v>1</v>
      </c>
      <c r="D5" s="75">
        <f t="shared" ref="D5:H9" ca="1" si="0">$D5*D$5</f>
        <v>1</v>
      </c>
      <c r="E5" s="76">
        <f t="shared" ca="1" si="0"/>
        <v>2</v>
      </c>
      <c r="F5" s="77">
        <f t="shared" ca="1" si="0"/>
        <v>3</v>
      </c>
      <c r="G5" s="78">
        <f t="shared" ca="1" si="0"/>
        <v>4</v>
      </c>
      <c r="H5" s="103">
        <f t="shared" ca="1" si="0"/>
        <v>5</v>
      </c>
    </row>
    <row r="6" spans="2:8" ht="30" customHeight="1" thickBot="1" x14ac:dyDescent="0.3">
      <c r="B6" s="96" t="s">
        <v>8</v>
      </c>
      <c r="C6" s="74">
        <v>2</v>
      </c>
      <c r="D6" s="75">
        <f t="shared" ca="1" si="0"/>
        <v>2</v>
      </c>
      <c r="E6" s="76">
        <f t="shared" ca="1" si="0"/>
        <v>4</v>
      </c>
      <c r="F6" s="77">
        <f t="shared" ca="1" si="0"/>
        <v>6</v>
      </c>
      <c r="G6" s="78">
        <f t="shared" ca="1" si="0"/>
        <v>8</v>
      </c>
      <c r="H6" s="79">
        <f t="shared" ca="1" si="0"/>
        <v>10</v>
      </c>
    </row>
    <row r="7" spans="2:8" ht="30" customHeight="1" thickBot="1" x14ac:dyDescent="0.3">
      <c r="B7" s="96" t="s">
        <v>4</v>
      </c>
      <c r="C7" s="74">
        <v>3</v>
      </c>
      <c r="D7" s="75">
        <f t="shared" ca="1" si="0"/>
        <v>3</v>
      </c>
      <c r="E7" s="77">
        <f t="shared" ca="1" si="0"/>
        <v>6</v>
      </c>
      <c r="F7" s="78">
        <f t="shared" ca="1" si="0"/>
        <v>9</v>
      </c>
      <c r="G7" s="80">
        <f t="shared" ca="1" si="0"/>
        <v>12</v>
      </c>
      <c r="H7" s="79">
        <f t="shared" ca="1" si="0"/>
        <v>15</v>
      </c>
    </row>
    <row r="8" spans="2:8" ht="30" customHeight="1" thickBot="1" x14ac:dyDescent="0.3">
      <c r="B8" s="96" t="s">
        <v>9</v>
      </c>
      <c r="C8" s="74">
        <v>4</v>
      </c>
      <c r="D8" s="81">
        <f t="shared" ca="1" si="0"/>
        <v>4</v>
      </c>
      <c r="E8" s="78">
        <f t="shared" ca="1" si="0"/>
        <v>8</v>
      </c>
      <c r="F8" s="78">
        <f t="shared" ca="1" si="0"/>
        <v>12</v>
      </c>
      <c r="G8" s="80">
        <f t="shared" ca="1" si="0"/>
        <v>16</v>
      </c>
      <c r="H8" s="79">
        <f t="shared" ca="1" si="0"/>
        <v>20</v>
      </c>
    </row>
    <row r="9" spans="2:8" ht="30" customHeight="1" thickBot="1" x14ac:dyDescent="0.3">
      <c r="B9" s="97" t="s">
        <v>10</v>
      </c>
      <c r="C9" s="74">
        <v>5</v>
      </c>
      <c r="D9" s="82">
        <f t="shared" ca="1" si="0"/>
        <v>5</v>
      </c>
      <c r="E9" s="83">
        <f t="shared" ca="1" si="0"/>
        <v>10</v>
      </c>
      <c r="F9" s="84">
        <f t="shared" ca="1" si="0"/>
        <v>15</v>
      </c>
      <c r="G9" s="84">
        <f t="shared" ca="1" si="0"/>
        <v>20</v>
      </c>
      <c r="H9" s="85">
        <f t="shared" ca="1" si="0"/>
        <v>25</v>
      </c>
    </row>
    <row r="10" spans="2:8" ht="13" thickBot="1" x14ac:dyDescent="0.3">
      <c r="B10" s="69"/>
      <c r="D10" s="70"/>
      <c r="E10" s="70"/>
      <c r="F10" s="70"/>
      <c r="G10" s="70"/>
      <c r="H10" s="70"/>
    </row>
    <row r="11" spans="2:8" ht="27.65" customHeight="1" thickBot="1" x14ac:dyDescent="0.3">
      <c r="B11" s="161" t="s">
        <v>11</v>
      </c>
      <c r="C11" s="162"/>
      <c r="D11" s="163"/>
      <c r="E11" s="163" t="s">
        <v>12</v>
      </c>
      <c r="F11" s="163"/>
      <c r="G11" s="164"/>
      <c r="H11" s="70"/>
    </row>
    <row r="12" spans="2:8" ht="56.5" customHeight="1" thickBot="1" x14ac:dyDescent="0.3">
      <c r="B12" s="86"/>
      <c r="C12" s="93"/>
      <c r="D12" s="94" t="s">
        <v>13</v>
      </c>
      <c r="E12" s="155" t="s">
        <v>14</v>
      </c>
      <c r="F12" s="155"/>
      <c r="G12" s="155"/>
      <c r="H12" s="71"/>
    </row>
    <row r="13" spans="2:8" ht="56.5" customHeight="1" thickBot="1" x14ac:dyDescent="0.3">
      <c r="B13" s="87"/>
      <c r="C13" s="93"/>
      <c r="D13" s="94" t="s">
        <v>15</v>
      </c>
      <c r="E13" s="155" t="s">
        <v>16</v>
      </c>
      <c r="F13" s="155"/>
      <c r="G13" s="155"/>
      <c r="H13" s="71"/>
    </row>
    <row r="14" spans="2:8" ht="56.5" customHeight="1" thickBot="1" x14ac:dyDescent="0.3">
      <c r="B14" s="88"/>
      <c r="C14" s="93"/>
      <c r="D14" s="94" t="s">
        <v>17</v>
      </c>
      <c r="E14" s="155" t="s">
        <v>18</v>
      </c>
      <c r="F14" s="155"/>
      <c r="G14" s="155"/>
      <c r="H14" s="71"/>
    </row>
    <row r="15" spans="2:8" ht="56.5" customHeight="1" thickBot="1" x14ac:dyDescent="0.3">
      <c r="B15" s="89"/>
      <c r="C15" s="93"/>
      <c r="D15" s="94" t="s">
        <v>19</v>
      </c>
      <c r="E15" s="155" t="s">
        <v>20</v>
      </c>
      <c r="F15" s="155"/>
      <c r="G15" s="155"/>
      <c r="H15" s="71"/>
    </row>
  </sheetData>
  <mergeCells count="8">
    <mergeCell ref="E14:G14"/>
    <mergeCell ref="E15:G15"/>
    <mergeCell ref="B2:B3"/>
    <mergeCell ref="D2:H2"/>
    <mergeCell ref="B11:D11"/>
    <mergeCell ref="E11:G11"/>
    <mergeCell ref="E12:G12"/>
    <mergeCell ref="E13:G1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2"/>
  <sheetViews>
    <sheetView showGridLines="0" workbookViewId="0">
      <selection activeCell="E9" sqref="E9:I9"/>
    </sheetView>
  </sheetViews>
  <sheetFormatPr defaultColWidth="9.1796875" defaultRowHeight="12.5" x14ac:dyDescent="0.25"/>
  <cols>
    <col min="5" max="9" width="16.81640625" customWidth="1"/>
  </cols>
  <sheetData>
    <row r="2" spans="2:9" ht="17.5" x14ac:dyDescent="0.25">
      <c r="B2" s="169" t="s">
        <v>191</v>
      </c>
      <c r="C2" s="170"/>
      <c r="D2" s="170"/>
      <c r="E2" s="170"/>
      <c r="F2" s="170"/>
      <c r="G2" s="170"/>
      <c r="H2" s="170"/>
      <c r="I2" s="171"/>
    </row>
    <row r="3" spans="2:9" ht="32.5" customHeight="1" x14ac:dyDescent="0.25">
      <c r="B3" s="172" t="s">
        <v>192</v>
      </c>
      <c r="C3" s="173"/>
      <c r="D3" s="173"/>
      <c r="E3" s="173" t="s">
        <v>193</v>
      </c>
      <c r="F3" s="173"/>
      <c r="G3" s="173"/>
      <c r="H3" s="173"/>
      <c r="I3" s="174"/>
    </row>
    <row r="4" spans="2:9" ht="32.5" customHeight="1" x14ac:dyDescent="0.25">
      <c r="B4" s="165">
        <v>44226</v>
      </c>
      <c r="C4" s="166"/>
      <c r="D4" s="166"/>
      <c r="E4" s="168" t="s">
        <v>195</v>
      </c>
      <c r="F4" s="168"/>
      <c r="G4" s="168"/>
      <c r="H4" s="168"/>
      <c r="I4" s="168"/>
    </row>
    <row r="5" spans="2:9" ht="49" customHeight="1" x14ac:dyDescent="0.25">
      <c r="B5" s="165">
        <v>44438</v>
      </c>
      <c r="C5" s="166"/>
      <c r="D5" s="166"/>
      <c r="E5" s="167" t="s">
        <v>194</v>
      </c>
      <c r="F5" s="167"/>
      <c r="G5" s="167"/>
      <c r="H5" s="167"/>
      <c r="I5" s="167"/>
    </row>
    <row r="6" spans="2:9" ht="67.5" customHeight="1" x14ac:dyDescent="0.25">
      <c r="B6" s="165">
        <v>44607</v>
      </c>
      <c r="C6" s="166"/>
      <c r="D6" s="166"/>
      <c r="E6" s="167" t="s">
        <v>376</v>
      </c>
      <c r="F6" s="168"/>
      <c r="G6" s="168"/>
      <c r="H6" s="168"/>
      <c r="I6" s="168"/>
    </row>
    <row r="7" spans="2:9" ht="82.5" customHeight="1" x14ac:dyDescent="0.25">
      <c r="B7" s="165">
        <v>44803</v>
      </c>
      <c r="C7" s="166"/>
      <c r="D7" s="166"/>
      <c r="E7" s="167" t="s">
        <v>228</v>
      </c>
      <c r="F7" s="168"/>
      <c r="G7" s="168"/>
      <c r="H7" s="168"/>
      <c r="I7" s="168"/>
    </row>
    <row r="8" spans="2:9" ht="32.5" customHeight="1" x14ac:dyDescent="0.25">
      <c r="B8" s="165">
        <v>44880</v>
      </c>
      <c r="C8" s="166"/>
      <c r="D8" s="166"/>
      <c r="E8" s="166" t="s">
        <v>377</v>
      </c>
      <c r="F8" s="166"/>
      <c r="G8" s="166"/>
      <c r="H8" s="166"/>
      <c r="I8" s="166"/>
    </row>
    <row r="9" spans="2:9" ht="32.5" customHeight="1" x14ac:dyDescent="0.25">
      <c r="B9" s="165">
        <v>44972</v>
      </c>
      <c r="C9" s="166"/>
      <c r="D9" s="166"/>
      <c r="E9" s="167" t="s">
        <v>408</v>
      </c>
      <c r="F9" s="168"/>
      <c r="G9" s="168"/>
      <c r="H9" s="168"/>
      <c r="I9" s="168"/>
    </row>
    <row r="10" spans="2:9" ht="32.5" customHeight="1" x14ac:dyDescent="0.25">
      <c r="B10" s="175"/>
      <c r="C10" s="175"/>
      <c r="D10" s="175"/>
      <c r="E10" s="175"/>
      <c r="F10" s="175"/>
      <c r="G10" s="175"/>
      <c r="H10" s="175"/>
      <c r="I10" s="175"/>
    </row>
    <row r="11" spans="2:9" ht="32.5" customHeight="1" x14ac:dyDescent="0.25">
      <c r="B11" s="175"/>
      <c r="C11" s="175"/>
      <c r="D11" s="175"/>
      <c r="E11" s="175"/>
      <c r="F11" s="175"/>
      <c r="G11" s="175"/>
      <c r="H11" s="175"/>
      <c r="I11" s="175"/>
    </row>
    <row r="12" spans="2:9" ht="32.5" customHeight="1" x14ac:dyDescent="0.25">
      <c r="B12" s="175"/>
      <c r="C12" s="175"/>
      <c r="D12" s="175"/>
      <c r="E12" s="175"/>
      <c r="F12" s="175"/>
      <c r="G12" s="175"/>
      <c r="H12" s="175"/>
      <c r="I12" s="175"/>
    </row>
  </sheetData>
  <mergeCells count="21">
    <mergeCell ref="B7:D7"/>
    <mergeCell ref="E7:I7"/>
    <mergeCell ref="B8:D8"/>
    <mergeCell ref="E8:I8"/>
    <mergeCell ref="B12:D12"/>
    <mergeCell ref="E12:I12"/>
    <mergeCell ref="B9:D9"/>
    <mergeCell ref="E9:I9"/>
    <mergeCell ref="B10:D10"/>
    <mergeCell ref="E10:I10"/>
    <mergeCell ref="B11:D11"/>
    <mergeCell ref="E11:I11"/>
    <mergeCell ref="B6:D6"/>
    <mergeCell ref="E6:I6"/>
    <mergeCell ref="B5:D5"/>
    <mergeCell ref="E5:I5"/>
    <mergeCell ref="B2:I2"/>
    <mergeCell ref="B3:D3"/>
    <mergeCell ref="E3:I3"/>
    <mergeCell ref="B4:D4"/>
    <mergeCell ref="E4:I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5"/>
  <sheetViews>
    <sheetView showGridLines="0" workbookViewId="0">
      <selection activeCell="D8" sqref="D8"/>
    </sheetView>
  </sheetViews>
  <sheetFormatPr defaultColWidth="8.7265625" defaultRowHeight="12.5" x14ac:dyDescent="0.25"/>
  <cols>
    <col min="1" max="1" width="8.7265625" style="68"/>
    <col min="2" max="2" width="23.453125" style="68" customWidth="1"/>
    <col min="3" max="3" width="0" style="68" hidden="1" customWidth="1"/>
    <col min="4" max="8" width="20.453125" style="68" customWidth="1"/>
    <col min="9" max="16384" width="8.7265625" style="68"/>
  </cols>
  <sheetData>
    <row r="1" spans="2:8" ht="13" thickBot="1" x14ac:dyDescent="0.3"/>
    <row r="2" spans="2:8" ht="13" thickBot="1" x14ac:dyDescent="0.3">
      <c r="B2" s="156" t="s">
        <v>0</v>
      </c>
      <c r="C2" s="90"/>
      <c r="D2" s="158" t="s">
        <v>1</v>
      </c>
      <c r="E2" s="159"/>
      <c r="F2" s="159"/>
      <c r="G2" s="159"/>
      <c r="H2" s="160"/>
    </row>
    <row r="3" spans="2:8" s="92" customFormat="1" ht="35.5" customHeight="1" thickBot="1" x14ac:dyDescent="0.3">
      <c r="B3" s="157"/>
      <c r="C3" s="91"/>
      <c r="D3" s="98" t="s">
        <v>2</v>
      </c>
      <c r="E3" s="99" t="s">
        <v>3</v>
      </c>
      <c r="F3" s="99" t="s">
        <v>4</v>
      </c>
      <c r="G3" s="99" t="s">
        <v>5</v>
      </c>
      <c r="H3" s="100" t="s">
        <v>6</v>
      </c>
    </row>
    <row r="4" spans="2:8" ht="13" hidden="1" customHeight="1" thickBot="1" x14ac:dyDescent="0.3">
      <c r="B4" s="95"/>
      <c r="C4" s="72"/>
      <c r="D4" s="101">
        <v>1</v>
      </c>
      <c r="E4" s="102">
        <v>2</v>
      </c>
      <c r="F4" s="102">
        <v>3</v>
      </c>
      <c r="G4" s="102">
        <v>4</v>
      </c>
      <c r="H4" s="102">
        <v>5</v>
      </c>
    </row>
    <row r="5" spans="2:8" ht="30" customHeight="1" thickBot="1" x14ac:dyDescent="0.3">
      <c r="B5" s="96" t="s">
        <v>7</v>
      </c>
      <c r="C5" s="73">
        <v>1</v>
      </c>
      <c r="D5" s="75">
        <f t="shared" ref="D5:H9" ca="1" si="0">$D5*D$5</f>
        <v>1</v>
      </c>
      <c r="E5" s="76">
        <f t="shared" ca="1" si="0"/>
        <v>2</v>
      </c>
      <c r="F5" s="77">
        <f t="shared" ca="1" si="0"/>
        <v>3</v>
      </c>
      <c r="G5" s="78">
        <f t="shared" ca="1" si="0"/>
        <v>4</v>
      </c>
      <c r="H5" s="103">
        <f t="shared" ca="1" si="0"/>
        <v>5</v>
      </c>
    </row>
    <row r="6" spans="2:8" ht="30" customHeight="1" thickBot="1" x14ac:dyDescent="0.3">
      <c r="B6" s="96" t="s">
        <v>8</v>
      </c>
      <c r="C6" s="74">
        <v>2</v>
      </c>
      <c r="D6" s="75">
        <f t="shared" ca="1" si="0"/>
        <v>2</v>
      </c>
      <c r="E6" s="76">
        <f t="shared" ca="1" si="0"/>
        <v>4</v>
      </c>
      <c r="F6" s="77">
        <f t="shared" ca="1" si="0"/>
        <v>6</v>
      </c>
      <c r="G6" s="78">
        <f t="shared" ca="1" si="0"/>
        <v>8</v>
      </c>
      <c r="H6" s="79">
        <f t="shared" ca="1" si="0"/>
        <v>10</v>
      </c>
    </row>
    <row r="7" spans="2:8" ht="30" customHeight="1" thickBot="1" x14ac:dyDescent="0.3">
      <c r="B7" s="96" t="s">
        <v>4</v>
      </c>
      <c r="C7" s="74">
        <v>3</v>
      </c>
      <c r="D7" s="75">
        <f t="shared" ca="1" si="0"/>
        <v>3</v>
      </c>
      <c r="E7" s="77">
        <f t="shared" ca="1" si="0"/>
        <v>6</v>
      </c>
      <c r="F7" s="78">
        <f t="shared" ca="1" si="0"/>
        <v>9</v>
      </c>
      <c r="G7" s="80">
        <f t="shared" ca="1" si="0"/>
        <v>12</v>
      </c>
      <c r="H7" s="79">
        <f t="shared" ca="1" si="0"/>
        <v>15</v>
      </c>
    </row>
    <row r="8" spans="2:8" ht="30" customHeight="1" thickBot="1" x14ac:dyDescent="0.3">
      <c r="B8" s="96" t="s">
        <v>9</v>
      </c>
      <c r="C8" s="74">
        <v>4</v>
      </c>
      <c r="D8" s="81">
        <f t="shared" ca="1" si="0"/>
        <v>4</v>
      </c>
      <c r="E8" s="78">
        <f t="shared" ca="1" si="0"/>
        <v>8</v>
      </c>
      <c r="F8" s="78">
        <f t="shared" ca="1" si="0"/>
        <v>12</v>
      </c>
      <c r="G8" s="80">
        <f t="shared" ca="1" si="0"/>
        <v>16</v>
      </c>
      <c r="H8" s="79">
        <f t="shared" ca="1" si="0"/>
        <v>20</v>
      </c>
    </row>
    <row r="9" spans="2:8" ht="30" customHeight="1" thickBot="1" x14ac:dyDescent="0.3">
      <c r="B9" s="97" t="s">
        <v>10</v>
      </c>
      <c r="C9" s="74">
        <v>5</v>
      </c>
      <c r="D9" s="82">
        <f t="shared" ca="1" si="0"/>
        <v>5</v>
      </c>
      <c r="E9" s="83">
        <f t="shared" ca="1" si="0"/>
        <v>10</v>
      </c>
      <c r="F9" s="84">
        <f t="shared" ca="1" si="0"/>
        <v>15</v>
      </c>
      <c r="G9" s="84">
        <f t="shared" ca="1" si="0"/>
        <v>20</v>
      </c>
      <c r="H9" s="85">
        <f t="shared" ca="1" si="0"/>
        <v>25</v>
      </c>
    </row>
    <row r="10" spans="2:8" ht="13" thickBot="1" x14ac:dyDescent="0.3">
      <c r="B10" s="69"/>
      <c r="D10" s="70"/>
      <c r="E10" s="70"/>
      <c r="F10" s="70"/>
      <c r="G10" s="70"/>
      <c r="H10" s="70"/>
    </row>
    <row r="11" spans="2:8" ht="27.65" customHeight="1" thickBot="1" x14ac:dyDescent="0.3">
      <c r="B11" s="161" t="s">
        <v>11</v>
      </c>
      <c r="C11" s="162"/>
      <c r="D11" s="163"/>
      <c r="E11" s="163" t="s">
        <v>12</v>
      </c>
      <c r="F11" s="163"/>
      <c r="G11" s="164"/>
      <c r="H11" s="70"/>
    </row>
    <row r="12" spans="2:8" ht="56.5" customHeight="1" thickBot="1" x14ac:dyDescent="0.3">
      <c r="B12" s="86"/>
      <c r="C12" s="93"/>
      <c r="D12" s="94" t="s">
        <v>13</v>
      </c>
      <c r="E12" s="155" t="s">
        <v>14</v>
      </c>
      <c r="F12" s="155"/>
      <c r="G12" s="155"/>
      <c r="H12" s="71"/>
    </row>
    <row r="13" spans="2:8" ht="56.5" customHeight="1" thickBot="1" x14ac:dyDescent="0.3">
      <c r="B13" s="87"/>
      <c r="C13" s="93"/>
      <c r="D13" s="94" t="s">
        <v>15</v>
      </c>
      <c r="E13" s="155" t="s">
        <v>16</v>
      </c>
      <c r="F13" s="155"/>
      <c r="G13" s="155"/>
      <c r="H13" s="71"/>
    </row>
    <row r="14" spans="2:8" ht="56.5" customHeight="1" thickBot="1" x14ac:dyDescent="0.3">
      <c r="B14" s="88"/>
      <c r="C14" s="93"/>
      <c r="D14" s="94" t="s">
        <v>17</v>
      </c>
      <c r="E14" s="155" t="s">
        <v>18</v>
      </c>
      <c r="F14" s="155"/>
      <c r="G14" s="155"/>
      <c r="H14" s="71"/>
    </row>
    <row r="15" spans="2:8" ht="56.5" customHeight="1" thickBot="1" x14ac:dyDescent="0.3">
      <c r="B15" s="89"/>
      <c r="C15" s="93"/>
      <c r="D15" s="94" t="s">
        <v>19</v>
      </c>
      <c r="E15" s="155" t="s">
        <v>20</v>
      </c>
      <c r="F15" s="155"/>
      <c r="G15" s="155"/>
      <c r="H15" s="71"/>
    </row>
  </sheetData>
  <mergeCells count="8">
    <mergeCell ref="E14:G14"/>
    <mergeCell ref="E15:G15"/>
    <mergeCell ref="B2:B3"/>
    <mergeCell ref="D2:H2"/>
    <mergeCell ref="B11:D11"/>
    <mergeCell ref="E11:G11"/>
    <mergeCell ref="E12:G12"/>
    <mergeCell ref="E13:G1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H15"/>
  <sheetViews>
    <sheetView zoomScaleNormal="100" zoomScaleSheetLayoutView="100" workbookViewId="0">
      <selection activeCell="B2" sqref="B2:B3"/>
    </sheetView>
  </sheetViews>
  <sheetFormatPr defaultColWidth="11.453125" defaultRowHeight="12.5" x14ac:dyDescent="0.25"/>
  <cols>
    <col min="1" max="1" width="2.54296875" customWidth="1"/>
    <col min="2" max="2" width="17.1796875" style="1" customWidth="1"/>
    <col min="3" max="3" width="0" hidden="1" customWidth="1"/>
    <col min="4" max="4" width="18.81640625" style="2" customWidth="1"/>
    <col min="5" max="5" width="10.453125" style="2" customWidth="1"/>
    <col min="6" max="6" width="14.453125" style="2" customWidth="1"/>
    <col min="7" max="7" width="10.453125" style="2" customWidth="1"/>
    <col min="8" max="8" width="18.453125" style="2" customWidth="1"/>
  </cols>
  <sheetData>
    <row r="2" spans="2:8" ht="13" x14ac:dyDescent="0.3">
      <c r="B2" s="178" t="s">
        <v>0</v>
      </c>
      <c r="C2" s="3"/>
      <c r="D2" s="179" t="s">
        <v>1</v>
      </c>
      <c r="E2" s="179"/>
      <c r="F2" s="179"/>
      <c r="G2" s="179"/>
      <c r="H2" s="179"/>
    </row>
    <row r="3" spans="2:8" ht="13" x14ac:dyDescent="0.3">
      <c r="B3" s="178"/>
      <c r="C3" s="4"/>
      <c r="D3" s="5" t="s">
        <v>2</v>
      </c>
      <c r="E3" s="6" t="s">
        <v>3</v>
      </c>
      <c r="F3" s="6" t="s">
        <v>4</v>
      </c>
      <c r="G3" s="6" t="s">
        <v>5</v>
      </c>
      <c r="H3" s="7" t="s">
        <v>6</v>
      </c>
    </row>
    <row r="4" spans="2:8" ht="13" hidden="1" x14ac:dyDescent="0.3">
      <c r="B4" s="8"/>
      <c r="D4" s="9">
        <v>1</v>
      </c>
      <c r="E4" s="2">
        <v>2</v>
      </c>
      <c r="F4" s="2">
        <v>3</v>
      </c>
      <c r="G4" s="2">
        <v>4</v>
      </c>
      <c r="H4" s="10">
        <v>5</v>
      </c>
    </row>
    <row r="5" spans="2:8" ht="13" x14ac:dyDescent="0.25">
      <c r="B5" s="11" t="s">
        <v>7</v>
      </c>
      <c r="C5" s="9">
        <v>1</v>
      </c>
      <c r="D5" s="12">
        <f t="shared" ref="D5:H9" si="0">$C5*D$4</f>
        <v>1</v>
      </c>
      <c r="E5" s="12">
        <f t="shared" si="0"/>
        <v>2</v>
      </c>
      <c r="F5" s="13">
        <f t="shared" si="0"/>
        <v>3</v>
      </c>
      <c r="G5" s="14">
        <f t="shared" si="0"/>
        <v>4</v>
      </c>
      <c r="H5" s="15">
        <f t="shared" si="0"/>
        <v>5</v>
      </c>
    </row>
    <row r="6" spans="2:8" ht="13" x14ac:dyDescent="0.25">
      <c r="B6" s="11" t="s">
        <v>8</v>
      </c>
      <c r="C6" s="16">
        <v>2</v>
      </c>
      <c r="D6" s="12">
        <f t="shared" si="0"/>
        <v>2</v>
      </c>
      <c r="E6" s="12">
        <f t="shared" si="0"/>
        <v>4</v>
      </c>
      <c r="F6" s="13">
        <f t="shared" si="0"/>
        <v>6</v>
      </c>
      <c r="G6" s="14">
        <f t="shared" si="0"/>
        <v>8</v>
      </c>
      <c r="H6" s="17">
        <f t="shared" si="0"/>
        <v>10</v>
      </c>
    </row>
    <row r="7" spans="2:8" ht="13" x14ac:dyDescent="0.25">
      <c r="B7" s="11" t="s">
        <v>4</v>
      </c>
      <c r="C7" s="16">
        <v>3</v>
      </c>
      <c r="D7" s="12">
        <f t="shared" si="0"/>
        <v>3</v>
      </c>
      <c r="E7" s="13">
        <f t="shared" si="0"/>
        <v>6</v>
      </c>
      <c r="F7" s="14">
        <f t="shared" si="0"/>
        <v>9</v>
      </c>
      <c r="G7" s="18">
        <f t="shared" si="0"/>
        <v>12</v>
      </c>
      <c r="H7" s="17">
        <f t="shared" si="0"/>
        <v>15</v>
      </c>
    </row>
    <row r="8" spans="2:8" ht="13" x14ac:dyDescent="0.25">
      <c r="B8" s="11" t="s">
        <v>9</v>
      </c>
      <c r="C8" s="16">
        <v>4</v>
      </c>
      <c r="D8" s="13">
        <f t="shared" si="0"/>
        <v>4</v>
      </c>
      <c r="E8" s="14">
        <f t="shared" si="0"/>
        <v>8</v>
      </c>
      <c r="F8" s="14">
        <f t="shared" si="0"/>
        <v>12</v>
      </c>
      <c r="G8" s="18">
        <f t="shared" si="0"/>
        <v>16</v>
      </c>
      <c r="H8" s="17">
        <f t="shared" si="0"/>
        <v>20</v>
      </c>
    </row>
    <row r="9" spans="2:8" ht="13" x14ac:dyDescent="0.25">
      <c r="B9" s="19" t="s">
        <v>10</v>
      </c>
      <c r="C9" s="20">
        <v>5</v>
      </c>
      <c r="D9" s="21">
        <f t="shared" si="0"/>
        <v>5</v>
      </c>
      <c r="E9" s="21">
        <f t="shared" si="0"/>
        <v>10</v>
      </c>
      <c r="F9" s="22">
        <f t="shared" si="0"/>
        <v>15</v>
      </c>
      <c r="G9" s="22">
        <f t="shared" si="0"/>
        <v>20</v>
      </c>
      <c r="H9" s="23">
        <f t="shared" si="0"/>
        <v>25</v>
      </c>
    </row>
    <row r="11" spans="2:8" ht="22.5" customHeight="1" x14ac:dyDescent="0.25">
      <c r="B11" s="180" t="s">
        <v>11</v>
      </c>
      <c r="C11" s="180"/>
      <c r="D11" s="180"/>
      <c r="E11" s="178" t="s">
        <v>12</v>
      </c>
      <c r="F11" s="178"/>
      <c r="G11" s="178"/>
    </row>
    <row r="12" spans="2:8" s="24" customFormat="1" ht="42.75" customHeight="1" x14ac:dyDescent="0.25">
      <c r="B12" s="25"/>
      <c r="C12" s="26"/>
      <c r="D12" s="27" t="s">
        <v>13</v>
      </c>
      <c r="E12" s="181" t="s">
        <v>14</v>
      </c>
      <c r="F12" s="181"/>
      <c r="G12" s="181"/>
      <c r="H12" s="28"/>
    </row>
    <row r="13" spans="2:8" s="24" customFormat="1" ht="42.75" customHeight="1" x14ac:dyDescent="0.25">
      <c r="B13" s="29"/>
      <c r="C13" s="30"/>
      <c r="D13" s="31" t="s">
        <v>15</v>
      </c>
      <c r="E13" s="176" t="s">
        <v>16</v>
      </c>
      <c r="F13" s="176"/>
      <c r="G13" s="176"/>
      <c r="H13" s="28"/>
    </row>
    <row r="14" spans="2:8" s="24" customFormat="1" ht="42.75" customHeight="1" x14ac:dyDescent="0.25">
      <c r="B14" s="32"/>
      <c r="C14" s="30"/>
      <c r="D14" s="31" t="s">
        <v>17</v>
      </c>
      <c r="E14" s="176" t="s">
        <v>18</v>
      </c>
      <c r="F14" s="176"/>
      <c r="G14" s="176"/>
      <c r="H14" s="28"/>
    </row>
    <row r="15" spans="2:8" s="24" customFormat="1" ht="42.75" customHeight="1" x14ac:dyDescent="0.25">
      <c r="B15" s="33"/>
      <c r="C15" s="34"/>
      <c r="D15" s="35" t="s">
        <v>19</v>
      </c>
      <c r="E15" s="177" t="s">
        <v>20</v>
      </c>
      <c r="F15" s="177"/>
      <c r="G15" s="177"/>
      <c r="H15" s="28"/>
    </row>
  </sheetData>
  <sheetProtection password="CD52" sheet="1"/>
  <mergeCells count="8">
    <mergeCell ref="E14:G14"/>
    <mergeCell ref="E15:G15"/>
    <mergeCell ref="B2:B3"/>
    <mergeCell ref="D2:H2"/>
    <mergeCell ref="B11:D11"/>
    <mergeCell ref="E11:G11"/>
    <mergeCell ref="E12:G12"/>
    <mergeCell ref="E13:G13"/>
  </mergeCells>
  <pageMargins left="0.7" right="0.7" top="0.75" bottom="0.75" header="0.51180555555555551" footer="0.51180555555555551"/>
  <pageSetup scale="98" firstPageNumber="0"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15"/>
  <sheetViews>
    <sheetView view="pageBreakPreview" zoomScaleNormal="32" workbookViewId="0">
      <selection activeCell="F6" sqref="F6"/>
    </sheetView>
  </sheetViews>
  <sheetFormatPr defaultColWidth="10.81640625" defaultRowHeight="12.5" x14ac:dyDescent="0.25"/>
  <sheetData>
    <row r="1" spans="1:5" x14ac:dyDescent="0.25">
      <c r="A1" s="36" t="s">
        <v>21</v>
      </c>
      <c r="B1" s="36"/>
      <c r="C1" s="36"/>
      <c r="D1" s="36"/>
      <c r="E1" s="36"/>
    </row>
    <row r="2" spans="1:5" x14ac:dyDescent="0.25">
      <c r="A2" s="37">
        <v>1</v>
      </c>
      <c r="B2" s="38" t="s">
        <v>13</v>
      </c>
      <c r="C2" s="36"/>
      <c r="D2" s="36" t="s">
        <v>22</v>
      </c>
      <c r="E2" s="36" t="s">
        <v>14</v>
      </c>
    </row>
    <row r="3" spans="1:5" ht="50" x14ac:dyDescent="0.25">
      <c r="A3" s="37">
        <v>2</v>
      </c>
      <c r="B3" s="38" t="s">
        <v>13</v>
      </c>
      <c r="C3" s="36"/>
      <c r="D3" s="36" t="s">
        <v>23</v>
      </c>
      <c r="E3" s="39" t="s">
        <v>16</v>
      </c>
    </row>
    <row r="4" spans="1:5" ht="75" x14ac:dyDescent="0.25">
      <c r="A4" s="37">
        <v>3</v>
      </c>
      <c r="B4" s="38" t="s">
        <v>15</v>
      </c>
      <c r="C4" s="36"/>
      <c r="D4" s="36" t="s">
        <v>24</v>
      </c>
      <c r="E4" s="39" t="s">
        <v>18</v>
      </c>
    </row>
    <row r="5" spans="1:5" ht="75" x14ac:dyDescent="0.25">
      <c r="A5" s="37">
        <v>4</v>
      </c>
      <c r="B5" s="38" t="s">
        <v>17</v>
      </c>
      <c r="C5" s="36"/>
      <c r="D5" s="36" t="s">
        <v>25</v>
      </c>
      <c r="E5" s="39" t="s">
        <v>20</v>
      </c>
    </row>
    <row r="6" spans="1:5" x14ac:dyDescent="0.25">
      <c r="A6" s="37">
        <v>5</v>
      </c>
      <c r="B6" s="38" t="s">
        <v>17</v>
      </c>
      <c r="C6" s="36"/>
      <c r="D6" s="36"/>
      <c r="E6" s="36"/>
    </row>
    <row r="7" spans="1:5" x14ac:dyDescent="0.25">
      <c r="A7" s="37">
        <v>6</v>
      </c>
      <c r="B7" s="38" t="s">
        <v>15</v>
      </c>
      <c r="C7" s="36"/>
      <c r="D7" s="36"/>
      <c r="E7" s="36"/>
    </row>
    <row r="8" spans="1:5" x14ac:dyDescent="0.25">
      <c r="A8" s="37">
        <v>8</v>
      </c>
      <c r="B8" s="38" t="s">
        <v>17</v>
      </c>
      <c r="C8" s="36"/>
      <c r="D8" s="36"/>
      <c r="E8" s="36"/>
    </row>
    <row r="9" spans="1:5" x14ac:dyDescent="0.25">
      <c r="A9" s="37">
        <v>9</v>
      </c>
      <c r="B9" s="38" t="s">
        <v>17</v>
      </c>
      <c r="C9" s="36"/>
      <c r="D9" s="36" t="s">
        <v>26</v>
      </c>
      <c r="E9" s="36" t="s">
        <v>27</v>
      </c>
    </row>
    <row r="10" spans="1:5" x14ac:dyDescent="0.25">
      <c r="A10" s="37">
        <v>10</v>
      </c>
      <c r="B10" s="38" t="s">
        <v>19</v>
      </c>
      <c r="C10" s="36"/>
      <c r="D10" s="36" t="s">
        <v>28</v>
      </c>
      <c r="E10" s="36" t="s">
        <v>29</v>
      </c>
    </row>
    <row r="11" spans="1:5" x14ac:dyDescent="0.25">
      <c r="A11" s="37">
        <v>12</v>
      </c>
      <c r="B11" s="40" t="s">
        <v>19</v>
      </c>
      <c r="C11" s="36"/>
      <c r="D11" s="36"/>
      <c r="E11" s="36" t="s">
        <v>30</v>
      </c>
    </row>
    <row r="12" spans="1:5" x14ac:dyDescent="0.25">
      <c r="A12" s="37">
        <v>15</v>
      </c>
      <c r="B12" s="40" t="s">
        <v>19</v>
      </c>
      <c r="C12" s="36"/>
      <c r="D12" s="36"/>
      <c r="E12" s="36"/>
    </row>
    <row r="13" spans="1:5" x14ac:dyDescent="0.25">
      <c r="A13" s="37">
        <v>16</v>
      </c>
      <c r="B13" s="40" t="s">
        <v>19</v>
      </c>
      <c r="C13" s="36"/>
      <c r="D13" s="36"/>
      <c r="E13" s="36"/>
    </row>
    <row r="14" spans="1:5" x14ac:dyDescent="0.25">
      <c r="A14" s="37">
        <v>20</v>
      </c>
      <c r="B14" s="40" t="s">
        <v>19</v>
      </c>
      <c r="C14" s="36"/>
      <c r="D14" s="36"/>
      <c r="E14" s="36"/>
    </row>
    <row r="15" spans="1:5" x14ac:dyDescent="0.25">
      <c r="A15" s="37">
        <v>25</v>
      </c>
      <c r="B15" s="40" t="s">
        <v>19</v>
      </c>
      <c r="C15" s="36"/>
      <c r="D15" s="36"/>
      <c r="E15" s="36"/>
    </row>
  </sheetData>
  <sheetProtection sheet="1" objects="1" scenarios="1"/>
  <pageMargins left="0.7" right="0.7" top="0.75" bottom="0.75" header="0.51180555555555551" footer="0.51180555555555551"/>
  <pageSetup firstPageNumber="0"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58596b36-c5f9-414d-b594-190870272dc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683FD8AA13B34429F1AE0FB5B6377B4" ma:contentTypeVersion="15" ma:contentTypeDescription="Create a new document." ma:contentTypeScope="" ma:versionID="01c4997e4a4067bab37d00836e1cc608">
  <xsd:schema xmlns:xsd="http://www.w3.org/2001/XMLSchema" xmlns:xs="http://www.w3.org/2001/XMLSchema" xmlns:p="http://schemas.microsoft.com/office/2006/metadata/properties" xmlns:ns3="1a633e7e-d445-4c76-af2d-384e36b23e56" xmlns:ns4="58596b36-c5f9-414d-b594-190870272dcd" targetNamespace="http://schemas.microsoft.com/office/2006/metadata/properties" ma:root="true" ma:fieldsID="39a050c66ba87ddff8b48428aca724b9" ns3:_="" ns4:_="">
    <xsd:import namespace="1a633e7e-d445-4c76-af2d-384e36b23e56"/>
    <xsd:import namespace="58596b36-c5f9-414d-b594-190870272dcd"/>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4:MediaServiceAutoKeyPoints" minOccurs="0"/>
                <xsd:element ref="ns4:MediaServiceKeyPoints" minOccurs="0"/>
                <xsd:element ref="ns4:MediaServiceLocation"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633e7e-d445-4c76-af2d-384e36b23e5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596b36-c5f9-414d-b594-190870272dc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DC9F4E-8AE8-4186-A911-FB9370FAA5CD}">
  <ds:schemaRefs>
    <ds:schemaRef ds:uri="http://schemas.microsoft.com/office/infopath/2007/PartnerControls"/>
    <ds:schemaRef ds:uri="http://purl.org/dc/elements/1.1/"/>
    <ds:schemaRef ds:uri="http://schemas.microsoft.com/office/2006/metadata/properties"/>
    <ds:schemaRef ds:uri="http://purl.org/dc/terms/"/>
    <ds:schemaRef ds:uri="1a633e7e-d445-4c76-af2d-384e36b23e56"/>
    <ds:schemaRef ds:uri="58596b36-c5f9-414d-b594-190870272dcd"/>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97045174-E463-4BC3-B797-F5C7D898D0EE}">
  <ds:schemaRefs>
    <ds:schemaRef ds:uri="http://schemas.microsoft.com/sharepoint/v3/contenttype/forms"/>
  </ds:schemaRefs>
</ds:datastoreItem>
</file>

<file path=customXml/itemProps3.xml><?xml version="1.0" encoding="utf-8"?>
<ds:datastoreItem xmlns:ds="http://schemas.openxmlformats.org/officeDocument/2006/customXml" ds:itemID="{6F270480-F7E8-4B4A-9AA6-E8F12A4F5E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633e7e-d445-4c76-af2d-384e36b23e56"/>
    <ds:schemaRef ds:uri="58596b36-c5f9-414d-b594-190870272d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DE-MT03 (2)</vt:lpstr>
      <vt:lpstr>DE-MT03</vt:lpstr>
      <vt:lpstr>DDHH</vt:lpstr>
      <vt:lpstr>CORRUPCION</vt:lpstr>
      <vt:lpstr>MAPEO R</vt:lpstr>
      <vt:lpstr>CONTROL CAMBIOS</vt:lpstr>
      <vt:lpstr>MAPEO R (2)</vt:lpstr>
      <vt:lpstr>MAPEO</vt:lpstr>
      <vt:lpstr>Evaluacion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JPelaez@lewisenergy.com</dc:creator>
  <cp:lastModifiedBy>Jessica Pelaez Lopez</cp:lastModifiedBy>
  <cp:lastPrinted>2016-04-26T19:25:50Z</cp:lastPrinted>
  <dcterms:created xsi:type="dcterms:W3CDTF">2016-04-27T13:50:35Z</dcterms:created>
  <dcterms:modified xsi:type="dcterms:W3CDTF">2024-01-18T15:02:30Z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0x010100E683FD8AA13B34429F1AE0FB5B6377B4</vt:lpwstr>
  </property>
</Properties>
</file>