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comments1.xml" ContentType="application/vnd.openxmlformats-officedocument.spreadsheetml.comments+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01"/>
  <workbookPr/>
  <mc:AlternateContent xmlns:mc="http://schemas.openxmlformats.org/markup-compatibility/2006">
    <mc:Choice Requires="x15">
      <x15ac:absPath xmlns:x15ac="http://schemas.microsoft.com/office/spreadsheetml/2010/11/ac" url="G:\Shared drives\ATTAIN\7. Consulting Tools\Sales Tools\"/>
    </mc:Choice>
  </mc:AlternateContent>
  <xr:revisionPtr revIDLastSave="0" documentId="13_ncr:1_{3C62EEC8-D728-47C8-8ED9-2941D1163007}" xr6:coauthVersionLast="47" xr6:coauthVersionMax="47" xr10:uidLastSave="{00000000-0000-0000-0000-000000000000}"/>
  <bookViews>
    <workbookView xWindow="-28920" yWindow="-120" windowWidth="29040" windowHeight="15720" xr2:uid="{00000000-000D-0000-FFFF-FFFF00000000}"/>
  </bookViews>
  <sheets>
    <sheet name="Using This Tool" sheetId="1" r:id="rId1"/>
    <sheet name="Tool" sheetId="2" r:id="rId2"/>
    <sheet name="Sales Goals Dashboard" sheetId="3" r:id="rId3"/>
    <sheet name="Monthly Sales Plan" sheetId="6" r:id="rId4"/>
    <sheet name="Weekly Sales Plan" sheetId="7" r:id="rId5"/>
    <sheet name="Sales Call report" sheetId="8" r:id="rId6"/>
    <sheet name="Areas of Focus" sheetId="4" r:id="rId7"/>
    <sheet name="Activity Sheet (Prospecting)" sheetId="5"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9" roundtripDataSignature="AMtx7mjbnTC72lxkxjwKmoRxkdImXuxFRg=="/>
    </ext>
  </extLst>
</workbook>
</file>

<file path=xl/calcChain.xml><?xml version="1.0" encoding="utf-8"?>
<calcChain xmlns="http://schemas.openxmlformats.org/spreadsheetml/2006/main">
  <c r="H7" i="6" l="1"/>
  <c r="I42" i="6"/>
  <c r="H30" i="6"/>
  <c r="Y8" i="6"/>
  <c r="W8" i="6"/>
  <c r="Q8" i="6"/>
  <c r="O8" i="6"/>
  <c r="M8" i="6"/>
  <c r="K8" i="6"/>
  <c r="C50" i="2"/>
  <c r="H24" i="3"/>
  <c r="B24" i="3"/>
  <c r="H13" i="3"/>
  <c r="B13" i="3"/>
  <c r="B6" i="3"/>
  <c r="B31" i="3" s="1"/>
  <c r="B33" i="3" l="1"/>
  <c r="B32" i="3"/>
  <c r="B26" i="3"/>
  <c r="H31" i="3"/>
  <c r="B20" i="3"/>
  <c r="H20" i="3"/>
  <c r="H21" i="3" l="1"/>
  <c r="H15" i="3"/>
  <c r="H17" i="3" s="1"/>
  <c r="H22" i="3"/>
  <c r="B21" i="3"/>
  <c r="B15" i="3"/>
  <c r="F6" i="3"/>
  <c r="B22" i="3"/>
  <c r="H33" i="3"/>
  <c r="H32" i="3"/>
  <c r="H26" i="3"/>
  <c r="B28" i="3"/>
  <c r="E11" i="3" s="1"/>
  <c r="B27" i="3"/>
  <c r="D11" i="3" s="1"/>
  <c r="C11" i="3"/>
  <c r="H6" i="3" l="1"/>
  <c r="G6" i="3"/>
  <c r="B16" i="3"/>
  <c r="D9" i="3" s="1"/>
  <c r="C9" i="3"/>
  <c r="B17" i="3"/>
  <c r="E9" i="3" s="1"/>
  <c r="H27" i="3"/>
  <c r="D12" i="3" s="1"/>
  <c r="C12" i="3"/>
  <c r="H28" i="3"/>
  <c r="E12" i="3" s="1"/>
  <c r="E10" i="3"/>
  <c r="C10" i="3"/>
  <c r="H16" i="3"/>
  <c r="D10" i="3" s="1"/>
  <c r="C6" i="3" l="1"/>
  <c r="E6" i="3"/>
  <c r="D6" i="3"/>
  <c r="B11" i="4"/>
  <c r="B10" i="4"/>
  <c r="B8" i="4"/>
  <c r="B5" i="4"/>
  <c r="B4" i="4"/>
  <c r="B3" i="4"/>
  <c r="D68" i="2"/>
  <c r="D37" i="2"/>
  <c r="C28" i="2"/>
  <c r="C27" i="2"/>
  <c r="C26" i="2"/>
  <c r="C25" i="2"/>
  <c r="C23" i="2"/>
  <c r="C22" i="2"/>
  <c r="C21" i="2"/>
  <c r="C20" i="2"/>
  <c r="G5" i="2"/>
  <c r="E69" i="2" s="1"/>
  <c r="D5" i="2"/>
  <c r="E38" i="2" s="1"/>
  <c r="D6" i="2" l="1"/>
  <c r="G6" i="2"/>
  <c r="F7" i="2" l="1"/>
  <c r="C81" i="2"/>
  <c r="F70" i="2"/>
  <c r="B6" i="4"/>
  <c r="C7" i="2"/>
  <c r="F39" i="2"/>
  <c r="C86" i="2" l="1"/>
  <c r="H81" i="2"/>
  <c r="C55" i="2"/>
  <c r="C57" i="2" s="1"/>
  <c r="H50" i="2"/>
  <c r="D52" i="2"/>
  <c r="D51" i="2"/>
  <c r="B7" i="4"/>
  <c r="C24" i="2"/>
  <c r="D53" i="2" l="1"/>
  <c r="D55" i="2"/>
  <c r="D57" i="2" s="1"/>
  <c r="D82" i="2"/>
  <c r="C173" i="2"/>
  <c r="C174" i="2" s="1"/>
  <c r="C29" i="2"/>
  <c r="C88" i="2"/>
  <c r="D83" i="2"/>
  <c r="E52" i="2" l="1"/>
  <c r="E51" i="2"/>
  <c r="D84" i="2"/>
  <c r="E53" i="2" l="1"/>
  <c r="E55" i="2" s="1"/>
  <c r="D86" i="2"/>
  <c r="F52" i="2" l="1"/>
  <c r="F51" i="2"/>
  <c r="E57" i="2"/>
  <c r="D173" i="2"/>
  <c r="D174" i="2" s="1"/>
  <c r="E83" i="2"/>
  <c r="E82" i="2"/>
  <c r="D88" i="2"/>
  <c r="E84" i="2" l="1"/>
  <c r="E86" i="2" s="1"/>
  <c r="E88" i="2" s="1"/>
  <c r="F53" i="2"/>
  <c r="F55" i="2" s="1"/>
  <c r="G51" i="2" l="1"/>
  <c r="G52" i="2"/>
  <c r="H52" i="2" s="1"/>
  <c r="F57" i="2"/>
  <c r="E173" i="2"/>
  <c r="E174" i="2" s="1"/>
  <c r="F83" i="2"/>
  <c r="F82" i="2"/>
  <c r="F84" i="2" l="1"/>
  <c r="G53" i="2"/>
  <c r="H53" i="2" s="1"/>
  <c r="H51" i="2"/>
  <c r="H55" i="2" s="1"/>
  <c r="G55" i="2" l="1"/>
  <c r="G57" i="2" s="1"/>
  <c r="F86" i="2"/>
  <c r="G83" i="2" l="1"/>
  <c r="H83" i="2" s="1"/>
  <c r="G82" i="2"/>
  <c r="F173" i="2"/>
  <c r="F174" i="2" s="1"/>
  <c r="F88" i="2"/>
  <c r="G84" i="2" l="1"/>
  <c r="H84" i="2" s="1"/>
  <c r="H82" i="2"/>
  <c r="H86" i="2" l="1"/>
  <c r="C30" i="2" s="1"/>
  <c r="G86" i="2"/>
  <c r="G173" i="2" l="1"/>
  <c r="G174" i="2" s="1"/>
  <c r="G8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100-00001B000000}">
      <text>
        <r>
          <rPr>
            <sz val="10"/>
            <color rgb="FF000000"/>
            <rFont val="Arial"/>
          </rPr>
          <t xml:space="preserve">This column is for marketing and sales data at your firm currently. The data should represent what is happening today at your firm.
</t>
        </r>
      </text>
    </comment>
    <comment ref="F1" authorId="0" shapeId="0" xr:uid="{00000000-0006-0000-0100-000016000000}">
      <text>
        <r>
          <rPr>
            <sz val="10"/>
            <color rgb="FF000000"/>
            <rFont val="Arial"/>
          </rPr>
          <t>This column is for marketing and sales data at your firm at some future point should you make improvements. The data should represent what you would like it to represent.</t>
        </r>
      </text>
    </comment>
    <comment ref="B4" authorId="0" shapeId="0" xr:uid="{00000000-0006-0000-0100-00000E000000}">
      <text>
        <r>
          <rPr>
            <sz val="10"/>
            <color rgb="FF000000"/>
            <rFont val="Arial"/>
          </rPr>
          <t>======
ID#AAAASUN0pa4
sharn piper    (2021-12-02 01:55:40)
Over the course of one year, how many leads will you generate?
There are many types of leads. Defining them depends on the dynamics of your business.
For example a lead can be:
- A meeting in which you pitch your services
- An inbound inquiry for your services…i.e. the phone rings and someone wants to buy your services
- A referral from a colleague saying, "You should call Mary, the CEO of XYZ, and tell her I said you two should meet."
- A request for your white paper
- An attendee at a seminar or event you produce
To answer this question, you may need to make some assumptions such as:
- Where do my leads come from right now?
- What is my definition of a lead? 
- We run seminars to generate leads. How many seminar attendees do I expect this year?
- I'm about to run a direct mail campaign. How many leads do I expect to generate from this campaign?</t>
        </r>
      </text>
    </comment>
    <comment ref="D4" authorId="0" shapeId="0" xr:uid="{00000000-0006-0000-0100-000001000000}">
      <text>
        <r>
          <rPr>
            <sz val="10"/>
            <color rgb="FF000000"/>
            <rFont val="Arial"/>
          </rPr>
          <t>======
ID#AAAASUN0pbs
sharn piper    (2021-12-02 01:55:40)
Enter the current number of leads per year you generate. For a definition of a lead, see the comment in cell B5.</t>
        </r>
      </text>
    </comment>
    <comment ref="G4" authorId="0" shapeId="0" xr:uid="{00000000-0006-0000-0100-000013000000}">
      <text>
        <r>
          <rPr>
            <sz val="10"/>
            <color rgb="FF000000"/>
            <rFont val="Arial"/>
          </rPr>
          <t>======
ID#AAAASUN0pak
sharn piper    (2021-12-02 01:55:40)
Enter the number of leads per year you'd like to generate. For a definition of a lead, see the comment in cell B4.</t>
        </r>
      </text>
    </comment>
    <comment ref="B5" authorId="0" shapeId="0" xr:uid="{00000000-0006-0000-0100-000011000000}">
      <text>
        <r>
          <rPr>
            <sz val="10"/>
            <color rgb="FF000000"/>
            <rFont val="Arial"/>
          </rPr>
          <t>======
ID#AAAASUN0pas
sharn piper    (2021-12-02 01:55:40)
Of the leads you generate, how many become qualified opportunities? 
What is a qualified opportunity? The potential buyer has:
- The financial ability to purchase your services. (Note: We avoid using the term 'budget' because so many services purchases are not budgeted for.)
- The authority to purchase your services. In other words, you are dealing with the person or group of people who can 'pull the trigger' to purchase your services.
- The need for your services.
- The urgency to purchase your services, or at least a specified timeframe for the purchase.
- Size of opportunity to warrant your attention. In other words, all other qualifying criteria may be in place but the total opportunity may be too small to warrant your attention.</t>
        </r>
      </text>
    </comment>
    <comment ref="C5" authorId="0" shapeId="0" xr:uid="{00000000-0006-0000-0100-000005000000}">
      <text>
        <r>
          <rPr>
            <sz val="10"/>
            <color rgb="FF000000"/>
            <rFont val="Arial"/>
          </rPr>
          <t>======
ID#AAAASUN0pbc
sharn piper    (2021-12-02 01:55:40)
For example, if you went on 100 new business development meetings, but only 50 of the leads met the criteria of a qualified opportunity (see comment on cell on left for definition), then your qualified opportunities percent would be 50%.</t>
        </r>
      </text>
    </comment>
    <comment ref="F5" authorId="0" shapeId="0" xr:uid="{00000000-0006-0000-0100-000007000000}">
      <text>
        <r>
          <rPr>
            <sz val="10"/>
            <color rgb="FF000000"/>
            <rFont val="Arial"/>
          </rPr>
          <t>======
ID#AAAASUN0pbU
sharn piper    (2021-12-02 01:55:40)
Let's assume you were to either generate more qualified leads, or do a better job creating demand for your services with the leads you get.
For an example of generating more qualified leads, let's assume that currently, if you go on 100 new business meetings, you can qualify about 50% of them. Now let's assume you do a better job of targeting potential buyers for your services such that, if you went on 100 new business meetings, 60 of the meetings become qualified opportunities, then your percent would be 60%.
You can also improve your percent of qualified opportunities if you perform better in the business development process. For example, if you uncover more needs for your services because your business development skills improve you may generate more qualified opportunities than if your business development skills are poor.</t>
        </r>
      </text>
    </comment>
    <comment ref="B6" authorId="0" shapeId="0" xr:uid="{00000000-0006-0000-0100-000004000000}">
      <text>
        <r>
          <rPr>
            <sz val="10"/>
            <color rgb="FF000000"/>
            <rFont val="Arial"/>
          </rPr>
          <t>======
ID#AAAASUN0pbg
sharn piper    (2021-12-02 01:55:40)
A customer is someone who purchases your services</t>
        </r>
      </text>
    </comment>
    <comment ref="C6" authorId="0" shapeId="0" xr:uid="{00000000-0006-0000-0100-000010000000}">
      <text>
        <r>
          <rPr>
            <sz val="10"/>
            <color rgb="FF000000"/>
            <rFont val="Arial"/>
          </rPr>
          <t>======
ID#AAAASUN0paw
sharn piper    (2021-12-02 01:55:40)
In this cell, input how many of your Qualified Opportunities will become customers. For example, if you have 50 Qualified Opportunities and 15 of them will become customers, you would enter 30%.</t>
        </r>
      </text>
    </comment>
    <comment ref="F6" authorId="0" shapeId="0" xr:uid="{00000000-0006-0000-0100-00001A000000}">
      <text>
        <r>
          <rPr>
            <sz val="10"/>
            <color rgb="FF000000"/>
            <rFont val="Arial"/>
          </rPr>
          <t>======
ID#AAAASUN0paI
sharn piper    (2021-12-02 01:55:40)
In this cell, input how many of your Qualified Opportunities you think you should close. If you increase the percent in this cell over the corresponding cell in the Current State, you are essentially saying, "We'll improve our close percentage to this level."</t>
        </r>
      </text>
    </comment>
    <comment ref="B7" authorId="0" shapeId="0" xr:uid="{00000000-0006-0000-0100-00000B000000}">
      <text>
        <r>
          <rPr>
            <sz val="10"/>
            <color rgb="FF000000"/>
            <rFont val="Arial"/>
          </rPr>
          <t>======
ID#AAAASUN0pbE
sharn piper    (2021-12-02 01:55:40)
The close ratio from lead-to-customer is the percent of all leads generated that work their way through your business development process and become your customers. 
This number is automatically calculated based on the percentages you input to generate Qualified Opportunities and Customers. If you want to change the close ratio from lead-to-customer, simply adjust the percentages in the cells above until you get the desired percent of lead-to-customer close.</t>
        </r>
      </text>
    </comment>
    <comment ref="B10" authorId="0" shapeId="0" xr:uid="{00000000-0006-0000-0100-00000A000000}">
      <text>
        <r>
          <rPr>
            <sz val="10"/>
            <color rgb="FF000000"/>
            <rFont val="Arial"/>
          </rPr>
          <t>======
ID#AAAASUN0pbI
sharn piper    (2021-12-02 01:55:40)
Many service businesses have difficulty answering the question of how much revenue they get from an "average" customer. This is understandable given that the same service firm can have a client for $2,000, one for $85,000, and one for $750,000. These kinds of numbers skew averages and make plugging numbers into planning tools such as this one difficult. 
Here are some tips to follow if you find yourself having difficulty answering this question:
1. Choose a specific service and make assumptions based on that. For example, assume you are a technology consulting firm with seven major types of services. One of them is a strategy project for implementation of new technology and typically costs $75,000. Plug in $75,000 and focus the whole spreadsheet on how many leads you get for technology strategy projects. You can then break out your different services and make specific sets of assumptions for each and avoid 'mixing metaphors' of client types and service types that skew your averages.
2. Take a guess. For example, you may not know your averages, but you are pretty sure you can increase your average sale by 20% if you did a better job cross selling. You can then take a guess that your mean revenue per customer is $20,000. In the 'future state' cell, then plug in $24,000 (a 20% increase) and see what kind of affect that has on your numbers.
3. Do your research. It may seem daunting to go through your client records and figure out with precision what the real numbers and  real averages are. Still, it's usually worthwhile to roll up your sleeves, do the math, and come up with the actual numbers.
4. Play around with a few scenarios and get feedback. If you work at a firm, fill out this sheet with an estimated number - just put in a guess - and then pass it off to your colleagues and see what they think. The feedback you get can be invaluable.</t>
        </r>
      </text>
    </comment>
    <comment ref="G10" authorId="0" shapeId="0" xr:uid="{00000000-0006-0000-0100-000009000000}">
      <text>
        <r>
          <rPr>
            <sz val="10"/>
            <color rgb="FF000000"/>
            <rFont val="Arial"/>
          </rPr>
          <t>======
ID#AAAASUN0pbM
sharn piper    (2021-12-02 01:55:40)
Here are just some ways you can improve your mean revenue:
- Better cross selling
- Addition of new services
- Better targeting of buyers who have more needs
- Better business development skills of uncovering more needs and crafting stronger solutions
- Price increases</t>
        </r>
      </text>
    </comment>
    <comment ref="B11" authorId="0" shapeId="0" xr:uid="{00000000-0006-0000-0100-000015000000}">
      <text>
        <r>
          <rPr>
            <sz val="10"/>
            <color rgb="FF000000"/>
            <rFont val="Arial"/>
          </rPr>
          <t>======
ID#AAAASUN0pac
sharn piper    (2021-12-02 01:55:40)
Retention of revenue from year to year is defined as the revenue you have from repeat clients. For example, if your revenue is $10 million this year and $7.8 million is 'old revenue' (from past clients for the same services you provided them in the past) and $2.2 million is 'new revenue' (from new clients), then your retention of revenue from year to year is 78%. 
Insight:
Service businesses are always looking for 'rules of thumb' for repeat business rates. We often hear "80% retention in service businesses is average, right?" Consider this:
- An accounting firm may have better than 90% retention of clients from year to year for tax and audit services. Clients need their taxes done every year no matter what.
- The same accounting firm may have 35% retention of clients for merger and acquisition services. Their clients may be thrilled with the accounting firm's M&amp;A services, they just don't acquire companies every year so they don't need the services every year.
- The same accounting firm may have 0% retention for turnaround consulting and financial restructuring clients. The better the turnaround services, the lower the retention rate (indeed, you don't want them to need turnaround services year after year!)
Rules of thumb can be very misleading.</t>
        </r>
      </text>
    </comment>
    <comment ref="B12" authorId="0" shapeId="0" xr:uid="{00000000-0006-0000-0100-000014000000}">
      <text>
        <r>
          <rPr>
            <sz val="10"/>
            <color rgb="FF000000"/>
            <rFont val="Arial"/>
          </rPr>
          <t>Let's say you're a marketing consulting firm and you are on retainer every month for $10,000 for marketing strategy and PR services. In year two the client is so pleased with your strategy and PR services they begin to engage you for new services such as market research. 
Thus you may have retention of revenue from year to year (see above cell) of $120,000 (12 months times $10,000), and added revenue of $24,000 for additional research services. If this is the average of what happens, the growth rate per retained customer would be 20%.</t>
        </r>
      </text>
    </comment>
    <comment ref="B13" authorId="0" shapeId="0" xr:uid="{00000000-0006-0000-0100-000019000000}">
      <text>
        <r>
          <rPr>
            <sz val="10"/>
            <color rgb="FF000000"/>
            <rFont val="Arial"/>
          </rPr>
          <t>======
ID#AAAASUN0paM
sharn piper    (2021-12-02 01:55:40)
Many service firms grow through referrals from their current customers. If you add new customers (and if your services are good) you can assume that these new customers will refer their colleagues to you.
The referral effect works like this:
- Let's say you have 100 active customers and you receive about 5 referrals per year from current customers that become new customers. 
- Thus for every 100 customers you have, you'll get 5 more.
- Your referral effect is 5%</t>
        </r>
      </text>
    </comment>
    <comment ref="D35" authorId="0" shapeId="0" xr:uid="{00000000-0006-0000-0100-00000C000000}">
      <text>
        <r>
          <rPr>
            <sz val="10"/>
            <color rgb="FF000000"/>
            <rFont val="Arial"/>
          </rPr>
          <t>======
ID#AAAASUN0pbA
sharn piper    (2021-12-02 01:55:40)
Note that all data here is generated from the above current state marketing and sales pipeline data.</t>
        </r>
      </text>
    </comment>
    <comment ref="B37" authorId="0" shapeId="0" xr:uid="{00000000-0006-0000-0100-000018000000}">
      <text>
        <r>
          <rPr>
            <sz val="10"/>
            <color rgb="FF000000"/>
            <rFont val="Arial"/>
          </rPr>
          <t>======
ID#AAAASUN0paQ
tc={705C1C01-8E94-4CCF-ACA5-043362D8E75E}    (2021-12-02 01:55:40)
[Threaded comment]
Your version of Excel allows you to read this threaded comment; however, any edits to it will get removed if the file is opened in a newer version of Excel. Learn more: https://go.microsoft.com/fwlink/?linkid=870924
Comment:
    Whether they come to you or you come to them, you need some contact with your prospect base for them to become a lead.</t>
        </r>
      </text>
    </comment>
    <comment ref="B38" authorId="0" shapeId="0" xr:uid="{00000000-0006-0000-0100-00000F000000}">
      <text>
        <r>
          <rPr>
            <sz val="10"/>
            <color rgb="FF000000"/>
            <rFont val="Arial"/>
          </rPr>
          <t>======
ID#AAAASUN0pa0
tc={A806050C-F3BB-4CF6-B968-2534199134CC}    (2021-12-02 01:55:40)
[Threaded comment]
Your version of Excel allows you to read this threaded comment; however, any edits to it will get removed if the file is opened in a newer version of Excel. Learn more: https://go.microsoft.com/fwlink/?linkid=870924
Comment:
    Once contact has been made, you must qualify the lead. For a definition of a qualified opportunity see the note in cell B5.</t>
        </r>
      </text>
    </comment>
    <comment ref="B39" authorId="0" shapeId="0" xr:uid="{00000000-0006-0000-0100-000006000000}">
      <text>
        <r>
          <rPr>
            <sz val="10"/>
            <color rgb="FF000000"/>
            <rFont val="Arial"/>
          </rPr>
          <t>======
ID#AAAASUN0pbY
tc={3268FC34-8A90-4FEA-9923-C0DED3C021A8}    (2021-12-02 01:55:40)
[Threaded comment]
Your version of Excel allows you to read this threaded comment; however, any edits to it will get removed if the file is opened in a newer version of Excel. Learn more: https://go.microsoft.com/fwlink/?linkid=870924
Comment:
    You then work to close sales with your qualified opportunities The number that you close become customers.</t>
        </r>
      </text>
    </comment>
    <comment ref="B50" authorId="0" shapeId="0" xr:uid="{00000000-0006-0000-0100-00001C000000}">
      <text>
        <r>
          <rPr>
            <sz val="10"/>
            <color rgb="FF000000"/>
            <rFont val="Arial"/>
          </rPr>
          <t>======
ID#AAAASUN0paA
tc={25245CD3-4BDF-420A-9CC8-0DE94FBD3D5E}    (2021-12-02 01:55:40)
[Threaded comment]
Your version of Excel allows you to read this threaded comment; however, any edits to it will get removed if the file is opened in a newer version of Excel. Learn more: https://go.microsoft.com/fwlink/?linkid=870924
Comment:
    This is the number of customers you close times the average sale per customer per year.</t>
        </r>
      </text>
    </comment>
    <comment ref="B51" authorId="0" shapeId="0" xr:uid="{00000000-0006-0000-0100-00000D000000}">
      <text>
        <r>
          <rPr>
            <sz val="10"/>
            <color rgb="FF000000"/>
            <rFont val="Arial"/>
          </rPr>
          <t>======
ID#AAAASUN0pa8
tc={F5AC78B9-1189-4991-A96A-3970A24A1266}    (2021-12-02 01:55:40)
[Threaded comment]
Your version of Excel allows you to read this threaded comment; however, any edits to it will get removed if the file is opened in a newer version of Excel. Learn more: https://go.microsoft.com/fwlink/?linkid=870924
Comment:
    A definition and description is above.</t>
        </r>
      </text>
    </comment>
    <comment ref="B52" authorId="0" shapeId="0" xr:uid="{00000000-0006-0000-0100-000017000000}">
      <text>
        <r>
          <rPr>
            <sz val="10"/>
            <color rgb="FF000000"/>
            <rFont val="Arial"/>
          </rPr>
          <t>======
ID#AAAASUN0paU
tc={CBC21421-ACC8-46E1-AA15-B8EAE77E0783}    (2021-12-02 01:55:40)
[Threaded comment]
Your version of Excel allows you to read this threaded comment; however, any edits to it will get removed if the file is opened in a newer version of Excel. Learn more: https://go.microsoft.com/fwlink/?linkid=870924
Comment:
    A definition and description is above.</t>
        </r>
      </text>
    </comment>
    <comment ref="B53" authorId="0" shapeId="0" xr:uid="{00000000-0006-0000-0100-000008000000}">
      <text>
        <r>
          <rPr>
            <sz val="10"/>
            <color rgb="FF000000"/>
            <rFont val="Arial"/>
          </rPr>
          <t>======
ID#AAAASUN0pbQ
tc={ED47FE39-048F-4100-85B3-BB5E8849B7C0}    (2021-12-02 01:55:40)
[Threaded comment]
Your version of Excel allows you to read this threaded comment; however, any edits to it will get removed if the file is opened in a newer version of Excel. Learn more: https://go.microsoft.com/fwlink/?linkid=870924
Comment:
    A definition and description is above.</t>
        </r>
      </text>
    </comment>
    <comment ref="D55" authorId="0" shapeId="0" xr:uid="{00000000-0006-0000-0100-000003000000}">
      <text>
        <r>
          <rPr>
            <sz val="10"/>
            <color rgb="FF000000"/>
            <rFont val="Arial"/>
          </rPr>
          <t>======
ID#AAAASUN0pbk
sharn piper    (2021-12-02 01:55:40)
This is the revenue you will get in year two directly as a result of the new clients you gained in Year 1. It takes into account your:
- retained revenue, or the repeat business you will get from the previous year calculated from your retention of revenue from year to year percent above
- referral effect, or how many new customers you will gain as a result of referrals from the customers you added in Year 1
- growth per retained customer, or the amount of cross selling and up selling you do with the clients you won in Year 1</t>
        </r>
      </text>
    </comment>
    <comment ref="H55" authorId="0" shapeId="0" xr:uid="{00000000-0006-0000-0100-000002000000}">
      <text>
        <r>
          <rPr>
            <sz val="10"/>
            <color rgb="FF000000"/>
            <rFont val="Arial"/>
          </rPr>
          <t>This number is the culmination of the 5 year revenue stream you will get as a direct result of your marketing and sales efforts from the customers you won in Year 1.
The Year 1 revenue is the direct new business you won from the leads you generated and closed as input above in your customer and pipeline data. Years 2 through 5 are the revenue streams you will get from customers won in Year 1 due to their:
- repeat business
- new services you sell them
-the added new customers you will get because your Year 1 customers will give you referrals</t>
        </r>
      </text>
    </comment>
    <comment ref="B57" authorId="0" shapeId="0" xr:uid="{00000000-0006-0000-0100-000012000000}">
      <text>
        <r>
          <rPr>
            <sz val="10"/>
            <color rgb="FF000000"/>
            <rFont val="Arial"/>
          </rPr>
          <t>======
ID#AAAASUN0pao
sharn piper    (2021-12-02 01:55:40)
Accretive Revenue is the amount of revenue generated in total over time from the customers you win in year 1.</t>
        </r>
      </text>
    </comment>
  </commentList>
  <extLst>
    <ext xmlns:r="http://schemas.openxmlformats.org/officeDocument/2006/relationships" uri="GoogleSheetsCustomDataVersion1">
      <go:sheetsCustomData xmlns:go="http://customooxmlschemas.google.com/" r:id="rId1" roundtripDataSignature="AMtx7mggKAcTTLFJ9wLYrXq2Cjuiu3dMfg=="/>
    </ext>
  </extLst>
</comments>
</file>

<file path=xl/sharedStrings.xml><?xml version="1.0" encoding="utf-8"?>
<sst xmlns="http://schemas.openxmlformats.org/spreadsheetml/2006/main" count="393" uniqueCount="238">
  <si>
    <t>Marketing and Sales Funnel Analysis Tool</t>
  </si>
  <si>
    <t>Overview – Marketing and Sales Funnel Analysis Tool</t>
  </si>
  <si>
    <t>The Marketing and Sales Funnel Analysis Tool is designed to help you answer critical questions so you can succeed in your marketing and sales processes. You can use this tool to help you answer such questions as:</t>
  </si>
  <si>
    <t>1. How many leads do we need to hit our revenue goals?</t>
  </si>
  <si>
    <t>2. What happens to our revenue for next year, and the four years that follow, if we:</t>
  </si>
  <si>
    <t>a. Increase the number of leads we generate?</t>
  </si>
  <si>
    <t>b. Increase the effectiveness of our lead qualification?</t>
  </si>
  <si>
    <t>c. Increase the effectiveness of our ability to close new customers in our pipeline?</t>
  </si>
  <si>
    <t>d. Increase the average size of our sales?</t>
  </si>
  <si>
    <t>e. Increase our ability to cross sell and up sell?</t>
  </si>
  <si>
    <t>f. Increase our client loyalty (defined as revenues that repeat from year to year)?</t>
  </si>
  <si>
    <t>g. Increase our ability to get referrals from our customer base?</t>
  </si>
  <si>
    <t>h. Increase any combination of the above?</t>
  </si>
  <si>
    <t>3. What is the ‘lifetime revenue value of a customer’ (or at least a 5 year revenue value of a customer)?</t>
  </si>
  <si>
    <t>4. What might be the short and long-term effects of changing either one or multiple factors in our marketing, sales, or customer retention processes?</t>
  </si>
  <si>
    <t>5. What are our metrics? (This tool often forces service organizations to put hard metrics around tough-to-measure topics such as average revenue per customer, close ratios, and client loyalty.)</t>
  </si>
  <si>
    <t>Instructions</t>
  </si>
  <si>
    <r>
      <rPr>
        <sz val="11"/>
        <color theme="1"/>
        <rFont val="Arial"/>
      </rPr>
      <t xml:space="preserve">Go to the "Tool" worksheet by clicking on the tab below. Input values in all of the blue-shaded cells in both the </t>
    </r>
    <r>
      <rPr>
        <b/>
        <sz val="11"/>
        <color theme="1"/>
        <rFont val="Arial"/>
      </rPr>
      <t xml:space="preserve">Marketing and Sales Pipeline Data </t>
    </r>
    <r>
      <rPr>
        <sz val="11"/>
        <color theme="1"/>
        <rFont val="Arial"/>
      </rPr>
      <t xml:space="preserve">and the </t>
    </r>
    <r>
      <rPr>
        <b/>
        <sz val="11"/>
        <color theme="1"/>
        <rFont val="Arial"/>
      </rPr>
      <t xml:space="preserve">Customer Data </t>
    </r>
    <r>
      <rPr>
        <sz val="11"/>
        <color theme="1"/>
        <rFont val="Arial"/>
      </rPr>
      <t xml:space="preserve">in the </t>
    </r>
    <r>
      <rPr>
        <b/>
        <i/>
        <sz val="11"/>
        <color theme="1"/>
        <rFont val="Arial"/>
      </rPr>
      <t>Current State</t>
    </r>
    <r>
      <rPr>
        <i/>
        <sz val="11"/>
        <color theme="1"/>
        <rFont val="Arial"/>
      </rPr>
      <t xml:space="preserve"> </t>
    </r>
    <r>
      <rPr>
        <sz val="11"/>
        <color theme="1"/>
        <rFont val="Arial"/>
      </rPr>
      <t>column. These values should accurately reflect the actual data at your organization.</t>
    </r>
  </si>
  <si>
    <r>
      <rPr>
        <sz val="11"/>
        <color theme="1"/>
        <rFont val="Arial"/>
      </rPr>
      <t xml:space="preserve">Then input values in all of the blue-shaded cells in both the </t>
    </r>
    <r>
      <rPr>
        <b/>
        <sz val="11"/>
        <color theme="1"/>
        <rFont val="Arial"/>
      </rPr>
      <t xml:space="preserve">Marketing and Sales Pipeline Data </t>
    </r>
    <r>
      <rPr>
        <sz val="11"/>
        <color theme="1"/>
        <rFont val="Arial"/>
      </rPr>
      <t xml:space="preserve">and the </t>
    </r>
    <r>
      <rPr>
        <b/>
        <sz val="11"/>
        <color theme="1"/>
        <rFont val="Arial"/>
      </rPr>
      <t xml:space="preserve">Customer Data </t>
    </r>
    <r>
      <rPr>
        <sz val="11"/>
        <color theme="1"/>
        <rFont val="Arial"/>
      </rPr>
      <t xml:space="preserve">in the </t>
    </r>
    <r>
      <rPr>
        <b/>
        <i/>
        <sz val="11"/>
        <color theme="1"/>
        <rFont val="Arial"/>
      </rPr>
      <t>Future State</t>
    </r>
    <r>
      <rPr>
        <i/>
        <sz val="11"/>
        <color theme="1"/>
        <rFont val="Arial"/>
      </rPr>
      <t xml:space="preserve"> </t>
    </r>
    <r>
      <rPr>
        <sz val="11"/>
        <color theme="1"/>
        <rFont val="Arial"/>
      </rPr>
      <t>column. These values should reflect desired or planned for improvements in your marketing and sales process.</t>
    </r>
  </si>
  <si>
    <t>Scroll down to view how changing different areas in your pipeline causes changes in your revenue generation results.</t>
  </si>
  <si>
    <t>Tips for Using this Tool</t>
  </si>
  <si>
    <t>Here are several ways you can use this tool to help you plan for success in your marketing and sales processes.</t>
  </si>
  <si>
    <t>Once I have my current state data in, where should I start regarding future state?</t>
  </si>
  <si>
    <r>
      <rPr>
        <sz val="11"/>
        <color theme="1"/>
        <rFont val="Arial"/>
      </rPr>
      <t>Start with the same data.</t>
    </r>
    <r>
      <rPr>
        <b/>
        <sz val="11"/>
        <color theme="1"/>
        <rFont val="Arial"/>
      </rPr>
      <t xml:space="preserve"> </t>
    </r>
    <r>
      <rPr>
        <sz val="11"/>
        <color theme="1"/>
        <rFont val="Arial"/>
      </rPr>
      <t>Input the data from your current state into your future state. Then start changing one piece of data at a time and see the effect it has on your results.</t>
    </r>
  </si>
  <si>
    <t xml:space="preserve">I know my revenue generation and growth goals. How many leads do I need to get there? </t>
  </si>
  <si>
    <t>To answer this question you should plug in your average revenue first and then fill in the Marketing and Sales Pipeline Data. Keep adjusting your Lead, Qualified Opportunities, and Customer inputs until you reach your revenue goal.</t>
  </si>
  <si>
    <t>What happens if I greatly increase my lead generation efforts?</t>
  </si>
  <si>
    <t>Let’s assume you’re planning a major spending increase to generate more leads. You can compare the possible effect of a greatly increased number of leads versus your current lead flow. Just remember to adjust your lead qualification and close ratio’s accordingly. For many services, leads generated proactively versus those generated by referral take longer to close and will close at a lower percentage.</t>
  </si>
  <si>
    <t xml:space="preserve">We track our close ratio by dividing our number of leads we generated in a particular timeframe by the number of new customers generated from those leads. How do I track that in this tool? </t>
  </si>
  <si>
    <r>
      <rPr>
        <sz val="11"/>
        <color theme="1"/>
        <rFont val="Arial"/>
      </rPr>
      <t xml:space="preserve">The close ratio from lead to customer is calculated automatically taking into account the factors listed just above it. You can adjust either the ‘qualified opportunities’ or ‘customers’ cells to come up with the close ratio from lead to customer.  </t>
    </r>
    <r>
      <rPr>
        <b/>
        <sz val="11"/>
        <color theme="1"/>
        <rFont val="Arial"/>
      </rPr>
      <t xml:space="preserve"> </t>
    </r>
  </si>
  <si>
    <t xml:space="preserve">What suggested scenarios might I look at? </t>
  </si>
  <si>
    <t>You can make any number of combinations of improvements. Here are just a few ideas to get you started.</t>
  </si>
  <si>
    <t>* Increase your close ratio from lead to customer by a few %, and increase your retention of revenue by 5% or 10%. Most people are surprised by the revenue increases that can be gained by just a small increase in percentages in these two categories.</t>
  </si>
  <si>
    <t>* Greatly increase your number of leads. To do this, most firms must engage some kind of major marketing or lead generation effort. By greatly increasing your leads you can see what the ultimate effect on revenue might be in the current and future years. This can help you determine how much to consider spending on the marketing campaign itself in order to generate a desired increase in revenue.</t>
  </si>
  <si>
    <r>
      <rPr>
        <sz val="11"/>
        <color theme="1"/>
        <rFont val="Arial"/>
      </rPr>
      <t xml:space="preserve">* Increase your retention of revenue from year to year, your growth rate per retained customer, and your referral effect by several percentage points each. This can be the result of marketing and loyalty campaigns </t>
    </r>
    <r>
      <rPr>
        <i/>
        <sz val="11"/>
        <color theme="1"/>
        <rFont val="Arial"/>
      </rPr>
      <t>to current customers</t>
    </r>
    <r>
      <rPr>
        <sz val="11"/>
        <color theme="1"/>
        <rFont val="Arial"/>
      </rPr>
      <t xml:space="preserve"> to cross sell, up sell, and to generate proactive referrals from them.</t>
    </r>
  </si>
  <si>
    <t>* Increase your qualified opportunities, customers, and average revenue per customer per year. This can be the result of increased sales skills due to sales training, a shift in culture towards stronger business development, organizational changes that facilitate better business development, more relevant marketing campaigns, improved economy, or other factors.</t>
  </si>
  <si>
    <t>We really don’t have an average revenue per customer per year. It’s all over the board, so what do I put here?</t>
  </si>
  <si>
    <t>Service firms commonly have trouble with revenue averages. You may have some customers at $5k per year, some at $50k, and some at $500k. Here are a few suggestions if you find yourself in this situation:</t>
  </si>
  <si>
    <t>* Focus on just one customer type. If you are a marketing firm, this may mean you look at ‘periodic graphic design’ as one category, ‘monthly retainer revenue’ as another, and ‘marketing strategy consulting’ as a third. Whatever your service, do your best to group like services. Then you can run your analyses while comparing apples to apples.</t>
  </si>
  <si>
    <t>* The beauty of averages are that you have them. Add up your revenue, divide by the number of customers, and that is your average. This may not work in all scenarios, but sometimes it helps.</t>
  </si>
  <si>
    <t>* Estimate. Once you make an estimate, pass around the guess. Everyone else at the firm will give you their strong opinions on your guess. This often yields great information; sometimes someone actually knows what the averages are.</t>
  </si>
  <si>
    <t>* Do your research. It may seem daunting to go through your client records and figure out with precision what the real numbers and the real averages are. Still, it's worthwhile to roll up your sleeves, do the math, and come up with the actual numbers.</t>
  </si>
  <si>
    <t>Current State</t>
  </si>
  <si>
    <t>Future State</t>
  </si>
  <si>
    <t>Marketing and Sales Pipeline Data</t>
  </si>
  <si>
    <t>INSTRUCTIONS:
Adjust the yellow cells to breakdown your numbers</t>
  </si>
  <si>
    <t>Leads</t>
  </si>
  <si>
    <t>Qualified Opportunities</t>
  </si>
  <si>
    <t>Customers</t>
  </si>
  <si>
    <t>Your close ratio from lead-to-customer</t>
  </si>
  <si>
    <t>Customer Data</t>
  </si>
  <si>
    <t>Average revenue per customer per year</t>
  </si>
  <si>
    <t>Retention of revenue from year to year</t>
  </si>
  <si>
    <t>Growth rate per retained customer</t>
  </si>
  <si>
    <t xml:space="preserve">Referral effect </t>
  </si>
  <si>
    <t>Results Detail</t>
  </si>
  <si>
    <t>The table below represents the change in results from your current state data to your future state data.</t>
  </si>
  <si>
    <t>Results Highlights</t>
  </si>
  <si>
    <t>Number of increased leads</t>
  </si>
  <si>
    <t>% increase in leads generated</t>
  </si>
  <si>
    <t>Percentage point increase in generation of qualified opportunities</t>
  </si>
  <si>
    <t>Percentage point increase in closing of qualified leads</t>
  </si>
  <si>
    <t>Percentage point increase in close ratio from all leads generated</t>
  </si>
  <si>
    <t>Increase in average revenue per customer per year</t>
  </si>
  <si>
    <t>Percentage point increase in client retention from year to year</t>
  </si>
  <si>
    <t>Percentage point increase in growth rate per retained customer</t>
  </si>
  <si>
    <t>Percentage point increase in referral effect</t>
  </si>
  <si>
    <t xml:space="preserve">Increase in revenue generated in first year, current to future state </t>
  </si>
  <si>
    <t>Increase in 5 year revenue value of customer generated in Year 1, current to future state (cumulative).</t>
  </si>
  <si>
    <t>Table 1: Your Current State Pipeline Data</t>
  </si>
  <si>
    <t>Outputs</t>
  </si>
  <si>
    <t>Activities</t>
  </si>
  <si>
    <t>Contact</t>
  </si>
  <si>
    <t>Qualify</t>
  </si>
  <si>
    <t>Close</t>
  </si>
  <si>
    <r>
      <rPr>
        <sz val="10"/>
        <color theme="1"/>
        <rFont val="Arial"/>
      </rPr>
      <t xml:space="preserve">The table above shows data on how your </t>
    </r>
    <r>
      <rPr>
        <b/>
        <sz val="10"/>
        <color theme="1"/>
        <rFont val="Arial"/>
      </rPr>
      <t>current</t>
    </r>
    <r>
      <rPr>
        <sz val="10"/>
        <color theme="1"/>
        <rFont val="Arial"/>
      </rPr>
      <t xml:space="preserve"> pipeline works:</t>
    </r>
  </si>
  <si>
    <t xml:space="preserve">    * how many prospects you contact or who contact you that become leads.</t>
  </si>
  <si>
    <t xml:space="preserve"> * how many leads you qualify that then become qualified opportunities.</t>
  </si>
  <si>
    <t xml:space="preserve"> * how many qualified opportunities you close that then become your customers.</t>
  </si>
  <si>
    <t>Table 2: Lifetime Revenue Value of a Client - Current Scenario</t>
  </si>
  <si>
    <t>Year 1</t>
  </si>
  <si>
    <t>Year 2</t>
  </si>
  <si>
    <t>Year 3</t>
  </si>
  <si>
    <t>Year 4</t>
  </si>
  <si>
    <t>Year 5</t>
  </si>
  <si>
    <t>Totals</t>
  </si>
  <si>
    <t>New revenue</t>
  </si>
  <si>
    <t>Retained revenue</t>
  </si>
  <si>
    <t>Referral effect</t>
  </si>
  <si>
    <t>Growth per retained customer</t>
  </si>
  <si>
    <t>Revenue added per year</t>
  </si>
  <si>
    <t>Accretive Revenue</t>
  </si>
  <si>
    <t>The table above will help you to see how your customers that you win, multiplied by your average sale and your retention metrics, generates predictable revenue over a number of years.</t>
  </si>
  <si>
    <t>Table 3: Your Future State Pipeline Data</t>
  </si>
  <si>
    <r>
      <rPr>
        <sz val="10"/>
        <color theme="1"/>
        <rFont val="Arial"/>
      </rPr>
      <t xml:space="preserve">The table above shows data on how your </t>
    </r>
    <r>
      <rPr>
        <b/>
        <sz val="10"/>
        <color theme="1"/>
        <rFont val="Arial"/>
      </rPr>
      <t>future</t>
    </r>
    <r>
      <rPr>
        <sz val="10"/>
        <color theme="1"/>
        <rFont val="Arial"/>
      </rPr>
      <t xml:space="preserve"> pipeline may work:</t>
    </r>
  </si>
  <si>
    <t xml:space="preserve">    * how many prospects you contact or who contact you who become leads.</t>
  </si>
  <si>
    <t>Table 4: Lifetime Revenue Value of a Client - Future State</t>
  </si>
  <si>
    <t>The table above helps you to see how the customers that you win, multiplied by your average sale and your retention metrics, generates predictable revenue over a number of years.</t>
  </si>
  <si>
    <t>The chart above shows how much revenue you will receive each year from the new customers you generated in Year 1.</t>
  </si>
  <si>
    <t>One line represents the ongoing revenue flow from your current state data, and the other line represents the future state data.</t>
  </si>
  <si>
    <t>The table above shows the cumulative revenue difference between your current state and future state scenarios.</t>
  </si>
  <si>
    <t>For Purposes of Chart Calculation Only. Not to be included in Tool.</t>
  </si>
  <si>
    <t>Difference Year 1 revenue stream</t>
  </si>
  <si>
    <t>Cumulative Year 1 revenue improvement</t>
  </si>
  <si>
    <t>OVERALL TARGETS</t>
  </si>
  <si>
    <t>Number of working months in year</t>
  </si>
  <si>
    <t xml:space="preserve">Number Working Weeks </t>
  </si>
  <si>
    <t>TARGETS</t>
  </si>
  <si>
    <t>Annual Sales Target</t>
  </si>
  <si>
    <t>TOTAL LEADS NEEDED</t>
  </si>
  <si>
    <t>TOTAL PRESENTATIONS NEEDED</t>
  </si>
  <si>
    <t>Average Sale PA</t>
  </si>
  <si>
    <t>Year</t>
  </si>
  <si>
    <t>Month</t>
  </si>
  <si>
    <t>Week</t>
  </si>
  <si>
    <t>Number of sales required per year</t>
  </si>
  <si>
    <t>Lead Sources</t>
  </si>
  <si>
    <t>Source</t>
  </si>
  <si>
    <t>Contribution</t>
  </si>
  <si>
    <t>Referrals</t>
  </si>
  <si>
    <t>In-bound - Marketing</t>
  </si>
  <si>
    <t>Cold Calling</t>
  </si>
  <si>
    <t>Centres of Influence/Channel partners</t>
  </si>
  <si>
    <t>Leads Required from:</t>
  </si>
  <si>
    <t>Conversion Rate of Leads to Quotes</t>
  </si>
  <si>
    <t>Total Leads required per year</t>
  </si>
  <si>
    <t>Total leads required per month</t>
  </si>
  <si>
    <t>Total Leads required per week</t>
  </si>
  <si>
    <t>Presentations Required</t>
  </si>
  <si>
    <t>Conversion rate from proposals presented</t>
  </si>
  <si>
    <t>Proposal presentations required per year</t>
  </si>
  <si>
    <t>Total Presentations required per month</t>
  </si>
  <si>
    <t>Total Presentations required per week</t>
  </si>
  <si>
    <t>Salesperson</t>
  </si>
  <si>
    <t>Weekly Activity</t>
  </si>
  <si>
    <t>COI</t>
  </si>
  <si>
    <t>Sales Interviews</t>
  </si>
  <si>
    <t>Follow Ups</t>
  </si>
  <si>
    <t>Past Clients for referrals</t>
  </si>
  <si>
    <t>Sales</t>
  </si>
  <si>
    <t>Value</t>
  </si>
  <si>
    <t>Total Revenue -  YTD$</t>
  </si>
  <si>
    <t>Budget $</t>
  </si>
  <si>
    <t>Formula</t>
  </si>
  <si>
    <t>INCOME</t>
  </si>
  <si>
    <t>Wk 1</t>
  </si>
  <si>
    <r>
      <rPr>
        <sz val="8"/>
        <rFont val="Calibri"/>
        <family val="2"/>
      </rPr>
      <t>Budgeted income this month</t>
    </r>
  </si>
  <si>
    <t>Wk 2</t>
  </si>
  <si>
    <r>
      <rPr>
        <sz val="8"/>
        <rFont val="Calibri"/>
        <family val="2"/>
      </rPr>
      <t>Income from existing clients</t>
    </r>
  </si>
  <si>
    <t>Wk 3</t>
  </si>
  <si>
    <r>
      <rPr>
        <sz val="8"/>
        <rFont val="Calibri"/>
        <family val="2"/>
      </rPr>
      <t>Income needed from new business</t>
    </r>
  </si>
  <si>
    <t>Wk4</t>
  </si>
  <si>
    <t>Total</t>
  </si>
  <si>
    <t>Prospects in Funnel</t>
  </si>
  <si>
    <t>Estimated Income</t>
  </si>
  <si>
    <t>Next Step to progress sale</t>
  </si>
  <si>
    <t>Sample Client</t>
  </si>
  <si>
    <t>$</t>
  </si>
  <si>
    <t>Funnel Total This Month</t>
  </si>
  <si>
    <t>Conversion Ratio      %</t>
  </si>
  <si>
    <t>SALES - CLOSING</t>
  </si>
  <si>
    <t>Income</t>
  </si>
  <si>
    <t>Notes</t>
  </si>
  <si>
    <t>TOTAL</t>
  </si>
  <si>
    <t>Conversion Ratio</t>
  </si>
  <si>
    <t>Client Reviews</t>
  </si>
  <si>
    <t>CLIENTS to ask for referrals/testimonials</t>
  </si>
  <si>
    <t>WEEKLY SALES ACTIVITY</t>
  </si>
  <si>
    <r>
      <rPr>
        <sz val="12"/>
        <color theme="2"/>
        <rFont val="Calibri"/>
        <family val="2"/>
      </rPr>
      <t xml:space="preserve">Suspects </t>
    </r>
    <r>
      <rPr>
        <i/>
        <sz val="12"/>
        <color theme="2"/>
        <rFont val="Calibri"/>
        <family val="2"/>
      </rPr>
      <t xml:space="preserve">are prospective clients you are targeting but have not approached for an appointment                           </t>
    </r>
    <r>
      <rPr>
        <sz val="12"/>
        <color theme="2"/>
        <rFont val="Calibri"/>
        <family val="2"/>
      </rPr>
      <t xml:space="preserve">Prospects </t>
    </r>
    <r>
      <rPr>
        <i/>
        <sz val="12"/>
        <color theme="2"/>
        <rFont val="Calibri"/>
        <family val="2"/>
      </rPr>
      <t>are prospective clients you have met</t>
    </r>
  </si>
  <si>
    <t>New Suspects Added This Week</t>
  </si>
  <si>
    <t>Company</t>
  </si>
  <si>
    <t>Next Step</t>
  </si>
  <si>
    <t>Rating</t>
  </si>
  <si>
    <t>Proposals Sent</t>
  </si>
  <si>
    <t>Meetings Last Week</t>
  </si>
  <si>
    <t>Networking/C.O.I. Meetings Last Week</t>
  </si>
  <si>
    <t>Who/What</t>
  </si>
  <si>
    <t>Purpose</t>
  </si>
  <si>
    <t>Outcome</t>
  </si>
  <si>
    <t>Meetings Planned This Week</t>
  </si>
  <si>
    <t>Networking/C.O.I. Meetings This Week</t>
  </si>
  <si>
    <r>
      <rPr>
        <sz val="10"/>
        <rFont val="Calibri"/>
        <family val="2"/>
      </rPr>
      <t>General Comments</t>
    </r>
  </si>
  <si>
    <t>Date</t>
  </si>
  <si>
    <r>
      <rPr>
        <b/>
        <sz val="10"/>
        <color theme="2"/>
        <rFont val="Calibri"/>
        <family val="2"/>
      </rPr>
      <t>Arrival
Time</t>
    </r>
  </si>
  <si>
    <t>Departure Time</t>
  </si>
  <si>
    <r>
      <rPr>
        <b/>
        <sz val="10"/>
        <color theme="2"/>
        <rFont val="Calibri"/>
        <family val="2"/>
      </rPr>
      <t>Next
Appt</t>
    </r>
  </si>
  <si>
    <t>Call Purpose/Objective</t>
  </si>
  <si>
    <t>Call Report</t>
  </si>
  <si>
    <t>Follow-Up Plan</t>
  </si>
  <si>
    <t>Improvements required  to achieve</t>
  </si>
  <si>
    <t>Lead Generation</t>
  </si>
  <si>
    <t>additional leads required</t>
  </si>
  <si>
    <t>increase in Lead conversion</t>
  </si>
  <si>
    <t>Quote to customer conversion rate</t>
  </si>
  <si>
    <t>Increase in Quote conversion</t>
  </si>
  <si>
    <t>Additional Customers</t>
  </si>
  <si>
    <t>Overall Lead to Customer</t>
  </si>
  <si>
    <t>Increase in conversion rate.</t>
  </si>
  <si>
    <t>Increase average sale</t>
  </si>
  <si>
    <t>Increase in the average sale value</t>
  </si>
  <si>
    <t>Customer retention</t>
  </si>
  <si>
    <t>Increase in customer retention</t>
  </si>
  <si>
    <t>Referral Business</t>
  </si>
  <si>
    <t>Increase in referral business</t>
  </si>
  <si>
    <t>Actions:</t>
  </si>
  <si>
    <t>Lead Generation:</t>
  </si>
  <si>
    <t>Marketing - Newsletter</t>
  </si>
  <si>
    <t>Prospecting - More time allocated, BIS meetings, Networking events, host events</t>
  </si>
  <si>
    <t>Quote to Customer</t>
  </si>
  <si>
    <t>Average Sale Increase</t>
  </si>
  <si>
    <t>Customer Retention/Referral Business</t>
  </si>
  <si>
    <t>Activity Sheet/Call Plan - High Value</t>
  </si>
  <si>
    <t>Companies who wish to build relationship</t>
  </si>
  <si>
    <t>Segmentation</t>
  </si>
  <si>
    <t>Opportunity</t>
  </si>
  <si>
    <t>January</t>
  </si>
  <si>
    <t>February</t>
  </si>
  <si>
    <t>March</t>
  </si>
  <si>
    <t>April</t>
  </si>
  <si>
    <t>May</t>
  </si>
  <si>
    <t>June</t>
  </si>
  <si>
    <t>July</t>
  </si>
  <si>
    <t>August</t>
  </si>
  <si>
    <t>September</t>
  </si>
  <si>
    <t>October</t>
  </si>
  <si>
    <t>November</t>
  </si>
  <si>
    <t>December</t>
  </si>
  <si>
    <t>Consultants</t>
  </si>
  <si>
    <t>WSB Consultants</t>
  </si>
  <si>
    <t>Dominique</t>
  </si>
  <si>
    <t>Aecom</t>
  </si>
  <si>
    <t>Peter Brown</t>
  </si>
  <si>
    <t>Protech design</t>
  </si>
  <si>
    <t>Stuart</t>
  </si>
  <si>
    <t>BECCA</t>
  </si>
  <si>
    <t>Lee Shelton</t>
  </si>
  <si>
    <t>Compliance Consultants</t>
  </si>
  <si>
    <t>Gavin Thompson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</si>
</sst>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164" formatCode="_-&quot;$&quot;* #,##0.00_-;\-&quot;$&quot;* #,##0.00_-;_-&quot;$&quot;* &quot;-&quot;??_-;_-@_-"/>
    <numFmt numFmtId="165" formatCode="&quot;$&quot;#,##0"/>
    <numFmt numFmtId="166" formatCode="_(* #,##0_);_(* \(#,##0\);_(* &quot;-&quot;??_);_(@_)"/>
    <numFmt numFmtId="167" formatCode="#,##0.0"/>
  </numFmts>
  <fonts count="54">
    <font>
      <sz val="10"/>
      <color rgb="FF000000"/>
      <name val="Arial"/>
    </font>
    <font>
      <sz val="10"/>
      <color theme="1"/>
      <name val="Arial"/>
    </font>
    <font>
      <b/>
      <sz val="11"/>
      <color theme="1"/>
      <name val="Arial"/>
    </font>
    <font>
      <sz val="11"/>
      <color theme="1"/>
      <name val="Arial"/>
    </font>
    <font>
      <b/>
      <i/>
      <sz val="10"/>
      <color theme="1"/>
      <name val="Arial"/>
    </font>
    <font>
      <sz val="10"/>
      <name val="Arial"/>
    </font>
    <font>
      <b/>
      <sz val="10"/>
      <color theme="1"/>
      <name val="Arial"/>
    </font>
    <font>
      <sz val="16"/>
      <color theme="1"/>
      <name val="Arial"/>
    </font>
    <font>
      <i/>
      <sz val="10"/>
      <color theme="1"/>
      <name val="Arial"/>
    </font>
    <font>
      <i/>
      <sz val="12"/>
      <color theme="1"/>
      <name val="Arial"/>
    </font>
    <font>
      <sz val="10"/>
      <color rgb="FFFFFFFF"/>
      <name val="Arial"/>
    </font>
    <font>
      <b/>
      <sz val="10"/>
      <color rgb="FFFFFFFF"/>
      <name val="Arial"/>
    </font>
    <font>
      <sz val="11"/>
      <color theme="0"/>
      <name val="Calibri"/>
    </font>
    <font>
      <b/>
      <sz val="11"/>
      <color theme="0"/>
      <name val="Calibri"/>
    </font>
    <font>
      <b/>
      <sz val="11"/>
      <color theme="1"/>
      <name val="Calibri"/>
    </font>
    <font>
      <sz val="11"/>
      <color theme="1"/>
      <name val="Calibri"/>
    </font>
    <font>
      <b/>
      <i/>
      <sz val="11"/>
      <color theme="1"/>
      <name val="Arial"/>
    </font>
    <font>
      <i/>
      <sz val="11"/>
      <color theme="1"/>
      <name val="Arial"/>
    </font>
    <font>
      <sz val="10"/>
      <color rgb="FF000000"/>
      <name val="Arial"/>
    </font>
    <font>
      <sz val="10"/>
      <color theme="1"/>
      <name val="Arial"/>
      <family val="2"/>
    </font>
    <font>
      <b/>
      <i/>
      <sz val="11"/>
      <color rgb="FF000000"/>
      <name val="Calibri"/>
      <family val="2"/>
    </font>
    <font>
      <b/>
      <sz val="11"/>
      <name val="Calibri"/>
      <family val="2"/>
    </font>
    <font>
      <b/>
      <sz val="10"/>
      <color rgb="FF000000"/>
      <name val="Arial"/>
      <family val="2"/>
    </font>
    <font>
      <b/>
      <sz val="18"/>
      <color rgb="FFFFFFFF"/>
      <name val="Calibri"/>
      <family val="2"/>
    </font>
    <font>
      <sz val="11"/>
      <name val="Calibri"/>
      <family val="2"/>
    </font>
    <font>
      <b/>
      <sz val="10"/>
      <color theme="1"/>
      <name val="Arial"/>
      <family val="2"/>
    </font>
    <font>
      <sz val="11"/>
      <color rgb="FF006100"/>
      <name val="Calibri"/>
      <family val="2"/>
    </font>
    <font>
      <b/>
      <sz val="10"/>
      <color rgb="FFFFFFFF"/>
      <name val="Arial"/>
      <family val="2"/>
    </font>
    <font>
      <sz val="10"/>
      <name val="Arial"/>
      <family val="2"/>
    </font>
    <font>
      <sz val="11"/>
      <color theme="1"/>
      <name val="Calibri"/>
      <family val="2"/>
    </font>
    <font>
      <sz val="8"/>
      <name val="Calibri"/>
      <family val="2"/>
    </font>
    <font>
      <b/>
      <sz val="10"/>
      <name val="Calibri"/>
      <family val="2"/>
    </font>
    <font>
      <sz val="10"/>
      <name val="Calibri"/>
      <family val="2"/>
    </font>
    <font>
      <b/>
      <sz val="9"/>
      <name val="Calibri"/>
      <family val="2"/>
    </font>
    <font>
      <b/>
      <sz val="8"/>
      <color theme="2"/>
      <name val="Calibri"/>
      <family val="2"/>
    </font>
    <font>
      <sz val="8"/>
      <color theme="2"/>
      <name val="Calibri"/>
      <family val="2"/>
    </font>
    <font>
      <sz val="10"/>
      <color theme="2"/>
      <name val="Arial"/>
      <family val="2"/>
    </font>
    <font>
      <b/>
      <sz val="10"/>
      <color theme="2"/>
      <name val="Arial"/>
      <family val="2"/>
    </font>
    <font>
      <sz val="10"/>
      <color rgb="FF000000"/>
      <name val="Arial"/>
      <family val="2"/>
    </font>
    <font>
      <sz val="12"/>
      <color theme="2"/>
      <name val="Arial"/>
      <family val="2"/>
    </font>
    <font>
      <sz val="12"/>
      <color theme="2"/>
      <name val="Calibri"/>
      <family val="2"/>
    </font>
    <font>
      <i/>
      <sz val="12"/>
      <color theme="2"/>
      <name val="Calibri"/>
      <family val="2"/>
    </font>
    <font>
      <sz val="16"/>
      <color theme="2"/>
      <name val="Arial"/>
      <family val="2"/>
    </font>
    <font>
      <b/>
      <sz val="10"/>
      <color theme="2"/>
      <name val="Calibri"/>
      <family val="2"/>
    </font>
    <font>
      <sz val="10"/>
      <color theme="2"/>
      <name val="Calibri"/>
      <family val="2"/>
    </font>
    <font>
      <i/>
      <sz val="10"/>
      <color theme="2"/>
      <name val="Calibri"/>
      <family val="2"/>
    </font>
    <font>
      <b/>
      <i/>
      <sz val="10"/>
      <color theme="2"/>
      <name val="Calibri"/>
      <family val="2"/>
    </font>
    <font>
      <b/>
      <sz val="9"/>
      <color theme="2"/>
      <name val="Calibri"/>
      <family val="2"/>
    </font>
    <font>
      <sz val="9"/>
      <color rgb="FF000000"/>
      <name val="Calibri"/>
      <family val="2"/>
    </font>
    <font>
      <sz val="9"/>
      <name val="Calibri"/>
      <family val="2"/>
    </font>
    <font>
      <sz val="9"/>
      <color theme="2"/>
      <name val="Calibri"/>
      <family val="2"/>
    </font>
    <font>
      <sz val="10"/>
      <color theme="2"/>
      <name val="Calibri"/>
      <family val="2"/>
      <scheme val="major"/>
    </font>
    <font>
      <sz val="11"/>
      <color rgb="FF000000"/>
      <name val="Calibri"/>
      <family val="2"/>
    </font>
    <font>
      <b/>
      <sz val="14"/>
      <color theme="2"/>
      <name val="Arial"/>
      <family val="2"/>
    </font>
  </fonts>
  <fills count="23">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969696"/>
        <bgColor rgb="FF969696"/>
      </patternFill>
    </fill>
    <fill>
      <patternFill patternType="solid">
        <fgColor rgb="FFCCFFCC"/>
        <bgColor rgb="FFCCFFCC"/>
      </patternFill>
    </fill>
    <fill>
      <patternFill patternType="solid">
        <fgColor rgb="FFFFFF00"/>
        <bgColor rgb="FFFFFF00"/>
      </patternFill>
    </fill>
    <fill>
      <patternFill patternType="solid">
        <fgColor rgb="FF00B0F0"/>
        <bgColor rgb="FF00B0F0"/>
      </patternFill>
    </fill>
    <fill>
      <patternFill patternType="solid">
        <fgColor rgb="FFFFFF00"/>
        <bgColor indexed="64"/>
      </patternFill>
    </fill>
    <fill>
      <patternFill patternType="solid">
        <fgColor rgb="FFFFFF00"/>
        <bgColor rgb="FF99CCFF"/>
      </patternFill>
    </fill>
    <fill>
      <patternFill patternType="solid">
        <fgColor rgb="FFFFFF00"/>
        <bgColor rgb="FFADB9CA"/>
      </patternFill>
    </fill>
    <fill>
      <patternFill patternType="solid">
        <fgColor theme="4" tint="0.59999389629810485"/>
        <bgColor rgb="FFFFFF99"/>
      </patternFill>
    </fill>
    <fill>
      <patternFill patternType="solid">
        <fgColor theme="1"/>
        <bgColor indexed="64"/>
      </patternFill>
    </fill>
    <fill>
      <patternFill patternType="solid">
        <fgColor theme="0"/>
        <bgColor indexed="64"/>
      </patternFill>
    </fill>
    <fill>
      <patternFill patternType="solid">
        <fgColor theme="1"/>
        <bgColor theme="8"/>
      </patternFill>
    </fill>
    <fill>
      <patternFill patternType="solid">
        <fgColor theme="1"/>
        <bgColor rgb="FF8EAADB"/>
      </patternFill>
    </fill>
    <fill>
      <patternFill patternType="solid">
        <fgColor theme="1"/>
        <bgColor rgb="FF003395"/>
      </patternFill>
    </fill>
    <fill>
      <patternFill patternType="solid">
        <fgColor rgb="FFFF0000"/>
        <bgColor rgb="FF8EAADB"/>
      </patternFill>
    </fill>
    <fill>
      <patternFill patternType="solid">
        <fgColor rgb="FFFF0000"/>
        <bgColor indexed="64"/>
      </patternFill>
    </fill>
    <fill>
      <patternFill patternType="solid">
        <fgColor theme="0" tint="-0.14999847407452621"/>
        <bgColor rgb="FFCCFFCC"/>
      </patternFill>
    </fill>
    <fill>
      <patternFill patternType="solid">
        <fgColor theme="0" tint="-0.14999847407452621"/>
        <bgColor indexed="64"/>
      </patternFill>
    </fill>
    <fill>
      <patternFill patternType="solid">
        <fgColor theme="0"/>
        <bgColor rgb="FFC6EFCE"/>
      </patternFill>
    </fill>
    <fill>
      <patternFill patternType="solid">
        <fgColor theme="1"/>
        <bgColor rgb="FFC0C0C0"/>
      </patternFill>
    </fill>
  </fills>
  <borders count="7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hair">
        <color rgb="FF000000"/>
      </bottom>
      <diagonal/>
    </border>
    <border>
      <left/>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style="hair">
        <color rgb="FF000000"/>
      </right>
      <top/>
      <bottom/>
      <diagonal/>
    </border>
    <border>
      <left style="hair">
        <color rgb="FF000000"/>
      </left>
      <right style="hair">
        <color rgb="FF000000"/>
      </right>
      <top/>
      <bottom/>
      <diagonal/>
    </border>
    <border>
      <left/>
      <right/>
      <top style="hair">
        <color rgb="FF000000"/>
      </top>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medium">
        <color rgb="FF000000"/>
      </right>
      <top style="hair">
        <color rgb="FF000000"/>
      </top>
      <bottom/>
      <diagonal/>
    </border>
    <border>
      <left style="medium">
        <color rgb="FF000000"/>
      </left>
      <right style="medium">
        <color rgb="FF000000"/>
      </right>
      <top/>
      <bottom style="hair">
        <color rgb="FF000000"/>
      </bottom>
      <diagonal/>
    </border>
    <border>
      <left/>
      <right/>
      <top/>
      <bottom style="hair">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medium">
        <color rgb="FF000000"/>
      </right>
      <top style="hair">
        <color rgb="FF000000"/>
      </top>
      <bottom style="medium">
        <color rgb="FF000000"/>
      </bottom>
      <diagonal/>
    </border>
    <border>
      <left/>
      <right/>
      <top style="hair">
        <color rgb="FF000000"/>
      </top>
      <bottom style="medium">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164" fontId="18" fillId="0" borderId="0" applyFont="0" applyFill="0" applyBorder="0" applyAlignment="0" applyProtection="0"/>
    <xf numFmtId="9" fontId="18" fillId="0" borderId="0" applyFont="0" applyFill="0" applyBorder="0" applyAlignment="0" applyProtection="0"/>
  </cellStyleXfs>
  <cellXfs count="357">
    <xf numFmtId="0" fontId="0" fillId="0" borderId="0" xfId="0" applyFont="1" applyAlignment="1"/>
    <xf numFmtId="0" fontId="1" fillId="0" borderId="0" xfId="0" applyFont="1"/>
    <xf numFmtId="0" fontId="2" fillId="0" borderId="0" xfId="0" applyFont="1" applyAlignment="1">
      <alignment wrapText="1"/>
    </xf>
    <xf numFmtId="0" fontId="3" fillId="0" borderId="0" xfId="0" applyFont="1" applyAlignment="1">
      <alignment wrapText="1"/>
    </xf>
    <xf numFmtId="0" fontId="3" fillId="0" borderId="0" xfId="0" applyFont="1" applyAlignment="1">
      <alignment horizontal="left" wrapText="1"/>
    </xf>
    <xf numFmtId="0" fontId="1" fillId="0" borderId="0" xfId="0" applyFont="1" applyAlignment="1">
      <alignment horizontal="left" wrapText="1"/>
    </xf>
    <xf numFmtId="0" fontId="1" fillId="0" borderId="0" xfId="0" applyFont="1" applyAlignment="1">
      <alignment wrapText="1"/>
    </xf>
    <xf numFmtId="0" fontId="2" fillId="0" borderId="0" xfId="0" applyFont="1" applyAlignment="1">
      <alignment horizontal="left" wrapText="1"/>
    </xf>
    <xf numFmtId="0" fontId="1" fillId="0" borderId="1" xfId="0" applyFont="1" applyBorder="1" applyAlignment="1">
      <alignment wrapText="1"/>
    </xf>
    <xf numFmtId="0" fontId="6" fillId="0" borderId="2" xfId="0" applyFont="1" applyBorder="1" applyAlignment="1">
      <alignment horizontal="center"/>
    </xf>
    <xf numFmtId="0" fontId="6" fillId="0" borderId="4" xfId="0" applyFont="1" applyBorder="1" applyAlignment="1">
      <alignment horizontal="center" wrapText="1"/>
    </xf>
    <xf numFmtId="0" fontId="6" fillId="0" borderId="0" xfId="0" applyFont="1" applyAlignment="1">
      <alignment horizontal="center" wrapText="1"/>
    </xf>
    <xf numFmtId="0" fontId="6" fillId="0" borderId="0" xfId="0" applyFont="1" applyAlignment="1">
      <alignment horizontal="center"/>
    </xf>
    <xf numFmtId="0" fontId="6" fillId="0" borderId="4" xfId="0" applyFont="1" applyBorder="1" applyAlignment="1">
      <alignment wrapText="1"/>
    </xf>
    <xf numFmtId="0" fontId="6" fillId="0" borderId="0" xfId="0" applyFont="1" applyAlignment="1">
      <alignment wrapText="1"/>
    </xf>
    <xf numFmtId="0" fontId="1" fillId="0" borderId="4" xfId="0" applyFont="1" applyBorder="1" applyAlignment="1">
      <alignment wrapText="1"/>
    </xf>
    <xf numFmtId="9" fontId="1" fillId="0" borderId="0" xfId="0" applyNumberFormat="1" applyFont="1"/>
    <xf numFmtId="5" fontId="1" fillId="0" borderId="0" xfId="0" applyNumberFormat="1" applyFont="1" applyAlignment="1">
      <alignment horizontal="right"/>
    </xf>
    <xf numFmtId="0" fontId="1" fillId="0" borderId="6" xfId="0" applyFont="1" applyBorder="1" applyAlignment="1">
      <alignment wrapText="1"/>
    </xf>
    <xf numFmtId="0" fontId="6" fillId="0" borderId="9" xfId="0" applyFont="1" applyBorder="1" applyAlignment="1">
      <alignment wrapText="1"/>
    </xf>
    <xf numFmtId="0" fontId="1" fillId="0" borderId="10" xfId="0" applyFont="1" applyBorder="1" applyAlignment="1">
      <alignment wrapText="1"/>
    </xf>
    <xf numFmtId="0" fontId="1" fillId="0" borderId="11" xfId="0" applyFont="1" applyBorder="1" applyAlignment="1">
      <alignment horizontal="left" wrapText="1"/>
    </xf>
    <xf numFmtId="0" fontId="1" fillId="0" borderId="11" xfId="0" applyFont="1" applyBorder="1" applyAlignment="1">
      <alignment wrapText="1"/>
    </xf>
    <xf numFmtId="9" fontId="1" fillId="0" borderId="11" xfId="0" applyNumberFormat="1" applyFont="1" applyBorder="1" applyAlignment="1">
      <alignment wrapText="1"/>
    </xf>
    <xf numFmtId="6" fontId="1" fillId="0" borderId="11" xfId="0" applyNumberFormat="1" applyFont="1" applyBorder="1" applyAlignment="1">
      <alignment wrapText="1"/>
    </xf>
    <xf numFmtId="0" fontId="6" fillId="0" borderId="11" xfId="0" applyFont="1" applyBorder="1" applyAlignment="1">
      <alignment horizontal="left" wrapText="1"/>
    </xf>
    <xf numFmtId="165" fontId="6" fillId="0" borderId="11" xfId="0" applyNumberFormat="1" applyFont="1" applyBorder="1" applyAlignment="1">
      <alignment wrapText="1"/>
    </xf>
    <xf numFmtId="0" fontId="1" fillId="0" borderId="11" xfId="0" applyFont="1" applyBorder="1"/>
    <xf numFmtId="0" fontId="6" fillId="5" borderId="11" xfId="0" applyFont="1" applyFill="1" applyBorder="1"/>
    <xf numFmtId="0" fontId="1" fillId="5" borderId="11" xfId="0" applyFont="1" applyFill="1" applyBorder="1"/>
    <xf numFmtId="0" fontId="1" fillId="5" borderId="11" xfId="0" applyFont="1" applyFill="1" applyBorder="1" applyAlignment="1">
      <alignment wrapText="1"/>
    </xf>
    <xf numFmtId="0" fontId="6" fillId="0" borderId="11" xfId="0" applyFont="1" applyBorder="1"/>
    <xf numFmtId="0" fontId="1" fillId="0" borderId="11" xfId="0" applyFont="1" applyBorder="1" applyAlignment="1">
      <alignment horizontal="left"/>
    </xf>
    <xf numFmtId="166" fontId="1" fillId="0" borderId="11" xfId="0" applyNumberFormat="1" applyFont="1" applyBorder="1"/>
    <xf numFmtId="0" fontId="6" fillId="0" borderId="0" xfId="0" applyFont="1"/>
    <xf numFmtId="0" fontId="1" fillId="5" borderId="11" xfId="0" applyFont="1" applyFill="1" applyBorder="1" applyAlignment="1">
      <alignment horizontal="center"/>
    </xf>
    <xf numFmtId="0" fontId="6" fillId="5" borderId="11" xfId="0" applyFont="1" applyFill="1" applyBorder="1" applyAlignment="1">
      <alignment horizontal="center"/>
    </xf>
    <xf numFmtId="0" fontId="1" fillId="0" borderId="11" xfId="0" applyFont="1" applyBorder="1" applyAlignment="1">
      <alignment horizontal="center"/>
    </xf>
    <xf numFmtId="165" fontId="1" fillId="0" borderId="11" xfId="0" applyNumberFormat="1" applyFont="1" applyBorder="1"/>
    <xf numFmtId="165" fontId="6" fillId="0" borderId="11" xfId="0" applyNumberFormat="1" applyFont="1" applyBorder="1"/>
    <xf numFmtId="0" fontId="8" fillId="0" borderId="11" xfId="0" applyFont="1" applyBorder="1"/>
    <xf numFmtId="165" fontId="8" fillId="0" borderId="11" xfId="0" applyNumberFormat="1" applyFont="1" applyBorder="1"/>
    <xf numFmtId="165" fontId="4" fillId="0" borderId="11" xfId="0" applyNumberFormat="1" applyFont="1" applyBorder="1"/>
    <xf numFmtId="0" fontId="8" fillId="0" borderId="0" xfId="0" applyFont="1"/>
    <xf numFmtId="165" fontId="8" fillId="0" borderId="0" xfId="0" applyNumberFormat="1" applyFont="1"/>
    <xf numFmtId="165" fontId="4" fillId="0" borderId="0" xfId="0" applyNumberFormat="1" applyFont="1"/>
    <xf numFmtId="0" fontId="8" fillId="0" borderId="0" xfId="0" applyFont="1" applyAlignment="1">
      <alignment horizontal="left"/>
    </xf>
    <xf numFmtId="0" fontId="4" fillId="0" borderId="0" xfId="0" applyFont="1"/>
    <xf numFmtId="0" fontId="1" fillId="3" borderId="11" xfId="0" applyFont="1" applyFill="1" applyBorder="1"/>
    <xf numFmtId="0" fontId="9" fillId="0" borderId="0" xfId="0" applyFont="1"/>
    <xf numFmtId="0" fontId="9" fillId="0" borderId="0" xfId="0" applyFont="1" applyAlignment="1">
      <alignment wrapText="1"/>
    </xf>
    <xf numFmtId="165" fontId="1" fillId="0" borderId="0" xfId="0" applyNumberFormat="1" applyFont="1" applyAlignment="1">
      <alignment wrapText="1"/>
    </xf>
    <xf numFmtId="0" fontId="10" fillId="0" borderId="0" xfId="0" applyFont="1"/>
    <xf numFmtId="0" fontId="10" fillId="0" borderId="0" xfId="0" applyFont="1" applyAlignment="1">
      <alignment wrapText="1"/>
    </xf>
    <xf numFmtId="0" fontId="11" fillId="0" borderId="0" xfId="0" applyFont="1"/>
    <xf numFmtId="165" fontId="10" fillId="0" borderId="0" xfId="0" applyNumberFormat="1" applyFont="1" applyAlignment="1">
      <alignment wrapText="1"/>
    </xf>
    <xf numFmtId="165" fontId="10" fillId="0" borderId="0" xfId="0" applyNumberFormat="1" applyFont="1"/>
    <xf numFmtId="0" fontId="1" fillId="0" borderId="17" xfId="0" applyFont="1" applyBorder="1"/>
    <xf numFmtId="0" fontId="1" fillId="0" borderId="18" xfId="0" applyFont="1" applyBorder="1"/>
    <xf numFmtId="0" fontId="1" fillId="0" borderId="15" xfId="0" applyFont="1" applyBorder="1"/>
    <xf numFmtId="44" fontId="1" fillId="0" borderId="0" xfId="0" applyNumberFormat="1" applyFont="1"/>
    <xf numFmtId="0" fontId="14" fillId="0" borderId="0" xfId="0" applyFont="1"/>
    <xf numFmtId="0" fontId="15" fillId="0" borderId="0" xfId="0" applyFont="1"/>
    <xf numFmtId="0" fontId="15" fillId="0" borderId="24" xfId="0" applyFont="1" applyBorder="1" applyAlignment="1">
      <alignment horizontal="center"/>
    </xf>
    <xf numFmtId="0" fontId="15" fillId="0" borderId="25" xfId="0" applyFont="1" applyBorder="1"/>
    <xf numFmtId="0" fontId="15" fillId="0" borderId="26" xfId="0" applyFont="1" applyBorder="1"/>
    <xf numFmtId="0" fontId="15" fillId="0" borderId="27" xfId="0" applyFont="1" applyBorder="1"/>
    <xf numFmtId="0" fontId="15" fillId="0" borderId="28" xfId="0" applyFont="1" applyBorder="1"/>
    <xf numFmtId="0" fontId="15" fillId="0" borderId="29" xfId="0" applyFont="1" applyBorder="1" applyAlignment="1">
      <alignment horizontal="center"/>
    </xf>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5" fillId="0" borderId="37" xfId="0" applyFont="1" applyBorder="1"/>
    <xf numFmtId="0" fontId="15" fillId="0" borderId="38" xfId="0" applyFont="1" applyBorder="1"/>
    <xf numFmtId="0" fontId="15" fillId="0" borderId="39" xfId="0" applyFont="1" applyBorder="1"/>
    <xf numFmtId="0" fontId="15" fillId="0" borderId="40" xfId="0" applyFont="1" applyBorder="1" applyAlignment="1">
      <alignment horizontal="center"/>
    </xf>
    <xf numFmtId="0" fontId="15" fillId="0" borderId="41" xfId="0" applyFont="1" applyBorder="1" applyAlignment="1">
      <alignment horizontal="center"/>
    </xf>
    <xf numFmtId="0" fontId="15" fillId="0" borderId="42" xfId="0" applyFont="1" applyBorder="1"/>
    <xf numFmtId="0" fontId="15" fillId="0" borderId="43" xfId="0" applyFont="1" applyBorder="1"/>
    <xf numFmtId="0" fontId="15" fillId="0" borderId="44" xfId="0" applyFont="1" applyBorder="1"/>
    <xf numFmtId="0" fontId="15" fillId="0" borderId="45" xfId="0" applyFont="1" applyBorder="1"/>
    <xf numFmtId="0" fontId="15" fillId="0" borderId="46" xfId="0" applyFont="1" applyBorder="1" applyAlignment="1">
      <alignment horizontal="center"/>
    </xf>
    <xf numFmtId="0" fontId="15" fillId="0" borderId="46" xfId="0" applyFont="1" applyBorder="1"/>
    <xf numFmtId="0" fontId="15" fillId="0" borderId="47" xfId="0" applyFont="1" applyBorder="1"/>
    <xf numFmtId="0" fontId="15" fillId="0" borderId="48" xfId="0" applyFont="1" applyBorder="1"/>
    <xf numFmtId="0" fontId="15" fillId="0" borderId="49" xfId="0" applyFont="1" applyBorder="1"/>
    <xf numFmtId="0" fontId="15" fillId="0" borderId="50" xfId="0" applyFont="1" applyBorder="1"/>
    <xf numFmtId="0" fontId="13" fillId="7" borderId="22" xfId="0" applyFont="1" applyFill="1" applyBorder="1"/>
    <xf numFmtId="0" fontId="15" fillId="0" borderId="24" xfId="0" applyFont="1" applyBorder="1"/>
    <xf numFmtId="0" fontId="15" fillId="0" borderId="29" xfId="0" applyFont="1" applyBorder="1"/>
    <xf numFmtId="1" fontId="0" fillId="0" borderId="54" xfId="0" applyNumberFormat="1" applyBorder="1" applyAlignment="1">
      <alignment horizontal="center"/>
    </xf>
    <xf numFmtId="1" fontId="0" fillId="0" borderId="55" xfId="0" applyNumberFormat="1" applyBorder="1" applyAlignment="1">
      <alignment horizontal="center"/>
    </xf>
    <xf numFmtId="1" fontId="0" fillId="0" borderId="56" xfId="0" applyNumberFormat="1" applyBorder="1" applyAlignment="1">
      <alignment horizontal="center"/>
    </xf>
    <xf numFmtId="0" fontId="0" fillId="0" borderId="0" xfId="0"/>
    <xf numFmtId="3" fontId="25" fillId="0" borderId="18" xfId="0" applyNumberFormat="1" applyFont="1" applyBorder="1" applyAlignment="1">
      <alignment horizontal="center"/>
    </xf>
    <xf numFmtId="0" fontId="29" fillId="0" borderId="0" xfId="0" applyFont="1"/>
    <xf numFmtId="1" fontId="19" fillId="0" borderId="21" xfId="0" applyNumberFormat="1" applyFont="1" applyBorder="1" applyAlignment="1">
      <alignment horizontal="center"/>
    </xf>
    <xf numFmtId="3" fontId="19" fillId="0" borderId="21" xfId="0" applyNumberFormat="1" applyFont="1" applyBorder="1" applyAlignment="1">
      <alignment horizontal="center"/>
    </xf>
    <xf numFmtId="3" fontId="25" fillId="0" borderId="15" xfId="0" applyNumberFormat="1" applyFont="1" applyBorder="1" applyAlignment="1">
      <alignment horizontal="center"/>
    </xf>
    <xf numFmtId="3" fontId="25" fillId="0" borderId="21" xfId="0" applyNumberFormat="1" applyFont="1" applyBorder="1" applyAlignment="1">
      <alignment horizontal="center"/>
    </xf>
    <xf numFmtId="167" fontId="25" fillId="0" borderId="15" xfId="0" applyNumberFormat="1" applyFont="1" applyBorder="1" applyAlignment="1">
      <alignment horizontal="center"/>
    </xf>
    <xf numFmtId="167" fontId="25" fillId="0" borderId="21" xfId="0" applyNumberFormat="1" applyFont="1" applyBorder="1" applyAlignment="1">
      <alignment horizontal="center"/>
    </xf>
    <xf numFmtId="0" fontId="19" fillId="6" borderId="15" xfId="0" applyFont="1" applyFill="1" applyBorder="1" applyAlignment="1" applyProtection="1">
      <alignment horizontal="center"/>
      <protection locked="0"/>
    </xf>
    <xf numFmtId="165" fontId="28" fillId="6" borderId="13" xfId="0" applyNumberFormat="1" applyFont="1" applyFill="1" applyBorder="1" applyAlignment="1" applyProtection="1">
      <alignment horizontal="center"/>
      <protection locked="0"/>
    </xf>
    <xf numFmtId="165" fontId="28" fillId="6" borderId="20" xfId="0" applyNumberFormat="1" applyFont="1" applyFill="1" applyBorder="1" applyAlignment="1" applyProtection="1">
      <alignment horizontal="center"/>
      <protection locked="0"/>
    </xf>
    <xf numFmtId="9" fontId="19" fillId="6" borderId="16" xfId="0" applyNumberFormat="1" applyFont="1" applyFill="1" applyBorder="1" applyAlignment="1" applyProtection="1">
      <alignment horizontal="center"/>
      <protection locked="0"/>
    </xf>
    <xf numFmtId="9" fontId="19" fillId="6" borderId="21" xfId="0" applyNumberFormat="1" applyFont="1" applyFill="1" applyBorder="1" applyAlignment="1" applyProtection="1">
      <alignment horizontal="center"/>
      <protection locked="0"/>
    </xf>
    <xf numFmtId="0" fontId="1" fillId="9" borderId="5" xfId="0" applyFont="1" applyFill="1" applyBorder="1" applyProtection="1">
      <protection locked="0"/>
    </xf>
    <xf numFmtId="6" fontId="1" fillId="9" borderId="5" xfId="0" applyNumberFormat="1" applyFont="1" applyFill="1" applyBorder="1" applyProtection="1">
      <protection locked="0"/>
    </xf>
    <xf numFmtId="9" fontId="1" fillId="9" borderId="5" xfId="0" applyNumberFormat="1" applyFont="1" applyFill="1" applyBorder="1" applyProtection="1">
      <protection locked="0"/>
    </xf>
    <xf numFmtId="9" fontId="1" fillId="9" borderId="8" xfId="0" applyNumberFormat="1" applyFont="1" applyFill="1" applyBorder="1" applyProtection="1">
      <protection locked="0"/>
    </xf>
    <xf numFmtId="9" fontId="1" fillId="9" borderId="7" xfId="0" applyNumberFormat="1" applyFont="1" applyFill="1" applyBorder="1" applyProtection="1">
      <protection locked="0"/>
    </xf>
    <xf numFmtId="0" fontId="6" fillId="11" borderId="11" xfId="0" applyFont="1" applyFill="1" applyBorder="1"/>
    <xf numFmtId="0" fontId="1" fillId="11" borderId="11" xfId="0" applyFont="1" applyFill="1" applyBorder="1" applyAlignment="1">
      <alignment horizontal="left"/>
    </xf>
    <xf numFmtId="165" fontId="6" fillId="11" borderId="11" xfId="0" applyNumberFormat="1" applyFont="1" applyFill="1" applyBorder="1"/>
    <xf numFmtId="0" fontId="0" fillId="0" borderId="11" xfId="0" applyBorder="1" applyAlignment="1">
      <alignment horizontal="left" wrapText="1"/>
    </xf>
    <xf numFmtId="0" fontId="0" fillId="0" borderId="20" xfId="0" applyBorder="1" applyAlignment="1">
      <alignment horizontal="left" vertical="top"/>
    </xf>
    <xf numFmtId="0" fontId="30" fillId="0" borderId="10" xfId="0" applyFont="1" applyBorder="1" applyAlignment="1">
      <alignment horizontal="left" vertical="top" wrapText="1"/>
    </xf>
    <xf numFmtId="0" fontId="0" fillId="0" borderId="20" xfId="0" applyBorder="1" applyAlignment="1">
      <alignment vertical="top" wrapText="1"/>
    </xf>
    <xf numFmtId="0" fontId="38" fillId="0" borderId="20" xfId="0" applyFont="1" applyBorder="1" applyAlignment="1">
      <alignment horizontal="left" vertical="top"/>
    </xf>
    <xf numFmtId="0" fontId="43" fillId="12" borderId="9" xfId="0" applyFont="1" applyFill="1" applyBorder="1" applyAlignment="1">
      <alignment vertical="top" wrapText="1"/>
    </xf>
    <xf numFmtId="0" fontId="43" fillId="12" borderId="10" xfId="0" applyFont="1" applyFill="1" applyBorder="1" applyAlignment="1">
      <alignment vertical="top" wrapText="1"/>
    </xf>
    <xf numFmtId="0" fontId="36" fillId="12" borderId="9" xfId="0" applyFont="1" applyFill="1" applyBorder="1" applyAlignment="1">
      <alignment vertical="top" wrapText="1"/>
    </xf>
    <xf numFmtId="0" fontId="28" fillId="13" borderId="10" xfId="0" applyFont="1" applyFill="1" applyBorder="1" applyAlignment="1">
      <alignment vertical="top" wrapText="1"/>
    </xf>
    <xf numFmtId="0" fontId="35" fillId="12" borderId="11" xfId="0" applyFont="1" applyFill="1" applyBorder="1" applyAlignment="1">
      <alignment horizontal="right" vertical="top" wrapText="1"/>
    </xf>
    <xf numFmtId="164" fontId="30" fillId="0" borderId="11" xfId="1" applyFont="1" applyBorder="1" applyAlignment="1">
      <alignment horizontal="left" vertical="top" wrapText="1"/>
    </xf>
    <xf numFmtId="0" fontId="47" fillId="0" borderId="9" xfId="0" applyFont="1" applyFill="1" applyBorder="1" applyAlignment="1">
      <alignment horizontal="right" vertical="top" wrapText="1"/>
    </xf>
    <xf numFmtId="0" fontId="47" fillId="0" borderId="12" xfId="0" applyFont="1" applyFill="1" applyBorder="1" applyAlignment="1">
      <alignment horizontal="right" vertical="top" wrapText="1"/>
    </xf>
    <xf numFmtId="164" fontId="47" fillId="0" borderId="12" xfId="1" applyFont="1" applyFill="1" applyBorder="1" applyAlignment="1">
      <alignment horizontal="left" vertical="top" wrapText="1"/>
    </xf>
    <xf numFmtId="0" fontId="50" fillId="0" borderId="12" xfId="0" applyFont="1" applyFill="1" applyBorder="1" applyAlignment="1">
      <alignment horizontal="right" vertical="top" wrapText="1"/>
    </xf>
    <xf numFmtId="0" fontId="50" fillId="0" borderId="20" xfId="0" applyFont="1" applyFill="1" applyBorder="1" applyAlignment="1">
      <alignment horizontal="right" vertical="top" wrapText="1"/>
    </xf>
    <xf numFmtId="9" fontId="49" fillId="0" borderId="20" xfId="2" applyFont="1" applyFill="1" applyBorder="1" applyAlignment="1">
      <alignment horizontal="center" vertical="top" wrapText="1"/>
    </xf>
    <xf numFmtId="0" fontId="0" fillId="0" borderId="20" xfId="0" applyFill="1" applyBorder="1" applyAlignment="1">
      <alignment horizontal="left" vertical="top"/>
    </xf>
    <xf numFmtId="0" fontId="49" fillId="0" borderId="20" xfId="0" applyFont="1" applyBorder="1" applyAlignment="1">
      <alignment horizontal="left" vertical="top" wrapText="1"/>
    </xf>
    <xf numFmtId="9" fontId="49" fillId="0" borderId="20" xfId="2" applyFont="1" applyBorder="1" applyAlignment="1">
      <alignment horizontal="right" vertical="top" wrapText="1" indent="1"/>
    </xf>
    <xf numFmtId="164" fontId="30" fillId="0" borderId="58" xfId="0" applyNumberFormat="1" applyFont="1" applyBorder="1" applyAlignment="1">
      <alignment horizontal="left" vertical="top" wrapText="1"/>
    </xf>
    <xf numFmtId="0" fontId="12" fillId="14" borderId="22" xfId="0" applyFont="1" applyFill="1" applyBorder="1"/>
    <xf numFmtId="0" fontId="12" fillId="14" borderId="23" xfId="0" applyFont="1" applyFill="1" applyBorder="1"/>
    <xf numFmtId="0" fontId="12" fillId="14" borderId="14" xfId="0" applyFont="1" applyFill="1" applyBorder="1"/>
    <xf numFmtId="0" fontId="12" fillId="14" borderId="21" xfId="0" applyFont="1" applyFill="1" applyBorder="1"/>
    <xf numFmtId="0" fontId="27" fillId="16" borderId="16" xfId="0" applyFont="1" applyFill="1" applyBorder="1" applyAlignment="1">
      <alignment horizontal="center"/>
    </xf>
    <xf numFmtId="0" fontId="27" fillId="17" borderId="19" xfId="0" applyFont="1" applyFill="1" applyBorder="1" applyAlignment="1">
      <alignment horizontal="center"/>
    </xf>
    <xf numFmtId="0" fontId="27" fillId="17" borderId="20" xfId="0" applyFont="1" applyFill="1" applyBorder="1" applyAlignment="1">
      <alignment horizontal="center"/>
    </xf>
    <xf numFmtId="0" fontId="27" fillId="17" borderId="21" xfId="0" applyFont="1" applyFill="1" applyBorder="1" applyAlignment="1">
      <alignment horizontal="center"/>
    </xf>
    <xf numFmtId="0" fontId="27" fillId="17" borderId="17" xfId="0" applyFont="1" applyFill="1" applyBorder="1" applyAlignment="1">
      <alignment horizontal="center"/>
    </xf>
    <xf numFmtId="0" fontId="27" fillId="17" borderId="15" xfId="0" applyFont="1" applyFill="1" applyBorder="1" applyAlignment="1">
      <alignment horizontal="center"/>
    </xf>
    <xf numFmtId="0" fontId="27" fillId="17" borderId="53" xfId="0" applyFont="1" applyFill="1" applyBorder="1" applyAlignment="1">
      <alignment horizontal="center"/>
    </xf>
    <xf numFmtId="0" fontId="25" fillId="19" borderId="17" xfId="0" applyFont="1" applyFill="1" applyBorder="1"/>
    <xf numFmtId="0" fontId="19" fillId="19" borderId="14" xfId="0" applyFont="1" applyFill="1" applyBorder="1"/>
    <xf numFmtId="0" fontId="19" fillId="19" borderId="19" xfId="0" applyFont="1" applyFill="1" applyBorder="1"/>
    <xf numFmtId="0" fontId="26" fillId="21" borderId="18" xfId="0" applyFont="1" applyFill="1" applyBorder="1"/>
    <xf numFmtId="0" fontId="27" fillId="17" borderId="3" xfId="0" applyFont="1" applyFill="1" applyBorder="1" applyAlignment="1">
      <alignment horizontal="center"/>
    </xf>
    <xf numFmtId="0" fontId="27" fillId="17" borderId="57" xfId="0" applyFont="1" applyFill="1" applyBorder="1" applyAlignment="1">
      <alignment horizontal="center"/>
    </xf>
    <xf numFmtId="0" fontId="0" fillId="0" borderId="20" xfId="0" applyBorder="1"/>
    <xf numFmtId="1" fontId="0" fillId="0" borderId="62" xfId="0" applyNumberFormat="1" applyBorder="1" applyAlignment="1">
      <alignment horizontal="center"/>
    </xf>
    <xf numFmtId="3" fontId="0" fillId="0" borderId="62" xfId="0" applyNumberFormat="1" applyBorder="1" applyAlignment="1">
      <alignment horizontal="center"/>
    </xf>
    <xf numFmtId="0" fontId="27" fillId="17" borderId="63" xfId="0" applyFont="1" applyFill="1" applyBorder="1" applyAlignment="1">
      <alignment horizontal="center"/>
    </xf>
    <xf numFmtId="0" fontId="27" fillId="17" borderId="64" xfId="0" applyFont="1" applyFill="1" applyBorder="1" applyAlignment="1">
      <alignment horizontal="center"/>
    </xf>
    <xf numFmtId="9" fontId="0" fillId="6" borderId="62" xfId="0" applyNumberFormat="1" applyFill="1" applyBorder="1" applyProtection="1">
      <protection locked="0"/>
    </xf>
    <xf numFmtId="0" fontId="19" fillId="19" borderId="14" xfId="0" applyFont="1" applyFill="1" applyBorder="1" applyAlignment="1">
      <alignment horizontal="right"/>
    </xf>
    <xf numFmtId="0" fontId="19" fillId="19" borderId="19" xfId="0" applyFont="1" applyFill="1" applyBorder="1" applyAlignment="1">
      <alignment horizontal="right"/>
    </xf>
    <xf numFmtId="9" fontId="52" fillId="6" borderId="62" xfId="0" applyNumberFormat="1" applyFont="1" applyFill="1" applyBorder="1" applyProtection="1">
      <protection locked="0"/>
    </xf>
    <xf numFmtId="0" fontId="38" fillId="8" borderId="62" xfId="0" applyFont="1" applyFill="1" applyBorder="1" applyProtection="1">
      <protection locked="0"/>
    </xf>
    <xf numFmtId="0" fontId="27" fillId="16" borderId="20" xfId="0" applyFont="1" applyFill="1" applyBorder="1" applyAlignment="1">
      <alignment horizontal="right" vertical="center" wrapText="1"/>
    </xf>
    <xf numFmtId="0" fontId="27" fillId="16" borderId="20" xfId="0" applyFont="1" applyFill="1" applyBorder="1" applyAlignment="1">
      <alignment horizontal="center" vertical="center" wrapText="1"/>
    </xf>
    <xf numFmtId="0" fontId="27" fillId="16" borderId="53" xfId="0" applyFont="1" applyFill="1" applyBorder="1" applyAlignment="1">
      <alignment horizontal="center" vertical="center" wrapText="1"/>
    </xf>
    <xf numFmtId="0" fontId="27" fillId="16" borderId="15" xfId="0" applyFont="1" applyFill="1" applyBorder="1" applyAlignment="1">
      <alignment horizontal="center" vertical="center" wrapText="1"/>
    </xf>
    <xf numFmtId="0" fontId="53" fillId="12" borderId="0" xfId="0" applyFont="1" applyFill="1" applyAlignment="1">
      <alignment horizontal="center" vertical="center"/>
    </xf>
    <xf numFmtId="0" fontId="1" fillId="0" borderId="0" xfId="0" applyFont="1" applyAlignment="1">
      <alignment horizontal="left"/>
    </xf>
    <xf numFmtId="0" fontId="0" fillId="0" borderId="0" xfId="0" applyFont="1" applyAlignment="1"/>
    <xf numFmtId="0" fontId="7" fillId="0" borderId="0" xfId="0" applyFont="1" applyAlignment="1">
      <alignment horizontal="center" wrapText="1"/>
    </xf>
    <xf numFmtId="0" fontId="25" fillId="19" borderId="17" xfId="0" applyFont="1" applyFill="1" applyBorder="1" applyAlignment="1">
      <alignment horizontal="right"/>
    </xf>
    <xf numFmtId="0" fontId="27" fillId="16" borderId="14" xfId="0" applyFont="1" applyFill="1" applyBorder="1" applyAlignment="1">
      <alignment horizontal="center"/>
    </xf>
    <xf numFmtId="0" fontId="27" fillId="16" borderId="17" xfId="0" applyFont="1" applyFill="1" applyBorder="1" applyAlignment="1">
      <alignment horizontal="right" vertical="center" wrapText="1"/>
    </xf>
    <xf numFmtId="0" fontId="47" fillId="12" borderId="12" xfId="0" applyFont="1" applyFill="1" applyBorder="1" applyAlignment="1">
      <alignment horizontal="left" vertical="top" wrapText="1"/>
    </xf>
    <xf numFmtId="0" fontId="0" fillId="0" borderId="10" xfId="0" applyBorder="1" applyAlignment="1">
      <alignment horizontal="left" wrapText="1"/>
    </xf>
    <xf numFmtId="0" fontId="0" fillId="0" borderId="20" xfId="0" applyBorder="1" applyAlignment="1">
      <alignment horizontal="left" vertical="center" wrapText="1"/>
    </xf>
    <xf numFmtId="0" fontId="0" fillId="0" borderId="20" xfId="0" applyBorder="1" applyAlignment="1">
      <alignment horizontal="left" wrapText="1"/>
    </xf>
    <xf numFmtId="0" fontId="4" fillId="0" borderId="2" xfId="0" applyFont="1" applyBorder="1" applyAlignment="1">
      <alignment horizontal="center"/>
    </xf>
    <xf numFmtId="0" fontId="4" fillId="0" borderId="2" xfId="0" applyFont="1" applyBorder="1" applyAlignment="1">
      <alignment horizontal="center" wrapText="1"/>
    </xf>
    <xf numFmtId="0" fontId="7" fillId="0" borderId="0" xfId="0" applyFont="1" applyAlignment="1">
      <alignment horizontal="center" wrapText="1"/>
    </xf>
    <xf numFmtId="0" fontId="0" fillId="0" borderId="0" xfId="0" applyFont="1" applyAlignment="1"/>
    <xf numFmtId="0" fontId="6" fillId="2" borderId="9" xfId="0" applyFont="1" applyFill="1" applyBorder="1" applyAlignment="1">
      <alignment horizontal="center" wrapText="1"/>
    </xf>
    <xf numFmtId="0" fontId="1" fillId="0" borderId="0" xfId="0" applyFont="1" applyAlignment="1">
      <alignment horizontal="left"/>
    </xf>
    <xf numFmtId="0" fontId="20" fillId="10" borderId="20" xfId="0" applyFont="1" applyFill="1" applyBorder="1" applyAlignment="1">
      <alignment horizontal="center" vertical="center" wrapText="1"/>
    </xf>
    <xf numFmtId="0" fontId="6" fillId="2" borderId="9" xfId="0" applyFont="1" applyFill="1" applyBorder="1" applyAlignment="1">
      <alignment horizontal="center"/>
    </xf>
    <xf numFmtId="165" fontId="1" fillId="0" borderId="0" xfId="0" applyNumberFormat="1" applyFont="1" applyAlignment="1">
      <alignment horizontal="left" wrapText="1"/>
    </xf>
    <xf numFmtId="0" fontId="19" fillId="19" borderId="19" xfId="0" applyFont="1" applyFill="1" applyBorder="1" applyAlignment="1">
      <alignment horizontal="left"/>
    </xf>
    <xf numFmtId="0" fontId="25" fillId="19" borderId="19" xfId="0" applyFont="1" applyFill="1" applyBorder="1" applyAlignment="1">
      <alignment horizontal="right"/>
    </xf>
    <xf numFmtId="0" fontId="27" fillId="17" borderId="51" xfId="0" applyFont="1" applyFill="1" applyBorder="1" applyAlignment="1">
      <alignment horizontal="center"/>
    </xf>
    <xf numFmtId="0" fontId="25" fillId="19" borderId="17" xfId="0" applyFont="1" applyFill="1" applyBorder="1" applyAlignment="1">
      <alignment horizontal="right"/>
    </xf>
    <xf numFmtId="0" fontId="23" fillId="15" borderId="51" xfId="0" applyFont="1" applyFill="1" applyBorder="1" applyAlignment="1">
      <alignment horizontal="center" vertical="center"/>
    </xf>
    <xf numFmtId="0" fontId="24" fillId="12" borderId="52" xfId="0" applyFont="1" applyFill="1" applyBorder="1" applyAlignment="1">
      <alignment vertical="center"/>
    </xf>
    <xf numFmtId="0" fontId="24" fillId="12" borderId="53" xfId="0" applyFont="1" applyFill="1" applyBorder="1" applyAlignment="1">
      <alignment vertical="center"/>
    </xf>
    <xf numFmtId="0" fontId="25" fillId="19" borderId="17" xfId="0" applyFont="1" applyFill="1" applyBorder="1" applyAlignment="1">
      <alignment horizontal="left" vertical="center"/>
    </xf>
    <xf numFmtId="0" fontId="27" fillId="16" borderId="51" xfId="0" applyFont="1" applyFill="1" applyBorder="1" applyAlignment="1">
      <alignment horizontal="center"/>
    </xf>
    <xf numFmtId="0" fontId="27" fillId="16" borderId="14" xfId="0" applyFont="1" applyFill="1" applyBorder="1" applyAlignment="1">
      <alignment horizontal="center"/>
    </xf>
    <xf numFmtId="0" fontId="27" fillId="16" borderId="20" xfId="0" applyFont="1" applyFill="1" applyBorder="1" applyAlignment="1">
      <alignment horizontal="center"/>
    </xf>
    <xf numFmtId="0" fontId="20" fillId="10" borderId="65" xfId="0" applyFont="1" applyFill="1" applyBorder="1" applyAlignment="1">
      <alignment horizontal="center" vertical="center" wrapText="1"/>
    </xf>
    <xf numFmtId="0" fontId="27" fillId="16" borderId="17" xfId="0" applyFont="1" applyFill="1" applyBorder="1" applyAlignment="1">
      <alignment horizontal="right" vertical="center" wrapText="1"/>
    </xf>
    <xf numFmtId="0" fontId="24" fillId="12" borderId="18" xfId="0" applyFont="1" applyFill="1" applyBorder="1" applyAlignment="1">
      <alignment horizontal="right" vertical="center" wrapText="1"/>
    </xf>
    <xf numFmtId="0" fontId="24" fillId="12" borderId="52" xfId="0" applyFont="1" applyFill="1" applyBorder="1" applyAlignment="1">
      <alignment horizontal="right" vertical="center" wrapText="1"/>
    </xf>
    <xf numFmtId="0" fontId="27" fillId="16" borderId="51" xfId="0" applyFont="1" applyFill="1" applyBorder="1" applyAlignment="1">
      <alignment horizontal="right" vertical="center" wrapText="1"/>
    </xf>
    <xf numFmtId="0" fontId="34" fillId="12" borderId="9" xfId="0" applyFont="1" applyFill="1" applyBorder="1" applyAlignment="1">
      <alignment horizontal="center" vertical="top" wrapText="1"/>
    </xf>
    <xf numFmtId="0" fontId="34" fillId="12" borderId="12" xfId="0" applyFont="1" applyFill="1" applyBorder="1" applyAlignment="1">
      <alignment horizontal="center" vertical="top" wrapText="1"/>
    </xf>
    <xf numFmtId="0" fontId="34" fillId="12" borderId="10" xfId="0" applyFont="1" applyFill="1" applyBorder="1" applyAlignment="1">
      <alignment horizontal="center" vertical="top" wrapText="1"/>
    </xf>
    <xf numFmtId="0" fontId="35" fillId="12" borderId="9" xfId="0" applyFont="1" applyFill="1" applyBorder="1" applyAlignment="1">
      <alignment horizontal="right" vertical="top" wrapText="1"/>
    </xf>
    <xf numFmtId="0" fontId="35" fillId="12" borderId="12" xfId="0" applyFont="1" applyFill="1" applyBorder="1" applyAlignment="1">
      <alignment horizontal="right" vertical="top" wrapText="1"/>
    </xf>
    <xf numFmtId="0" fontId="35" fillId="12" borderId="10" xfId="0" applyFont="1" applyFill="1" applyBorder="1" applyAlignment="1">
      <alignment horizontal="right" vertical="top" wrapText="1"/>
    </xf>
    <xf numFmtId="0" fontId="34" fillId="12" borderId="9" xfId="0" applyFont="1" applyFill="1" applyBorder="1" applyAlignment="1">
      <alignment horizontal="left" vertical="center" wrapText="1"/>
    </xf>
    <xf numFmtId="0" fontId="34" fillId="12" borderId="10" xfId="0" applyFont="1" applyFill="1" applyBorder="1" applyAlignment="1">
      <alignment horizontal="left" vertical="center" wrapText="1"/>
    </xf>
    <xf numFmtId="0" fontId="43" fillId="12" borderId="9" xfId="0" applyFont="1" applyFill="1" applyBorder="1" applyAlignment="1">
      <alignment horizontal="center" vertical="top" wrapText="1"/>
    </xf>
    <xf numFmtId="0" fontId="43" fillId="12" borderId="12" xfId="0" applyFont="1" applyFill="1" applyBorder="1" applyAlignment="1">
      <alignment horizontal="center" vertical="top" wrapText="1"/>
    </xf>
    <xf numFmtId="0" fontId="43" fillId="12" borderId="10" xfId="0" applyFont="1" applyFill="1" applyBorder="1" applyAlignment="1">
      <alignment horizontal="center" vertical="top" wrapText="1"/>
    </xf>
    <xf numFmtId="0" fontId="37" fillId="12" borderId="9" xfId="0" applyFont="1" applyFill="1" applyBorder="1" applyAlignment="1">
      <alignment horizontal="left" vertical="center" wrapText="1"/>
    </xf>
    <xf numFmtId="0" fontId="37" fillId="12" borderId="10" xfId="0" applyFont="1" applyFill="1" applyBorder="1" applyAlignment="1">
      <alignment horizontal="left" vertical="center" wrapText="1"/>
    </xf>
    <xf numFmtId="0" fontId="34" fillId="12" borderId="9" xfId="0" applyFont="1" applyFill="1" applyBorder="1" applyAlignment="1">
      <alignment horizontal="left" vertical="top" wrapText="1"/>
    </xf>
    <xf numFmtId="0" fontId="34" fillId="12" borderId="10" xfId="0" applyFont="1" applyFill="1" applyBorder="1" applyAlignment="1">
      <alignment horizontal="left" vertical="top" wrapText="1"/>
    </xf>
    <xf numFmtId="0" fontId="0" fillId="0" borderId="9" xfId="0" applyBorder="1"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164" fontId="0" fillId="0" borderId="9" xfId="1" applyFont="1" applyBorder="1" applyAlignment="1">
      <alignment horizontal="left" wrapText="1"/>
    </xf>
    <xf numFmtId="164" fontId="0" fillId="0" borderId="10" xfId="1" applyFont="1" applyBorder="1" applyAlignment="1">
      <alignment horizontal="left" wrapText="1"/>
    </xf>
    <xf numFmtId="0" fontId="47" fillId="12" borderId="9" xfId="0" applyFont="1" applyFill="1" applyBorder="1" applyAlignment="1">
      <alignment horizontal="left" vertical="top" wrapText="1"/>
    </xf>
    <xf numFmtId="0" fontId="47" fillId="12" borderId="10" xfId="0" applyFont="1" applyFill="1" applyBorder="1" applyAlignment="1">
      <alignment horizontal="left" vertical="top" wrapText="1"/>
    </xf>
    <xf numFmtId="0" fontId="47" fillId="12" borderId="9" xfId="0" applyFont="1" applyFill="1" applyBorder="1" applyAlignment="1">
      <alignment horizontal="center" vertical="top" wrapText="1"/>
    </xf>
    <xf numFmtId="0" fontId="47" fillId="12" borderId="12" xfId="0" applyFont="1" applyFill="1" applyBorder="1" applyAlignment="1">
      <alignment horizontal="center" vertical="top" wrapText="1"/>
    </xf>
    <xf numFmtId="0" fontId="47" fillId="12" borderId="10" xfId="0" applyFont="1" applyFill="1" applyBorder="1" applyAlignment="1">
      <alignment horizontal="center" vertical="top" wrapText="1"/>
    </xf>
    <xf numFmtId="0" fontId="47" fillId="12" borderId="9" xfId="0" applyFont="1" applyFill="1" applyBorder="1" applyAlignment="1">
      <alignment horizontal="left" vertical="top" wrapText="1" indent="2"/>
    </xf>
    <xf numFmtId="0" fontId="47" fillId="12" borderId="12" xfId="0" applyFont="1" applyFill="1" applyBorder="1" applyAlignment="1">
      <alignment horizontal="left" vertical="top" wrapText="1" indent="2"/>
    </xf>
    <xf numFmtId="0" fontId="47" fillId="12" borderId="10" xfId="0" applyFont="1" applyFill="1" applyBorder="1" applyAlignment="1">
      <alignment horizontal="left" vertical="top" wrapText="1" indent="2"/>
    </xf>
    <xf numFmtId="164" fontId="49" fillId="0" borderId="9" xfId="1" applyFont="1" applyBorder="1" applyAlignment="1">
      <alignment horizontal="left" vertical="top" wrapText="1"/>
    </xf>
    <xf numFmtId="164" fontId="49" fillId="0" borderId="12" xfId="1" applyFont="1" applyBorder="1" applyAlignment="1">
      <alignment horizontal="left" vertical="top" wrapText="1"/>
    </xf>
    <xf numFmtId="0" fontId="48" fillId="0" borderId="9" xfId="0" applyFont="1" applyBorder="1" applyAlignment="1">
      <alignment horizontal="left" wrapText="1"/>
    </xf>
    <xf numFmtId="0" fontId="48" fillId="0" borderId="12" xfId="0" applyFont="1" applyBorder="1" applyAlignment="1">
      <alignment horizontal="left" wrapText="1"/>
    </xf>
    <xf numFmtId="0" fontId="48" fillId="0" borderId="10" xfId="0" applyFont="1" applyBorder="1" applyAlignment="1">
      <alignment horizontal="left" wrapText="1"/>
    </xf>
    <xf numFmtId="0" fontId="0" fillId="0" borderId="20" xfId="0" applyBorder="1" applyAlignment="1">
      <alignment horizontal="left" vertical="center" wrapText="1"/>
    </xf>
    <xf numFmtId="0" fontId="0" fillId="0" borderId="20" xfId="0" applyBorder="1" applyAlignment="1">
      <alignment horizontal="left" wrapText="1"/>
    </xf>
    <xf numFmtId="0" fontId="34" fillId="12" borderId="12" xfId="0" applyFont="1" applyFill="1" applyBorder="1" applyAlignment="1">
      <alignment horizontal="left" vertical="top" wrapText="1"/>
    </xf>
    <xf numFmtId="0" fontId="48" fillId="0" borderId="9" xfId="0" applyFont="1" applyBorder="1" applyAlignment="1">
      <alignment horizontal="left" vertical="center" wrapText="1"/>
    </xf>
    <xf numFmtId="0" fontId="48" fillId="0" borderId="12" xfId="0" applyFont="1" applyBorder="1" applyAlignment="1">
      <alignment horizontal="left" vertical="center" wrapText="1"/>
    </xf>
    <xf numFmtId="0" fontId="48" fillId="0" borderId="10" xfId="0" applyFont="1" applyBorder="1" applyAlignment="1">
      <alignment horizontal="left" vertical="center" wrapText="1"/>
    </xf>
    <xf numFmtId="0" fontId="47" fillId="12" borderId="9" xfId="0" applyFont="1" applyFill="1" applyBorder="1" applyAlignment="1">
      <alignment horizontal="right" vertical="top" wrapText="1"/>
    </xf>
    <xf numFmtId="0" fontId="47" fillId="12" borderId="12" xfId="0" applyFont="1" applyFill="1" applyBorder="1" applyAlignment="1">
      <alignment horizontal="right" vertical="top" wrapText="1"/>
    </xf>
    <xf numFmtId="0" fontId="47" fillId="12" borderId="10" xfId="0" applyFont="1" applyFill="1" applyBorder="1" applyAlignment="1">
      <alignment horizontal="right" vertical="top" wrapText="1"/>
    </xf>
    <xf numFmtId="164" fontId="47" fillId="12" borderId="9" xfId="0" applyNumberFormat="1" applyFont="1" applyFill="1" applyBorder="1" applyAlignment="1">
      <alignment horizontal="left" vertical="top" wrapText="1"/>
    </xf>
    <xf numFmtId="0" fontId="47" fillId="12" borderId="12" xfId="0" applyFont="1" applyFill="1" applyBorder="1" applyAlignment="1">
      <alignment horizontal="left" vertical="top" wrapText="1"/>
    </xf>
    <xf numFmtId="0" fontId="49" fillId="0" borderId="59" xfId="0" applyFont="1" applyBorder="1" applyAlignment="1">
      <alignment horizontal="left" vertical="top" wrapText="1"/>
    </xf>
    <xf numFmtId="0" fontId="49" fillId="0" borderId="60" xfId="0" applyFont="1" applyBorder="1" applyAlignment="1">
      <alignment horizontal="left" vertical="top" wrapText="1"/>
    </xf>
    <xf numFmtId="0" fontId="49" fillId="0" borderId="61" xfId="0" applyFont="1" applyBorder="1" applyAlignment="1">
      <alignment horizontal="left" vertical="top" wrapText="1"/>
    </xf>
    <xf numFmtId="9" fontId="49" fillId="0" borderId="59" xfId="2" applyFont="1" applyBorder="1" applyAlignment="1">
      <alignment horizontal="right" vertical="top" wrapText="1" indent="1"/>
    </xf>
    <xf numFmtId="9" fontId="49" fillId="0" borderId="60" xfId="2" applyFont="1" applyBorder="1" applyAlignment="1">
      <alignment horizontal="right" vertical="top" wrapText="1" indent="1"/>
    </xf>
    <xf numFmtId="9" fontId="49" fillId="0" borderId="61" xfId="2" applyFont="1" applyBorder="1" applyAlignment="1">
      <alignment horizontal="right" vertical="top" wrapText="1" indent="1"/>
    </xf>
    <xf numFmtId="0" fontId="48" fillId="0" borderId="62" xfId="0" applyFont="1" applyBorder="1" applyAlignment="1">
      <alignment horizontal="center" wrapText="1"/>
    </xf>
    <xf numFmtId="0" fontId="0" fillId="0" borderId="62" xfId="0" applyBorder="1" applyAlignment="1">
      <alignment horizontal="center" vertical="top"/>
    </xf>
    <xf numFmtId="0" fontId="47" fillId="12" borderId="4" xfId="0" applyFont="1" applyFill="1" applyBorder="1" applyAlignment="1">
      <alignment horizontal="center" vertical="top" wrapText="1"/>
    </xf>
    <xf numFmtId="0" fontId="47" fillId="12" borderId="20" xfId="0" applyFont="1" applyFill="1" applyBorder="1" applyAlignment="1">
      <alignment horizontal="center" vertical="top" wrapText="1"/>
    </xf>
    <xf numFmtId="0" fontId="48" fillId="0" borderId="62" xfId="0" applyFont="1" applyBorder="1" applyAlignment="1">
      <alignment horizontal="center" vertical="center" wrapText="1"/>
    </xf>
    <xf numFmtId="0" fontId="34" fillId="12" borderId="1" xfId="0" applyFont="1" applyFill="1" applyBorder="1" applyAlignment="1">
      <alignment horizontal="center" vertical="center" wrapText="1"/>
    </xf>
    <xf numFmtId="0" fontId="34" fillId="12" borderId="3" xfId="0" applyFont="1" applyFill="1" applyBorder="1" applyAlignment="1">
      <alignment horizontal="center" vertical="center" wrapText="1"/>
    </xf>
    <xf numFmtId="0" fontId="34" fillId="12" borderId="6" xfId="0" applyFont="1" applyFill="1" applyBorder="1" applyAlignment="1">
      <alignment horizontal="center" vertical="center" wrapText="1"/>
    </xf>
    <xf numFmtId="0" fontId="34" fillId="12" borderId="8" xfId="0" applyFont="1" applyFill="1" applyBorder="1" applyAlignment="1">
      <alignment horizontal="center" vertical="center" wrapText="1"/>
    </xf>
    <xf numFmtId="0" fontId="50" fillId="12" borderId="6" xfId="0" applyFont="1" applyFill="1" applyBorder="1" applyAlignment="1">
      <alignment horizontal="right" vertical="top" wrapText="1"/>
    </xf>
    <xf numFmtId="0" fontId="50" fillId="12" borderId="7" xfId="0" applyFont="1" applyFill="1" applyBorder="1" applyAlignment="1">
      <alignment horizontal="right" vertical="top" wrapText="1"/>
    </xf>
    <xf numFmtId="9" fontId="49" fillId="0" borderId="7" xfId="2" applyFont="1" applyBorder="1" applyAlignment="1">
      <alignment horizontal="center" vertical="top" wrapText="1"/>
    </xf>
    <xf numFmtId="9" fontId="49" fillId="0" borderId="8" xfId="2" applyFont="1" applyBorder="1" applyAlignment="1">
      <alignment horizontal="center" vertical="top" wrapText="1"/>
    </xf>
    <xf numFmtId="0" fontId="34" fillId="12" borderId="2" xfId="0" applyFont="1" applyFill="1" applyBorder="1" applyAlignment="1">
      <alignment horizontal="center" vertical="center" wrapText="1"/>
    </xf>
    <xf numFmtId="0" fontId="34" fillId="12" borderId="7" xfId="0" applyFont="1" applyFill="1" applyBorder="1" applyAlignment="1">
      <alignment horizontal="center" vertical="center" wrapText="1"/>
    </xf>
    <xf numFmtId="0" fontId="30" fillId="0" borderId="9" xfId="0" applyFont="1" applyBorder="1" applyAlignment="1">
      <alignment horizontal="right" vertical="top" wrapText="1"/>
    </xf>
    <xf numFmtId="0" fontId="30" fillId="0" borderId="12" xfId="0" applyFont="1" applyBorder="1" applyAlignment="1">
      <alignment horizontal="right" vertical="top" wrapText="1"/>
    </xf>
    <xf numFmtId="0" fontId="30" fillId="0" borderId="10" xfId="0" applyFont="1" applyBorder="1" applyAlignment="1">
      <alignment horizontal="right" vertical="top" wrapText="1"/>
    </xf>
    <xf numFmtId="0" fontId="30" fillId="0" borderId="59" xfId="0" applyFont="1" applyBorder="1" applyAlignment="1">
      <alignment horizontal="right" vertical="top" wrapText="1"/>
    </xf>
    <xf numFmtId="0" fontId="30" fillId="0" borderId="60" xfId="0" applyFont="1" applyBorder="1" applyAlignment="1">
      <alignment horizontal="right" vertical="top" wrapText="1"/>
    </xf>
    <xf numFmtId="0" fontId="30" fillId="0" borderId="61" xfId="0" applyFont="1" applyBorder="1" applyAlignment="1">
      <alignment horizontal="right" vertical="top" wrapText="1"/>
    </xf>
    <xf numFmtId="0" fontId="47" fillId="12" borderId="9" xfId="0" applyFont="1" applyFill="1" applyBorder="1" applyAlignment="1">
      <alignment horizontal="left" vertical="top" wrapText="1" indent="4"/>
    </xf>
    <xf numFmtId="0" fontId="47" fillId="12" borderId="12" xfId="0" applyFont="1" applyFill="1" applyBorder="1" applyAlignment="1">
      <alignment horizontal="left" vertical="top" wrapText="1" indent="4"/>
    </xf>
    <xf numFmtId="0" fontId="47" fillId="12" borderId="10" xfId="0" applyFont="1" applyFill="1" applyBorder="1" applyAlignment="1">
      <alignment horizontal="left" vertical="top" wrapText="1" indent="4"/>
    </xf>
    <xf numFmtId="0" fontId="51" fillId="12" borderId="4" xfId="0" applyFont="1" applyFill="1" applyBorder="1" applyAlignment="1">
      <alignment horizontal="center" vertical="top"/>
    </xf>
    <xf numFmtId="0" fontId="51" fillId="12" borderId="20" xfId="0" applyFont="1" applyFill="1" applyBorder="1" applyAlignment="1">
      <alignment horizontal="center" vertical="top"/>
    </xf>
    <xf numFmtId="164" fontId="47" fillId="12" borderId="9" xfId="1" applyFont="1" applyFill="1" applyBorder="1" applyAlignment="1">
      <alignment horizontal="left" vertical="top" wrapText="1"/>
    </xf>
    <xf numFmtId="164" fontId="47" fillId="12" borderId="10" xfId="1" applyFont="1" applyFill="1" applyBorder="1" applyAlignment="1">
      <alignment horizontal="left" vertical="top" wrapText="1"/>
    </xf>
    <xf numFmtId="0" fontId="32" fillId="0" borderId="9" xfId="0" applyFont="1" applyBorder="1" applyAlignment="1">
      <alignment horizontal="left" vertical="top" wrapText="1"/>
    </xf>
    <xf numFmtId="0" fontId="32" fillId="0" borderId="12" xfId="0" applyFont="1" applyBorder="1" applyAlignment="1">
      <alignment horizontal="left" vertical="top" wrapText="1"/>
    </xf>
    <xf numFmtId="0" fontId="32" fillId="0" borderId="10" xfId="0" applyFont="1" applyBorder="1" applyAlignment="1">
      <alignment horizontal="left" vertical="top" wrapText="1"/>
    </xf>
    <xf numFmtId="0" fontId="43" fillId="12" borderId="9" xfId="0" applyFont="1" applyFill="1" applyBorder="1" applyAlignment="1">
      <alignment horizontal="left" vertical="top" wrapText="1"/>
    </xf>
    <xf numFmtId="0" fontId="43" fillId="12" borderId="12" xfId="0" applyFont="1" applyFill="1" applyBorder="1" applyAlignment="1">
      <alignment horizontal="left" vertical="top" wrapText="1"/>
    </xf>
    <xf numFmtId="0" fontId="43" fillId="12" borderId="10" xfId="0" applyFont="1" applyFill="1" applyBorder="1" applyAlignment="1">
      <alignment horizontal="left" vertical="top" wrapText="1"/>
    </xf>
    <xf numFmtId="0" fontId="44" fillId="12" borderId="9" xfId="0" applyFont="1" applyFill="1" applyBorder="1" applyAlignment="1">
      <alignment horizontal="left" vertical="top" wrapText="1"/>
    </xf>
    <xf numFmtId="0" fontId="44" fillId="12" borderId="12" xfId="0" applyFont="1" applyFill="1" applyBorder="1" applyAlignment="1">
      <alignment horizontal="left" vertical="top" wrapText="1"/>
    </xf>
    <xf numFmtId="0" fontId="44" fillId="12" borderId="10" xfId="0" applyFont="1" applyFill="1" applyBorder="1" applyAlignment="1">
      <alignment horizontal="left" vertical="top" wrapText="1"/>
    </xf>
    <xf numFmtId="0" fontId="36" fillId="12" borderId="9" xfId="0" applyFont="1" applyFill="1" applyBorder="1" applyAlignment="1">
      <alignment horizontal="left" wrapText="1"/>
    </xf>
    <xf numFmtId="0" fontId="36" fillId="12" borderId="12" xfId="0" applyFont="1" applyFill="1" applyBorder="1" applyAlignment="1">
      <alignment horizontal="left" wrapText="1"/>
    </xf>
    <xf numFmtId="0" fontId="36" fillId="12" borderId="10" xfId="0" applyFont="1" applyFill="1" applyBorder="1" applyAlignment="1">
      <alignment horizontal="left" wrapText="1"/>
    </xf>
    <xf numFmtId="0" fontId="45" fillId="12" borderId="9" xfId="0" applyFont="1" applyFill="1" applyBorder="1" applyAlignment="1">
      <alignment horizontal="left" vertical="top" wrapText="1"/>
    </xf>
    <xf numFmtId="0" fontId="45" fillId="12" borderId="12" xfId="0" applyFont="1" applyFill="1" applyBorder="1" applyAlignment="1">
      <alignment horizontal="left" vertical="top" wrapText="1"/>
    </xf>
    <xf numFmtId="0" fontId="45" fillId="12" borderId="10" xfId="0" applyFont="1" applyFill="1" applyBorder="1" applyAlignment="1">
      <alignment horizontal="left" vertical="top" wrapText="1"/>
    </xf>
    <xf numFmtId="0" fontId="42" fillId="12" borderId="7" xfId="0" applyFont="1" applyFill="1" applyBorder="1" applyAlignment="1">
      <alignment horizontal="center"/>
    </xf>
    <xf numFmtId="0" fontId="46" fillId="12" borderId="9" xfId="0" applyFont="1" applyFill="1" applyBorder="1" applyAlignment="1">
      <alignment horizontal="left" vertical="top" wrapText="1"/>
    </xf>
    <xf numFmtId="0" fontId="46" fillId="12" borderId="12" xfId="0" applyFont="1" applyFill="1" applyBorder="1" applyAlignment="1">
      <alignment horizontal="left" vertical="top" wrapText="1"/>
    </xf>
    <xf numFmtId="0" fontId="46" fillId="12" borderId="10" xfId="0" applyFont="1" applyFill="1" applyBorder="1" applyAlignment="1">
      <alignment horizontal="left" vertical="top" wrapText="1"/>
    </xf>
    <xf numFmtId="0" fontId="39" fillId="12" borderId="9" xfId="0" applyFont="1" applyFill="1" applyBorder="1" applyAlignment="1">
      <alignment horizontal="center" vertical="top" wrapText="1"/>
    </xf>
    <xf numFmtId="0" fontId="39" fillId="12" borderId="12" xfId="0" applyFont="1" applyFill="1" applyBorder="1" applyAlignment="1">
      <alignment horizontal="center" vertical="top" wrapText="1"/>
    </xf>
    <xf numFmtId="0" fontId="33" fillId="0" borderId="12" xfId="0" applyFont="1" applyBorder="1" applyAlignment="1">
      <alignment horizontal="center" vertical="top" wrapText="1"/>
    </xf>
    <xf numFmtId="0" fontId="33" fillId="0" borderId="10" xfId="0" applyFont="1" applyBorder="1" applyAlignment="1">
      <alignment horizontal="center" vertical="top" wrapText="1"/>
    </xf>
    <xf numFmtId="0" fontId="31" fillId="13" borderId="12" xfId="0" applyFont="1" applyFill="1" applyBorder="1" applyAlignment="1">
      <alignment horizontal="center" vertical="top" wrapText="1"/>
    </xf>
    <xf numFmtId="0" fontId="31" fillId="13" borderId="10" xfId="0" applyFont="1" applyFill="1" applyBorder="1" applyAlignment="1">
      <alignment horizontal="center" vertical="top" wrapText="1"/>
    </xf>
    <xf numFmtId="0" fontId="12" fillId="14" borderId="19" xfId="0" applyFont="1" applyFill="1" applyBorder="1" applyAlignment="1">
      <alignment horizontal="center"/>
    </xf>
    <xf numFmtId="0" fontId="1" fillId="22" borderId="20" xfId="0" applyFont="1" applyFill="1" applyBorder="1"/>
    <xf numFmtId="0" fontId="3" fillId="22" borderId="20" xfId="0" applyFont="1" applyFill="1" applyBorder="1" applyAlignment="1">
      <alignment wrapText="1"/>
    </xf>
    <xf numFmtId="0" fontId="1" fillId="22" borderId="20" xfId="0" applyFont="1" applyFill="1" applyBorder="1" applyAlignment="1">
      <alignment wrapText="1"/>
    </xf>
    <xf numFmtId="0" fontId="5" fillId="0" borderId="2" xfId="0" applyFont="1" applyBorder="1" applyAlignment="1"/>
    <xf numFmtId="0" fontId="5" fillId="0" borderId="3" xfId="0" applyFont="1" applyBorder="1" applyAlignment="1"/>
    <xf numFmtId="0" fontId="6" fillId="0" borderId="5" xfId="0" applyFont="1" applyBorder="1" applyAlignment="1">
      <alignment horizontal="center" wrapText="1"/>
    </xf>
    <xf numFmtId="0" fontId="21" fillId="8" borderId="20" xfId="0" applyFont="1" applyFill="1" applyBorder="1" applyAlignment="1"/>
    <xf numFmtId="0" fontId="1" fillId="9" borderId="20" xfId="0" applyFont="1" applyFill="1" applyBorder="1" applyProtection="1">
      <protection locked="0"/>
    </xf>
    <xf numFmtId="0" fontId="22" fillId="8" borderId="0" xfId="0" applyFont="1" applyFill="1" applyAlignment="1"/>
    <xf numFmtId="9" fontId="5" fillId="9" borderId="20" xfId="0" applyNumberFormat="1" applyFont="1" applyFill="1" applyBorder="1" applyAlignment="1" applyProtection="1">
      <alignment wrapText="1"/>
      <protection locked="0"/>
    </xf>
    <xf numFmtId="9" fontId="5" fillId="9" borderId="20" xfId="0" applyNumberFormat="1" applyFont="1" applyFill="1" applyBorder="1" applyAlignment="1" applyProtection="1">
      <protection locked="0"/>
    </xf>
    <xf numFmtId="0" fontId="1" fillId="0" borderId="5" xfId="0" applyFont="1" applyBorder="1"/>
    <xf numFmtId="9" fontId="5" fillId="9" borderId="20" xfId="2" applyFont="1" applyFill="1" applyBorder="1" applyAlignment="1" applyProtection="1">
      <protection locked="0"/>
    </xf>
    <xf numFmtId="5" fontId="1" fillId="9" borderId="20" xfId="0" applyNumberFormat="1" applyFont="1" applyFill="1" applyBorder="1" applyAlignment="1" applyProtection="1">
      <alignment horizontal="right"/>
      <protection locked="0"/>
    </xf>
    <xf numFmtId="9" fontId="1" fillId="9" borderId="20" xfId="0" applyNumberFormat="1" applyFont="1" applyFill="1" applyBorder="1" applyProtection="1">
      <protection locked="0"/>
    </xf>
    <xf numFmtId="0" fontId="1" fillId="0" borderId="7" xfId="0" applyFont="1" applyBorder="1" applyAlignment="1">
      <alignment wrapText="1"/>
    </xf>
    <xf numFmtId="9" fontId="1" fillId="0" borderId="7" xfId="0" applyNumberFormat="1" applyFont="1" applyBorder="1"/>
    <xf numFmtId="0" fontId="1" fillId="3" borderId="20" xfId="0" applyFont="1" applyFill="1" applyBorder="1" applyAlignment="1">
      <alignment wrapText="1"/>
    </xf>
    <xf numFmtId="9" fontId="1" fillId="3" borderId="20" xfId="0" applyNumberFormat="1" applyFont="1" applyFill="1" applyBorder="1"/>
    <xf numFmtId="0" fontId="1" fillId="4" borderId="20" xfId="0" applyFont="1" applyFill="1" applyBorder="1" applyAlignment="1">
      <alignment horizontal="left" wrapText="1"/>
    </xf>
    <xf numFmtId="9" fontId="1" fillId="4" borderId="20" xfId="0" applyNumberFormat="1" applyFont="1" applyFill="1" applyBorder="1" applyAlignment="1">
      <alignment wrapText="1"/>
    </xf>
    <xf numFmtId="0" fontId="1" fillId="4" borderId="20" xfId="0" applyFont="1" applyFill="1" applyBorder="1"/>
    <xf numFmtId="0" fontId="5" fillId="0" borderId="12" xfId="0" applyFont="1" applyBorder="1" applyAlignment="1"/>
    <xf numFmtId="0" fontId="5" fillId="0" borderId="10" xfId="0" applyFont="1" applyBorder="1" applyAlignment="1"/>
    <xf numFmtId="0" fontId="24" fillId="20" borderId="18" xfId="0" applyFont="1" applyFill="1" applyBorder="1" applyAlignment="1"/>
    <xf numFmtId="0" fontId="24" fillId="12" borderId="52" xfId="0" applyFont="1" applyFill="1" applyBorder="1" applyAlignment="1"/>
    <xf numFmtId="0" fontId="24" fillId="12" borderId="13" xfId="0" applyFont="1" applyFill="1" applyBorder="1" applyAlignment="1"/>
    <xf numFmtId="0" fontId="24" fillId="12" borderId="16" xfId="0" applyFont="1" applyFill="1" applyBorder="1" applyAlignment="1"/>
    <xf numFmtId="0" fontId="24" fillId="12" borderId="20" xfId="0" applyFont="1" applyFill="1" applyBorder="1" applyAlignment="1"/>
    <xf numFmtId="0" fontId="21" fillId="8" borderId="66" xfId="0" applyFont="1" applyFill="1" applyBorder="1" applyAlignment="1"/>
    <xf numFmtId="0" fontId="21" fillId="8" borderId="67" xfId="0" applyFont="1" applyFill="1" applyBorder="1" applyAlignment="1"/>
    <xf numFmtId="0" fontId="22" fillId="8" borderId="68" xfId="0" applyFont="1" applyFill="1" applyBorder="1" applyAlignment="1"/>
    <xf numFmtId="0" fontId="21" fillId="8" borderId="69" xfId="0" applyFont="1" applyFill="1" applyBorder="1" applyAlignment="1"/>
    <xf numFmtId="0" fontId="22" fillId="8" borderId="70" xfId="0" applyFont="1" applyFill="1" applyBorder="1" applyAlignment="1"/>
    <xf numFmtId="0" fontId="24" fillId="20" borderId="20" xfId="0" applyFont="1" applyFill="1" applyBorder="1" applyAlignment="1"/>
    <xf numFmtId="0" fontId="24" fillId="18" borderId="52" xfId="0" applyFont="1" applyFill="1" applyBorder="1" applyAlignment="1"/>
    <xf numFmtId="0" fontId="5" fillId="12" borderId="20" xfId="0" applyFont="1" applyFill="1" applyBorder="1" applyAlignment="1"/>
    <xf numFmtId="0" fontId="5" fillId="12" borderId="21" xfId="0" applyFont="1" applyFill="1" applyBorder="1" applyAlignment="1"/>
    <xf numFmtId="0" fontId="1" fillId="0" borderId="21" xfId="0" applyFont="1" applyBorder="1"/>
    <xf numFmtId="0" fontId="6" fillId="0" borderId="19" xfId="0" applyFont="1" applyBorder="1"/>
    <xf numFmtId="0" fontId="1" fillId="0" borderId="19" xfId="0" applyFont="1" applyBorder="1"/>
    <xf numFmtId="0" fontId="13" fillId="14" borderId="14" xfId="0" applyFont="1" applyFill="1" applyBorder="1" applyAlignment="1">
      <alignment horizontal="center"/>
    </xf>
    <xf numFmtId="0" fontId="5" fillId="12" borderId="13" xfId="0" applyFont="1" applyFill="1" applyBorder="1" applyAlignment="1"/>
    <xf numFmtId="0" fontId="5" fillId="12" borderId="16" xfId="0" applyFont="1" applyFill="1" applyBorder="1" applyAlignment="1"/>
    <xf numFmtId="0" fontId="12" fillId="14" borderId="19" xfId="0" applyFont="1" applyFill="1" applyBorder="1"/>
    <xf numFmtId="0" fontId="12" fillId="14" borderId="20" xfId="0" applyFont="1" applyFill="1" applyBorder="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000000"/>
                </a:solidFill>
                <a:latin typeface="Arial"/>
              </a:defRPr>
            </a:pPr>
            <a:r>
              <a:rPr lang="en-NZ" sz="1400" b="1" i="0">
                <a:solidFill>
                  <a:srgbClr val="000000"/>
                </a:solidFill>
                <a:latin typeface="Arial"/>
              </a:rPr>
              <a:t>Difference in Total Revenue Generation
Cumulative - Current State vs. Future State</a:t>
            </a:r>
          </a:p>
        </c:rich>
      </c:tx>
      <c:layout>
        <c:manualLayout>
          <c:xMode val="edge"/>
          <c:yMode val="edge"/>
          <c:x val="0.26522341676167338"/>
          <c:y val="1.06951871657754E-2"/>
        </c:manualLayout>
      </c:layout>
      <c:overlay val="0"/>
    </c:title>
    <c:autoTitleDeleted val="0"/>
    <c:plotArea>
      <c:layout>
        <c:manualLayout>
          <c:xMode val="edge"/>
          <c:yMode val="edge"/>
          <c:x val="0.27063617340537083"/>
          <c:y val="0.10338698924038624"/>
          <c:w val="0.70906677432207155"/>
          <c:h val="0.70766611600747131"/>
        </c:manualLayout>
      </c:layout>
      <c:barChart>
        <c:barDir val="col"/>
        <c:grouping val="stacked"/>
        <c:varyColors val="1"/>
        <c:ser>
          <c:idx val="0"/>
          <c:order val="0"/>
          <c:tx>
            <c:v>Additional Revenue</c:v>
          </c:tx>
          <c:spPr>
            <a:solidFill>
              <a:srgbClr val="FFCC99"/>
            </a:solidFill>
            <a:ln cmpd="sng">
              <a:solidFill>
                <a:srgbClr val="000000"/>
              </a:solidFill>
            </a:ln>
          </c:spPr>
          <c:invertIfNegative val="1"/>
          <c:val>
            <c:numRef>
              <c:f>Tool!$C$174:$G$174</c:f>
              <c:numCache>
                <c:formatCode>"$"#,##0</c:formatCode>
                <c:ptCount val="5"/>
                <c:pt idx="0">
                  <c:v>855000</c:v>
                </c:pt>
                <c:pt idx="1">
                  <c:v>1038000</c:v>
                </c:pt>
                <c:pt idx="2">
                  <c:v>1061175</c:v>
                </c:pt>
                <c:pt idx="3">
                  <c:v>1063736.25</c:v>
                </c:pt>
                <c:pt idx="4">
                  <c:v>1064004.5625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130-4D1E-8248-76CB1D5926B5}"/>
            </c:ext>
          </c:extLst>
        </c:ser>
        <c:dLbls>
          <c:showLegendKey val="0"/>
          <c:showVal val="0"/>
          <c:showCatName val="0"/>
          <c:showSerName val="0"/>
          <c:showPercent val="0"/>
          <c:showBubbleSize val="0"/>
        </c:dLbls>
        <c:gapWidth val="150"/>
        <c:overlap val="100"/>
        <c:axId val="1125074647"/>
        <c:axId val="2060651293"/>
      </c:barChart>
      <c:catAx>
        <c:axId val="1125074647"/>
        <c:scaling>
          <c:orientation val="minMax"/>
        </c:scaling>
        <c:delete val="0"/>
        <c:axPos val="b"/>
        <c:title>
          <c:tx>
            <c:rich>
              <a:bodyPr/>
              <a:lstStyle/>
              <a:p>
                <a:pPr lvl="0">
                  <a:defRPr sz="1500" b="1" i="0">
                    <a:solidFill>
                      <a:srgbClr val="000000"/>
                    </a:solidFill>
                    <a:latin typeface="Arial"/>
                  </a:defRPr>
                </a:pPr>
                <a:r>
                  <a:rPr lang="en-NZ" sz="1500" b="1" i="0">
                    <a:solidFill>
                      <a:srgbClr val="000000"/>
                    </a:solidFill>
                    <a:latin typeface="Arial"/>
                  </a:rPr>
                  <a:t>Years</a:t>
                </a:r>
              </a:p>
            </c:rich>
          </c:tx>
          <c:layout>
            <c:manualLayout>
              <c:xMode val="edge"/>
              <c:yMode val="edge"/>
              <c:x val="0.55751057504821377"/>
              <c:y val="0.87165925114975595"/>
            </c:manualLayout>
          </c:layout>
          <c:overlay val="0"/>
        </c:title>
        <c:numFmt formatCode="General" sourceLinked="1"/>
        <c:majorTickMark val="out"/>
        <c:minorTickMark val="none"/>
        <c:tickLblPos val="nextTo"/>
        <c:txPr>
          <a:bodyPr rot="0"/>
          <a:lstStyle/>
          <a:p>
            <a:pPr lvl="0">
              <a:defRPr sz="1500" b="0" i="0">
                <a:solidFill>
                  <a:srgbClr val="000000"/>
                </a:solidFill>
                <a:latin typeface="Arial"/>
              </a:defRPr>
            </a:pPr>
            <a:endParaRPr lang="en-US"/>
          </a:p>
        </c:txPr>
        <c:crossAx val="2060651293"/>
        <c:crosses val="autoZero"/>
        <c:auto val="1"/>
        <c:lblAlgn val="ctr"/>
        <c:lblOffset val="100"/>
        <c:noMultiLvlLbl val="1"/>
      </c:catAx>
      <c:valAx>
        <c:axId val="2060651293"/>
        <c:scaling>
          <c:orientation val="minMax"/>
        </c:scaling>
        <c:delete val="0"/>
        <c:axPos val="l"/>
        <c:majorGridlines>
          <c:spPr>
            <a:ln>
              <a:solidFill>
                <a:srgbClr val="B7B7B7"/>
              </a:solidFill>
            </a:ln>
          </c:spPr>
        </c:majorGridlines>
        <c:title>
          <c:tx>
            <c:rich>
              <a:bodyPr/>
              <a:lstStyle/>
              <a:p>
                <a:pPr lvl="0">
                  <a:defRPr sz="1500" b="1" i="0">
                    <a:solidFill>
                      <a:srgbClr val="000000"/>
                    </a:solidFill>
                    <a:latin typeface="Arial"/>
                  </a:defRPr>
                </a:pPr>
                <a:r>
                  <a:rPr lang="en-NZ" sz="1500" b="1" i="0">
                    <a:solidFill>
                      <a:srgbClr val="000000"/>
                    </a:solidFill>
                    <a:latin typeface="Arial"/>
                  </a:rPr>
                  <a:t>Revenue</a:t>
                </a:r>
              </a:p>
            </c:rich>
          </c:tx>
          <c:layout>
            <c:manualLayout>
              <c:xMode val="edge"/>
              <c:yMode val="edge"/>
              <c:x val="7.6680198466396029E-3"/>
              <c:y val="0.39394014250892434"/>
            </c:manualLayout>
          </c:layout>
          <c:overlay val="0"/>
        </c:title>
        <c:numFmt formatCode="&quot;$&quot;#,##0" sourceLinked="1"/>
        <c:majorTickMark val="out"/>
        <c:minorTickMark val="none"/>
        <c:tickLblPos val="nextTo"/>
        <c:spPr>
          <a:ln/>
        </c:spPr>
        <c:txPr>
          <a:bodyPr rot="0"/>
          <a:lstStyle/>
          <a:p>
            <a:pPr lvl="0">
              <a:defRPr sz="1500" b="0" i="0">
                <a:solidFill>
                  <a:srgbClr val="000000"/>
                </a:solidFill>
                <a:latin typeface="Arial"/>
              </a:defRPr>
            </a:pPr>
            <a:endParaRPr lang="en-US"/>
          </a:p>
        </c:txPr>
        <c:crossAx val="1125074647"/>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000000"/>
                </a:solidFill>
                <a:latin typeface="Arial"/>
              </a:defRPr>
            </a:pPr>
            <a:r>
              <a:rPr lang="en-NZ" sz="1400" b="1" i="0">
                <a:solidFill>
                  <a:srgbClr val="000000"/>
                </a:solidFill>
                <a:latin typeface="Arial"/>
              </a:rPr>
              <a:t>Total Revenue Stream from New Revenue over 5 Years
Cumulative - Current State vs. Future State</a:t>
            </a:r>
          </a:p>
        </c:rich>
      </c:tx>
      <c:layout>
        <c:manualLayout>
          <c:xMode val="edge"/>
          <c:yMode val="edge"/>
          <c:x val="0.18428212733570903"/>
          <c:y val="8.6805555555555559E-3"/>
        </c:manualLayout>
      </c:layout>
      <c:overlay val="0"/>
    </c:title>
    <c:autoTitleDeleted val="0"/>
    <c:plotArea>
      <c:layout>
        <c:manualLayout>
          <c:xMode val="edge"/>
          <c:yMode val="edge"/>
          <c:x val="0.20325230147503476"/>
          <c:y val="0.11111129949154237"/>
          <c:w val="0.70731800913312104"/>
          <c:h val="0.69444562182213987"/>
        </c:manualLayout>
      </c:layout>
      <c:lineChart>
        <c:grouping val="standard"/>
        <c:varyColors val="1"/>
        <c:ser>
          <c:idx val="0"/>
          <c:order val="0"/>
          <c:tx>
            <c:v>Current State Revenue Stream</c:v>
          </c:tx>
          <c:spPr>
            <a:ln w="19050" cmpd="sng">
              <a:solidFill>
                <a:srgbClr val="000080">
                  <a:alpha val="100000"/>
                </a:srgbClr>
              </a:solidFill>
              <a:prstDash val="solid"/>
            </a:ln>
          </c:spPr>
          <c:marker>
            <c:symbol val="circle"/>
            <c:size val="7"/>
            <c:spPr>
              <a:solidFill>
                <a:srgbClr val="000080">
                  <a:alpha val="100000"/>
                </a:srgbClr>
              </a:solidFill>
              <a:ln cmpd="sng">
                <a:solidFill>
                  <a:srgbClr val="000080">
                    <a:alpha val="100000"/>
                  </a:srgbClr>
                </a:solidFill>
              </a:ln>
            </c:spPr>
          </c:marker>
          <c:val>
            <c:numRef>
              <c:f>Tool!$C$57:$G$57</c:f>
              <c:numCache>
                <c:formatCode>"$"#,##0</c:formatCode>
                <c:ptCount val="5"/>
                <c:pt idx="0">
                  <c:v>1950000</c:v>
                </c:pt>
                <c:pt idx="1">
                  <c:v>2047500</c:v>
                </c:pt>
                <c:pt idx="2">
                  <c:v>2052375</c:v>
                </c:pt>
                <c:pt idx="3">
                  <c:v>2052618.75</c:v>
                </c:pt>
                <c:pt idx="4">
                  <c:v>2052630.9375</c:v>
                </c:pt>
              </c:numCache>
            </c:numRef>
          </c:val>
          <c:smooth val="0"/>
          <c:extLst>
            <c:ext xmlns:c16="http://schemas.microsoft.com/office/drawing/2014/chart" uri="{C3380CC4-5D6E-409C-BE32-E72D297353CC}">
              <c16:uniqueId val="{00000000-5994-4123-920A-E850621A9674}"/>
            </c:ext>
          </c:extLst>
        </c:ser>
        <c:ser>
          <c:idx val="1"/>
          <c:order val="1"/>
          <c:tx>
            <c:v>Future State Revenue Stream</c:v>
          </c:tx>
          <c:spPr>
            <a:ln w="19050" cmpd="sng">
              <a:solidFill>
                <a:srgbClr val="FF00FF">
                  <a:alpha val="100000"/>
                </a:srgbClr>
              </a:solidFill>
              <a:prstDash val="solid"/>
            </a:ln>
          </c:spPr>
          <c:marker>
            <c:symbol val="circle"/>
            <c:size val="9"/>
            <c:spPr>
              <a:solidFill>
                <a:srgbClr val="FF00FF">
                  <a:alpha val="100000"/>
                </a:srgbClr>
              </a:solidFill>
              <a:ln cmpd="sng">
                <a:solidFill>
                  <a:srgbClr val="FF00FF">
                    <a:alpha val="100000"/>
                  </a:srgbClr>
                </a:solidFill>
              </a:ln>
            </c:spPr>
          </c:marker>
          <c:val>
            <c:numRef>
              <c:f>Tool!$C$88:$G$88</c:f>
              <c:numCache>
                <c:formatCode>"$"#,##0</c:formatCode>
                <c:ptCount val="5"/>
                <c:pt idx="0">
                  <c:v>2805000</c:v>
                </c:pt>
                <c:pt idx="1">
                  <c:v>3085500</c:v>
                </c:pt>
                <c:pt idx="2">
                  <c:v>3113550</c:v>
                </c:pt>
                <c:pt idx="3">
                  <c:v>3116355</c:v>
                </c:pt>
                <c:pt idx="4">
                  <c:v>3116635.5</c:v>
                </c:pt>
              </c:numCache>
            </c:numRef>
          </c:val>
          <c:smooth val="0"/>
          <c:extLst>
            <c:ext xmlns:c16="http://schemas.microsoft.com/office/drawing/2014/chart" uri="{C3380CC4-5D6E-409C-BE32-E72D297353CC}">
              <c16:uniqueId val="{00000001-5994-4123-920A-E850621A9674}"/>
            </c:ext>
          </c:extLst>
        </c:ser>
        <c:dLbls>
          <c:showLegendKey val="0"/>
          <c:showVal val="0"/>
          <c:showCatName val="0"/>
          <c:showSerName val="0"/>
          <c:showPercent val="0"/>
          <c:showBubbleSize val="0"/>
        </c:dLbls>
        <c:marker val="1"/>
        <c:smooth val="0"/>
        <c:axId val="872926711"/>
        <c:axId val="1380429136"/>
      </c:lineChart>
      <c:catAx>
        <c:axId val="872926711"/>
        <c:scaling>
          <c:orientation val="minMax"/>
        </c:scaling>
        <c:delete val="0"/>
        <c:axPos val="b"/>
        <c:title>
          <c:tx>
            <c:rich>
              <a:bodyPr/>
              <a:lstStyle/>
              <a:p>
                <a:pPr lvl="0">
                  <a:defRPr sz="1500" b="1" i="0">
                    <a:solidFill>
                      <a:srgbClr val="000000"/>
                    </a:solidFill>
                    <a:latin typeface="Arial"/>
                  </a:defRPr>
                </a:pPr>
                <a:r>
                  <a:rPr lang="en-NZ" sz="1500" b="1" i="0">
                    <a:solidFill>
                      <a:srgbClr val="000000"/>
                    </a:solidFill>
                    <a:latin typeface="Arial"/>
                  </a:rPr>
                  <a:t>Years</a:t>
                </a:r>
              </a:p>
            </c:rich>
          </c:tx>
          <c:layout>
            <c:manualLayout>
              <c:xMode val="edge"/>
              <c:yMode val="edge"/>
              <c:x val="0.51761588744496367"/>
              <c:y val="0.86632090259550887"/>
            </c:manualLayout>
          </c:layout>
          <c:overlay val="0"/>
        </c:title>
        <c:numFmt formatCode="General" sourceLinked="1"/>
        <c:majorTickMark val="out"/>
        <c:minorTickMark val="none"/>
        <c:tickLblPos val="nextTo"/>
        <c:txPr>
          <a:bodyPr rot="0"/>
          <a:lstStyle/>
          <a:p>
            <a:pPr lvl="0">
              <a:defRPr sz="1500" b="0" i="0">
                <a:solidFill>
                  <a:srgbClr val="000000"/>
                </a:solidFill>
                <a:latin typeface="Arial"/>
              </a:defRPr>
            </a:pPr>
            <a:endParaRPr lang="en-US"/>
          </a:p>
        </c:txPr>
        <c:crossAx val="1380429136"/>
        <c:crosses val="autoZero"/>
        <c:auto val="1"/>
        <c:lblAlgn val="ctr"/>
        <c:lblOffset val="100"/>
        <c:noMultiLvlLbl val="1"/>
      </c:catAx>
      <c:valAx>
        <c:axId val="138042913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NZ"/>
              </a:p>
            </c:rich>
          </c:tx>
          <c:overlay val="0"/>
        </c:title>
        <c:numFmt formatCode="&quot;$&quot;#,##0" sourceLinked="1"/>
        <c:majorTickMark val="out"/>
        <c:minorTickMark val="none"/>
        <c:tickLblPos val="nextTo"/>
        <c:spPr>
          <a:ln/>
        </c:spPr>
        <c:txPr>
          <a:bodyPr rot="0"/>
          <a:lstStyle/>
          <a:p>
            <a:pPr lvl="0">
              <a:defRPr sz="1500" b="0" i="0">
                <a:solidFill>
                  <a:srgbClr val="000000"/>
                </a:solidFill>
                <a:latin typeface="Arial"/>
              </a:defRPr>
            </a:pPr>
            <a:endParaRPr lang="en-US"/>
          </a:p>
        </c:txPr>
        <c:crossAx val="872926711"/>
        <c:crosses val="autoZero"/>
        <c:crossBetween val="between"/>
      </c:valAx>
      <c:spPr>
        <a:solidFill>
          <a:srgbClr val="FFFFCC"/>
        </a:solidFill>
      </c:spPr>
    </c:plotArea>
    <c:legend>
      <c:legendPos val="b"/>
      <c:layout>
        <c:manualLayout>
          <c:xMode val="edge"/>
          <c:yMode val="edge"/>
          <c:x val="9.0786050117719022E-2"/>
          <c:y val="0.93402941819772523"/>
        </c:manualLayout>
      </c:layout>
      <c:overlay val="0"/>
      <c:txPr>
        <a:bodyPr/>
        <a:lstStyle/>
        <a:p>
          <a:pPr lvl="0">
            <a:defRPr sz="1400" b="0" i="0">
              <a:solidFill>
                <a:srgbClr val="000000"/>
              </a:solidFill>
              <a:latin typeface="Arial"/>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333375</xdr:colOff>
      <xdr:row>132</xdr:row>
      <xdr:rowOff>38100</xdr:rowOff>
    </xdr:from>
    <xdr:ext cx="7038975" cy="5343525"/>
    <xdr:graphicFrame macro="">
      <xdr:nvGraphicFramePr>
        <xdr:cNvPr id="1548133660" name="Chart 1">
          <a:extLst>
            <a:ext uri="{FF2B5EF4-FFF2-40B4-BE49-F238E27FC236}">
              <a16:creationId xmlns:a16="http://schemas.microsoft.com/office/drawing/2014/main" id="{00000000-0008-0000-0100-00001CA546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342900</xdr:colOff>
      <xdr:row>92</xdr:row>
      <xdr:rowOff>38100</xdr:rowOff>
    </xdr:from>
    <xdr:ext cx="7029450" cy="5429250"/>
    <xdr:graphicFrame macro="">
      <xdr:nvGraphicFramePr>
        <xdr:cNvPr id="1066686909" name="Chart 2">
          <a:extLst>
            <a:ext uri="{FF2B5EF4-FFF2-40B4-BE49-F238E27FC236}">
              <a16:creationId xmlns:a16="http://schemas.microsoft.com/office/drawing/2014/main" id="{00000000-0008-0000-0100-0000BD5994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619125</xdr:colOff>
      <xdr:row>2</xdr:row>
      <xdr:rowOff>104775</xdr:rowOff>
    </xdr:from>
    <xdr:ext cx="2352675" cy="22955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9096375" y="514350"/>
          <a:ext cx="2352675" cy="22955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A34" sqref="A34"/>
    </sheetView>
  </sheetViews>
  <sheetFormatPr defaultColWidth="14.42578125" defaultRowHeight="15" customHeight="1"/>
  <cols>
    <col min="1" max="1" width="97.140625" customWidth="1"/>
    <col min="2" max="6" width="9.140625" customWidth="1"/>
    <col min="7" max="26" width="8.7109375" customWidth="1"/>
  </cols>
  <sheetData>
    <row r="1" spans="1:26" ht="36" customHeight="1">
      <c r="A1" s="171" t="s">
        <v>0</v>
      </c>
      <c r="B1" s="1"/>
      <c r="C1" s="1"/>
      <c r="D1" s="1"/>
      <c r="E1" s="1"/>
      <c r="F1" s="1"/>
      <c r="G1" s="1"/>
      <c r="H1" s="1"/>
      <c r="I1" s="1"/>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31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2" t="s">
        <v>1</v>
      </c>
      <c r="B5" s="1"/>
      <c r="C5" s="1"/>
      <c r="D5" s="1"/>
      <c r="E5" s="1"/>
      <c r="F5" s="1"/>
      <c r="G5" s="1"/>
      <c r="H5" s="1"/>
      <c r="I5" s="1"/>
      <c r="J5" s="1"/>
      <c r="K5" s="1"/>
      <c r="L5" s="1"/>
      <c r="M5" s="1"/>
      <c r="N5" s="1"/>
      <c r="O5" s="1"/>
      <c r="P5" s="1"/>
      <c r="Q5" s="1"/>
      <c r="R5" s="1"/>
      <c r="S5" s="1"/>
      <c r="T5" s="1"/>
      <c r="U5" s="1"/>
      <c r="V5" s="1"/>
      <c r="W5" s="1"/>
      <c r="X5" s="1"/>
      <c r="Y5" s="1"/>
      <c r="Z5" s="1"/>
    </row>
    <row r="6" spans="1:26" ht="12.75" customHeight="1">
      <c r="A6" s="2"/>
      <c r="B6" s="1"/>
      <c r="C6" s="1"/>
      <c r="D6" s="1"/>
      <c r="E6" s="1"/>
      <c r="F6" s="1"/>
      <c r="G6" s="1"/>
      <c r="H6" s="1"/>
      <c r="I6" s="1"/>
      <c r="J6" s="1"/>
      <c r="K6" s="1"/>
      <c r="L6" s="1"/>
      <c r="M6" s="1"/>
      <c r="N6" s="1"/>
      <c r="O6" s="1"/>
      <c r="P6" s="1"/>
      <c r="Q6" s="1"/>
      <c r="R6" s="1"/>
      <c r="S6" s="1"/>
      <c r="T6" s="1"/>
      <c r="U6" s="1"/>
      <c r="V6" s="1"/>
      <c r="W6" s="1"/>
      <c r="X6" s="1"/>
      <c r="Y6" s="1"/>
      <c r="Z6" s="1"/>
    </row>
    <row r="7" spans="1:26" ht="12.75" customHeight="1">
      <c r="A7" s="3" t="s">
        <v>2</v>
      </c>
      <c r="B7" s="1"/>
      <c r="C7" s="1"/>
      <c r="D7" s="1"/>
      <c r="E7" s="1"/>
      <c r="F7" s="1"/>
      <c r="G7" s="1"/>
      <c r="H7" s="1"/>
      <c r="I7" s="1"/>
      <c r="J7" s="1"/>
      <c r="K7" s="1"/>
      <c r="L7" s="1"/>
      <c r="M7" s="1"/>
      <c r="N7" s="1"/>
      <c r="O7" s="1"/>
      <c r="P7" s="1"/>
      <c r="Q7" s="1"/>
      <c r="R7" s="1"/>
      <c r="S7" s="1"/>
      <c r="T7" s="1"/>
      <c r="U7" s="1"/>
      <c r="V7" s="1"/>
      <c r="W7" s="1"/>
      <c r="X7" s="1"/>
      <c r="Y7" s="1"/>
      <c r="Z7" s="1"/>
    </row>
    <row r="8" spans="1:26" ht="12.75" customHeight="1">
      <c r="A8" s="2"/>
      <c r="B8" s="1"/>
      <c r="C8" s="1"/>
      <c r="D8" s="1"/>
      <c r="E8" s="1"/>
      <c r="F8" s="1"/>
      <c r="G8" s="1"/>
      <c r="H8" s="1"/>
      <c r="I8" s="1"/>
      <c r="J8" s="1"/>
      <c r="K8" s="1"/>
      <c r="L8" s="1"/>
      <c r="M8" s="1"/>
      <c r="N8" s="1"/>
      <c r="O8" s="1"/>
      <c r="P8" s="1"/>
      <c r="Q8" s="1"/>
      <c r="R8" s="1"/>
      <c r="S8" s="1"/>
      <c r="T8" s="1"/>
      <c r="U8" s="1"/>
      <c r="V8" s="1"/>
      <c r="W8" s="1"/>
      <c r="X8" s="1"/>
      <c r="Y8" s="1"/>
      <c r="Z8" s="1"/>
    </row>
    <row r="9" spans="1:26" ht="12.75" customHeight="1">
      <c r="A9" s="4" t="s">
        <v>3</v>
      </c>
      <c r="B9" s="1"/>
      <c r="C9" s="1"/>
      <c r="D9" s="1"/>
      <c r="E9" s="1"/>
      <c r="F9" s="1"/>
      <c r="G9" s="1"/>
      <c r="H9" s="1"/>
      <c r="I9" s="1"/>
      <c r="J9" s="1"/>
      <c r="K9" s="1"/>
      <c r="L9" s="1"/>
      <c r="M9" s="1"/>
      <c r="N9" s="1"/>
      <c r="O9" s="1"/>
      <c r="P9" s="1"/>
      <c r="Q9" s="1"/>
      <c r="R9" s="1"/>
      <c r="S9" s="1"/>
      <c r="T9" s="1"/>
      <c r="U9" s="1"/>
      <c r="V9" s="1"/>
      <c r="W9" s="1"/>
      <c r="X9" s="1"/>
      <c r="Y9" s="1"/>
      <c r="Z9" s="1"/>
    </row>
    <row r="10" spans="1:26" ht="12.75" customHeight="1">
      <c r="A10" s="5"/>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4" t="s">
        <v>4</v>
      </c>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4" t="s">
        <v>5</v>
      </c>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4" t="s">
        <v>6</v>
      </c>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4" t="s">
        <v>7</v>
      </c>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4" t="s">
        <v>8</v>
      </c>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4" t="s">
        <v>9</v>
      </c>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4" t="s">
        <v>10</v>
      </c>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4" t="s">
        <v>11</v>
      </c>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4" t="s">
        <v>12</v>
      </c>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5"/>
      <c r="B20" s="1"/>
      <c r="C20" s="1"/>
      <c r="D20" s="1"/>
      <c r="E20" s="1"/>
      <c r="F20" s="1"/>
      <c r="G20" s="1"/>
      <c r="H20" s="1"/>
      <c r="I20" s="1"/>
      <c r="J20" s="1"/>
      <c r="K20" s="1"/>
      <c r="L20" s="1"/>
      <c r="M20" s="1"/>
      <c r="N20" s="1"/>
      <c r="O20" s="1"/>
      <c r="P20" s="1"/>
      <c r="Q20" s="1"/>
      <c r="R20" s="1"/>
      <c r="S20" s="1"/>
      <c r="T20" s="1"/>
      <c r="U20" s="1"/>
      <c r="V20" s="1"/>
      <c r="W20" s="1"/>
      <c r="X20" s="1"/>
      <c r="Y20" s="1"/>
      <c r="Z20" s="1"/>
    </row>
    <row r="21" spans="1:26" ht="15" customHeight="1">
      <c r="A21" s="4" t="s">
        <v>13</v>
      </c>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5"/>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t="s">
        <v>14</v>
      </c>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4" t="s">
        <v>15</v>
      </c>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3"/>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312"/>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3"/>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2" t="s">
        <v>16</v>
      </c>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4" t="s">
        <v>17</v>
      </c>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5"/>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4" t="s">
        <v>18</v>
      </c>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5"/>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4" t="s">
        <v>19</v>
      </c>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6"/>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313"/>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6"/>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2" t="s">
        <v>20</v>
      </c>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3" t="s">
        <v>21</v>
      </c>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5"/>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7" t="s">
        <v>22</v>
      </c>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5"/>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t="s">
        <v>23</v>
      </c>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3"/>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7" t="s">
        <v>24</v>
      </c>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5"/>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4" t="s">
        <v>25</v>
      </c>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7" t="s">
        <v>26</v>
      </c>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5"/>
      <c r="B53" s="1"/>
      <c r="C53" s="1"/>
      <c r="D53" s="1"/>
      <c r="E53" s="1"/>
      <c r="F53" s="1"/>
      <c r="G53" s="1"/>
      <c r="H53" s="1"/>
      <c r="I53" s="1"/>
      <c r="J53" s="1"/>
      <c r="K53" s="1"/>
      <c r="L53" s="1"/>
      <c r="M53" s="1"/>
      <c r="N53" s="1"/>
      <c r="O53" s="1"/>
      <c r="P53" s="1"/>
      <c r="Q53" s="1"/>
      <c r="R53" s="1"/>
      <c r="S53" s="1"/>
      <c r="T53" s="1"/>
      <c r="U53" s="1"/>
      <c r="V53" s="1"/>
      <c r="W53" s="1"/>
      <c r="X53" s="1"/>
      <c r="Y53" s="1"/>
      <c r="Z53" s="1"/>
    </row>
    <row r="54" spans="1:26" ht="59.25" customHeight="1">
      <c r="A54" s="4" t="s">
        <v>27</v>
      </c>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5"/>
      <c r="B55" s="1"/>
      <c r="C55" s="1"/>
      <c r="D55" s="1"/>
      <c r="E55" s="1"/>
      <c r="F55" s="1"/>
      <c r="G55" s="1"/>
      <c r="H55" s="1"/>
      <c r="I55" s="1"/>
      <c r="J55" s="1"/>
      <c r="K55" s="1"/>
      <c r="L55" s="1"/>
      <c r="M55" s="1"/>
      <c r="N55" s="1"/>
      <c r="O55" s="1"/>
      <c r="P55" s="1"/>
      <c r="Q55" s="1"/>
      <c r="R55" s="1"/>
      <c r="S55" s="1"/>
      <c r="T55" s="1"/>
      <c r="U55" s="1"/>
      <c r="V55" s="1"/>
      <c r="W55" s="1"/>
      <c r="X55" s="1"/>
      <c r="Y55" s="1"/>
      <c r="Z55" s="1"/>
    </row>
    <row r="56" spans="1:26" ht="33.75" customHeight="1">
      <c r="A56" s="7" t="s">
        <v>28</v>
      </c>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5"/>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t="s">
        <v>29</v>
      </c>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5"/>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7" t="s">
        <v>30</v>
      </c>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5"/>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t="s">
        <v>31</v>
      </c>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5"/>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4" t="s">
        <v>32</v>
      </c>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5"/>
      <c r="B65" s="1"/>
      <c r="C65" s="1"/>
      <c r="D65" s="1"/>
      <c r="E65" s="1"/>
      <c r="F65" s="1"/>
      <c r="G65" s="1"/>
      <c r="H65" s="1"/>
      <c r="I65" s="1"/>
      <c r="J65" s="1"/>
      <c r="K65" s="1"/>
      <c r="L65" s="1"/>
      <c r="M65" s="1"/>
      <c r="N65" s="1"/>
      <c r="O65" s="1"/>
      <c r="P65" s="1"/>
      <c r="Q65" s="1"/>
      <c r="R65" s="1"/>
      <c r="S65" s="1"/>
      <c r="T65" s="1"/>
      <c r="U65" s="1"/>
      <c r="V65" s="1"/>
      <c r="W65" s="1"/>
      <c r="X65" s="1"/>
      <c r="Y65" s="1"/>
      <c r="Z65" s="1"/>
    </row>
    <row r="66" spans="1:26" ht="57" customHeight="1">
      <c r="A66" s="4" t="s">
        <v>33</v>
      </c>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5"/>
      <c r="B67" s="1"/>
      <c r="C67" s="1"/>
      <c r="D67" s="1"/>
      <c r="E67" s="1"/>
      <c r="F67" s="1"/>
      <c r="G67" s="1"/>
      <c r="H67" s="1"/>
      <c r="I67" s="1"/>
      <c r="J67" s="1"/>
      <c r="K67" s="1"/>
      <c r="L67" s="1"/>
      <c r="M67" s="1"/>
      <c r="N67" s="1"/>
      <c r="O67" s="1"/>
      <c r="P67" s="1"/>
      <c r="Q67" s="1"/>
      <c r="R67" s="1"/>
      <c r="S67" s="1"/>
      <c r="T67" s="1"/>
      <c r="U67" s="1"/>
      <c r="V67" s="1"/>
      <c r="W67" s="1"/>
      <c r="X67" s="1"/>
      <c r="Y67" s="1"/>
      <c r="Z67" s="1"/>
    </row>
    <row r="68" spans="1:26" ht="42" customHeight="1">
      <c r="A68" s="4" t="s">
        <v>34</v>
      </c>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5"/>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4" t="s">
        <v>35</v>
      </c>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5"/>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7" t="s">
        <v>36</v>
      </c>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5"/>
      <c r="B73" s="1"/>
      <c r="C73" s="1"/>
      <c r="D73" s="1"/>
      <c r="E73" s="1"/>
      <c r="F73" s="1"/>
      <c r="G73" s="1"/>
      <c r="H73" s="1"/>
      <c r="I73" s="1"/>
      <c r="J73" s="1"/>
      <c r="K73" s="1"/>
      <c r="L73" s="1"/>
      <c r="M73" s="1"/>
      <c r="N73" s="1"/>
      <c r="O73" s="1"/>
      <c r="P73" s="1"/>
      <c r="Q73" s="1"/>
      <c r="R73" s="1"/>
      <c r="S73" s="1"/>
      <c r="T73" s="1"/>
      <c r="U73" s="1"/>
      <c r="V73" s="1"/>
      <c r="W73" s="1"/>
      <c r="X73" s="1"/>
      <c r="Y73" s="1"/>
      <c r="Z73" s="1"/>
    </row>
    <row r="74" spans="1:26" ht="27.75" customHeight="1">
      <c r="A74" s="4" t="s">
        <v>37</v>
      </c>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5"/>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4" t="s">
        <v>38</v>
      </c>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5"/>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4" t="s">
        <v>39</v>
      </c>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5"/>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40</v>
      </c>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4"/>
      <c r="B81" s="1"/>
      <c r="C81" s="1"/>
      <c r="D81" s="1"/>
      <c r="E81" s="1"/>
      <c r="F81" s="1"/>
      <c r="G81" s="1"/>
      <c r="H81" s="1"/>
      <c r="I81" s="1"/>
      <c r="J81" s="1"/>
      <c r="K81" s="1"/>
      <c r="L81" s="1"/>
      <c r="M81" s="1"/>
      <c r="N81" s="1"/>
      <c r="O81" s="1"/>
      <c r="P81" s="1"/>
      <c r="Q81" s="1"/>
      <c r="R81" s="1"/>
      <c r="S81" s="1"/>
      <c r="T81" s="1"/>
      <c r="U81" s="1"/>
      <c r="V81" s="1"/>
      <c r="W81" s="1"/>
      <c r="X81" s="1"/>
      <c r="Y81" s="1"/>
      <c r="Z81" s="1"/>
    </row>
    <row r="82" spans="1:26" ht="46.5" customHeight="1">
      <c r="A82" s="4" t="s">
        <v>41</v>
      </c>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5"/>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5" right="0.75" top="1" bottom="1"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opLeftCell="A16" workbookViewId="0">
      <selection activeCell="F6" sqref="F6"/>
    </sheetView>
  </sheetViews>
  <sheetFormatPr defaultColWidth="14.42578125" defaultRowHeight="15" customHeight="1"/>
  <cols>
    <col min="1" max="1" width="2" customWidth="1"/>
    <col min="2" max="2" width="36.5703125" customWidth="1"/>
    <col min="3" max="3" width="12.42578125" customWidth="1"/>
    <col min="4" max="4" width="14.7109375" customWidth="1"/>
    <col min="5" max="5" width="11.85546875" customWidth="1"/>
    <col min="6" max="6" width="14.7109375" customWidth="1"/>
    <col min="7" max="7" width="12.42578125" customWidth="1"/>
    <col min="8" max="8" width="18.140625" customWidth="1"/>
    <col min="9" max="9" width="13" customWidth="1"/>
    <col min="10" max="10" width="13.5703125" customWidth="1"/>
    <col min="11" max="26" width="8.7109375" customWidth="1"/>
  </cols>
  <sheetData>
    <row r="1" spans="2:10" ht="13.5" customHeight="1">
      <c r="B1" s="8"/>
      <c r="C1" s="182" t="s">
        <v>42</v>
      </c>
      <c r="D1" s="314"/>
      <c r="E1" s="9"/>
      <c r="F1" s="183" t="s">
        <v>43</v>
      </c>
      <c r="G1" s="315"/>
      <c r="H1" s="173"/>
      <c r="I1" s="173"/>
      <c r="J1" s="173"/>
    </row>
    <row r="2" spans="2:10" ht="9.75" customHeight="1">
      <c r="B2" s="10"/>
      <c r="C2" s="11"/>
      <c r="D2" s="12"/>
      <c r="E2" s="12"/>
      <c r="F2" s="12"/>
      <c r="G2" s="316"/>
      <c r="H2" s="173"/>
      <c r="I2" s="173"/>
      <c r="J2" s="173"/>
    </row>
    <row r="3" spans="2:10" ht="12.75" customHeight="1">
      <c r="B3" s="13" t="s">
        <v>44</v>
      </c>
      <c r="C3" s="14"/>
      <c r="D3" s="12"/>
      <c r="E3" s="12"/>
      <c r="F3" s="12"/>
      <c r="G3" s="316"/>
      <c r="H3" s="173"/>
      <c r="I3" s="188" t="s">
        <v>45</v>
      </c>
      <c r="J3" s="317"/>
    </row>
    <row r="4" spans="2:10" ht="12.75" customHeight="1">
      <c r="B4" s="15" t="s">
        <v>46</v>
      </c>
      <c r="C4" s="14"/>
      <c r="D4" s="318">
        <v>153</v>
      </c>
      <c r="E4" s="1"/>
      <c r="F4" s="1"/>
      <c r="G4" s="111">
        <v>153</v>
      </c>
      <c r="H4" s="173"/>
      <c r="I4" s="317"/>
      <c r="J4" s="319"/>
    </row>
    <row r="5" spans="2:10" ht="12.75" customHeight="1">
      <c r="B5" s="15" t="s">
        <v>47</v>
      </c>
      <c r="C5" s="320">
        <v>0.5</v>
      </c>
      <c r="D5" s="1">
        <f t="shared" ref="D5:D6" si="0">ROUND(C5*D4,0)</f>
        <v>77</v>
      </c>
      <c r="E5" s="1"/>
      <c r="F5" s="321">
        <v>0.6</v>
      </c>
      <c r="G5" s="322">
        <f t="shared" ref="G5:G6" si="1">ROUND(F5*G4,0)</f>
        <v>92</v>
      </c>
      <c r="H5" s="173"/>
      <c r="I5" s="317"/>
      <c r="J5" s="319"/>
    </row>
    <row r="6" spans="2:10" ht="12.75" customHeight="1">
      <c r="B6" s="15" t="s">
        <v>48</v>
      </c>
      <c r="C6" s="320">
        <v>0.5</v>
      </c>
      <c r="D6" s="1">
        <f t="shared" si="0"/>
        <v>39</v>
      </c>
      <c r="E6" s="1"/>
      <c r="F6" s="323">
        <v>0.55000000000000004</v>
      </c>
      <c r="G6" s="322">
        <f t="shared" si="1"/>
        <v>51</v>
      </c>
      <c r="H6" s="173"/>
      <c r="I6" s="317"/>
      <c r="J6" s="319"/>
    </row>
    <row r="7" spans="2:10" ht="12.75" customHeight="1">
      <c r="B7" s="15" t="s">
        <v>49</v>
      </c>
      <c r="C7" s="16">
        <f>D6/D4</f>
        <v>0.25490196078431371</v>
      </c>
      <c r="D7" s="1"/>
      <c r="E7" s="1"/>
      <c r="F7" s="16">
        <f>G6/G4</f>
        <v>0.33333333333333331</v>
      </c>
      <c r="G7" s="322"/>
      <c r="H7" s="173"/>
      <c r="I7" s="173"/>
      <c r="J7" s="173"/>
    </row>
    <row r="8" spans="2:10" ht="12.75" customHeight="1">
      <c r="B8" s="15"/>
      <c r="C8" s="6"/>
      <c r="D8" s="1"/>
      <c r="E8" s="1"/>
      <c r="F8" s="1"/>
      <c r="G8" s="322"/>
      <c r="H8" s="173"/>
      <c r="I8" s="173"/>
      <c r="J8" s="173"/>
    </row>
    <row r="9" spans="2:10" ht="12.75" customHeight="1">
      <c r="B9" s="13" t="s">
        <v>50</v>
      </c>
      <c r="C9" s="14"/>
      <c r="D9" s="1"/>
      <c r="E9" s="1"/>
      <c r="F9" s="1"/>
      <c r="G9" s="322"/>
      <c r="H9" s="173"/>
      <c r="I9" s="173"/>
      <c r="J9" s="173"/>
    </row>
    <row r="10" spans="2:10" ht="12.75" customHeight="1">
      <c r="B10" s="15" t="s">
        <v>51</v>
      </c>
      <c r="C10" s="6"/>
      <c r="D10" s="324">
        <v>50000</v>
      </c>
      <c r="E10" s="17"/>
      <c r="F10" s="17"/>
      <c r="G10" s="112">
        <v>55000</v>
      </c>
      <c r="H10" s="173"/>
      <c r="I10" s="173"/>
      <c r="J10" s="173"/>
    </row>
    <row r="11" spans="2:10" ht="12.75" customHeight="1">
      <c r="B11" s="15" t="s">
        <v>52</v>
      </c>
      <c r="C11" s="6"/>
      <c r="D11" s="325">
        <v>0</v>
      </c>
      <c r="E11" s="16"/>
      <c r="F11" s="16"/>
      <c r="G11" s="113">
        <v>0</v>
      </c>
      <c r="H11" s="173"/>
      <c r="I11" s="173"/>
      <c r="J11" s="173"/>
    </row>
    <row r="12" spans="2:10" ht="12.75" customHeight="1">
      <c r="B12" s="15" t="s">
        <v>53</v>
      </c>
      <c r="C12" s="6"/>
      <c r="D12" s="325">
        <v>0</v>
      </c>
      <c r="E12" s="16"/>
      <c r="F12" s="16"/>
      <c r="G12" s="113">
        <v>0</v>
      </c>
      <c r="H12" s="173"/>
      <c r="I12" s="173"/>
      <c r="J12" s="173"/>
    </row>
    <row r="13" spans="2:10" ht="12.75" customHeight="1">
      <c r="B13" s="18" t="s">
        <v>54</v>
      </c>
      <c r="C13" s="326"/>
      <c r="D13" s="115">
        <v>0.05</v>
      </c>
      <c r="E13" s="327"/>
      <c r="F13" s="327"/>
      <c r="G13" s="114">
        <v>0.1</v>
      </c>
      <c r="H13" s="173"/>
      <c r="I13" s="173"/>
      <c r="J13" s="173"/>
    </row>
    <row r="14" spans="2:10" ht="15.75" customHeight="1">
      <c r="B14" s="328"/>
      <c r="C14" s="328"/>
      <c r="D14" s="329"/>
      <c r="E14" s="329"/>
      <c r="F14" s="329"/>
      <c r="G14" s="329"/>
      <c r="H14" s="173"/>
      <c r="I14" s="173"/>
      <c r="J14" s="173"/>
    </row>
    <row r="15" spans="2:10" ht="12.75" customHeight="1">
      <c r="B15" s="330"/>
      <c r="C15" s="331"/>
      <c r="D15" s="332"/>
      <c r="E15" s="332"/>
      <c r="F15" s="332"/>
      <c r="G15" s="332"/>
      <c r="H15" s="332"/>
      <c r="I15" s="173"/>
      <c r="J15" s="173"/>
    </row>
    <row r="16" spans="2:10" ht="21" customHeight="1">
      <c r="B16" s="14"/>
      <c r="C16" s="184" t="s">
        <v>55</v>
      </c>
      <c r="D16" s="185"/>
      <c r="E16" s="185"/>
      <c r="F16" s="1"/>
      <c r="G16" s="1"/>
      <c r="H16" s="1"/>
      <c r="I16" s="173"/>
      <c r="J16" s="173"/>
    </row>
    <row r="17" spans="2:8" ht="21" customHeight="1">
      <c r="B17" s="1" t="s">
        <v>56</v>
      </c>
      <c r="C17" s="174"/>
      <c r="D17" s="174"/>
      <c r="E17" s="174"/>
      <c r="F17" s="1"/>
      <c r="G17" s="1"/>
      <c r="H17" s="1"/>
    </row>
    <row r="18" spans="2:8" ht="11.25" customHeight="1">
      <c r="B18" s="14"/>
      <c r="C18" s="174"/>
      <c r="D18" s="174"/>
      <c r="E18" s="174"/>
      <c r="F18" s="1"/>
      <c r="G18" s="1"/>
      <c r="H18" s="1"/>
    </row>
    <row r="19" spans="2:8" ht="21" customHeight="1">
      <c r="B19" s="19" t="s">
        <v>57</v>
      </c>
      <c r="C19" s="20"/>
      <c r="D19" s="174"/>
      <c r="E19" s="174"/>
      <c r="F19" s="1"/>
      <c r="G19" s="1"/>
      <c r="H19" s="1"/>
    </row>
    <row r="20" spans="2:8" ht="21" customHeight="1">
      <c r="B20" s="21" t="s">
        <v>58</v>
      </c>
      <c r="C20" s="22">
        <f>G4-D4</f>
        <v>0</v>
      </c>
      <c r="D20" s="174"/>
      <c r="E20" s="174"/>
      <c r="F20" s="1"/>
      <c r="G20" s="1"/>
      <c r="H20" s="1"/>
    </row>
    <row r="21" spans="2:8" ht="12.75" customHeight="1">
      <c r="B21" s="21" t="s">
        <v>59</v>
      </c>
      <c r="C21" s="23">
        <f>(G4/D4)-1</f>
        <v>0</v>
      </c>
      <c r="D21" s="173"/>
      <c r="E21" s="173"/>
      <c r="F21" s="1"/>
      <c r="G21" s="1"/>
      <c r="H21" s="1"/>
    </row>
    <row r="22" spans="2:8" ht="12.75" customHeight="1">
      <c r="B22" s="21" t="s">
        <v>60</v>
      </c>
      <c r="C22" s="23">
        <f t="shared" ref="C22:C24" si="2">F5-C5</f>
        <v>9.9999999999999978E-2</v>
      </c>
      <c r="D22" s="173"/>
      <c r="E22" s="173"/>
      <c r="F22" s="1"/>
      <c r="G22" s="1"/>
      <c r="H22" s="1"/>
    </row>
    <row r="23" spans="2:8" ht="12.75" customHeight="1">
      <c r="B23" s="21" t="s">
        <v>61</v>
      </c>
      <c r="C23" s="23">
        <f t="shared" si="2"/>
        <v>5.0000000000000044E-2</v>
      </c>
      <c r="D23" s="173"/>
      <c r="E23" s="173"/>
      <c r="F23" s="1"/>
      <c r="G23" s="1"/>
      <c r="H23" s="1"/>
    </row>
    <row r="24" spans="2:8" ht="12.75" customHeight="1">
      <c r="B24" s="21" t="s">
        <v>62</v>
      </c>
      <c r="C24" s="23">
        <f t="shared" si="2"/>
        <v>7.8431372549019607E-2</v>
      </c>
      <c r="D24" s="173"/>
      <c r="E24" s="173"/>
      <c r="F24" s="1"/>
      <c r="G24" s="1"/>
      <c r="H24" s="1"/>
    </row>
    <row r="25" spans="2:8" ht="12.75" customHeight="1">
      <c r="B25" s="21" t="s">
        <v>63</v>
      </c>
      <c r="C25" s="24">
        <f t="shared" ref="C25:C28" si="3">G10-D10</f>
        <v>5000</v>
      </c>
      <c r="D25" s="173"/>
      <c r="E25" s="173"/>
      <c r="F25" s="1"/>
      <c r="G25" s="1"/>
      <c r="H25" s="1"/>
    </row>
    <row r="26" spans="2:8" ht="12.75" customHeight="1">
      <c r="B26" s="21" t="s">
        <v>64</v>
      </c>
      <c r="C26" s="23">
        <f t="shared" si="3"/>
        <v>0</v>
      </c>
      <c r="D26" s="173"/>
      <c r="E26" s="173"/>
      <c r="F26" s="1"/>
      <c r="G26" s="1"/>
      <c r="H26" s="1"/>
    </row>
    <row r="27" spans="2:8" ht="12.75" customHeight="1">
      <c r="B27" s="21" t="s">
        <v>65</v>
      </c>
      <c r="C27" s="23">
        <f t="shared" si="3"/>
        <v>0</v>
      </c>
      <c r="D27" s="173"/>
      <c r="E27" s="173"/>
      <c r="F27" s="1"/>
      <c r="G27" s="1"/>
      <c r="H27" s="1"/>
    </row>
    <row r="28" spans="2:8" ht="12.75" customHeight="1">
      <c r="B28" s="21" t="s">
        <v>66</v>
      </c>
      <c r="C28" s="23">
        <f t="shared" si="3"/>
        <v>0.05</v>
      </c>
      <c r="D28" s="173"/>
      <c r="E28" s="173"/>
      <c r="F28" s="1"/>
      <c r="G28" s="1"/>
      <c r="H28" s="1"/>
    </row>
    <row r="29" spans="2:8" ht="12.75" customHeight="1">
      <c r="B29" s="25" t="s">
        <v>67</v>
      </c>
      <c r="C29" s="26">
        <f>C86-C55</f>
        <v>855000</v>
      </c>
      <c r="D29" s="173"/>
      <c r="E29" s="173"/>
      <c r="F29" s="1"/>
      <c r="G29" s="1"/>
      <c r="H29" s="1"/>
    </row>
    <row r="30" spans="2:8" ht="12.75" customHeight="1">
      <c r="B30" s="25" t="s">
        <v>68</v>
      </c>
      <c r="C30" s="26">
        <f>H86-H55</f>
        <v>1064004.5625</v>
      </c>
      <c r="D30" s="173"/>
      <c r="E30" s="173"/>
      <c r="F30" s="1"/>
      <c r="G30" s="1"/>
      <c r="H30" s="1"/>
    </row>
    <row r="31" spans="2:8" ht="21" customHeight="1">
      <c r="B31" s="14"/>
      <c r="C31" s="174"/>
      <c r="D31" s="173"/>
      <c r="E31" s="173"/>
      <c r="F31" s="1"/>
      <c r="G31" s="1"/>
      <c r="H31" s="1"/>
    </row>
    <row r="32" spans="2:8" ht="12.75" customHeight="1">
      <c r="B32" s="14"/>
      <c r="C32" s="6"/>
      <c r="D32" s="1"/>
      <c r="E32" s="1"/>
      <c r="F32" s="1"/>
      <c r="G32" s="1"/>
      <c r="H32" s="1"/>
    </row>
    <row r="33" spans="2:8" ht="28.5" customHeight="1">
      <c r="B33" s="186" t="s">
        <v>69</v>
      </c>
      <c r="C33" s="333"/>
      <c r="D33" s="333"/>
      <c r="E33" s="333"/>
      <c r="F33" s="334"/>
      <c r="G33" s="1"/>
      <c r="H33" s="1"/>
    </row>
    <row r="34" spans="2:8" ht="12.75" customHeight="1">
      <c r="B34" s="22"/>
      <c r="C34" s="22"/>
      <c r="D34" s="27"/>
      <c r="E34" s="27"/>
      <c r="F34" s="27"/>
      <c r="G34" s="1"/>
      <c r="H34" s="1"/>
    </row>
    <row r="35" spans="2:8" ht="12.75" customHeight="1">
      <c r="B35" s="27"/>
      <c r="C35" s="28" t="s">
        <v>70</v>
      </c>
      <c r="D35" s="29" t="s">
        <v>46</v>
      </c>
      <c r="E35" s="30" t="s">
        <v>47</v>
      </c>
      <c r="F35" s="29" t="s">
        <v>48</v>
      </c>
      <c r="G35" s="1"/>
      <c r="H35" s="1"/>
    </row>
    <row r="36" spans="2:8" ht="12.75" customHeight="1">
      <c r="B36" s="116" t="s">
        <v>71</v>
      </c>
      <c r="C36" s="31"/>
      <c r="D36" s="27"/>
      <c r="E36" s="27"/>
      <c r="F36" s="27"/>
      <c r="G36" s="1"/>
      <c r="H36" s="1"/>
    </row>
    <row r="37" spans="2:8" ht="12.75" customHeight="1">
      <c r="B37" s="117" t="s">
        <v>72</v>
      </c>
      <c r="C37" s="32"/>
      <c r="D37" s="27">
        <f>D4</f>
        <v>153</v>
      </c>
      <c r="E37" s="27"/>
      <c r="F37" s="27"/>
      <c r="G37" s="1"/>
      <c r="H37" s="1"/>
    </row>
    <row r="38" spans="2:8" ht="12.75" customHeight="1">
      <c r="B38" s="117" t="s">
        <v>73</v>
      </c>
      <c r="C38" s="32"/>
      <c r="D38" s="27"/>
      <c r="E38" s="33">
        <f>D5</f>
        <v>77</v>
      </c>
      <c r="F38" s="27"/>
      <c r="G38" s="1"/>
      <c r="H38" s="1"/>
    </row>
    <row r="39" spans="2:8" ht="12.75" customHeight="1">
      <c r="B39" s="117" t="s">
        <v>74</v>
      </c>
      <c r="C39" s="32"/>
      <c r="D39" s="27"/>
      <c r="E39" s="27"/>
      <c r="F39" s="31">
        <f>D6</f>
        <v>39</v>
      </c>
      <c r="G39" s="1"/>
      <c r="H39" s="1"/>
    </row>
    <row r="40" spans="2:8" ht="12.75" customHeight="1">
      <c r="B40" s="172"/>
      <c r="C40" s="172"/>
      <c r="D40" s="1"/>
      <c r="E40" s="1"/>
      <c r="F40" s="34"/>
      <c r="G40" s="1"/>
      <c r="H40" s="1"/>
    </row>
    <row r="41" spans="2:8" ht="12.75" customHeight="1">
      <c r="B41" s="172" t="s">
        <v>75</v>
      </c>
      <c r="C41" s="172"/>
      <c r="D41" s="1"/>
      <c r="E41" s="1"/>
      <c r="F41" s="34"/>
      <c r="G41" s="1"/>
      <c r="H41" s="1"/>
    </row>
    <row r="42" spans="2:8" ht="12.75" customHeight="1">
      <c r="B42" s="187" t="s">
        <v>76</v>
      </c>
      <c r="C42" s="185"/>
      <c r="D42" s="185"/>
      <c r="E42" s="185"/>
      <c r="F42" s="185"/>
      <c r="G42" s="1"/>
      <c r="H42" s="1"/>
    </row>
    <row r="43" spans="2:8" ht="12.75" customHeight="1">
      <c r="B43" s="172" t="s">
        <v>77</v>
      </c>
      <c r="C43" s="172"/>
      <c r="D43" s="1"/>
      <c r="E43" s="1"/>
      <c r="F43" s="34"/>
      <c r="G43" s="1"/>
      <c r="H43" s="1"/>
    </row>
    <row r="44" spans="2:8" ht="12.75" customHeight="1">
      <c r="B44" s="172" t="s">
        <v>78</v>
      </c>
      <c r="C44" s="172"/>
      <c r="D44" s="1"/>
      <c r="E44" s="1"/>
      <c r="F44" s="34"/>
      <c r="G44" s="1"/>
      <c r="H44" s="1"/>
    </row>
    <row r="45" spans="2:8" ht="12.75" customHeight="1">
      <c r="B45" s="6"/>
      <c r="C45" s="6"/>
      <c r="D45" s="1"/>
      <c r="E45" s="1"/>
      <c r="F45" s="1"/>
      <c r="G45" s="1"/>
      <c r="H45" s="1"/>
    </row>
    <row r="46" spans="2:8" ht="12.75" customHeight="1">
      <c r="B46" s="189" t="s">
        <v>79</v>
      </c>
      <c r="C46" s="333"/>
      <c r="D46" s="333"/>
      <c r="E46" s="333"/>
      <c r="F46" s="333"/>
      <c r="G46" s="333"/>
      <c r="H46" s="334"/>
    </row>
    <row r="47" spans="2:8" ht="12.75" customHeight="1">
      <c r="B47" s="27"/>
      <c r="C47" s="27"/>
      <c r="D47" s="27"/>
      <c r="E47" s="27"/>
      <c r="F47" s="27"/>
      <c r="G47" s="27"/>
      <c r="H47" s="27"/>
    </row>
    <row r="48" spans="2:8" ht="12.75" customHeight="1">
      <c r="B48" s="29"/>
      <c r="C48" s="35" t="s">
        <v>80</v>
      </c>
      <c r="D48" s="35" t="s">
        <v>81</v>
      </c>
      <c r="E48" s="35" t="s">
        <v>82</v>
      </c>
      <c r="F48" s="35" t="s">
        <v>83</v>
      </c>
      <c r="G48" s="35" t="s">
        <v>84</v>
      </c>
      <c r="H48" s="36" t="s">
        <v>85</v>
      </c>
    </row>
    <row r="49" spans="2:8" ht="12.75" customHeight="1">
      <c r="B49" s="27"/>
      <c r="C49" s="27"/>
      <c r="D49" s="27"/>
      <c r="E49" s="27"/>
      <c r="F49" s="27"/>
      <c r="G49" s="27"/>
      <c r="H49" s="27"/>
    </row>
    <row r="50" spans="2:8" ht="12.75" customHeight="1">
      <c r="B50" s="37" t="s">
        <v>86</v>
      </c>
      <c r="C50" s="38">
        <f>D10*D6</f>
        <v>1950000</v>
      </c>
      <c r="D50" s="38"/>
      <c r="E50" s="38"/>
      <c r="F50" s="38"/>
      <c r="G50" s="38"/>
      <c r="H50" s="38">
        <f>SUM(C50:G50)</f>
        <v>1950000</v>
      </c>
    </row>
    <row r="51" spans="2:8" ht="12.75" customHeight="1">
      <c r="B51" s="37" t="s">
        <v>87</v>
      </c>
      <c r="C51" s="38"/>
      <c r="D51" s="38">
        <f>C50*$D$11</f>
        <v>0</v>
      </c>
      <c r="E51" s="38">
        <f>D55*D11</f>
        <v>0</v>
      </c>
      <c r="F51" s="38">
        <f>E55*D11</f>
        <v>0</v>
      </c>
      <c r="G51" s="38">
        <f>F55*D11</f>
        <v>0</v>
      </c>
      <c r="H51" s="38">
        <f t="shared" ref="H51:H53" si="4">SUM(D51:G51)</f>
        <v>0</v>
      </c>
    </row>
    <row r="52" spans="2:8" ht="12.75" customHeight="1">
      <c r="B52" s="37" t="s">
        <v>88</v>
      </c>
      <c r="C52" s="38"/>
      <c r="D52" s="38">
        <f>D13*C50</f>
        <v>97500</v>
      </c>
      <c r="E52" s="38">
        <f>D13*D55</f>
        <v>4875</v>
      </c>
      <c r="F52" s="38">
        <f>D13*E55</f>
        <v>243.75</v>
      </c>
      <c r="G52" s="38">
        <f>D13*F55</f>
        <v>12.1875</v>
      </c>
      <c r="H52" s="38">
        <f t="shared" si="4"/>
        <v>102630.9375</v>
      </c>
    </row>
    <row r="53" spans="2:8" ht="12.75" customHeight="1">
      <c r="B53" s="37" t="s">
        <v>89</v>
      </c>
      <c r="C53" s="38"/>
      <c r="D53" s="38">
        <f>D12*D51</f>
        <v>0</v>
      </c>
      <c r="E53" s="38">
        <f>D12*E51</f>
        <v>0</v>
      </c>
      <c r="F53" s="38">
        <f>D12*F51</f>
        <v>0</v>
      </c>
      <c r="G53" s="38">
        <f>D12*G51</f>
        <v>0</v>
      </c>
      <c r="H53" s="38">
        <f t="shared" si="4"/>
        <v>0</v>
      </c>
    </row>
    <row r="54" spans="2:8" ht="12.75" customHeight="1">
      <c r="B54" s="27"/>
      <c r="C54" s="27"/>
      <c r="D54" s="27"/>
      <c r="E54" s="27"/>
      <c r="F54" s="27"/>
      <c r="G54" s="27"/>
      <c r="H54" s="27"/>
    </row>
    <row r="55" spans="2:8" ht="12.75" customHeight="1">
      <c r="B55" s="31" t="s">
        <v>90</v>
      </c>
      <c r="C55" s="39">
        <f>SUM(C50:C54)</f>
        <v>1950000</v>
      </c>
      <c r="D55" s="39">
        <f t="shared" ref="D55:G55" si="5">SUM(D51:D54)</f>
        <v>97500</v>
      </c>
      <c r="E55" s="39">
        <f t="shared" si="5"/>
        <v>4875</v>
      </c>
      <c r="F55" s="39">
        <f t="shared" si="5"/>
        <v>243.75</v>
      </c>
      <c r="G55" s="39">
        <f t="shared" si="5"/>
        <v>12.1875</v>
      </c>
      <c r="H55" s="118">
        <f>SUM(H50:H54)</f>
        <v>2052630.9375</v>
      </c>
    </row>
    <row r="56" spans="2:8" ht="12.75" customHeight="1">
      <c r="B56" s="27"/>
      <c r="C56" s="27"/>
      <c r="D56" s="27"/>
      <c r="E56" s="27"/>
      <c r="F56" s="27"/>
      <c r="G56" s="39"/>
      <c r="H56" s="39"/>
    </row>
    <row r="57" spans="2:8" ht="12.75" customHeight="1">
      <c r="B57" s="40" t="s">
        <v>91</v>
      </c>
      <c r="C57" s="41">
        <f>C55</f>
        <v>1950000</v>
      </c>
      <c r="D57" s="41">
        <f t="shared" ref="D57:G57" si="6">C57+D55</f>
        <v>2047500</v>
      </c>
      <c r="E57" s="41">
        <f t="shared" si="6"/>
        <v>2052375</v>
      </c>
      <c r="F57" s="41">
        <f t="shared" si="6"/>
        <v>2052618.75</v>
      </c>
      <c r="G57" s="41">
        <f t="shared" si="6"/>
        <v>2052630.9375</v>
      </c>
      <c r="H57" s="42"/>
    </row>
    <row r="58" spans="2:8" ht="12.75" customHeight="1">
      <c r="B58" s="43"/>
      <c r="C58" s="44"/>
      <c r="D58" s="44"/>
      <c r="E58" s="44"/>
      <c r="F58" s="44"/>
      <c r="G58" s="44"/>
      <c r="H58" s="45"/>
    </row>
    <row r="59" spans="2:8" ht="7.5" customHeight="1">
      <c r="B59" s="190" t="s">
        <v>92</v>
      </c>
      <c r="C59" s="185"/>
      <c r="D59" s="185"/>
      <c r="E59" s="185"/>
      <c r="F59" s="185"/>
      <c r="G59" s="185"/>
      <c r="H59" s="185"/>
    </row>
    <row r="60" spans="2:8" ht="12.75" hidden="1" customHeight="1">
      <c r="B60" s="185"/>
      <c r="C60" s="185"/>
      <c r="D60" s="185"/>
      <c r="E60" s="185"/>
      <c r="F60" s="185"/>
      <c r="G60" s="185"/>
      <c r="H60" s="185"/>
    </row>
    <row r="61" spans="2:8" ht="12.75" customHeight="1">
      <c r="B61" s="185"/>
      <c r="C61" s="185"/>
      <c r="D61" s="185"/>
      <c r="E61" s="185"/>
      <c r="F61" s="185"/>
      <c r="G61" s="185"/>
      <c r="H61" s="185"/>
    </row>
    <row r="62" spans="2:8" ht="12.75" customHeight="1">
      <c r="B62" s="185"/>
      <c r="C62" s="185"/>
      <c r="D62" s="185"/>
      <c r="E62" s="185"/>
      <c r="F62" s="185"/>
      <c r="G62" s="185"/>
      <c r="H62" s="185"/>
    </row>
    <row r="63" spans="2:8" ht="12.75" customHeight="1">
      <c r="B63" s="6"/>
      <c r="C63" s="6"/>
      <c r="D63" s="1"/>
      <c r="E63" s="1"/>
      <c r="F63" s="1"/>
      <c r="G63" s="1"/>
      <c r="H63" s="1"/>
    </row>
    <row r="64" spans="2:8" ht="12.75" customHeight="1">
      <c r="B64" s="186" t="s">
        <v>93</v>
      </c>
      <c r="C64" s="333"/>
      <c r="D64" s="333"/>
      <c r="E64" s="333"/>
      <c r="F64" s="334"/>
      <c r="G64" s="1"/>
      <c r="H64" s="1"/>
    </row>
    <row r="65" spans="2:8" ht="12.75" customHeight="1">
      <c r="B65" s="22"/>
      <c r="C65" s="22"/>
      <c r="D65" s="27"/>
      <c r="E65" s="27"/>
      <c r="F65" s="27"/>
      <c r="G65" s="1"/>
      <c r="H65" s="1"/>
    </row>
    <row r="66" spans="2:8" ht="12.75" customHeight="1">
      <c r="B66" s="27"/>
      <c r="C66" s="28" t="s">
        <v>70</v>
      </c>
      <c r="D66" s="29" t="s">
        <v>46</v>
      </c>
      <c r="E66" s="30" t="s">
        <v>47</v>
      </c>
      <c r="F66" s="29" t="s">
        <v>48</v>
      </c>
      <c r="G66" s="1"/>
      <c r="H66" s="1"/>
    </row>
    <row r="67" spans="2:8" ht="12.75" customHeight="1">
      <c r="B67" s="116" t="s">
        <v>71</v>
      </c>
      <c r="C67" s="31"/>
      <c r="D67" s="27"/>
      <c r="E67" s="27"/>
      <c r="F67" s="27"/>
      <c r="G67" s="1"/>
      <c r="H67" s="1"/>
    </row>
    <row r="68" spans="2:8" ht="12.75" customHeight="1">
      <c r="B68" s="117" t="s">
        <v>72</v>
      </c>
      <c r="C68" s="32"/>
      <c r="D68" s="27">
        <f>G4</f>
        <v>153</v>
      </c>
      <c r="E68" s="27"/>
      <c r="F68" s="27"/>
      <c r="G68" s="1"/>
      <c r="H68" s="1"/>
    </row>
    <row r="69" spans="2:8" ht="12.75" customHeight="1">
      <c r="B69" s="117" t="s">
        <v>73</v>
      </c>
      <c r="C69" s="32"/>
      <c r="D69" s="27"/>
      <c r="E69" s="33">
        <f>G5</f>
        <v>92</v>
      </c>
      <c r="F69" s="27"/>
      <c r="G69" s="1"/>
      <c r="H69" s="1"/>
    </row>
    <row r="70" spans="2:8" ht="12.75" customHeight="1">
      <c r="B70" s="117" t="s">
        <v>74</v>
      </c>
      <c r="C70" s="32"/>
      <c r="D70" s="27"/>
      <c r="E70" s="27"/>
      <c r="F70" s="31">
        <f>G6</f>
        <v>51</v>
      </c>
      <c r="G70" s="1"/>
      <c r="H70" s="1"/>
    </row>
    <row r="71" spans="2:8" ht="12.75" customHeight="1">
      <c r="B71" s="172"/>
      <c r="C71" s="172"/>
      <c r="D71" s="1"/>
      <c r="E71" s="1"/>
      <c r="F71" s="34"/>
      <c r="G71" s="1"/>
      <c r="H71" s="1"/>
    </row>
    <row r="72" spans="2:8" ht="12.75" customHeight="1">
      <c r="B72" s="172" t="s">
        <v>94</v>
      </c>
      <c r="C72" s="172"/>
      <c r="D72" s="1"/>
      <c r="E72" s="1"/>
      <c r="F72" s="34"/>
      <c r="G72" s="1"/>
      <c r="H72" s="1"/>
    </row>
    <row r="73" spans="2:8" ht="12.75" customHeight="1">
      <c r="B73" s="187" t="s">
        <v>95</v>
      </c>
      <c r="C73" s="185"/>
      <c r="D73" s="185"/>
      <c r="E73" s="185"/>
      <c r="F73" s="185"/>
      <c r="G73" s="1"/>
      <c r="H73" s="1"/>
    </row>
    <row r="74" spans="2:8" ht="12.75" customHeight="1">
      <c r="B74" s="172" t="s">
        <v>77</v>
      </c>
      <c r="C74" s="172"/>
      <c r="D74" s="1"/>
      <c r="E74" s="1"/>
      <c r="F74" s="34"/>
      <c r="G74" s="1"/>
      <c r="H74" s="1"/>
    </row>
    <row r="75" spans="2:8" ht="12.75" customHeight="1">
      <c r="B75" s="172" t="s">
        <v>78</v>
      </c>
      <c r="C75" s="172"/>
      <c r="D75" s="1"/>
      <c r="E75" s="1"/>
      <c r="F75" s="34"/>
      <c r="G75" s="1"/>
      <c r="H75" s="1"/>
    </row>
    <row r="76" spans="2:8" ht="12.75" customHeight="1">
      <c r="B76" s="46"/>
      <c r="C76" s="46"/>
      <c r="D76" s="43"/>
      <c r="E76" s="43"/>
      <c r="F76" s="47"/>
      <c r="G76" s="1"/>
      <c r="H76" s="1"/>
    </row>
    <row r="77" spans="2:8" ht="12.75" customHeight="1">
      <c r="B77" s="189" t="s">
        <v>96</v>
      </c>
      <c r="C77" s="333"/>
      <c r="D77" s="333"/>
      <c r="E77" s="333"/>
      <c r="F77" s="333"/>
      <c r="G77" s="333"/>
      <c r="H77" s="334"/>
    </row>
    <row r="78" spans="2:8" ht="12.75" customHeight="1">
      <c r="B78" s="27"/>
      <c r="C78" s="27"/>
      <c r="D78" s="27"/>
      <c r="E78" s="27"/>
      <c r="F78" s="27"/>
      <c r="G78" s="27"/>
      <c r="H78" s="27"/>
    </row>
    <row r="79" spans="2:8" ht="12.75" customHeight="1">
      <c r="B79" s="48"/>
      <c r="C79" s="35" t="s">
        <v>80</v>
      </c>
      <c r="D79" s="35" t="s">
        <v>81</v>
      </c>
      <c r="E79" s="35" t="s">
        <v>82</v>
      </c>
      <c r="F79" s="35" t="s">
        <v>83</v>
      </c>
      <c r="G79" s="35" t="s">
        <v>84</v>
      </c>
      <c r="H79" s="36" t="s">
        <v>85</v>
      </c>
    </row>
    <row r="80" spans="2:8" ht="12.75" customHeight="1">
      <c r="B80" s="37"/>
      <c r="C80" s="27"/>
      <c r="D80" s="27"/>
      <c r="E80" s="27"/>
      <c r="F80" s="27"/>
      <c r="G80" s="27"/>
      <c r="H80" s="27"/>
    </row>
    <row r="81" spans="1:8" ht="12.75" customHeight="1">
      <c r="A81" s="173"/>
      <c r="B81" s="37" t="s">
        <v>86</v>
      </c>
      <c r="C81" s="38">
        <f>G10*G6</f>
        <v>2805000</v>
      </c>
      <c r="D81" s="38"/>
      <c r="E81" s="38"/>
      <c r="F81" s="38"/>
      <c r="G81" s="38"/>
      <c r="H81" s="38">
        <f>SUM(C81:G81)</f>
        <v>2805000</v>
      </c>
    </row>
    <row r="82" spans="1:8" ht="12.75" customHeight="1">
      <c r="A82" s="173"/>
      <c r="B82" s="37" t="s">
        <v>87</v>
      </c>
      <c r="C82" s="38"/>
      <c r="D82" s="38">
        <f>C86*G11</f>
        <v>0</v>
      </c>
      <c r="E82" s="38">
        <f>G11*D86</f>
        <v>0</v>
      </c>
      <c r="F82" s="38">
        <f>G11*E86</f>
        <v>0</v>
      </c>
      <c r="G82" s="38">
        <f>G11*F86</f>
        <v>0</v>
      </c>
      <c r="H82" s="38">
        <f t="shared" ref="H82:H84" si="7">SUM(D82:G82)</f>
        <v>0</v>
      </c>
    </row>
    <row r="83" spans="1:8" ht="12.75" customHeight="1">
      <c r="A83" s="173"/>
      <c r="B83" s="37" t="s">
        <v>88</v>
      </c>
      <c r="C83" s="38"/>
      <c r="D83" s="38">
        <f>C86*G13</f>
        <v>280500</v>
      </c>
      <c r="E83" s="38">
        <f>D86*G13</f>
        <v>28050</v>
      </c>
      <c r="F83" s="38">
        <f>E86*G13</f>
        <v>2805</v>
      </c>
      <c r="G83" s="38">
        <f>G13*F86</f>
        <v>280.5</v>
      </c>
      <c r="H83" s="38">
        <f t="shared" si="7"/>
        <v>311635.5</v>
      </c>
    </row>
    <row r="84" spans="1:8" ht="12.75" customHeight="1">
      <c r="A84" s="173"/>
      <c r="B84" s="37" t="s">
        <v>89</v>
      </c>
      <c r="C84" s="38"/>
      <c r="D84" s="38">
        <f>G12*D82</f>
        <v>0</v>
      </c>
      <c r="E84" s="38">
        <f>G12*E82</f>
        <v>0</v>
      </c>
      <c r="F84" s="38">
        <f>G12*F82</f>
        <v>0</v>
      </c>
      <c r="G84" s="38">
        <f>G12*G82</f>
        <v>0</v>
      </c>
      <c r="H84" s="38">
        <f t="shared" si="7"/>
        <v>0</v>
      </c>
    </row>
    <row r="85" spans="1:8" ht="12.75" customHeight="1">
      <c r="A85" s="173"/>
      <c r="B85" s="27"/>
      <c r="C85" s="27"/>
      <c r="D85" s="27"/>
      <c r="E85" s="27"/>
      <c r="F85" s="27"/>
      <c r="G85" s="27"/>
      <c r="H85" s="27"/>
    </row>
    <row r="86" spans="1:8" ht="12.75" customHeight="1">
      <c r="A86" s="173"/>
      <c r="B86" s="31" t="s">
        <v>90</v>
      </c>
      <c r="C86" s="39">
        <f>SUM(C81:C85)</f>
        <v>2805000</v>
      </c>
      <c r="D86" s="39">
        <f t="shared" ref="D86:G86" si="8">SUM(D82:D85)</f>
        <v>280500</v>
      </c>
      <c r="E86" s="39">
        <f t="shared" si="8"/>
        <v>28050</v>
      </c>
      <c r="F86" s="39">
        <f t="shared" si="8"/>
        <v>2805</v>
      </c>
      <c r="G86" s="39">
        <f t="shared" si="8"/>
        <v>280.5</v>
      </c>
      <c r="H86" s="118">
        <f>SUM(H81:H85)</f>
        <v>3116635.5</v>
      </c>
    </row>
    <row r="87" spans="1:8" ht="12.75" customHeight="1">
      <c r="A87" s="173"/>
      <c r="B87" s="27"/>
      <c r="C87" s="27"/>
      <c r="D87" s="27"/>
      <c r="E87" s="27"/>
      <c r="F87" s="27"/>
      <c r="G87" s="39"/>
      <c r="H87" s="39"/>
    </row>
    <row r="88" spans="1:8" ht="12.75" customHeight="1">
      <c r="A88" s="173"/>
      <c r="B88" s="40" t="s">
        <v>91</v>
      </c>
      <c r="C88" s="41">
        <f>C86</f>
        <v>2805000</v>
      </c>
      <c r="D88" s="41">
        <f t="shared" ref="D88:G88" si="9">C88+D86</f>
        <v>3085500</v>
      </c>
      <c r="E88" s="41">
        <f t="shared" si="9"/>
        <v>3113550</v>
      </c>
      <c r="F88" s="41">
        <f t="shared" si="9"/>
        <v>3116355</v>
      </c>
      <c r="G88" s="41">
        <f t="shared" si="9"/>
        <v>3116635.5</v>
      </c>
      <c r="H88" s="42"/>
    </row>
    <row r="89" spans="1:8" ht="2.25" customHeight="1">
      <c r="A89" s="190" t="s">
        <v>97</v>
      </c>
      <c r="B89" s="185"/>
      <c r="C89" s="185"/>
      <c r="D89" s="185"/>
      <c r="E89" s="185"/>
      <c r="F89" s="185"/>
      <c r="G89" s="185"/>
      <c r="H89" s="1"/>
    </row>
    <row r="90" spans="1:8" ht="6" customHeight="1">
      <c r="A90" s="185"/>
      <c r="B90" s="185"/>
      <c r="C90" s="185"/>
      <c r="D90" s="185"/>
      <c r="E90" s="185"/>
      <c r="F90" s="185"/>
      <c r="G90" s="185"/>
      <c r="H90" s="49"/>
    </row>
    <row r="91" spans="1:8" ht="12.75" customHeight="1">
      <c r="A91" s="185"/>
      <c r="B91" s="185"/>
      <c r="C91" s="185"/>
      <c r="D91" s="185"/>
      <c r="E91" s="185"/>
      <c r="F91" s="185"/>
      <c r="G91" s="185"/>
      <c r="H91" s="49"/>
    </row>
    <row r="92" spans="1:8" ht="12.75" customHeight="1">
      <c r="A92" s="185"/>
      <c r="B92" s="185"/>
      <c r="C92" s="185"/>
      <c r="D92" s="185"/>
      <c r="E92" s="185"/>
      <c r="F92" s="185"/>
      <c r="G92" s="185"/>
      <c r="H92" s="1"/>
    </row>
    <row r="93" spans="1:8" ht="12.75" customHeight="1">
      <c r="A93" s="173"/>
      <c r="B93" s="6"/>
      <c r="C93" s="6"/>
      <c r="D93" s="1"/>
      <c r="E93" s="1"/>
      <c r="F93" s="1"/>
      <c r="G93" s="1"/>
      <c r="H93" s="1"/>
    </row>
    <row r="94" spans="1:8" ht="12.75" customHeight="1">
      <c r="A94" s="173"/>
      <c r="B94" s="6"/>
      <c r="C94" s="50"/>
      <c r="D94" s="49"/>
      <c r="E94" s="49"/>
      <c r="F94" s="49"/>
      <c r="G94" s="49"/>
      <c r="H94" s="1"/>
    </row>
    <row r="95" spans="1:8" ht="12.75" customHeight="1">
      <c r="A95" s="173"/>
      <c r="B95" s="6"/>
      <c r="C95" s="50"/>
      <c r="D95" s="49"/>
      <c r="E95" s="49"/>
      <c r="F95" s="49"/>
      <c r="G95" s="49"/>
      <c r="H95" s="1"/>
    </row>
    <row r="96" spans="1:8" ht="12.75" customHeight="1">
      <c r="A96" s="173"/>
      <c r="B96" s="6"/>
      <c r="C96" s="6"/>
      <c r="D96" s="1"/>
      <c r="E96" s="1"/>
      <c r="F96" s="1"/>
      <c r="G96" s="1"/>
      <c r="H96" s="1"/>
    </row>
    <row r="97" spans="2:8" ht="12.75" customHeight="1">
      <c r="B97" s="6"/>
      <c r="C97" s="6"/>
      <c r="D97" s="1"/>
      <c r="E97" s="1"/>
      <c r="F97" s="1"/>
      <c r="G97" s="1"/>
      <c r="H97" s="1"/>
    </row>
    <row r="98" spans="2:8" ht="12.75" customHeight="1">
      <c r="B98" s="6"/>
      <c r="C98" s="6"/>
      <c r="D98" s="1"/>
      <c r="E98" s="1"/>
      <c r="F98" s="1"/>
      <c r="G98" s="1"/>
      <c r="H98" s="1"/>
    </row>
    <row r="99" spans="2:8" ht="12.75" customHeight="1">
      <c r="B99" s="6"/>
      <c r="C99" s="6"/>
      <c r="D99" s="1"/>
      <c r="E99" s="1"/>
      <c r="F99" s="1"/>
      <c r="G99" s="1"/>
      <c r="H99" s="1"/>
    </row>
    <row r="100" spans="2:8" ht="12.75" customHeight="1">
      <c r="B100" s="6"/>
      <c r="C100" s="6"/>
      <c r="D100" s="1"/>
      <c r="E100" s="1"/>
      <c r="F100" s="1"/>
      <c r="G100" s="1"/>
      <c r="H100" s="1"/>
    </row>
    <row r="101" spans="2:8" ht="12.75" customHeight="1">
      <c r="B101" s="6"/>
      <c r="C101" s="6"/>
      <c r="D101" s="1"/>
      <c r="E101" s="1"/>
      <c r="F101" s="1"/>
      <c r="G101" s="1"/>
      <c r="H101" s="1"/>
    </row>
    <row r="102" spans="2:8" ht="12.75" customHeight="1">
      <c r="B102" s="6"/>
      <c r="C102" s="6"/>
      <c r="D102" s="1"/>
      <c r="E102" s="1"/>
      <c r="F102" s="1"/>
      <c r="G102" s="1"/>
      <c r="H102" s="1"/>
    </row>
    <row r="103" spans="2:8" ht="12.75" customHeight="1">
      <c r="B103" s="6"/>
      <c r="C103" s="6"/>
      <c r="D103" s="1"/>
      <c r="E103" s="1"/>
      <c r="F103" s="1"/>
      <c r="G103" s="1"/>
      <c r="H103" s="1"/>
    </row>
    <row r="104" spans="2:8" ht="12.75" customHeight="1">
      <c r="B104" s="6"/>
      <c r="C104" s="6"/>
      <c r="D104" s="1"/>
      <c r="E104" s="1"/>
      <c r="F104" s="1"/>
      <c r="G104" s="1"/>
      <c r="H104" s="1"/>
    </row>
    <row r="105" spans="2:8" ht="12.75" customHeight="1">
      <c r="B105" s="6"/>
      <c r="C105" s="6"/>
      <c r="D105" s="1"/>
      <c r="E105" s="1"/>
      <c r="F105" s="1"/>
      <c r="G105" s="1"/>
      <c r="H105" s="1"/>
    </row>
    <row r="106" spans="2:8" ht="12.75" customHeight="1">
      <c r="B106" s="6"/>
      <c r="C106" s="6"/>
      <c r="D106" s="1"/>
      <c r="E106" s="1"/>
      <c r="F106" s="1"/>
      <c r="G106" s="1"/>
      <c r="H106" s="1"/>
    </row>
    <row r="107" spans="2:8" ht="12.75" customHeight="1">
      <c r="B107" s="6"/>
      <c r="C107" s="6"/>
      <c r="D107" s="1"/>
      <c r="E107" s="1"/>
      <c r="F107" s="1"/>
      <c r="G107" s="1"/>
      <c r="H107" s="1"/>
    </row>
    <row r="108" spans="2:8" ht="12.75" customHeight="1">
      <c r="B108" s="6"/>
      <c r="C108" s="6"/>
      <c r="D108" s="1"/>
      <c r="E108" s="1"/>
      <c r="F108" s="1"/>
      <c r="G108" s="1"/>
      <c r="H108" s="1"/>
    </row>
    <row r="109" spans="2:8" ht="12.75" customHeight="1">
      <c r="B109" s="6"/>
      <c r="C109" s="6"/>
      <c r="D109" s="1"/>
      <c r="E109" s="1"/>
      <c r="F109" s="1"/>
      <c r="G109" s="1"/>
      <c r="H109" s="1"/>
    </row>
    <row r="110" spans="2:8" ht="12.75" customHeight="1">
      <c r="B110" s="6"/>
      <c r="C110" s="6"/>
      <c r="D110" s="1"/>
      <c r="E110" s="1"/>
      <c r="F110" s="1"/>
      <c r="G110" s="1"/>
      <c r="H110" s="1"/>
    </row>
    <row r="111" spans="2:8" ht="12.75" customHeight="1">
      <c r="B111" s="6"/>
      <c r="C111" s="6"/>
      <c r="D111" s="1"/>
      <c r="E111" s="1"/>
      <c r="F111" s="1"/>
      <c r="G111" s="1"/>
      <c r="H111" s="1"/>
    </row>
    <row r="112" spans="2:8" ht="12.75" customHeight="1">
      <c r="B112" s="6"/>
      <c r="C112" s="6"/>
      <c r="D112" s="1"/>
      <c r="E112" s="1"/>
      <c r="F112" s="1"/>
      <c r="G112" s="1"/>
      <c r="H112" s="1"/>
    </row>
    <row r="113" spans="2:8" ht="12.75" customHeight="1">
      <c r="B113" s="6"/>
      <c r="C113" s="6"/>
      <c r="D113" s="1"/>
      <c r="E113" s="1"/>
      <c r="F113" s="1"/>
      <c r="G113" s="1"/>
      <c r="H113" s="1"/>
    </row>
    <row r="114" spans="2:8" ht="12.75" customHeight="1">
      <c r="B114" s="6"/>
      <c r="C114" s="6"/>
      <c r="D114" s="1"/>
      <c r="E114" s="1"/>
      <c r="F114" s="1"/>
      <c r="G114" s="1"/>
      <c r="H114" s="1"/>
    </row>
    <row r="115" spans="2:8" ht="12.75" customHeight="1">
      <c r="B115" s="6"/>
      <c r="C115" s="6"/>
      <c r="D115" s="1"/>
      <c r="E115" s="1"/>
      <c r="F115" s="1"/>
      <c r="G115" s="1"/>
      <c r="H115" s="1"/>
    </row>
    <row r="116" spans="2:8" ht="12.75" customHeight="1">
      <c r="B116" s="6"/>
      <c r="C116" s="6"/>
      <c r="D116" s="1"/>
      <c r="E116" s="1"/>
      <c r="F116" s="1"/>
      <c r="G116" s="1"/>
      <c r="H116" s="1"/>
    </row>
    <row r="117" spans="2:8" ht="12.75" customHeight="1">
      <c r="B117" s="6"/>
      <c r="C117" s="6"/>
      <c r="D117" s="1"/>
      <c r="E117" s="1"/>
      <c r="F117" s="1"/>
      <c r="G117" s="1"/>
      <c r="H117" s="1"/>
    </row>
    <row r="118" spans="2:8" ht="12.75" customHeight="1">
      <c r="B118" s="6"/>
      <c r="C118" s="6"/>
      <c r="D118" s="1"/>
      <c r="E118" s="1"/>
      <c r="F118" s="1"/>
      <c r="G118" s="1"/>
      <c r="H118" s="1"/>
    </row>
    <row r="119" spans="2:8" ht="12.75" customHeight="1">
      <c r="B119" s="6"/>
      <c r="C119" s="6"/>
      <c r="D119" s="1"/>
      <c r="E119" s="1"/>
      <c r="F119" s="1"/>
      <c r="G119" s="1"/>
      <c r="H119" s="1"/>
    </row>
    <row r="120" spans="2:8" ht="12.75" customHeight="1">
      <c r="B120" s="6"/>
      <c r="C120" s="6"/>
      <c r="D120" s="1"/>
      <c r="E120" s="1"/>
      <c r="F120" s="1"/>
      <c r="G120" s="1"/>
      <c r="H120" s="1"/>
    </row>
    <row r="121" spans="2:8" ht="12.75" customHeight="1">
      <c r="B121" s="6"/>
      <c r="C121" s="6"/>
      <c r="D121" s="1"/>
      <c r="E121" s="1"/>
      <c r="F121" s="1"/>
      <c r="G121" s="1"/>
      <c r="H121" s="1"/>
    </row>
    <row r="122" spans="2:8" ht="12.75" customHeight="1">
      <c r="B122" s="6"/>
      <c r="C122" s="6"/>
      <c r="D122" s="1"/>
      <c r="E122" s="1"/>
      <c r="F122" s="1"/>
      <c r="G122" s="1"/>
      <c r="H122" s="1"/>
    </row>
    <row r="123" spans="2:8" ht="12.75" customHeight="1">
      <c r="B123" s="6"/>
      <c r="C123" s="6"/>
      <c r="D123" s="1"/>
      <c r="E123" s="1"/>
      <c r="F123" s="1"/>
      <c r="G123" s="1"/>
      <c r="H123" s="1"/>
    </row>
    <row r="124" spans="2:8" ht="12.75" customHeight="1">
      <c r="B124" s="6"/>
      <c r="C124" s="6"/>
      <c r="D124" s="1"/>
      <c r="E124" s="1"/>
      <c r="F124" s="1"/>
      <c r="G124" s="1"/>
      <c r="H124" s="1"/>
    </row>
    <row r="125" spans="2:8" ht="12.75" customHeight="1">
      <c r="B125" s="6"/>
      <c r="C125" s="6"/>
      <c r="D125" s="1"/>
      <c r="E125" s="1"/>
      <c r="F125" s="1"/>
      <c r="G125" s="1"/>
      <c r="H125" s="1"/>
    </row>
    <row r="126" spans="2:8" ht="12.75" customHeight="1">
      <c r="B126" s="6"/>
      <c r="C126" s="6"/>
      <c r="D126" s="1"/>
      <c r="E126" s="1"/>
      <c r="F126" s="1"/>
      <c r="G126" s="1"/>
      <c r="H126" s="1"/>
    </row>
    <row r="127" spans="2:8" ht="12.75" customHeight="1">
      <c r="B127" s="6"/>
      <c r="C127" s="6"/>
      <c r="D127" s="1"/>
      <c r="E127" s="1"/>
      <c r="F127" s="1"/>
      <c r="G127" s="1"/>
      <c r="H127" s="1"/>
    </row>
    <row r="128" spans="2:8" ht="12.75" customHeight="1">
      <c r="B128" s="6"/>
      <c r="C128" s="6"/>
      <c r="D128" s="1"/>
      <c r="E128" s="1"/>
      <c r="F128" s="1"/>
      <c r="G128" s="1"/>
      <c r="H128" s="1"/>
    </row>
    <row r="129" spans="2:8" ht="12.75" customHeight="1">
      <c r="B129" s="1" t="s">
        <v>98</v>
      </c>
      <c r="C129" s="6"/>
      <c r="D129" s="1"/>
      <c r="E129" s="1"/>
      <c r="F129" s="1"/>
      <c r="G129" s="1"/>
      <c r="H129" s="1"/>
    </row>
    <row r="130" spans="2:8" ht="12.75" customHeight="1">
      <c r="B130" s="1" t="s">
        <v>99</v>
      </c>
      <c r="C130" s="6"/>
      <c r="D130" s="1"/>
      <c r="E130" s="1"/>
      <c r="F130" s="1"/>
      <c r="G130" s="1"/>
      <c r="H130" s="1"/>
    </row>
    <row r="131" spans="2:8" ht="12.75" customHeight="1">
      <c r="B131" s="6"/>
      <c r="C131" s="6"/>
      <c r="D131" s="1"/>
      <c r="E131" s="1"/>
      <c r="F131" s="1"/>
      <c r="G131" s="1"/>
      <c r="H131" s="1"/>
    </row>
    <row r="132" spans="2:8" ht="12.75" customHeight="1">
      <c r="B132" s="6"/>
      <c r="C132" s="6"/>
      <c r="D132" s="1"/>
      <c r="E132" s="1"/>
      <c r="F132" s="1"/>
      <c r="G132" s="1"/>
      <c r="H132" s="1"/>
    </row>
    <row r="133" spans="2:8" ht="12.75" customHeight="1">
      <c r="B133" s="6"/>
      <c r="C133" s="6"/>
      <c r="D133" s="1"/>
      <c r="E133" s="1"/>
      <c r="F133" s="1"/>
      <c r="G133" s="1"/>
      <c r="H133" s="1"/>
    </row>
    <row r="134" spans="2:8" ht="12.75" customHeight="1">
      <c r="B134" s="43"/>
      <c r="C134" s="6"/>
      <c r="D134" s="1"/>
      <c r="E134" s="1"/>
      <c r="F134" s="1"/>
      <c r="G134" s="1"/>
      <c r="H134" s="1"/>
    </row>
    <row r="135" spans="2:8" ht="12.75" customHeight="1">
      <c r="B135" s="1"/>
      <c r="C135" s="6"/>
      <c r="D135" s="1"/>
      <c r="E135" s="1"/>
      <c r="F135" s="1"/>
      <c r="G135" s="1"/>
      <c r="H135" s="1"/>
    </row>
    <row r="136" spans="2:8" ht="12.75" customHeight="1">
      <c r="B136" s="6"/>
      <c r="C136" s="6"/>
      <c r="D136" s="1"/>
      <c r="E136" s="1"/>
      <c r="F136" s="1"/>
      <c r="G136" s="1"/>
      <c r="H136" s="1"/>
    </row>
    <row r="137" spans="2:8" ht="12.75" customHeight="1">
      <c r="B137" s="6"/>
      <c r="C137" s="6"/>
      <c r="D137" s="1"/>
      <c r="E137" s="1"/>
      <c r="F137" s="1"/>
      <c r="G137" s="1"/>
      <c r="H137" s="1"/>
    </row>
    <row r="138" spans="2:8" ht="12.75" customHeight="1">
      <c r="B138" s="6"/>
      <c r="C138" s="6"/>
      <c r="D138" s="1"/>
      <c r="E138" s="1"/>
      <c r="F138" s="1"/>
      <c r="G138" s="1"/>
      <c r="H138" s="1"/>
    </row>
    <row r="139" spans="2:8" ht="12.75" customHeight="1">
      <c r="B139" s="6"/>
      <c r="C139" s="6"/>
      <c r="D139" s="1"/>
      <c r="E139" s="1"/>
      <c r="F139" s="1"/>
      <c r="G139" s="1"/>
      <c r="H139" s="1"/>
    </row>
    <row r="140" spans="2:8" ht="12.75" customHeight="1">
      <c r="B140" s="6"/>
      <c r="C140" s="6"/>
      <c r="D140" s="1"/>
      <c r="E140" s="1"/>
      <c r="F140" s="1"/>
      <c r="G140" s="1"/>
      <c r="H140" s="1"/>
    </row>
    <row r="141" spans="2:8" ht="12.75" customHeight="1">
      <c r="B141" s="6"/>
      <c r="C141" s="6"/>
      <c r="D141" s="1"/>
      <c r="E141" s="1"/>
      <c r="F141" s="1"/>
      <c r="G141" s="1"/>
      <c r="H141" s="1"/>
    </row>
    <row r="142" spans="2:8" ht="12.75" customHeight="1">
      <c r="B142" s="6"/>
      <c r="C142" s="6"/>
      <c r="D142" s="1"/>
      <c r="E142" s="1"/>
      <c r="F142" s="1"/>
      <c r="G142" s="1"/>
      <c r="H142" s="1"/>
    </row>
    <row r="143" spans="2:8" ht="12.75" customHeight="1">
      <c r="B143" s="6"/>
      <c r="C143" s="6"/>
      <c r="D143" s="1"/>
      <c r="E143" s="1"/>
      <c r="F143" s="1"/>
      <c r="G143" s="1"/>
      <c r="H143" s="1"/>
    </row>
    <row r="144" spans="2:8" ht="12.75" customHeight="1">
      <c r="B144" s="6"/>
      <c r="C144" s="6"/>
      <c r="D144" s="1"/>
      <c r="E144" s="1"/>
      <c r="F144" s="1"/>
      <c r="G144" s="1"/>
      <c r="H144" s="1"/>
    </row>
    <row r="145" spans="2:8" ht="12.75" customHeight="1">
      <c r="B145" s="6"/>
      <c r="C145" s="6"/>
      <c r="D145" s="1"/>
      <c r="E145" s="1"/>
      <c r="F145" s="1"/>
      <c r="G145" s="1"/>
      <c r="H145" s="1"/>
    </row>
    <row r="146" spans="2:8" ht="12.75" customHeight="1">
      <c r="B146" s="6"/>
      <c r="C146" s="6"/>
      <c r="D146" s="1"/>
      <c r="E146" s="1"/>
      <c r="F146" s="1"/>
      <c r="G146" s="1"/>
      <c r="H146" s="1"/>
    </row>
    <row r="147" spans="2:8" ht="12.75" customHeight="1">
      <c r="B147" s="6"/>
      <c r="C147" s="6"/>
      <c r="D147" s="1"/>
      <c r="E147" s="1"/>
      <c r="F147" s="1"/>
      <c r="G147" s="1"/>
      <c r="H147" s="1"/>
    </row>
    <row r="148" spans="2:8" ht="12.75" customHeight="1">
      <c r="B148" s="6"/>
      <c r="C148" s="6"/>
      <c r="D148" s="1"/>
      <c r="E148" s="1"/>
      <c r="F148" s="1"/>
      <c r="G148" s="1"/>
      <c r="H148" s="1"/>
    </row>
    <row r="149" spans="2:8" ht="12.75" customHeight="1">
      <c r="B149" s="6"/>
      <c r="C149" s="6"/>
      <c r="D149" s="1"/>
      <c r="E149" s="1"/>
      <c r="F149" s="1"/>
      <c r="G149" s="1"/>
      <c r="H149" s="1"/>
    </row>
    <row r="150" spans="2:8" ht="12.75" customHeight="1">
      <c r="B150" s="6"/>
      <c r="C150" s="6"/>
      <c r="D150" s="1"/>
      <c r="E150" s="1"/>
      <c r="F150" s="1"/>
      <c r="G150" s="1"/>
      <c r="H150" s="1"/>
    </row>
    <row r="151" spans="2:8" ht="12.75" customHeight="1">
      <c r="B151" s="6"/>
      <c r="C151" s="6"/>
      <c r="D151" s="1"/>
      <c r="E151" s="1"/>
      <c r="F151" s="1"/>
      <c r="G151" s="1"/>
      <c r="H151" s="1"/>
    </row>
    <row r="152" spans="2:8" ht="12.75" customHeight="1">
      <c r="B152" s="6"/>
      <c r="C152" s="6"/>
      <c r="D152" s="1"/>
      <c r="E152" s="1"/>
      <c r="F152" s="1"/>
      <c r="G152" s="1"/>
      <c r="H152" s="1"/>
    </row>
    <row r="153" spans="2:8" ht="12.75" customHeight="1">
      <c r="B153" s="6"/>
      <c r="C153" s="6"/>
      <c r="D153" s="1"/>
      <c r="E153" s="1"/>
      <c r="F153" s="1"/>
      <c r="G153" s="1"/>
      <c r="H153" s="1"/>
    </row>
    <row r="154" spans="2:8" ht="12.75" customHeight="1">
      <c r="B154" s="6"/>
      <c r="C154" s="6"/>
      <c r="D154" s="1"/>
      <c r="E154" s="1"/>
      <c r="F154" s="1"/>
      <c r="G154" s="1"/>
      <c r="H154" s="1"/>
    </row>
    <row r="155" spans="2:8" ht="12.75" customHeight="1">
      <c r="B155" s="6"/>
      <c r="C155" s="6"/>
      <c r="D155" s="1"/>
      <c r="E155" s="1"/>
      <c r="F155" s="1"/>
      <c r="G155" s="1"/>
      <c r="H155" s="1"/>
    </row>
    <row r="156" spans="2:8" ht="12.75" customHeight="1">
      <c r="B156" s="6"/>
      <c r="C156" s="6"/>
      <c r="D156" s="1"/>
      <c r="E156" s="1"/>
      <c r="F156" s="1"/>
      <c r="G156" s="1"/>
      <c r="H156" s="1"/>
    </row>
    <row r="157" spans="2:8" ht="12.75" customHeight="1">
      <c r="B157" s="6"/>
      <c r="C157" s="6"/>
      <c r="D157" s="1"/>
      <c r="E157" s="1"/>
      <c r="F157" s="1"/>
      <c r="G157" s="1"/>
      <c r="H157" s="1"/>
    </row>
    <row r="158" spans="2:8" ht="12.75" customHeight="1">
      <c r="B158" s="6"/>
      <c r="C158" s="6"/>
      <c r="D158" s="1"/>
      <c r="E158" s="1"/>
      <c r="F158" s="1"/>
      <c r="G158" s="1"/>
      <c r="H158" s="1"/>
    </row>
    <row r="159" spans="2:8" ht="12.75" customHeight="1">
      <c r="B159" s="6"/>
      <c r="C159" s="6"/>
      <c r="D159" s="1"/>
      <c r="E159" s="1"/>
      <c r="F159" s="1"/>
      <c r="G159" s="1"/>
      <c r="H159" s="1"/>
    </row>
    <row r="160" spans="2:8" ht="12.75" customHeight="1">
      <c r="B160" s="6"/>
      <c r="C160" s="6"/>
      <c r="D160" s="1"/>
      <c r="E160" s="1"/>
      <c r="F160" s="1"/>
      <c r="G160" s="1"/>
      <c r="H160" s="1"/>
    </row>
    <row r="161" spans="1:26" ht="12.75" customHeight="1">
      <c r="A161" s="173"/>
      <c r="B161" s="6"/>
      <c r="C161" s="6"/>
      <c r="D161" s="1"/>
      <c r="E161" s="1"/>
      <c r="F161" s="1"/>
      <c r="G161" s="1"/>
      <c r="H161" s="1"/>
      <c r="I161" s="173"/>
      <c r="J161" s="173"/>
      <c r="K161" s="173"/>
      <c r="L161" s="173"/>
      <c r="M161" s="173"/>
      <c r="N161" s="173"/>
      <c r="O161" s="173"/>
      <c r="P161" s="173"/>
      <c r="Q161" s="173"/>
      <c r="R161" s="173"/>
      <c r="S161" s="173"/>
      <c r="T161" s="173"/>
      <c r="U161" s="173"/>
      <c r="V161" s="173"/>
      <c r="W161" s="173"/>
      <c r="X161" s="173"/>
      <c r="Y161" s="173"/>
      <c r="Z161" s="173"/>
    </row>
    <row r="162" spans="1:26" ht="12.75" customHeight="1">
      <c r="A162" s="173"/>
      <c r="B162" s="6"/>
      <c r="C162" s="6"/>
      <c r="D162" s="1"/>
      <c r="E162" s="1"/>
      <c r="F162" s="1"/>
      <c r="G162" s="1"/>
      <c r="H162" s="1"/>
      <c r="I162" s="173"/>
      <c r="J162" s="173"/>
      <c r="K162" s="173"/>
      <c r="L162" s="173"/>
      <c r="M162" s="173"/>
      <c r="N162" s="173"/>
      <c r="O162" s="173"/>
      <c r="P162" s="173"/>
      <c r="Q162" s="173"/>
      <c r="R162" s="173"/>
      <c r="S162" s="173"/>
      <c r="T162" s="173"/>
      <c r="U162" s="173"/>
      <c r="V162" s="173"/>
      <c r="W162" s="173"/>
      <c r="X162" s="173"/>
      <c r="Y162" s="173"/>
      <c r="Z162" s="173"/>
    </row>
    <row r="163" spans="1:26" ht="12.75" customHeight="1">
      <c r="A163" s="173"/>
      <c r="B163" s="6"/>
      <c r="C163" s="6"/>
      <c r="D163" s="1"/>
      <c r="E163" s="1"/>
      <c r="F163" s="1"/>
      <c r="G163" s="1"/>
      <c r="H163" s="1"/>
      <c r="I163" s="173"/>
      <c r="J163" s="173"/>
      <c r="K163" s="173"/>
      <c r="L163" s="173"/>
      <c r="M163" s="173"/>
      <c r="N163" s="173"/>
      <c r="O163" s="173"/>
      <c r="P163" s="173"/>
      <c r="Q163" s="173"/>
      <c r="R163" s="173"/>
      <c r="S163" s="173"/>
      <c r="T163" s="173"/>
      <c r="U163" s="173"/>
      <c r="V163" s="173"/>
      <c r="W163" s="173"/>
      <c r="X163" s="173"/>
      <c r="Y163" s="173"/>
      <c r="Z163" s="173"/>
    </row>
    <row r="164" spans="1:26" ht="12.75" customHeight="1">
      <c r="A164" s="173"/>
      <c r="B164" s="6"/>
      <c r="C164" s="6"/>
      <c r="D164" s="1"/>
      <c r="E164" s="1"/>
      <c r="F164" s="1"/>
      <c r="G164" s="1"/>
      <c r="H164" s="1"/>
      <c r="I164" s="173"/>
      <c r="J164" s="173"/>
      <c r="K164" s="173"/>
      <c r="L164" s="173"/>
      <c r="M164" s="173"/>
      <c r="N164" s="173"/>
      <c r="O164" s="173"/>
      <c r="P164" s="173"/>
      <c r="Q164" s="173"/>
      <c r="R164" s="173"/>
      <c r="S164" s="173"/>
      <c r="T164" s="173"/>
      <c r="U164" s="173"/>
      <c r="V164" s="173"/>
      <c r="W164" s="173"/>
      <c r="X164" s="173"/>
      <c r="Y164" s="173"/>
      <c r="Z164" s="173"/>
    </row>
    <row r="165" spans="1:26" ht="12.75" customHeight="1">
      <c r="A165" s="173"/>
      <c r="B165" s="6"/>
      <c r="C165" s="6"/>
      <c r="D165" s="1"/>
      <c r="E165" s="1"/>
      <c r="F165" s="1"/>
      <c r="G165" s="1"/>
      <c r="H165" s="1"/>
      <c r="I165" s="173"/>
      <c r="J165" s="173"/>
      <c r="K165" s="173"/>
      <c r="L165" s="173"/>
      <c r="M165" s="173"/>
      <c r="N165" s="173"/>
      <c r="O165" s="173"/>
      <c r="P165" s="173"/>
      <c r="Q165" s="173"/>
      <c r="R165" s="173"/>
      <c r="S165" s="173"/>
      <c r="T165" s="173"/>
      <c r="U165" s="173"/>
      <c r="V165" s="173"/>
      <c r="W165" s="173"/>
      <c r="X165" s="173"/>
      <c r="Y165" s="173"/>
      <c r="Z165" s="173"/>
    </row>
    <row r="166" spans="1:26" ht="12.75" customHeight="1">
      <c r="A166" s="173"/>
      <c r="B166" s="6"/>
      <c r="C166" s="6"/>
      <c r="D166" s="1"/>
      <c r="E166" s="1"/>
      <c r="F166" s="1"/>
      <c r="G166" s="1"/>
      <c r="H166" s="1"/>
      <c r="I166" s="173"/>
      <c r="J166" s="173"/>
      <c r="K166" s="173"/>
      <c r="L166" s="173"/>
      <c r="M166" s="173"/>
      <c r="N166" s="173"/>
      <c r="O166" s="173"/>
      <c r="P166" s="173"/>
      <c r="Q166" s="173"/>
      <c r="R166" s="173"/>
      <c r="S166" s="173"/>
      <c r="T166" s="173"/>
      <c r="U166" s="173"/>
      <c r="V166" s="173"/>
      <c r="W166" s="173"/>
      <c r="X166" s="173"/>
      <c r="Y166" s="173"/>
      <c r="Z166" s="173"/>
    </row>
    <row r="167" spans="1:26" ht="12.75" customHeight="1">
      <c r="A167" s="173"/>
      <c r="B167" s="1" t="s">
        <v>100</v>
      </c>
      <c r="C167" s="6"/>
      <c r="D167" s="1"/>
      <c r="E167" s="1"/>
      <c r="F167" s="1"/>
      <c r="G167" s="1"/>
      <c r="H167" s="1"/>
      <c r="I167" s="173"/>
      <c r="J167" s="173"/>
      <c r="K167" s="173"/>
      <c r="L167" s="173"/>
      <c r="M167" s="173"/>
      <c r="N167" s="173"/>
      <c r="O167" s="173"/>
      <c r="P167" s="173"/>
      <c r="Q167" s="173"/>
      <c r="R167" s="173"/>
      <c r="S167" s="173"/>
      <c r="T167" s="173"/>
      <c r="U167" s="173"/>
      <c r="V167" s="173"/>
      <c r="W167" s="173"/>
      <c r="X167" s="173"/>
      <c r="Y167" s="173"/>
      <c r="Z167" s="173"/>
    </row>
    <row r="168" spans="1:26" ht="12.75" customHeight="1">
      <c r="A168" s="173"/>
      <c r="B168" s="6"/>
      <c r="C168" s="6"/>
      <c r="D168" s="1"/>
      <c r="E168" s="1"/>
      <c r="F168" s="1"/>
      <c r="G168" s="1"/>
      <c r="H168" s="1"/>
      <c r="I168" s="173"/>
      <c r="J168" s="173"/>
      <c r="K168" s="173"/>
      <c r="L168" s="173"/>
      <c r="M168" s="173"/>
      <c r="N168" s="173"/>
      <c r="O168" s="173"/>
      <c r="P168" s="173"/>
      <c r="Q168" s="173"/>
      <c r="R168" s="173"/>
      <c r="S168" s="173"/>
      <c r="T168" s="173"/>
      <c r="U168" s="173"/>
      <c r="V168" s="173"/>
      <c r="W168" s="173"/>
      <c r="X168" s="173"/>
      <c r="Y168" s="173"/>
      <c r="Z168" s="173"/>
    </row>
    <row r="169" spans="1:26" ht="12.75" customHeight="1">
      <c r="A169" s="173"/>
      <c r="B169" s="6"/>
      <c r="C169" s="6"/>
      <c r="D169" s="1"/>
      <c r="E169" s="1"/>
      <c r="F169" s="1"/>
      <c r="G169" s="1"/>
      <c r="H169" s="51"/>
      <c r="I169" s="173"/>
      <c r="J169" s="173"/>
      <c r="K169" s="173"/>
      <c r="L169" s="173"/>
      <c r="M169" s="173"/>
      <c r="N169" s="173"/>
      <c r="O169" s="173"/>
      <c r="P169" s="173"/>
      <c r="Q169" s="173"/>
      <c r="R169" s="173"/>
      <c r="S169" s="173"/>
      <c r="T169" s="173"/>
      <c r="U169" s="173"/>
      <c r="V169" s="173"/>
      <c r="W169" s="173"/>
      <c r="X169" s="173"/>
      <c r="Y169" s="173"/>
      <c r="Z169" s="173"/>
    </row>
    <row r="170" spans="1:26" ht="12.75" customHeight="1">
      <c r="A170" s="173"/>
      <c r="B170" s="6"/>
      <c r="C170" s="6"/>
      <c r="D170" s="1"/>
      <c r="E170" s="1"/>
      <c r="F170" s="1"/>
      <c r="G170" s="1"/>
      <c r="H170" s="1"/>
      <c r="I170" s="173"/>
      <c r="J170" s="173"/>
      <c r="K170" s="173"/>
      <c r="L170" s="173"/>
      <c r="M170" s="173"/>
      <c r="N170" s="173"/>
      <c r="O170" s="173"/>
      <c r="P170" s="173"/>
      <c r="Q170" s="173"/>
      <c r="R170" s="173"/>
      <c r="S170" s="173"/>
      <c r="T170" s="173"/>
      <c r="U170" s="173"/>
      <c r="V170" s="173"/>
      <c r="W170" s="173"/>
      <c r="X170" s="173"/>
      <c r="Y170" s="173"/>
      <c r="Z170" s="173"/>
    </row>
    <row r="171" spans="1:26" ht="12.75" customHeight="1">
      <c r="A171" s="52"/>
      <c r="B171" s="53"/>
      <c r="C171" s="53"/>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2.75" customHeight="1">
      <c r="A172" s="52"/>
      <c r="B172" s="54" t="s">
        <v>101</v>
      </c>
      <c r="C172" s="53"/>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2.75" customHeight="1">
      <c r="A173" s="52"/>
      <c r="B173" s="53" t="s">
        <v>102</v>
      </c>
      <c r="C173" s="55">
        <f t="shared" ref="C173:G173" si="10">C86-C55</f>
        <v>855000</v>
      </c>
      <c r="D173" s="55">
        <f t="shared" si="10"/>
        <v>183000</v>
      </c>
      <c r="E173" s="55">
        <f t="shared" si="10"/>
        <v>23175</v>
      </c>
      <c r="F173" s="55">
        <f t="shared" si="10"/>
        <v>2561.25</v>
      </c>
      <c r="G173" s="55">
        <f t="shared" si="10"/>
        <v>268.3125</v>
      </c>
      <c r="H173" s="52"/>
      <c r="I173" s="52"/>
      <c r="J173" s="52"/>
      <c r="K173" s="52"/>
      <c r="L173" s="52"/>
      <c r="M173" s="52"/>
      <c r="N173" s="52"/>
      <c r="O173" s="52"/>
      <c r="P173" s="52"/>
      <c r="Q173" s="52"/>
      <c r="R173" s="52"/>
      <c r="S173" s="52"/>
      <c r="T173" s="52"/>
      <c r="U173" s="52"/>
      <c r="V173" s="52"/>
      <c r="W173" s="52"/>
      <c r="X173" s="52"/>
      <c r="Y173" s="52"/>
      <c r="Z173" s="52"/>
    </row>
    <row r="174" spans="1:26" ht="12.75" customHeight="1">
      <c r="A174" s="52"/>
      <c r="B174" s="53" t="s">
        <v>103</v>
      </c>
      <c r="C174" s="55">
        <f>C173</f>
        <v>855000</v>
      </c>
      <c r="D174" s="56">
        <f>D173+C173</f>
        <v>1038000</v>
      </c>
      <c r="E174" s="56">
        <f t="shared" ref="E174:G174" si="11">E173+D174</f>
        <v>1061175</v>
      </c>
      <c r="F174" s="56">
        <f t="shared" si="11"/>
        <v>1063736.25</v>
      </c>
      <c r="G174" s="56">
        <f t="shared" si="11"/>
        <v>1064004.5625</v>
      </c>
      <c r="H174" s="52"/>
      <c r="I174" s="52"/>
      <c r="J174" s="52"/>
      <c r="K174" s="52"/>
      <c r="L174" s="52"/>
      <c r="M174" s="52"/>
      <c r="N174" s="52"/>
      <c r="O174" s="52"/>
      <c r="P174" s="52"/>
      <c r="Q174" s="52"/>
      <c r="R174" s="52"/>
      <c r="S174" s="52"/>
      <c r="T174" s="52"/>
      <c r="U174" s="52"/>
      <c r="V174" s="52"/>
      <c r="W174" s="52"/>
      <c r="X174" s="52"/>
      <c r="Y174" s="52"/>
      <c r="Z174" s="52"/>
    </row>
    <row r="175" spans="1:26" ht="12.75" customHeight="1">
      <c r="A175" s="173"/>
      <c r="B175" s="6"/>
      <c r="C175" s="6"/>
      <c r="D175" s="1"/>
      <c r="E175" s="1"/>
      <c r="F175" s="1"/>
      <c r="G175" s="1"/>
      <c r="H175" s="173"/>
      <c r="I175" s="173"/>
      <c r="J175" s="173"/>
      <c r="K175" s="173"/>
      <c r="L175" s="173"/>
      <c r="M175" s="173"/>
      <c r="N175" s="173"/>
      <c r="O175" s="173"/>
      <c r="P175" s="173"/>
      <c r="Q175" s="173"/>
      <c r="R175" s="173"/>
      <c r="S175" s="173"/>
      <c r="T175" s="173"/>
      <c r="U175" s="173"/>
      <c r="V175" s="173"/>
      <c r="W175" s="173"/>
      <c r="X175" s="173"/>
      <c r="Y175" s="173"/>
      <c r="Z175" s="173"/>
    </row>
    <row r="176" spans="1:26" ht="12.75" customHeight="1">
      <c r="A176" s="173"/>
      <c r="B176" s="6"/>
      <c r="C176" s="6"/>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row>
    <row r="177" spans="2:3" ht="12.75" customHeight="1">
      <c r="B177" s="6"/>
      <c r="C177" s="6"/>
    </row>
    <row r="178" spans="2:3" ht="12.75" customHeight="1">
      <c r="B178" s="6"/>
      <c r="C178" s="6"/>
    </row>
    <row r="179" spans="2:3" ht="12.75" customHeight="1">
      <c r="B179" s="6"/>
      <c r="C179" s="6"/>
    </row>
    <row r="180" spans="2:3" ht="12.75" customHeight="1">
      <c r="B180" s="6"/>
      <c r="C180" s="6"/>
    </row>
    <row r="181" spans="2:3" ht="12.75" customHeight="1">
      <c r="B181" s="6"/>
      <c r="C181" s="6"/>
    </row>
    <row r="182" spans="2:3" ht="12.75" customHeight="1">
      <c r="B182" s="6"/>
      <c r="C182" s="6"/>
    </row>
    <row r="183" spans="2:3" ht="12.75" customHeight="1">
      <c r="B183" s="6"/>
      <c r="C183" s="6"/>
    </row>
    <row r="184" spans="2:3" ht="12.75" customHeight="1">
      <c r="B184" s="6"/>
      <c r="C184" s="6"/>
    </row>
    <row r="185" spans="2:3" ht="12.75" customHeight="1">
      <c r="B185" s="6"/>
      <c r="C185" s="6"/>
    </row>
    <row r="186" spans="2:3" ht="12.75" customHeight="1">
      <c r="B186" s="6"/>
      <c r="C186" s="6"/>
    </row>
    <row r="187" spans="2:3" ht="12.75" customHeight="1">
      <c r="B187" s="6"/>
      <c r="C187" s="6"/>
    </row>
    <row r="188" spans="2:3" ht="12.75" customHeight="1">
      <c r="B188" s="6"/>
      <c r="C188" s="6"/>
    </row>
    <row r="189" spans="2:3" ht="12.75" customHeight="1">
      <c r="B189" s="6"/>
      <c r="C189" s="6"/>
    </row>
    <row r="190" spans="2:3" ht="12.75" customHeight="1">
      <c r="B190" s="6"/>
      <c r="C190" s="6"/>
    </row>
    <row r="191" spans="2:3" ht="12.75" customHeight="1">
      <c r="B191" s="6"/>
      <c r="C191" s="6"/>
    </row>
    <row r="192" spans="2:3" ht="12.75" customHeight="1">
      <c r="B192" s="6"/>
      <c r="C192" s="6"/>
    </row>
    <row r="193" spans="2:3" ht="12.75" customHeight="1">
      <c r="B193" s="6"/>
      <c r="C193" s="6"/>
    </row>
    <row r="194" spans="2:3" ht="12.75" customHeight="1">
      <c r="B194" s="6"/>
      <c r="C194" s="6"/>
    </row>
    <row r="195" spans="2:3" ht="12.75" customHeight="1">
      <c r="B195" s="6"/>
      <c r="C195" s="6"/>
    </row>
    <row r="196" spans="2:3" ht="12.75" customHeight="1">
      <c r="B196" s="6"/>
      <c r="C196" s="6"/>
    </row>
    <row r="197" spans="2:3" ht="12.75" customHeight="1">
      <c r="B197" s="6"/>
      <c r="C197" s="6"/>
    </row>
    <row r="198" spans="2:3" ht="12.75" customHeight="1">
      <c r="B198" s="6"/>
      <c r="C198" s="6"/>
    </row>
    <row r="199" spans="2:3" ht="12.75" customHeight="1">
      <c r="B199" s="6"/>
      <c r="C199" s="6"/>
    </row>
    <row r="200" spans="2:3" ht="12.75" customHeight="1">
      <c r="B200" s="6"/>
      <c r="C200" s="6"/>
    </row>
    <row r="201" spans="2:3" ht="12.75" customHeight="1">
      <c r="B201" s="6"/>
      <c r="C201" s="6"/>
    </row>
    <row r="202" spans="2:3" ht="12.75" customHeight="1">
      <c r="B202" s="6"/>
      <c r="C202" s="6"/>
    </row>
    <row r="203" spans="2:3" ht="12.75" customHeight="1">
      <c r="B203" s="6"/>
      <c r="C203" s="6"/>
    </row>
    <row r="204" spans="2:3" ht="12.75" customHeight="1">
      <c r="B204" s="6"/>
      <c r="C204" s="6"/>
    </row>
    <row r="205" spans="2:3" ht="12.75" customHeight="1">
      <c r="B205" s="6"/>
      <c r="C205" s="6"/>
    </row>
    <row r="206" spans="2:3" ht="12.75" customHeight="1">
      <c r="B206" s="6"/>
      <c r="C206" s="6"/>
    </row>
    <row r="207" spans="2:3" ht="12.75" customHeight="1">
      <c r="B207" s="6"/>
      <c r="C207" s="6"/>
    </row>
    <row r="208" spans="2:3" ht="12.75" customHeight="1">
      <c r="B208" s="6"/>
      <c r="C208" s="6"/>
    </row>
    <row r="209" spans="2:3" ht="12.75" customHeight="1">
      <c r="B209" s="6"/>
      <c r="C209" s="6"/>
    </row>
    <row r="210" spans="2:3" ht="12.75" customHeight="1">
      <c r="B210" s="6"/>
      <c r="C210" s="6"/>
    </row>
    <row r="211" spans="2:3" ht="12.75" customHeight="1">
      <c r="B211" s="6"/>
      <c r="C211" s="6"/>
    </row>
    <row r="212" spans="2:3" ht="12.75" customHeight="1">
      <c r="B212" s="6"/>
      <c r="C212" s="6"/>
    </row>
    <row r="213" spans="2:3" ht="12.75" customHeight="1">
      <c r="B213" s="6"/>
      <c r="C213" s="6"/>
    </row>
    <row r="214" spans="2:3" ht="12.75" customHeight="1">
      <c r="B214" s="6"/>
      <c r="C214" s="6"/>
    </row>
    <row r="215" spans="2:3" ht="12.75" customHeight="1">
      <c r="B215" s="6"/>
      <c r="C215" s="6"/>
    </row>
    <row r="216" spans="2:3" ht="12.75" customHeight="1">
      <c r="B216" s="6"/>
      <c r="C216" s="6"/>
    </row>
    <row r="217" spans="2:3" ht="12.75" customHeight="1">
      <c r="B217" s="6"/>
      <c r="C217" s="6"/>
    </row>
    <row r="218" spans="2:3" ht="12.75" customHeight="1">
      <c r="B218" s="6"/>
      <c r="C218" s="6"/>
    </row>
    <row r="219" spans="2:3" ht="12.75" customHeight="1">
      <c r="B219" s="6"/>
      <c r="C219" s="6"/>
    </row>
    <row r="220" spans="2:3" ht="12.75" customHeight="1">
      <c r="B220" s="6"/>
      <c r="C220" s="6"/>
    </row>
    <row r="221" spans="2:3" ht="12.75" customHeight="1">
      <c r="B221" s="6"/>
      <c r="C221" s="6"/>
    </row>
    <row r="222" spans="2:3" ht="12.75" customHeight="1">
      <c r="B222" s="6"/>
      <c r="C222" s="6"/>
    </row>
    <row r="223" spans="2:3" ht="12.75" customHeight="1">
      <c r="B223" s="6"/>
      <c r="C223" s="6"/>
    </row>
    <row r="224" spans="2:3" ht="12.75" customHeight="1">
      <c r="B224" s="6"/>
      <c r="C224" s="6"/>
    </row>
    <row r="225" spans="2:3" ht="12.75" customHeight="1">
      <c r="B225" s="6"/>
      <c r="C225" s="6"/>
    </row>
    <row r="226" spans="2:3" ht="12.75" customHeight="1">
      <c r="B226" s="6"/>
      <c r="C226" s="6"/>
    </row>
    <row r="227" spans="2:3" ht="12.75" customHeight="1">
      <c r="B227" s="6"/>
      <c r="C227" s="6"/>
    </row>
    <row r="228" spans="2:3" ht="12.75" customHeight="1">
      <c r="B228" s="6"/>
      <c r="C228" s="6"/>
    </row>
    <row r="229" spans="2:3" ht="12.75" customHeight="1">
      <c r="B229" s="6"/>
      <c r="C229" s="6"/>
    </row>
    <row r="230" spans="2:3" ht="12.75" customHeight="1">
      <c r="B230" s="6"/>
      <c r="C230" s="6"/>
    </row>
    <row r="231" spans="2:3" ht="12.75" customHeight="1">
      <c r="B231" s="6"/>
      <c r="C231" s="6"/>
    </row>
    <row r="232" spans="2:3" ht="12.75" customHeight="1">
      <c r="B232" s="6"/>
      <c r="C232" s="6"/>
    </row>
    <row r="233" spans="2:3" ht="12.75" customHeight="1">
      <c r="B233" s="6"/>
      <c r="C233" s="6"/>
    </row>
    <row r="234" spans="2:3" ht="12.75" customHeight="1">
      <c r="B234" s="6"/>
      <c r="C234" s="6"/>
    </row>
    <row r="235" spans="2:3" ht="12.75" customHeight="1">
      <c r="B235" s="6"/>
      <c r="C235" s="6"/>
    </row>
    <row r="236" spans="2:3" ht="12.75" customHeight="1">
      <c r="B236" s="6"/>
      <c r="C236" s="6"/>
    </row>
    <row r="237" spans="2:3" ht="12.75" customHeight="1">
      <c r="B237" s="6"/>
      <c r="C237" s="6"/>
    </row>
    <row r="238" spans="2:3" ht="12.75" customHeight="1">
      <c r="B238" s="6"/>
      <c r="C238" s="6"/>
    </row>
    <row r="239" spans="2:3" ht="12.75" customHeight="1">
      <c r="B239" s="6"/>
      <c r="C239" s="6"/>
    </row>
    <row r="240" spans="2:3" ht="12.75" customHeight="1">
      <c r="B240" s="6"/>
      <c r="C240" s="6"/>
    </row>
    <row r="241" spans="2:3" ht="12.75" customHeight="1">
      <c r="B241" s="6"/>
      <c r="C241" s="6"/>
    </row>
    <row r="242" spans="2:3" ht="12.75" customHeight="1">
      <c r="B242" s="6"/>
      <c r="C242" s="6"/>
    </row>
    <row r="243" spans="2:3" ht="12.75" customHeight="1">
      <c r="B243" s="6"/>
      <c r="C243" s="6"/>
    </row>
    <row r="244" spans="2:3" ht="12.75" customHeight="1">
      <c r="B244" s="6"/>
      <c r="C244" s="6"/>
    </row>
    <row r="245" spans="2:3" ht="12.75" customHeight="1">
      <c r="B245" s="6"/>
      <c r="C245" s="6"/>
    </row>
    <row r="246" spans="2:3" ht="12.75" customHeight="1">
      <c r="B246" s="6"/>
      <c r="C246" s="6"/>
    </row>
    <row r="247" spans="2:3" ht="12.75" customHeight="1">
      <c r="B247" s="6"/>
      <c r="C247" s="6"/>
    </row>
    <row r="248" spans="2:3" ht="12.75" customHeight="1">
      <c r="B248" s="6"/>
      <c r="C248" s="6"/>
    </row>
    <row r="249" spans="2:3" ht="12.75" customHeight="1">
      <c r="B249" s="6"/>
      <c r="C249" s="6"/>
    </row>
    <row r="250" spans="2:3" ht="12.75" customHeight="1">
      <c r="B250" s="6"/>
      <c r="C250" s="6"/>
    </row>
    <row r="251" spans="2:3" ht="12.75" customHeight="1">
      <c r="B251" s="6"/>
      <c r="C251" s="6"/>
    </row>
    <row r="252" spans="2:3" ht="12.75" customHeight="1">
      <c r="B252" s="6"/>
      <c r="C252" s="6"/>
    </row>
    <row r="253" spans="2:3" ht="12.75" customHeight="1">
      <c r="B253" s="6"/>
      <c r="C253" s="6"/>
    </row>
    <row r="254" spans="2:3" ht="12.75" customHeight="1">
      <c r="B254" s="6"/>
      <c r="C254" s="6"/>
    </row>
    <row r="255" spans="2:3" ht="12.75" customHeight="1">
      <c r="B255" s="6"/>
      <c r="C255" s="6"/>
    </row>
    <row r="256" spans="2:3" ht="12.75" customHeight="1">
      <c r="B256" s="6"/>
      <c r="C256" s="6"/>
    </row>
    <row r="257" spans="2:3" ht="12.75" customHeight="1">
      <c r="B257" s="6"/>
      <c r="C257" s="6"/>
    </row>
    <row r="258" spans="2:3" ht="12.75" customHeight="1">
      <c r="B258" s="6"/>
      <c r="C258" s="6"/>
    </row>
    <row r="259" spans="2:3" ht="12.75" customHeight="1">
      <c r="B259" s="6"/>
      <c r="C259" s="6"/>
    </row>
    <row r="260" spans="2:3" ht="12.75" customHeight="1">
      <c r="B260" s="6"/>
      <c r="C260" s="6"/>
    </row>
    <row r="261" spans="2:3" ht="12.75" customHeight="1">
      <c r="B261" s="6"/>
      <c r="C261" s="6"/>
    </row>
    <row r="262" spans="2:3" ht="12.75" customHeight="1">
      <c r="B262" s="6"/>
      <c r="C262" s="6"/>
    </row>
    <row r="263" spans="2:3" ht="12.75" customHeight="1">
      <c r="B263" s="6"/>
      <c r="C263" s="6"/>
    </row>
    <row r="264" spans="2:3" ht="12.75" customHeight="1">
      <c r="B264" s="6"/>
      <c r="C264" s="6"/>
    </row>
    <row r="265" spans="2:3" ht="12.75" customHeight="1">
      <c r="B265" s="6"/>
      <c r="C265" s="6"/>
    </row>
    <row r="266" spans="2:3" ht="12.75" customHeight="1">
      <c r="B266" s="6"/>
      <c r="C266" s="6"/>
    </row>
    <row r="267" spans="2:3" ht="12.75" customHeight="1">
      <c r="B267" s="6"/>
      <c r="C267" s="6"/>
    </row>
    <row r="268" spans="2:3" ht="12.75" customHeight="1">
      <c r="B268" s="6"/>
      <c r="C268" s="6"/>
    </row>
    <row r="269" spans="2:3" ht="12.75" customHeight="1">
      <c r="B269" s="6"/>
      <c r="C269" s="6"/>
    </row>
    <row r="270" spans="2:3" ht="12.75" customHeight="1">
      <c r="B270" s="6"/>
      <c r="C270" s="6"/>
    </row>
    <row r="271" spans="2:3" ht="12.75" customHeight="1">
      <c r="B271" s="6"/>
      <c r="C271" s="6"/>
    </row>
    <row r="272" spans="2:3" ht="12.75" customHeight="1">
      <c r="B272" s="6"/>
      <c r="C272" s="6"/>
    </row>
    <row r="273" spans="2:3" ht="12.75" customHeight="1">
      <c r="B273" s="6"/>
      <c r="C273" s="6"/>
    </row>
    <row r="274" spans="2:3" ht="12.75" customHeight="1">
      <c r="B274" s="6"/>
      <c r="C274" s="6"/>
    </row>
    <row r="275" spans="2:3" ht="12.75" customHeight="1">
      <c r="B275" s="6"/>
      <c r="C275" s="6"/>
    </row>
    <row r="276" spans="2:3" ht="12.75" customHeight="1">
      <c r="B276" s="6"/>
      <c r="C276" s="6"/>
    </row>
    <row r="277" spans="2:3" ht="12.75" customHeight="1">
      <c r="B277" s="6"/>
      <c r="C277" s="6"/>
    </row>
    <row r="278" spans="2:3" ht="12.75" customHeight="1">
      <c r="B278" s="6"/>
      <c r="C278" s="6"/>
    </row>
    <row r="279" spans="2:3" ht="12.75" customHeight="1">
      <c r="B279" s="6"/>
      <c r="C279" s="6"/>
    </row>
    <row r="280" spans="2:3" ht="12.75" customHeight="1">
      <c r="B280" s="6"/>
      <c r="C280" s="6"/>
    </row>
    <row r="281" spans="2:3" ht="12.75" customHeight="1">
      <c r="B281" s="6"/>
      <c r="C281" s="6"/>
    </row>
    <row r="282" spans="2:3" ht="12.75" customHeight="1">
      <c r="B282" s="6"/>
      <c r="C282" s="6"/>
    </row>
    <row r="283" spans="2:3" ht="12.75" customHeight="1">
      <c r="B283" s="6"/>
      <c r="C283" s="6"/>
    </row>
    <row r="284" spans="2:3" ht="12.75" customHeight="1">
      <c r="B284" s="6"/>
      <c r="C284" s="6"/>
    </row>
    <row r="285" spans="2:3" ht="12.75" customHeight="1">
      <c r="B285" s="6"/>
      <c r="C285" s="6"/>
    </row>
    <row r="286" spans="2:3" ht="12.75" customHeight="1">
      <c r="B286" s="6"/>
      <c r="C286" s="6"/>
    </row>
    <row r="287" spans="2:3" ht="12.75" customHeight="1">
      <c r="B287" s="6"/>
      <c r="C287" s="6"/>
    </row>
    <row r="288" spans="2:3" ht="12.75" customHeight="1">
      <c r="B288" s="6"/>
      <c r="C288" s="6"/>
    </row>
    <row r="289" spans="2:3" ht="12.75" customHeight="1">
      <c r="B289" s="6"/>
      <c r="C289" s="6"/>
    </row>
    <row r="290" spans="2:3" ht="12.75" customHeight="1">
      <c r="B290" s="6"/>
      <c r="C290" s="6"/>
    </row>
    <row r="291" spans="2:3" ht="12.75" customHeight="1">
      <c r="B291" s="6"/>
      <c r="C291" s="6"/>
    </row>
    <row r="292" spans="2:3" ht="12.75" customHeight="1">
      <c r="B292" s="6"/>
      <c r="C292" s="6"/>
    </row>
    <row r="293" spans="2:3" ht="12.75" customHeight="1">
      <c r="B293" s="6"/>
      <c r="C293" s="6"/>
    </row>
    <row r="294" spans="2:3" ht="12.75" customHeight="1">
      <c r="B294" s="6"/>
      <c r="C294" s="6"/>
    </row>
    <row r="295" spans="2:3" ht="12.75" customHeight="1">
      <c r="B295" s="6"/>
      <c r="C295" s="6"/>
    </row>
    <row r="296" spans="2:3" ht="12.75" customHeight="1">
      <c r="B296" s="6"/>
      <c r="C296" s="6"/>
    </row>
    <row r="297" spans="2:3" ht="12.75" customHeight="1">
      <c r="B297" s="6"/>
      <c r="C297" s="6"/>
    </row>
    <row r="298" spans="2:3" ht="12.75" customHeight="1">
      <c r="B298" s="6"/>
      <c r="C298" s="6"/>
    </row>
    <row r="299" spans="2:3" ht="12.75" customHeight="1">
      <c r="B299" s="6"/>
      <c r="C299" s="6"/>
    </row>
    <row r="300" spans="2:3" ht="12.75" customHeight="1">
      <c r="B300" s="6"/>
      <c r="C300" s="6"/>
    </row>
    <row r="301" spans="2:3" ht="12.75" customHeight="1">
      <c r="B301" s="6"/>
      <c r="C301" s="6"/>
    </row>
    <row r="302" spans="2:3" ht="12.75" customHeight="1">
      <c r="B302" s="6"/>
      <c r="C302" s="6"/>
    </row>
    <row r="303" spans="2:3" ht="12.75" customHeight="1">
      <c r="B303" s="6"/>
      <c r="C303" s="6"/>
    </row>
    <row r="304" spans="2:3" ht="12.75" customHeight="1">
      <c r="B304" s="6"/>
      <c r="C304" s="6"/>
    </row>
    <row r="305" spans="2:3" ht="12.75" customHeight="1">
      <c r="B305" s="6"/>
      <c r="C305" s="6"/>
    </row>
    <row r="306" spans="2:3" ht="12.75" customHeight="1">
      <c r="B306" s="6"/>
      <c r="C306" s="6"/>
    </row>
    <row r="307" spans="2:3" ht="12.75" customHeight="1">
      <c r="B307" s="6"/>
      <c r="C307" s="6"/>
    </row>
    <row r="308" spans="2:3" ht="12.75" customHeight="1">
      <c r="B308" s="6"/>
      <c r="C308" s="6"/>
    </row>
    <row r="309" spans="2:3" ht="12.75" customHeight="1">
      <c r="B309" s="6"/>
      <c r="C309" s="6"/>
    </row>
    <row r="310" spans="2:3" ht="12.75" customHeight="1">
      <c r="B310" s="6"/>
      <c r="C310" s="6"/>
    </row>
    <row r="311" spans="2:3" ht="12.75" customHeight="1">
      <c r="B311" s="6"/>
      <c r="C311" s="6"/>
    </row>
    <row r="312" spans="2:3" ht="12.75" customHeight="1">
      <c r="B312" s="6"/>
      <c r="C312" s="6"/>
    </row>
    <row r="313" spans="2:3" ht="12.75" customHeight="1">
      <c r="B313" s="6"/>
      <c r="C313" s="6"/>
    </row>
    <row r="314" spans="2:3" ht="12.75" customHeight="1">
      <c r="B314" s="6"/>
      <c r="C314" s="6"/>
    </row>
    <row r="315" spans="2:3" ht="12.75" customHeight="1">
      <c r="B315" s="6"/>
      <c r="C315" s="6"/>
    </row>
    <row r="316" spans="2:3" ht="12.75" customHeight="1">
      <c r="B316" s="6"/>
      <c r="C316" s="6"/>
    </row>
    <row r="317" spans="2:3" ht="12.75" customHeight="1">
      <c r="B317" s="6"/>
      <c r="C317" s="6"/>
    </row>
    <row r="318" spans="2:3" ht="12.75" customHeight="1">
      <c r="B318" s="6"/>
      <c r="C318" s="6"/>
    </row>
    <row r="319" spans="2:3" ht="12.75" customHeight="1">
      <c r="B319" s="6"/>
      <c r="C319" s="6"/>
    </row>
    <row r="320" spans="2:3" ht="12.75" customHeight="1">
      <c r="B320" s="6"/>
      <c r="C320" s="6"/>
    </row>
    <row r="321" spans="2:3" ht="12.75" customHeight="1">
      <c r="B321" s="6"/>
      <c r="C321" s="6"/>
    </row>
    <row r="322" spans="2:3" ht="12.75" customHeight="1">
      <c r="B322" s="6"/>
      <c r="C322" s="6"/>
    </row>
    <row r="323" spans="2:3" ht="12.75" customHeight="1">
      <c r="B323" s="6"/>
      <c r="C323" s="6"/>
    </row>
    <row r="324" spans="2:3" ht="12.75" customHeight="1">
      <c r="B324" s="6"/>
      <c r="C324" s="6"/>
    </row>
    <row r="325" spans="2:3" ht="12.75" customHeight="1">
      <c r="B325" s="6"/>
      <c r="C325" s="6"/>
    </row>
    <row r="326" spans="2:3" ht="12.75" customHeight="1">
      <c r="B326" s="6"/>
      <c r="C326" s="6"/>
    </row>
    <row r="327" spans="2:3" ht="12.75" customHeight="1">
      <c r="B327" s="6"/>
      <c r="C327" s="6"/>
    </row>
    <row r="328" spans="2:3" ht="12.75" customHeight="1">
      <c r="B328" s="6"/>
      <c r="C328" s="6"/>
    </row>
    <row r="329" spans="2:3" ht="12.75" customHeight="1">
      <c r="B329" s="6"/>
      <c r="C329" s="6"/>
    </row>
    <row r="330" spans="2:3" ht="12.75" customHeight="1">
      <c r="B330" s="6"/>
      <c r="C330" s="6"/>
    </row>
    <row r="331" spans="2:3" ht="12.75" customHeight="1">
      <c r="B331" s="6"/>
      <c r="C331" s="6"/>
    </row>
    <row r="332" spans="2:3" ht="12.75" customHeight="1">
      <c r="B332" s="6"/>
      <c r="C332" s="6"/>
    </row>
    <row r="333" spans="2:3" ht="12.75" customHeight="1">
      <c r="B333" s="6"/>
      <c r="C333" s="6"/>
    </row>
    <row r="334" spans="2:3" ht="12.75" customHeight="1">
      <c r="B334" s="6"/>
      <c r="C334" s="6"/>
    </row>
    <row r="335" spans="2:3" ht="12.75" customHeight="1">
      <c r="B335" s="6"/>
      <c r="C335" s="6"/>
    </row>
    <row r="336" spans="2:3" ht="12.75" customHeight="1">
      <c r="B336" s="6"/>
      <c r="C336" s="6"/>
    </row>
    <row r="337" spans="2:3" ht="12.75" customHeight="1">
      <c r="B337" s="6"/>
      <c r="C337" s="6"/>
    </row>
    <row r="338" spans="2:3" ht="12.75" customHeight="1">
      <c r="B338" s="6"/>
      <c r="C338" s="6"/>
    </row>
    <row r="339" spans="2:3" ht="12.75" customHeight="1">
      <c r="B339" s="6"/>
      <c r="C339" s="6"/>
    </row>
    <row r="340" spans="2:3" ht="12.75" customHeight="1">
      <c r="B340" s="6"/>
      <c r="C340" s="6"/>
    </row>
    <row r="341" spans="2:3" ht="12.75" customHeight="1">
      <c r="B341" s="6"/>
      <c r="C341" s="6"/>
    </row>
    <row r="342" spans="2:3" ht="12.75" customHeight="1">
      <c r="B342" s="6"/>
      <c r="C342" s="6"/>
    </row>
    <row r="343" spans="2:3" ht="12.75" customHeight="1">
      <c r="B343" s="6"/>
      <c r="C343" s="6"/>
    </row>
    <row r="344" spans="2:3" ht="12.75" customHeight="1">
      <c r="B344" s="6"/>
      <c r="C344" s="6"/>
    </row>
    <row r="345" spans="2:3" ht="12.75" customHeight="1">
      <c r="B345" s="6"/>
      <c r="C345" s="6"/>
    </row>
    <row r="346" spans="2:3" ht="12.75" customHeight="1">
      <c r="B346" s="6"/>
      <c r="C346" s="6"/>
    </row>
    <row r="347" spans="2:3" ht="12.75" customHeight="1">
      <c r="B347" s="6"/>
      <c r="C347" s="6"/>
    </row>
    <row r="348" spans="2:3" ht="12.75" customHeight="1">
      <c r="B348" s="6"/>
      <c r="C348" s="6"/>
    </row>
    <row r="349" spans="2:3" ht="12.75" customHeight="1">
      <c r="B349" s="6"/>
      <c r="C349" s="6"/>
    </row>
    <row r="350" spans="2:3" ht="12.75" customHeight="1">
      <c r="B350" s="6"/>
      <c r="C350" s="6"/>
    </row>
    <row r="351" spans="2:3" ht="12.75" customHeight="1">
      <c r="B351" s="6"/>
      <c r="C351" s="6"/>
    </row>
    <row r="352" spans="2:3" ht="12.75" customHeight="1">
      <c r="B352" s="6"/>
      <c r="C352" s="6"/>
    </row>
    <row r="353" spans="2:3" ht="12.75" customHeight="1">
      <c r="B353" s="6"/>
      <c r="C353" s="6"/>
    </row>
    <row r="354" spans="2:3" ht="12.75" customHeight="1">
      <c r="B354" s="6"/>
      <c r="C354" s="6"/>
    </row>
    <row r="355" spans="2:3" ht="12.75" customHeight="1">
      <c r="B355" s="6"/>
      <c r="C355" s="6"/>
    </row>
    <row r="356" spans="2:3" ht="12.75" customHeight="1">
      <c r="B356" s="6"/>
      <c r="C356" s="6"/>
    </row>
    <row r="357" spans="2:3" ht="12.75" customHeight="1">
      <c r="B357" s="6"/>
      <c r="C357" s="6"/>
    </row>
    <row r="358" spans="2:3" ht="12.75" customHeight="1">
      <c r="B358" s="6"/>
      <c r="C358" s="6"/>
    </row>
    <row r="359" spans="2:3" ht="12.75" customHeight="1">
      <c r="B359" s="6"/>
      <c r="C359" s="6"/>
    </row>
    <row r="360" spans="2:3" ht="12.75" customHeight="1">
      <c r="B360" s="6"/>
      <c r="C360" s="6"/>
    </row>
    <row r="361" spans="2:3" ht="12.75" customHeight="1">
      <c r="B361" s="6"/>
      <c r="C361" s="6"/>
    </row>
    <row r="362" spans="2:3" ht="12.75" customHeight="1">
      <c r="B362" s="6"/>
      <c r="C362" s="6"/>
    </row>
    <row r="363" spans="2:3" ht="12.75" customHeight="1">
      <c r="B363" s="6"/>
      <c r="C363" s="6"/>
    </row>
    <row r="364" spans="2:3" ht="12.75" customHeight="1">
      <c r="B364" s="6"/>
      <c r="C364" s="6"/>
    </row>
    <row r="365" spans="2:3" ht="12.75" customHeight="1">
      <c r="B365" s="6"/>
      <c r="C365" s="6"/>
    </row>
    <row r="366" spans="2:3" ht="12.75" customHeight="1">
      <c r="B366" s="6"/>
      <c r="C366" s="6"/>
    </row>
    <row r="367" spans="2:3" ht="12.75" customHeight="1">
      <c r="B367" s="6"/>
      <c r="C367" s="6"/>
    </row>
    <row r="368" spans="2:3" ht="12.75" customHeight="1">
      <c r="B368" s="6"/>
      <c r="C368" s="6"/>
    </row>
    <row r="369" spans="2:3" ht="12.75" customHeight="1">
      <c r="B369" s="6"/>
      <c r="C369" s="6"/>
    </row>
    <row r="370" spans="2:3" ht="12.75" customHeight="1">
      <c r="B370" s="6"/>
      <c r="C370" s="6"/>
    </row>
    <row r="371" spans="2:3" ht="12.75" customHeight="1">
      <c r="B371" s="6"/>
      <c r="C371" s="6"/>
    </row>
    <row r="372" spans="2:3" ht="12.75" customHeight="1">
      <c r="B372" s="6"/>
      <c r="C372" s="6"/>
    </row>
    <row r="373" spans="2:3" ht="12.75" customHeight="1">
      <c r="B373" s="6"/>
      <c r="C373" s="6"/>
    </row>
    <row r="374" spans="2:3" ht="12.75" customHeight="1">
      <c r="B374" s="6"/>
      <c r="C374" s="6"/>
    </row>
    <row r="375" spans="2:3" ht="12.75" customHeight="1">
      <c r="B375" s="6"/>
      <c r="C375" s="6"/>
    </row>
    <row r="376" spans="2:3" ht="12.75" customHeight="1">
      <c r="B376" s="6"/>
      <c r="C376" s="6"/>
    </row>
    <row r="377" spans="2:3" ht="12.75" customHeight="1">
      <c r="B377" s="6"/>
      <c r="C377" s="6"/>
    </row>
    <row r="378" spans="2:3" ht="12.75" customHeight="1">
      <c r="B378" s="6"/>
      <c r="C378" s="6"/>
    </row>
    <row r="379" spans="2:3" ht="12.75" customHeight="1">
      <c r="B379" s="6"/>
      <c r="C379" s="6"/>
    </row>
    <row r="380" spans="2:3" ht="12.75" customHeight="1">
      <c r="B380" s="6"/>
      <c r="C380" s="6"/>
    </row>
    <row r="381" spans="2:3" ht="12.75" customHeight="1">
      <c r="B381" s="6"/>
      <c r="C381" s="6"/>
    </row>
    <row r="382" spans="2:3" ht="12.75" customHeight="1">
      <c r="B382" s="6"/>
      <c r="C382" s="6"/>
    </row>
    <row r="383" spans="2:3" ht="12.75" customHeight="1">
      <c r="B383" s="6"/>
      <c r="C383" s="6"/>
    </row>
    <row r="384" spans="2:3" ht="12.75" customHeight="1">
      <c r="B384" s="6"/>
      <c r="C384" s="6"/>
    </row>
    <row r="385" spans="2:3" ht="12.75" customHeight="1">
      <c r="B385" s="6"/>
      <c r="C385" s="6"/>
    </row>
    <row r="386" spans="2:3" ht="12.75" customHeight="1">
      <c r="B386" s="6"/>
      <c r="C386" s="6"/>
    </row>
    <row r="387" spans="2:3" ht="12.75" customHeight="1">
      <c r="B387" s="6"/>
      <c r="C387" s="6"/>
    </row>
    <row r="388" spans="2:3" ht="12.75" customHeight="1">
      <c r="B388" s="6"/>
      <c r="C388" s="6"/>
    </row>
    <row r="389" spans="2:3" ht="12.75" customHeight="1">
      <c r="B389" s="6"/>
      <c r="C389" s="6"/>
    </row>
    <row r="390" spans="2:3" ht="12.75" customHeight="1">
      <c r="B390" s="6"/>
      <c r="C390" s="6"/>
    </row>
    <row r="391" spans="2:3" ht="12.75" customHeight="1">
      <c r="B391" s="6"/>
      <c r="C391" s="6"/>
    </row>
    <row r="392" spans="2:3" ht="12.75" customHeight="1">
      <c r="B392" s="6"/>
      <c r="C392" s="6"/>
    </row>
    <row r="393" spans="2:3" ht="12.75" customHeight="1">
      <c r="B393" s="6"/>
      <c r="C393" s="6"/>
    </row>
    <row r="394" spans="2:3" ht="12.75" customHeight="1">
      <c r="B394" s="6"/>
      <c r="C394" s="6"/>
    </row>
    <row r="395" spans="2:3" ht="12.75" customHeight="1">
      <c r="B395" s="6"/>
      <c r="C395" s="6"/>
    </row>
    <row r="396" spans="2:3" ht="12.75" customHeight="1">
      <c r="B396" s="6"/>
      <c r="C396" s="6"/>
    </row>
    <row r="397" spans="2:3" ht="12.75" customHeight="1">
      <c r="B397" s="6"/>
      <c r="C397" s="6"/>
    </row>
    <row r="398" spans="2:3" ht="12.75" customHeight="1">
      <c r="B398" s="6"/>
      <c r="C398" s="6"/>
    </row>
    <row r="399" spans="2:3" ht="12.75" customHeight="1">
      <c r="B399" s="6"/>
      <c r="C399" s="6"/>
    </row>
    <row r="400" spans="2:3" ht="12.75" customHeight="1">
      <c r="B400" s="6"/>
      <c r="C400" s="6"/>
    </row>
    <row r="401" spans="2:3" ht="12.75" customHeight="1">
      <c r="B401" s="6"/>
      <c r="C401" s="6"/>
    </row>
    <row r="402" spans="2:3" ht="12.75" customHeight="1">
      <c r="B402" s="6"/>
      <c r="C402" s="6"/>
    </row>
    <row r="403" spans="2:3" ht="12.75" customHeight="1">
      <c r="B403" s="6"/>
      <c r="C403" s="6"/>
    </row>
    <row r="404" spans="2:3" ht="12.75" customHeight="1">
      <c r="B404" s="6"/>
      <c r="C404" s="6"/>
    </row>
    <row r="405" spans="2:3" ht="12.75" customHeight="1">
      <c r="B405" s="6"/>
      <c r="C405" s="6"/>
    </row>
    <row r="406" spans="2:3" ht="12.75" customHeight="1">
      <c r="B406" s="6"/>
      <c r="C406" s="6"/>
    </row>
    <row r="407" spans="2:3" ht="12.75" customHeight="1">
      <c r="B407" s="6"/>
      <c r="C407" s="6"/>
    </row>
    <row r="408" spans="2:3" ht="12.75" customHeight="1">
      <c r="B408" s="6"/>
      <c r="C408" s="6"/>
    </row>
    <row r="409" spans="2:3" ht="12.75" customHeight="1">
      <c r="B409" s="6"/>
      <c r="C409" s="6"/>
    </row>
    <row r="410" spans="2:3" ht="12.75" customHeight="1">
      <c r="B410" s="6"/>
      <c r="C410" s="6"/>
    </row>
    <row r="411" spans="2:3" ht="12.75" customHeight="1">
      <c r="B411" s="6"/>
      <c r="C411" s="6"/>
    </row>
    <row r="412" spans="2:3" ht="12.75" customHeight="1">
      <c r="B412" s="6"/>
      <c r="C412" s="6"/>
    </row>
    <row r="413" spans="2:3" ht="12.75" customHeight="1">
      <c r="B413" s="6"/>
      <c r="C413" s="6"/>
    </row>
    <row r="414" spans="2:3" ht="12.75" customHeight="1">
      <c r="B414" s="6"/>
      <c r="C414" s="6"/>
    </row>
    <row r="415" spans="2:3" ht="12.75" customHeight="1">
      <c r="B415" s="6"/>
      <c r="C415" s="6"/>
    </row>
    <row r="416" spans="2:3" ht="12.75" customHeight="1">
      <c r="B416" s="6"/>
      <c r="C416" s="6"/>
    </row>
    <row r="417" spans="2:3" ht="12.75" customHeight="1">
      <c r="B417" s="6"/>
      <c r="C417" s="6"/>
    </row>
    <row r="418" spans="2:3" ht="12.75" customHeight="1">
      <c r="B418" s="6"/>
      <c r="C418" s="6"/>
    </row>
    <row r="419" spans="2:3" ht="12.75" customHeight="1">
      <c r="B419" s="6"/>
      <c r="C419" s="6"/>
    </row>
    <row r="420" spans="2:3" ht="12.75" customHeight="1">
      <c r="B420" s="6"/>
      <c r="C420" s="6"/>
    </row>
    <row r="421" spans="2:3" ht="12.75" customHeight="1">
      <c r="B421" s="6"/>
      <c r="C421" s="6"/>
    </row>
    <row r="422" spans="2:3" ht="12.75" customHeight="1">
      <c r="B422" s="6"/>
      <c r="C422" s="6"/>
    </row>
    <row r="423" spans="2:3" ht="12.75" customHeight="1">
      <c r="B423" s="6"/>
      <c r="C423" s="6"/>
    </row>
    <row r="424" spans="2:3" ht="12.75" customHeight="1">
      <c r="B424" s="6"/>
      <c r="C424" s="6"/>
    </row>
    <row r="425" spans="2:3" ht="12.75" customHeight="1">
      <c r="B425" s="6"/>
      <c r="C425" s="6"/>
    </row>
    <row r="426" spans="2:3" ht="12.75" customHeight="1">
      <c r="B426" s="6"/>
      <c r="C426" s="6"/>
    </row>
    <row r="427" spans="2:3" ht="12.75" customHeight="1">
      <c r="B427" s="6"/>
      <c r="C427" s="6"/>
    </row>
    <row r="428" spans="2:3" ht="12.75" customHeight="1">
      <c r="B428" s="6"/>
      <c r="C428" s="6"/>
    </row>
    <row r="429" spans="2:3" ht="12.75" customHeight="1">
      <c r="B429" s="6"/>
      <c r="C429" s="6"/>
    </row>
    <row r="430" spans="2:3" ht="12.75" customHeight="1">
      <c r="B430" s="6"/>
      <c r="C430" s="6"/>
    </row>
    <row r="431" spans="2:3" ht="12.75" customHeight="1">
      <c r="B431" s="6"/>
      <c r="C431" s="6"/>
    </row>
    <row r="432" spans="2:3" ht="12.75" customHeight="1">
      <c r="B432" s="6"/>
      <c r="C432" s="6"/>
    </row>
    <row r="433" spans="2:3" ht="12.75" customHeight="1">
      <c r="B433" s="6"/>
      <c r="C433" s="6"/>
    </row>
    <row r="434" spans="2:3" ht="12.75" customHeight="1">
      <c r="B434" s="6"/>
      <c r="C434" s="6"/>
    </row>
    <row r="435" spans="2:3" ht="12.75" customHeight="1">
      <c r="B435" s="6"/>
      <c r="C435" s="6"/>
    </row>
    <row r="436" spans="2:3" ht="12.75" customHeight="1">
      <c r="B436" s="6"/>
      <c r="C436" s="6"/>
    </row>
    <row r="437" spans="2:3" ht="12.75" customHeight="1">
      <c r="B437" s="6"/>
      <c r="C437" s="6"/>
    </row>
    <row r="438" spans="2:3" ht="12.75" customHeight="1">
      <c r="B438" s="6"/>
      <c r="C438" s="6"/>
    </row>
    <row r="439" spans="2:3" ht="12.75" customHeight="1">
      <c r="B439" s="6"/>
      <c r="C439" s="6"/>
    </row>
    <row r="440" spans="2:3" ht="12.75" customHeight="1">
      <c r="B440" s="6"/>
      <c r="C440" s="6"/>
    </row>
    <row r="441" spans="2:3" ht="12.75" customHeight="1">
      <c r="B441" s="6"/>
      <c r="C441" s="6"/>
    </row>
    <row r="442" spans="2:3" ht="12.75" customHeight="1">
      <c r="B442" s="6"/>
      <c r="C442" s="6"/>
    </row>
    <row r="443" spans="2:3" ht="12.75" customHeight="1">
      <c r="B443" s="6"/>
      <c r="C443" s="6"/>
    </row>
    <row r="444" spans="2:3" ht="12.75" customHeight="1">
      <c r="B444" s="6"/>
      <c r="C444" s="6"/>
    </row>
    <row r="445" spans="2:3" ht="12.75" customHeight="1">
      <c r="B445" s="6"/>
      <c r="C445" s="6"/>
    </row>
    <row r="446" spans="2:3" ht="12.75" customHeight="1">
      <c r="B446" s="6"/>
      <c r="C446" s="6"/>
    </row>
    <row r="447" spans="2:3" ht="12.75" customHeight="1">
      <c r="B447" s="6"/>
      <c r="C447" s="6"/>
    </row>
    <row r="448" spans="2:3" ht="12.75" customHeight="1">
      <c r="B448" s="6"/>
      <c r="C448" s="6"/>
    </row>
    <row r="449" spans="2:3" ht="12.75" customHeight="1">
      <c r="B449" s="6"/>
      <c r="C449" s="6"/>
    </row>
    <row r="450" spans="2:3" ht="12.75" customHeight="1">
      <c r="B450" s="6"/>
      <c r="C450" s="6"/>
    </row>
    <row r="451" spans="2:3" ht="12.75" customHeight="1">
      <c r="B451" s="6"/>
      <c r="C451" s="6"/>
    </row>
    <row r="452" spans="2:3" ht="12.75" customHeight="1">
      <c r="B452" s="6"/>
      <c r="C452" s="6"/>
    </row>
    <row r="453" spans="2:3" ht="12.75" customHeight="1">
      <c r="B453" s="6"/>
      <c r="C453" s="6"/>
    </row>
    <row r="454" spans="2:3" ht="12.75" customHeight="1">
      <c r="B454" s="6"/>
      <c r="C454" s="6"/>
    </row>
    <row r="455" spans="2:3" ht="12.75" customHeight="1">
      <c r="B455" s="6"/>
      <c r="C455" s="6"/>
    </row>
    <row r="456" spans="2:3" ht="12.75" customHeight="1">
      <c r="B456" s="6"/>
      <c r="C456" s="6"/>
    </row>
    <row r="457" spans="2:3" ht="12.75" customHeight="1">
      <c r="B457" s="6"/>
      <c r="C457" s="6"/>
    </row>
    <row r="458" spans="2:3" ht="12.75" customHeight="1">
      <c r="B458" s="6"/>
      <c r="C458" s="6"/>
    </row>
    <row r="459" spans="2:3" ht="12.75" customHeight="1">
      <c r="B459" s="6"/>
      <c r="C459" s="6"/>
    </row>
    <row r="460" spans="2:3" ht="12.75" customHeight="1">
      <c r="B460" s="6"/>
      <c r="C460" s="6"/>
    </row>
    <row r="461" spans="2:3" ht="12.75" customHeight="1">
      <c r="B461" s="6"/>
      <c r="C461" s="6"/>
    </row>
    <row r="462" spans="2:3" ht="12.75" customHeight="1">
      <c r="B462" s="6"/>
      <c r="C462" s="6"/>
    </row>
    <row r="463" spans="2:3" ht="12.75" customHeight="1">
      <c r="B463" s="6"/>
      <c r="C463" s="6"/>
    </row>
    <row r="464" spans="2:3" ht="12.75" customHeight="1">
      <c r="B464" s="6"/>
      <c r="C464" s="6"/>
    </row>
    <row r="465" spans="2:3" ht="12.75" customHeight="1">
      <c r="B465" s="6"/>
      <c r="C465" s="6"/>
    </row>
    <row r="466" spans="2:3" ht="12.75" customHeight="1">
      <c r="B466" s="6"/>
      <c r="C466" s="6"/>
    </row>
    <row r="467" spans="2:3" ht="12.75" customHeight="1">
      <c r="B467" s="6"/>
      <c r="C467" s="6"/>
    </row>
    <row r="468" spans="2:3" ht="12.75" customHeight="1">
      <c r="B468" s="6"/>
      <c r="C468" s="6"/>
    </row>
    <row r="469" spans="2:3" ht="12.75" customHeight="1">
      <c r="B469" s="6"/>
      <c r="C469" s="6"/>
    </row>
    <row r="470" spans="2:3" ht="12.75" customHeight="1">
      <c r="B470" s="6"/>
      <c r="C470" s="6"/>
    </row>
    <row r="471" spans="2:3" ht="12.75" customHeight="1">
      <c r="B471" s="6"/>
      <c r="C471" s="6"/>
    </row>
    <row r="472" spans="2:3" ht="12.75" customHeight="1">
      <c r="B472" s="6"/>
      <c r="C472" s="6"/>
    </row>
    <row r="473" spans="2:3" ht="12.75" customHeight="1">
      <c r="B473" s="6"/>
      <c r="C473" s="6"/>
    </row>
    <row r="474" spans="2:3" ht="12.75" customHeight="1">
      <c r="B474" s="6"/>
      <c r="C474" s="6"/>
    </row>
    <row r="475" spans="2:3" ht="12.75" customHeight="1">
      <c r="B475" s="6"/>
      <c r="C475" s="6"/>
    </row>
    <row r="476" spans="2:3" ht="12.75" customHeight="1">
      <c r="B476" s="6"/>
      <c r="C476" s="6"/>
    </row>
    <row r="477" spans="2:3" ht="12.75" customHeight="1">
      <c r="B477" s="6"/>
      <c r="C477" s="6"/>
    </row>
    <row r="478" spans="2:3" ht="12.75" customHeight="1">
      <c r="B478" s="6"/>
      <c r="C478" s="6"/>
    </row>
    <row r="479" spans="2:3" ht="12.75" customHeight="1">
      <c r="B479" s="6"/>
      <c r="C479" s="6"/>
    </row>
    <row r="480" spans="2:3" ht="12.75" customHeight="1">
      <c r="B480" s="6"/>
      <c r="C480" s="6"/>
    </row>
    <row r="481" spans="2:3" ht="12.75" customHeight="1">
      <c r="B481" s="6"/>
      <c r="C481" s="6"/>
    </row>
    <row r="482" spans="2:3" ht="12.75" customHeight="1">
      <c r="B482" s="6"/>
      <c r="C482" s="6"/>
    </row>
    <row r="483" spans="2:3" ht="12.75" customHeight="1">
      <c r="B483" s="6"/>
      <c r="C483" s="6"/>
    </row>
    <row r="484" spans="2:3" ht="12.75" customHeight="1">
      <c r="B484" s="6"/>
      <c r="C484" s="6"/>
    </row>
    <row r="485" spans="2:3" ht="12.75" customHeight="1">
      <c r="B485" s="6"/>
      <c r="C485" s="6"/>
    </row>
    <row r="486" spans="2:3" ht="12.75" customHeight="1">
      <c r="B486" s="6"/>
      <c r="C486" s="6"/>
    </row>
    <row r="487" spans="2:3" ht="12.75" customHeight="1">
      <c r="B487" s="6"/>
      <c r="C487" s="6"/>
    </row>
    <row r="488" spans="2:3" ht="12.75" customHeight="1">
      <c r="B488" s="6"/>
      <c r="C488" s="6"/>
    </row>
    <row r="489" spans="2:3" ht="12.75" customHeight="1">
      <c r="B489" s="6"/>
      <c r="C489" s="6"/>
    </row>
    <row r="490" spans="2:3" ht="12.75" customHeight="1">
      <c r="B490" s="6"/>
      <c r="C490" s="6"/>
    </row>
    <row r="491" spans="2:3" ht="12.75" customHeight="1">
      <c r="B491" s="6"/>
      <c r="C491" s="6"/>
    </row>
    <row r="492" spans="2:3" ht="12.75" customHeight="1">
      <c r="B492" s="6"/>
      <c r="C492" s="6"/>
    </row>
    <row r="493" spans="2:3" ht="12.75" customHeight="1">
      <c r="B493" s="6"/>
      <c r="C493" s="6"/>
    </row>
    <row r="494" spans="2:3" ht="12.75" customHeight="1">
      <c r="B494" s="6"/>
      <c r="C494" s="6"/>
    </row>
    <row r="495" spans="2:3" ht="12.75" customHeight="1">
      <c r="B495" s="6"/>
      <c r="C495" s="6"/>
    </row>
    <row r="496" spans="2:3" ht="12.75" customHeight="1">
      <c r="B496" s="6"/>
      <c r="C496" s="6"/>
    </row>
    <row r="497" spans="2:3" ht="12.75" customHeight="1">
      <c r="B497" s="6"/>
      <c r="C497" s="6"/>
    </row>
    <row r="498" spans="2:3" ht="12.75" customHeight="1">
      <c r="B498" s="6"/>
      <c r="C498" s="6"/>
    </row>
    <row r="499" spans="2:3" ht="12.75" customHeight="1">
      <c r="B499" s="6"/>
      <c r="C499" s="6"/>
    </row>
    <row r="500" spans="2:3" ht="12.75" customHeight="1">
      <c r="B500" s="6"/>
      <c r="C500" s="6"/>
    </row>
    <row r="501" spans="2:3" ht="12.75" customHeight="1">
      <c r="B501" s="6"/>
      <c r="C501" s="6"/>
    </row>
    <row r="502" spans="2:3" ht="12.75" customHeight="1">
      <c r="B502" s="6"/>
      <c r="C502" s="6"/>
    </row>
    <row r="503" spans="2:3" ht="12.75" customHeight="1">
      <c r="B503" s="6"/>
      <c r="C503" s="6"/>
    </row>
    <row r="504" spans="2:3" ht="12.75" customHeight="1">
      <c r="B504" s="6"/>
      <c r="C504" s="6"/>
    </row>
    <row r="505" spans="2:3" ht="12.75" customHeight="1">
      <c r="B505" s="6"/>
      <c r="C505" s="6"/>
    </row>
    <row r="506" spans="2:3" ht="12.75" customHeight="1">
      <c r="B506" s="6"/>
      <c r="C506" s="6"/>
    </row>
    <row r="507" spans="2:3" ht="12.75" customHeight="1">
      <c r="B507" s="6"/>
      <c r="C507" s="6"/>
    </row>
    <row r="508" spans="2:3" ht="12.75" customHeight="1">
      <c r="B508" s="6"/>
      <c r="C508" s="6"/>
    </row>
    <row r="509" spans="2:3" ht="12.75" customHeight="1">
      <c r="B509" s="6"/>
      <c r="C509" s="6"/>
    </row>
    <row r="510" spans="2:3" ht="12.75" customHeight="1">
      <c r="B510" s="6"/>
      <c r="C510" s="6"/>
    </row>
    <row r="511" spans="2:3" ht="12.75" customHeight="1">
      <c r="B511" s="6"/>
      <c r="C511" s="6"/>
    </row>
    <row r="512" spans="2:3" ht="12.75" customHeight="1">
      <c r="B512" s="6"/>
      <c r="C512" s="6"/>
    </row>
    <row r="513" spans="2:3" ht="12.75" customHeight="1">
      <c r="B513" s="6"/>
      <c r="C513" s="6"/>
    </row>
    <row r="514" spans="2:3" ht="12.75" customHeight="1">
      <c r="B514" s="6"/>
      <c r="C514" s="6"/>
    </row>
    <row r="515" spans="2:3" ht="12.75" customHeight="1">
      <c r="B515" s="6"/>
      <c r="C515" s="6"/>
    </row>
    <row r="516" spans="2:3" ht="12.75" customHeight="1">
      <c r="B516" s="6"/>
      <c r="C516" s="6"/>
    </row>
    <row r="517" spans="2:3" ht="12.75" customHeight="1">
      <c r="B517" s="6"/>
      <c r="C517" s="6"/>
    </row>
    <row r="518" spans="2:3" ht="12.75" customHeight="1">
      <c r="B518" s="6"/>
      <c r="C518" s="6"/>
    </row>
    <row r="519" spans="2:3" ht="12.75" customHeight="1">
      <c r="B519" s="6"/>
      <c r="C519" s="6"/>
    </row>
    <row r="520" spans="2:3" ht="12.75" customHeight="1">
      <c r="B520" s="6"/>
      <c r="C520" s="6"/>
    </row>
    <row r="521" spans="2:3" ht="12.75" customHeight="1">
      <c r="B521" s="6"/>
      <c r="C521" s="6"/>
    </row>
    <row r="522" spans="2:3" ht="12.75" customHeight="1">
      <c r="B522" s="6"/>
      <c r="C522" s="6"/>
    </row>
    <row r="523" spans="2:3" ht="12.75" customHeight="1">
      <c r="B523" s="6"/>
      <c r="C523" s="6"/>
    </row>
    <row r="524" spans="2:3" ht="12.75" customHeight="1">
      <c r="B524" s="6"/>
      <c r="C524" s="6"/>
    </row>
    <row r="525" spans="2:3" ht="12.75" customHeight="1">
      <c r="B525" s="6"/>
      <c r="C525" s="6"/>
    </row>
    <row r="526" spans="2:3" ht="12.75" customHeight="1">
      <c r="B526" s="6"/>
      <c r="C526" s="6"/>
    </row>
    <row r="527" spans="2:3" ht="12.75" customHeight="1">
      <c r="B527" s="6"/>
      <c r="C527" s="6"/>
    </row>
    <row r="528" spans="2:3" ht="12.75" customHeight="1">
      <c r="B528" s="6"/>
      <c r="C528" s="6"/>
    </row>
    <row r="529" spans="2:3" ht="12.75" customHeight="1">
      <c r="B529" s="6"/>
      <c r="C529" s="6"/>
    </row>
    <row r="530" spans="2:3" ht="12.75" customHeight="1">
      <c r="B530" s="6"/>
      <c r="C530" s="6"/>
    </row>
    <row r="531" spans="2:3" ht="12.75" customHeight="1">
      <c r="B531" s="6"/>
      <c r="C531" s="6"/>
    </row>
    <row r="532" spans="2:3" ht="12.75" customHeight="1">
      <c r="B532" s="6"/>
      <c r="C532" s="6"/>
    </row>
    <row r="533" spans="2:3" ht="12.75" customHeight="1">
      <c r="B533" s="6"/>
      <c r="C533" s="6"/>
    </row>
    <row r="534" spans="2:3" ht="12.75" customHeight="1">
      <c r="B534" s="6"/>
      <c r="C534" s="6"/>
    </row>
    <row r="535" spans="2:3" ht="12.75" customHeight="1">
      <c r="B535" s="6"/>
      <c r="C535" s="6"/>
    </row>
    <row r="536" spans="2:3" ht="12.75" customHeight="1">
      <c r="B536" s="6"/>
      <c r="C536" s="6"/>
    </row>
    <row r="537" spans="2:3" ht="12.75" customHeight="1">
      <c r="B537" s="6"/>
      <c r="C537" s="6"/>
    </row>
    <row r="538" spans="2:3" ht="12.75" customHeight="1">
      <c r="B538" s="6"/>
      <c r="C538" s="6"/>
    </row>
    <row r="539" spans="2:3" ht="12.75" customHeight="1">
      <c r="B539" s="6"/>
      <c r="C539" s="6"/>
    </row>
    <row r="540" spans="2:3" ht="12.75" customHeight="1">
      <c r="B540" s="6"/>
      <c r="C540" s="6"/>
    </row>
    <row r="541" spans="2:3" ht="12.75" customHeight="1">
      <c r="B541" s="6"/>
      <c r="C541" s="6"/>
    </row>
    <row r="542" spans="2:3" ht="12.75" customHeight="1">
      <c r="B542" s="6"/>
      <c r="C542" s="6"/>
    </row>
    <row r="543" spans="2:3" ht="12.75" customHeight="1">
      <c r="B543" s="6"/>
      <c r="C543" s="6"/>
    </row>
    <row r="544" spans="2:3" ht="12.75" customHeight="1">
      <c r="B544" s="6"/>
      <c r="C544" s="6"/>
    </row>
    <row r="545" spans="2:3" ht="12.75" customHeight="1">
      <c r="B545" s="6"/>
      <c r="C545" s="6"/>
    </row>
    <row r="546" spans="2:3" ht="12.75" customHeight="1">
      <c r="B546" s="6"/>
      <c r="C546" s="6"/>
    </row>
    <row r="547" spans="2:3" ht="12.75" customHeight="1">
      <c r="B547" s="6"/>
      <c r="C547" s="6"/>
    </row>
    <row r="548" spans="2:3" ht="12.75" customHeight="1">
      <c r="B548" s="6"/>
      <c r="C548" s="6"/>
    </row>
    <row r="549" spans="2:3" ht="12.75" customHeight="1">
      <c r="B549" s="6"/>
      <c r="C549" s="6"/>
    </row>
    <row r="550" spans="2:3" ht="12.75" customHeight="1">
      <c r="B550" s="6"/>
      <c r="C550" s="6"/>
    </row>
    <row r="551" spans="2:3" ht="12.75" customHeight="1">
      <c r="B551" s="6"/>
      <c r="C551" s="6"/>
    </row>
    <row r="552" spans="2:3" ht="12.75" customHeight="1">
      <c r="B552" s="6"/>
      <c r="C552" s="6"/>
    </row>
    <row r="553" spans="2:3" ht="12.75" customHeight="1">
      <c r="B553" s="6"/>
      <c r="C553" s="6"/>
    </row>
    <row r="554" spans="2:3" ht="12.75" customHeight="1">
      <c r="B554" s="6"/>
      <c r="C554" s="6"/>
    </row>
    <row r="555" spans="2:3" ht="12.75" customHeight="1">
      <c r="B555" s="6"/>
      <c r="C555" s="6"/>
    </row>
    <row r="556" spans="2:3" ht="12.75" customHeight="1">
      <c r="B556" s="6"/>
      <c r="C556" s="6"/>
    </row>
    <row r="557" spans="2:3" ht="12.75" customHeight="1">
      <c r="B557" s="6"/>
      <c r="C557" s="6"/>
    </row>
    <row r="558" spans="2:3" ht="12.75" customHeight="1">
      <c r="B558" s="6"/>
      <c r="C558" s="6"/>
    </row>
    <row r="559" spans="2:3" ht="12.75" customHeight="1">
      <c r="B559" s="6"/>
      <c r="C559" s="6"/>
    </row>
    <row r="560" spans="2:3" ht="12.75" customHeight="1">
      <c r="B560" s="6"/>
      <c r="C560" s="6"/>
    </row>
    <row r="561" spans="2:3" ht="12.75" customHeight="1">
      <c r="B561" s="6"/>
      <c r="C561" s="6"/>
    </row>
    <row r="562" spans="2:3" ht="12.75" customHeight="1">
      <c r="B562" s="6"/>
      <c r="C562" s="6"/>
    </row>
    <row r="563" spans="2:3" ht="12.75" customHeight="1">
      <c r="B563" s="6"/>
      <c r="C563" s="6"/>
    </row>
    <row r="564" spans="2:3" ht="12.75" customHeight="1">
      <c r="B564" s="6"/>
      <c r="C564" s="6"/>
    </row>
    <row r="565" spans="2:3" ht="12.75" customHeight="1">
      <c r="B565" s="6"/>
      <c r="C565" s="6"/>
    </row>
    <row r="566" spans="2:3" ht="12.75" customHeight="1">
      <c r="B566" s="6"/>
      <c r="C566" s="6"/>
    </row>
    <row r="567" spans="2:3" ht="12.75" customHeight="1">
      <c r="B567" s="6"/>
      <c r="C567" s="6"/>
    </row>
    <row r="568" spans="2:3" ht="12.75" customHeight="1">
      <c r="B568" s="6"/>
      <c r="C568" s="6"/>
    </row>
    <row r="569" spans="2:3" ht="12.75" customHeight="1">
      <c r="B569" s="6"/>
      <c r="C569" s="6"/>
    </row>
    <row r="570" spans="2:3" ht="12.75" customHeight="1">
      <c r="B570" s="6"/>
      <c r="C570" s="6"/>
    </row>
    <row r="571" spans="2:3" ht="12.75" customHeight="1">
      <c r="B571" s="6"/>
      <c r="C571" s="6"/>
    </row>
    <row r="572" spans="2:3" ht="12.75" customHeight="1">
      <c r="B572" s="6"/>
      <c r="C572" s="6"/>
    </row>
    <row r="573" spans="2:3" ht="12.75" customHeight="1">
      <c r="B573" s="6"/>
      <c r="C573" s="6"/>
    </row>
    <row r="574" spans="2:3" ht="12.75" customHeight="1">
      <c r="B574" s="6"/>
      <c r="C574" s="6"/>
    </row>
    <row r="575" spans="2:3" ht="12.75" customHeight="1">
      <c r="B575" s="6"/>
      <c r="C575" s="6"/>
    </row>
    <row r="576" spans="2:3" ht="12.75" customHeight="1">
      <c r="B576" s="6"/>
      <c r="C576" s="6"/>
    </row>
    <row r="577" spans="2:3" ht="12.75" customHeight="1">
      <c r="B577" s="6"/>
      <c r="C577" s="6"/>
    </row>
    <row r="578" spans="2:3" ht="12.75" customHeight="1">
      <c r="B578" s="6"/>
      <c r="C578" s="6"/>
    </row>
    <row r="579" spans="2:3" ht="12.75" customHeight="1">
      <c r="B579" s="6"/>
      <c r="C579" s="6"/>
    </row>
    <row r="580" spans="2:3" ht="12.75" customHeight="1">
      <c r="B580" s="6"/>
      <c r="C580" s="6"/>
    </row>
    <row r="581" spans="2:3" ht="12.75" customHeight="1">
      <c r="B581" s="6"/>
      <c r="C581" s="6"/>
    </row>
    <row r="582" spans="2:3" ht="12.75" customHeight="1">
      <c r="B582" s="6"/>
      <c r="C582" s="6"/>
    </row>
    <row r="583" spans="2:3" ht="12.75" customHeight="1">
      <c r="B583" s="6"/>
      <c r="C583" s="6"/>
    </row>
    <row r="584" spans="2:3" ht="12.75" customHeight="1">
      <c r="B584" s="6"/>
      <c r="C584" s="6"/>
    </row>
    <row r="585" spans="2:3" ht="12.75" customHeight="1">
      <c r="B585" s="6"/>
      <c r="C585" s="6"/>
    </row>
    <row r="586" spans="2:3" ht="12.75" customHeight="1">
      <c r="B586" s="6"/>
      <c r="C586" s="6"/>
    </row>
    <row r="587" spans="2:3" ht="12.75" customHeight="1">
      <c r="B587" s="6"/>
      <c r="C587" s="6"/>
    </row>
    <row r="588" spans="2:3" ht="12.75" customHeight="1">
      <c r="B588" s="6"/>
      <c r="C588" s="6"/>
    </row>
    <row r="589" spans="2:3" ht="12.75" customHeight="1">
      <c r="B589" s="6"/>
      <c r="C589" s="6"/>
    </row>
    <row r="590" spans="2:3" ht="12.75" customHeight="1">
      <c r="B590" s="6"/>
      <c r="C590" s="6"/>
    </row>
    <row r="591" spans="2:3" ht="12.75" customHeight="1">
      <c r="B591" s="6"/>
      <c r="C591" s="6"/>
    </row>
    <row r="592" spans="2:3" ht="12.75" customHeight="1">
      <c r="B592" s="6"/>
      <c r="C592" s="6"/>
    </row>
    <row r="593" spans="2:3" ht="12.75" customHeight="1">
      <c r="B593" s="6"/>
      <c r="C593" s="6"/>
    </row>
    <row r="594" spans="2:3" ht="12.75" customHeight="1">
      <c r="B594" s="6"/>
      <c r="C594" s="6"/>
    </row>
    <row r="595" spans="2:3" ht="12.75" customHeight="1">
      <c r="B595" s="6"/>
      <c r="C595" s="6"/>
    </row>
    <row r="596" spans="2:3" ht="12.75" customHeight="1">
      <c r="B596" s="6"/>
      <c r="C596" s="6"/>
    </row>
    <row r="597" spans="2:3" ht="12.75" customHeight="1">
      <c r="B597" s="6"/>
      <c r="C597" s="6"/>
    </row>
    <row r="598" spans="2:3" ht="12.75" customHeight="1">
      <c r="B598" s="6"/>
      <c r="C598" s="6"/>
    </row>
    <row r="599" spans="2:3" ht="12.75" customHeight="1">
      <c r="B599" s="6"/>
      <c r="C599" s="6"/>
    </row>
    <row r="600" spans="2:3" ht="12.75" customHeight="1">
      <c r="B600" s="6"/>
      <c r="C600" s="6"/>
    </row>
    <row r="601" spans="2:3" ht="12.75" customHeight="1">
      <c r="B601" s="6"/>
      <c r="C601" s="6"/>
    </row>
    <row r="602" spans="2:3" ht="12.75" customHeight="1">
      <c r="B602" s="6"/>
      <c r="C602" s="6"/>
    </row>
    <row r="603" spans="2:3" ht="12.75" customHeight="1">
      <c r="B603" s="6"/>
      <c r="C603" s="6"/>
    </row>
    <row r="604" spans="2:3" ht="12.75" customHeight="1">
      <c r="B604" s="6"/>
      <c r="C604" s="6"/>
    </row>
    <row r="605" spans="2:3" ht="12.75" customHeight="1">
      <c r="B605" s="6"/>
      <c r="C605" s="6"/>
    </row>
    <row r="606" spans="2:3" ht="12.75" customHeight="1">
      <c r="B606" s="6"/>
      <c r="C606" s="6"/>
    </row>
    <row r="607" spans="2:3" ht="12.75" customHeight="1">
      <c r="B607" s="6"/>
      <c r="C607" s="6"/>
    </row>
    <row r="608" spans="2:3" ht="12.75" customHeight="1">
      <c r="B608" s="6"/>
      <c r="C608" s="6"/>
    </row>
    <row r="609" spans="2:3" ht="12.75" customHeight="1">
      <c r="B609" s="6"/>
      <c r="C609" s="6"/>
    </row>
    <row r="610" spans="2:3" ht="12.75" customHeight="1">
      <c r="B610" s="6"/>
      <c r="C610" s="6"/>
    </row>
    <row r="611" spans="2:3" ht="12.75" customHeight="1">
      <c r="B611" s="6"/>
      <c r="C611" s="6"/>
    </row>
    <row r="612" spans="2:3" ht="12.75" customHeight="1">
      <c r="B612" s="6"/>
      <c r="C612" s="6"/>
    </row>
    <row r="613" spans="2:3" ht="12.75" customHeight="1">
      <c r="B613" s="6"/>
      <c r="C613" s="6"/>
    </row>
    <row r="614" spans="2:3" ht="12.75" customHeight="1">
      <c r="B614" s="6"/>
      <c r="C614" s="6"/>
    </row>
    <row r="615" spans="2:3" ht="12.75" customHeight="1">
      <c r="B615" s="6"/>
      <c r="C615" s="6"/>
    </row>
    <row r="616" spans="2:3" ht="12.75" customHeight="1">
      <c r="B616" s="6"/>
      <c r="C616" s="6"/>
    </row>
    <row r="617" spans="2:3" ht="12.75" customHeight="1">
      <c r="B617" s="6"/>
      <c r="C617" s="6"/>
    </row>
    <row r="618" spans="2:3" ht="12.75" customHeight="1">
      <c r="B618" s="6"/>
      <c r="C618" s="6"/>
    </row>
    <row r="619" spans="2:3" ht="12.75" customHeight="1">
      <c r="B619" s="6"/>
      <c r="C619" s="6"/>
    </row>
    <row r="620" spans="2:3" ht="12.75" customHeight="1">
      <c r="B620" s="6"/>
      <c r="C620" s="6"/>
    </row>
    <row r="621" spans="2:3" ht="12.75" customHeight="1">
      <c r="B621" s="6"/>
      <c r="C621" s="6"/>
    </row>
    <row r="622" spans="2:3" ht="12.75" customHeight="1">
      <c r="B622" s="6"/>
      <c r="C622" s="6"/>
    </row>
    <row r="623" spans="2:3" ht="12.75" customHeight="1">
      <c r="B623" s="6"/>
      <c r="C623" s="6"/>
    </row>
    <row r="624" spans="2:3" ht="12.75" customHeight="1">
      <c r="B624" s="6"/>
      <c r="C624" s="6"/>
    </row>
    <row r="625" spans="2:3" ht="12.75" customHeight="1">
      <c r="B625" s="6"/>
      <c r="C625" s="6"/>
    </row>
    <row r="626" spans="2:3" ht="12.75" customHeight="1">
      <c r="B626" s="6"/>
      <c r="C626" s="6"/>
    </row>
    <row r="627" spans="2:3" ht="12.75" customHeight="1">
      <c r="B627" s="6"/>
      <c r="C627" s="6"/>
    </row>
    <row r="628" spans="2:3" ht="12.75" customHeight="1">
      <c r="B628" s="6"/>
      <c r="C628" s="6"/>
    </row>
    <row r="629" spans="2:3" ht="12.75" customHeight="1">
      <c r="B629" s="6"/>
      <c r="C629" s="6"/>
    </row>
    <row r="630" spans="2:3" ht="12.75" customHeight="1">
      <c r="B630" s="6"/>
      <c r="C630" s="6"/>
    </row>
    <row r="631" spans="2:3" ht="12.75" customHeight="1">
      <c r="B631" s="6"/>
      <c r="C631" s="6"/>
    </row>
    <row r="632" spans="2:3" ht="12.75" customHeight="1">
      <c r="B632" s="6"/>
      <c r="C632" s="6"/>
    </row>
    <row r="633" spans="2:3" ht="12.75" customHeight="1">
      <c r="B633" s="6"/>
      <c r="C633" s="6"/>
    </row>
    <row r="634" spans="2:3" ht="12.75" customHeight="1">
      <c r="B634" s="6"/>
      <c r="C634" s="6"/>
    </row>
    <row r="635" spans="2:3" ht="12.75" customHeight="1">
      <c r="B635" s="6"/>
      <c r="C635" s="6"/>
    </row>
    <row r="636" spans="2:3" ht="12.75" customHeight="1">
      <c r="B636" s="6"/>
      <c r="C636" s="6"/>
    </row>
    <row r="637" spans="2:3" ht="12.75" customHeight="1">
      <c r="B637" s="6"/>
      <c r="C637" s="6"/>
    </row>
    <row r="638" spans="2:3" ht="12.75" customHeight="1">
      <c r="B638" s="6"/>
      <c r="C638" s="6"/>
    </row>
    <row r="639" spans="2:3" ht="12.75" customHeight="1">
      <c r="B639" s="6"/>
      <c r="C639" s="6"/>
    </row>
    <row r="640" spans="2:3" ht="12.75" customHeight="1">
      <c r="B640" s="6"/>
      <c r="C640" s="6"/>
    </row>
    <row r="641" spans="2:3" ht="12.75" customHeight="1">
      <c r="B641" s="6"/>
      <c r="C641" s="6"/>
    </row>
    <row r="642" spans="2:3" ht="12.75" customHeight="1">
      <c r="B642" s="6"/>
      <c r="C642" s="6"/>
    </row>
    <row r="643" spans="2:3" ht="12.75" customHeight="1">
      <c r="B643" s="6"/>
      <c r="C643" s="6"/>
    </row>
    <row r="644" spans="2:3" ht="12.75" customHeight="1">
      <c r="B644" s="6"/>
      <c r="C644" s="6"/>
    </row>
    <row r="645" spans="2:3" ht="12.75" customHeight="1">
      <c r="B645" s="6"/>
      <c r="C645" s="6"/>
    </row>
    <row r="646" spans="2:3" ht="12.75" customHeight="1">
      <c r="B646" s="6"/>
      <c r="C646" s="6"/>
    </row>
    <row r="647" spans="2:3" ht="12.75" customHeight="1">
      <c r="B647" s="6"/>
      <c r="C647" s="6"/>
    </row>
    <row r="648" spans="2:3" ht="12.75" customHeight="1">
      <c r="B648" s="6"/>
      <c r="C648" s="6"/>
    </row>
    <row r="649" spans="2:3" ht="12.75" customHeight="1">
      <c r="B649" s="6"/>
      <c r="C649" s="6"/>
    </row>
    <row r="650" spans="2:3" ht="12.75" customHeight="1">
      <c r="B650" s="6"/>
      <c r="C650" s="6"/>
    </row>
    <row r="651" spans="2:3" ht="12.75" customHeight="1">
      <c r="B651" s="6"/>
      <c r="C651" s="6"/>
    </row>
    <row r="652" spans="2:3" ht="12.75" customHeight="1">
      <c r="B652" s="6"/>
      <c r="C652" s="6"/>
    </row>
    <row r="653" spans="2:3" ht="12.75" customHeight="1">
      <c r="B653" s="6"/>
      <c r="C653" s="6"/>
    </row>
    <row r="654" spans="2:3" ht="12.75" customHeight="1">
      <c r="B654" s="6"/>
      <c r="C654" s="6"/>
    </row>
    <row r="655" spans="2:3" ht="12.75" customHeight="1">
      <c r="B655" s="6"/>
      <c r="C655" s="6"/>
    </row>
    <row r="656" spans="2:3" ht="12.75" customHeight="1">
      <c r="B656" s="6"/>
      <c r="C656" s="6"/>
    </row>
    <row r="657" spans="2:3" ht="12.75" customHeight="1">
      <c r="B657" s="6"/>
      <c r="C657" s="6"/>
    </row>
    <row r="658" spans="2:3" ht="12.75" customHeight="1">
      <c r="B658" s="6"/>
      <c r="C658" s="6"/>
    </row>
    <row r="659" spans="2:3" ht="12.75" customHeight="1">
      <c r="B659" s="6"/>
      <c r="C659" s="6"/>
    </row>
    <row r="660" spans="2:3" ht="12.75" customHeight="1">
      <c r="B660" s="6"/>
      <c r="C660" s="6"/>
    </row>
    <row r="661" spans="2:3" ht="12.75" customHeight="1">
      <c r="B661" s="6"/>
      <c r="C661" s="6"/>
    </row>
    <row r="662" spans="2:3" ht="12.75" customHeight="1">
      <c r="B662" s="6"/>
      <c r="C662" s="6"/>
    </row>
    <row r="663" spans="2:3" ht="12.75" customHeight="1">
      <c r="B663" s="6"/>
      <c r="C663" s="6"/>
    </row>
    <row r="664" spans="2:3" ht="12.75" customHeight="1">
      <c r="B664" s="6"/>
      <c r="C664" s="6"/>
    </row>
    <row r="665" spans="2:3" ht="12.75" customHeight="1">
      <c r="B665" s="6"/>
      <c r="C665" s="6"/>
    </row>
    <row r="666" spans="2:3" ht="12.75" customHeight="1">
      <c r="B666" s="6"/>
      <c r="C666" s="6"/>
    </row>
    <row r="667" spans="2:3" ht="12.75" customHeight="1">
      <c r="B667" s="6"/>
      <c r="C667" s="6"/>
    </row>
    <row r="668" spans="2:3" ht="12.75" customHeight="1">
      <c r="B668" s="6"/>
      <c r="C668" s="6"/>
    </row>
    <row r="669" spans="2:3" ht="12.75" customHeight="1">
      <c r="B669" s="6"/>
      <c r="C669" s="6"/>
    </row>
    <row r="670" spans="2:3" ht="12.75" customHeight="1">
      <c r="B670" s="6"/>
      <c r="C670" s="6"/>
    </row>
    <row r="671" spans="2:3" ht="12.75" customHeight="1">
      <c r="B671" s="6"/>
      <c r="C671" s="6"/>
    </row>
    <row r="672" spans="2:3" ht="12.75" customHeight="1">
      <c r="B672" s="6"/>
      <c r="C672" s="6"/>
    </row>
    <row r="673" spans="2:3" ht="12.75" customHeight="1">
      <c r="B673" s="6"/>
      <c r="C673" s="6"/>
    </row>
    <row r="674" spans="2:3" ht="12.75" customHeight="1">
      <c r="B674" s="6"/>
      <c r="C674" s="6"/>
    </row>
    <row r="675" spans="2:3" ht="12.75" customHeight="1">
      <c r="B675" s="6"/>
      <c r="C675" s="6"/>
    </row>
    <row r="676" spans="2:3" ht="12.75" customHeight="1">
      <c r="B676" s="6"/>
      <c r="C676" s="6"/>
    </row>
    <row r="677" spans="2:3" ht="12.75" customHeight="1">
      <c r="B677" s="6"/>
      <c r="C677" s="6"/>
    </row>
    <row r="678" spans="2:3" ht="12.75" customHeight="1">
      <c r="B678" s="6"/>
      <c r="C678" s="6"/>
    </row>
    <row r="679" spans="2:3" ht="12.75" customHeight="1">
      <c r="B679" s="6"/>
      <c r="C679" s="6"/>
    </row>
    <row r="680" spans="2:3" ht="12.75" customHeight="1">
      <c r="B680" s="6"/>
      <c r="C680" s="6"/>
    </row>
    <row r="681" spans="2:3" ht="12.75" customHeight="1">
      <c r="B681" s="6"/>
      <c r="C681" s="6"/>
    </row>
    <row r="682" spans="2:3" ht="12.75" customHeight="1">
      <c r="B682" s="6"/>
      <c r="C682" s="6"/>
    </row>
    <row r="683" spans="2:3" ht="12.75" customHeight="1">
      <c r="B683" s="6"/>
      <c r="C683" s="6"/>
    </row>
    <row r="684" spans="2:3" ht="12.75" customHeight="1">
      <c r="B684" s="6"/>
      <c r="C684" s="6"/>
    </row>
    <row r="685" spans="2:3" ht="12.75" customHeight="1">
      <c r="B685" s="6"/>
      <c r="C685" s="6"/>
    </row>
    <row r="686" spans="2:3" ht="12.75" customHeight="1">
      <c r="B686" s="6"/>
      <c r="C686" s="6"/>
    </row>
    <row r="687" spans="2:3" ht="12.75" customHeight="1">
      <c r="B687" s="6"/>
      <c r="C687" s="6"/>
    </row>
    <row r="688" spans="2:3" ht="12.75" customHeight="1">
      <c r="B688" s="6"/>
      <c r="C688" s="6"/>
    </row>
    <row r="689" spans="2:3" ht="12.75" customHeight="1">
      <c r="B689" s="6"/>
      <c r="C689" s="6"/>
    </row>
    <row r="690" spans="2:3" ht="12.75" customHeight="1">
      <c r="B690" s="6"/>
      <c r="C690" s="6"/>
    </row>
    <row r="691" spans="2:3" ht="12.75" customHeight="1">
      <c r="B691" s="6"/>
      <c r="C691" s="6"/>
    </row>
    <row r="692" spans="2:3" ht="12.75" customHeight="1">
      <c r="B692" s="6"/>
      <c r="C692" s="6"/>
    </row>
    <row r="693" spans="2:3" ht="12.75" customHeight="1">
      <c r="B693" s="6"/>
      <c r="C693" s="6"/>
    </row>
    <row r="694" spans="2:3" ht="12.75" customHeight="1">
      <c r="B694" s="6"/>
      <c r="C694" s="6"/>
    </row>
    <row r="695" spans="2:3" ht="12.75" customHeight="1">
      <c r="B695" s="6"/>
      <c r="C695" s="6"/>
    </row>
    <row r="696" spans="2:3" ht="12.75" customHeight="1">
      <c r="B696" s="6"/>
      <c r="C696" s="6"/>
    </row>
    <row r="697" spans="2:3" ht="12.75" customHeight="1">
      <c r="B697" s="6"/>
      <c r="C697" s="6"/>
    </row>
    <row r="698" spans="2:3" ht="12.75" customHeight="1">
      <c r="B698" s="6"/>
      <c r="C698" s="6"/>
    </row>
    <row r="699" spans="2:3" ht="12.75" customHeight="1">
      <c r="B699" s="6"/>
      <c r="C699" s="6"/>
    </row>
    <row r="700" spans="2:3" ht="12.75" customHeight="1">
      <c r="B700" s="6"/>
      <c r="C700" s="6"/>
    </row>
    <row r="701" spans="2:3" ht="12.75" customHeight="1">
      <c r="B701" s="6"/>
      <c r="C701" s="6"/>
    </row>
    <row r="702" spans="2:3" ht="12.75" customHeight="1">
      <c r="B702" s="6"/>
      <c r="C702" s="6"/>
    </row>
    <row r="703" spans="2:3" ht="12.75" customHeight="1">
      <c r="B703" s="6"/>
      <c r="C703" s="6"/>
    </row>
    <row r="704" spans="2:3" ht="12.75" customHeight="1">
      <c r="B704" s="6"/>
      <c r="C704" s="6"/>
    </row>
    <row r="705" spans="2:3" ht="12.75" customHeight="1">
      <c r="B705" s="6"/>
      <c r="C705" s="6"/>
    </row>
    <row r="706" spans="2:3" ht="12.75" customHeight="1">
      <c r="B706" s="6"/>
      <c r="C706" s="6"/>
    </row>
    <row r="707" spans="2:3" ht="12.75" customHeight="1">
      <c r="B707" s="6"/>
      <c r="C707" s="6"/>
    </row>
    <row r="708" spans="2:3" ht="12.75" customHeight="1">
      <c r="B708" s="6"/>
      <c r="C708" s="6"/>
    </row>
    <row r="709" spans="2:3" ht="12.75" customHeight="1">
      <c r="B709" s="6"/>
      <c r="C709" s="6"/>
    </row>
    <row r="710" spans="2:3" ht="12.75" customHeight="1">
      <c r="B710" s="6"/>
      <c r="C710" s="6"/>
    </row>
    <row r="711" spans="2:3" ht="12.75" customHeight="1">
      <c r="B711" s="6"/>
      <c r="C711" s="6"/>
    </row>
    <row r="712" spans="2:3" ht="12.75" customHeight="1">
      <c r="B712" s="6"/>
      <c r="C712" s="6"/>
    </row>
    <row r="713" spans="2:3" ht="12.75" customHeight="1">
      <c r="B713" s="6"/>
      <c r="C713" s="6"/>
    </row>
    <row r="714" spans="2:3" ht="12.75" customHeight="1">
      <c r="B714" s="6"/>
      <c r="C714" s="6"/>
    </row>
    <row r="715" spans="2:3" ht="12.75" customHeight="1">
      <c r="B715" s="6"/>
      <c r="C715" s="6"/>
    </row>
    <row r="716" spans="2:3" ht="12.75" customHeight="1">
      <c r="B716" s="6"/>
      <c r="C716" s="6"/>
    </row>
    <row r="717" spans="2:3" ht="12.75" customHeight="1">
      <c r="B717" s="6"/>
      <c r="C717" s="6"/>
    </row>
    <row r="718" spans="2:3" ht="12.75" customHeight="1">
      <c r="B718" s="6"/>
      <c r="C718" s="6"/>
    </row>
    <row r="719" spans="2:3" ht="12.75" customHeight="1">
      <c r="B719" s="6"/>
      <c r="C719" s="6"/>
    </row>
    <row r="720" spans="2:3" ht="12.75" customHeight="1">
      <c r="B720" s="6"/>
      <c r="C720" s="6"/>
    </row>
    <row r="721" spans="2:3" ht="12.75" customHeight="1">
      <c r="B721" s="6"/>
      <c r="C721" s="6"/>
    </row>
    <row r="722" spans="2:3" ht="12.75" customHeight="1">
      <c r="B722" s="6"/>
      <c r="C722" s="6"/>
    </row>
    <row r="723" spans="2:3" ht="12.75" customHeight="1">
      <c r="B723" s="6"/>
      <c r="C723" s="6"/>
    </row>
    <row r="724" spans="2:3" ht="12.75" customHeight="1">
      <c r="B724" s="6"/>
      <c r="C724" s="6"/>
    </row>
    <row r="725" spans="2:3" ht="12.75" customHeight="1">
      <c r="B725" s="6"/>
      <c r="C725" s="6"/>
    </row>
    <row r="726" spans="2:3" ht="12.75" customHeight="1">
      <c r="B726" s="6"/>
      <c r="C726" s="6"/>
    </row>
    <row r="727" spans="2:3" ht="12.75" customHeight="1">
      <c r="B727" s="6"/>
      <c r="C727" s="6"/>
    </row>
    <row r="728" spans="2:3" ht="12.75" customHeight="1">
      <c r="B728" s="6"/>
      <c r="C728" s="6"/>
    </row>
    <row r="729" spans="2:3" ht="12.75" customHeight="1">
      <c r="B729" s="6"/>
      <c r="C729" s="6"/>
    </row>
    <row r="730" spans="2:3" ht="12.75" customHeight="1">
      <c r="B730" s="6"/>
      <c r="C730" s="6"/>
    </row>
    <row r="731" spans="2:3" ht="12.75" customHeight="1">
      <c r="B731" s="6"/>
      <c r="C731" s="6"/>
    </row>
    <row r="732" spans="2:3" ht="12.75" customHeight="1">
      <c r="B732" s="6"/>
      <c r="C732" s="6"/>
    </row>
    <row r="733" spans="2:3" ht="12.75" customHeight="1">
      <c r="B733" s="6"/>
      <c r="C733" s="6"/>
    </row>
    <row r="734" spans="2:3" ht="12.75" customHeight="1">
      <c r="B734" s="6"/>
      <c r="C734" s="6"/>
    </row>
    <row r="735" spans="2:3" ht="12.75" customHeight="1">
      <c r="B735" s="6"/>
      <c r="C735" s="6"/>
    </row>
    <row r="736" spans="2:3" ht="12.75" customHeight="1">
      <c r="B736" s="6"/>
      <c r="C736" s="6"/>
    </row>
    <row r="737" spans="2:3" ht="12.75" customHeight="1">
      <c r="B737" s="6"/>
      <c r="C737" s="6"/>
    </row>
    <row r="738" spans="2:3" ht="12.75" customHeight="1">
      <c r="B738" s="6"/>
      <c r="C738" s="6"/>
    </row>
    <row r="739" spans="2:3" ht="12.75" customHeight="1">
      <c r="B739" s="6"/>
      <c r="C739" s="6"/>
    </row>
    <row r="740" spans="2:3" ht="12.75" customHeight="1">
      <c r="B740" s="6"/>
      <c r="C740" s="6"/>
    </row>
    <row r="741" spans="2:3" ht="12.75" customHeight="1">
      <c r="B741" s="6"/>
      <c r="C741" s="6"/>
    </row>
    <row r="742" spans="2:3" ht="12.75" customHeight="1">
      <c r="B742" s="6"/>
      <c r="C742" s="6"/>
    </row>
    <row r="743" spans="2:3" ht="12.75" customHeight="1">
      <c r="B743" s="6"/>
      <c r="C743" s="6"/>
    </row>
    <row r="744" spans="2:3" ht="12.75" customHeight="1">
      <c r="B744" s="6"/>
      <c r="C744" s="6"/>
    </row>
    <row r="745" spans="2:3" ht="12.75" customHeight="1">
      <c r="B745" s="6"/>
      <c r="C745" s="6"/>
    </row>
    <row r="746" spans="2:3" ht="12.75" customHeight="1">
      <c r="B746" s="6"/>
      <c r="C746" s="6"/>
    </row>
    <row r="747" spans="2:3" ht="12.75" customHeight="1">
      <c r="B747" s="6"/>
      <c r="C747" s="6"/>
    </row>
    <row r="748" spans="2:3" ht="12.75" customHeight="1">
      <c r="B748" s="6"/>
      <c r="C748" s="6"/>
    </row>
    <row r="749" spans="2:3" ht="12.75" customHeight="1">
      <c r="B749" s="6"/>
      <c r="C749" s="6"/>
    </row>
    <row r="750" spans="2:3" ht="12.75" customHeight="1">
      <c r="B750" s="6"/>
      <c r="C750" s="6"/>
    </row>
    <row r="751" spans="2:3" ht="12.75" customHeight="1">
      <c r="B751" s="6"/>
      <c r="C751" s="6"/>
    </row>
    <row r="752" spans="2:3" ht="12.75" customHeight="1">
      <c r="B752" s="6"/>
      <c r="C752" s="6"/>
    </row>
    <row r="753" spans="2:3" ht="12.75" customHeight="1">
      <c r="B753" s="6"/>
      <c r="C753" s="6"/>
    </row>
    <row r="754" spans="2:3" ht="12.75" customHeight="1">
      <c r="B754" s="6"/>
      <c r="C754" s="6"/>
    </row>
    <row r="755" spans="2:3" ht="12.75" customHeight="1">
      <c r="B755" s="6"/>
      <c r="C755" s="6"/>
    </row>
    <row r="756" spans="2:3" ht="12.75" customHeight="1">
      <c r="B756" s="6"/>
      <c r="C756" s="6"/>
    </row>
    <row r="757" spans="2:3" ht="12.75" customHeight="1">
      <c r="B757" s="6"/>
      <c r="C757" s="6"/>
    </row>
    <row r="758" spans="2:3" ht="12.75" customHeight="1">
      <c r="B758" s="6"/>
      <c r="C758" s="6"/>
    </row>
    <row r="759" spans="2:3" ht="12.75" customHeight="1">
      <c r="B759" s="6"/>
      <c r="C759" s="6"/>
    </row>
    <row r="760" spans="2:3" ht="12.75" customHeight="1">
      <c r="B760" s="6"/>
      <c r="C760" s="6"/>
    </row>
    <row r="761" spans="2:3" ht="12.75" customHeight="1">
      <c r="B761" s="6"/>
      <c r="C761" s="6"/>
    </row>
    <row r="762" spans="2:3" ht="12.75" customHeight="1">
      <c r="B762" s="6"/>
      <c r="C762" s="6"/>
    </row>
    <row r="763" spans="2:3" ht="12.75" customHeight="1">
      <c r="B763" s="6"/>
      <c r="C763" s="6"/>
    </row>
    <row r="764" spans="2:3" ht="12.75" customHeight="1">
      <c r="B764" s="6"/>
      <c r="C764" s="6"/>
    </row>
    <row r="765" spans="2:3" ht="12.75" customHeight="1">
      <c r="B765" s="6"/>
      <c r="C765" s="6"/>
    </row>
    <row r="766" spans="2:3" ht="12.75" customHeight="1">
      <c r="B766" s="6"/>
      <c r="C766" s="6"/>
    </row>
    <row r="767" spans="2:3" ht="12.75" customHeight="1">
      <c r="B767" s="6"/>
      <c r="C767" s="6"/>
    </row>
    <row r="768" spans="2:3" ht="12.75" customHeight="1">
      <c r="B768" s="6"/>
      <c r="C768" s="6"/>
    </row>
    <row r="769" spans="2:3" ht="12.75" customHeight="1">
      <c r="B769" s="6"/>
      <c r="C769" s="6"/>
    </row>
    <row r="770" spans="2:3" ht="12.75" customHeight="1">
      <c r="B770" s="6"/>
      <c r="C770" s="6"/>
    </row>
    <row r="771" spans="2:3" ht="12.75" customHeight="1">
      <c r="B771" s="6"/>
      <c r="C771" s="6"/>
    </row>
    <row r="772" spans="2:3" ht="12.75" customHeight="1">
      <c r="B772" s="6"/>
      <c r="C772" s="6"/>
    </row>
    <row r="773" spans="2:3" ht="12.75" customHeight="1">
      <c r="B773" s="6"/>
      <c r="C773" s="6"/>
    </row>
    <row r="774" spans="2:3" ht="12.75" customHeight="1">
      <c r="B774" s="6"/>
      <c r="C774" s="6"/>
    </row>
    <row r="775" spans="2:3" ht="12.75" customHeight="1">
      <c r="B775" s="6"/>
      <c r="C775" s="6"/>
    </row>
    <row r="776" spans="2:3" ht="12.75" customHeight="1">
      <c r="B776" s="6"/>
      <c r="C776" s="6"/>
    </row>
    <row r="777" spans="2:3" ht="12.75" customHeight="1">
      <c r="B777" s="6"/>
      <c r="C777" s="6"/>
    </row>
    <row r="778" spans="2:3" ht="12.75" customHeight="1">
      <c r="B778" s="6"/>
      <c r="C778" s="6"/>
    </row>
    <row r="779" spans="2:3" ht="12.75" customHeight="1">
      <c r="B779" s="6"/>
      <c r="C779" s="6"/>
    </row>
    <row r="780" spans="2:3" ht="12.75" customHeight="1">
      <c r="B780" s="6"/>
      <c r="C780" s="6"/>
    </row>
    <row r="781" spans="2:3" ht="12.75" customHeight="1">
      <c r="B781" s="6"/>
      <c r="C781" s="6"/>
    </row>
    <row r="782" spans="2:3" ht="12.75" customHeight="1">
      <c r="B782" s="6"/>
      <c r="C782" s="6"/>
    </row>
    <row r="783" spans="2:3" ht="12.75" customHeight="1">
      <c r="B783" s="6"/>
      <c r="C783" s="6"/>
    </row>
    <row r="784" spans="2:3" ht="12.75" customHeight="1">
      <c r="B784" s="6"/>
      <c r="C784" s="6"/>
    </row>
    <row r="785" spans="2:3" ht="12.75" customHeight="1">
      <c r="B785" s="6"/>
      <c r="C785" s="6"/>
    </row>
    <row r="786" spans="2:3" ht="12.75" customHeight="1">
      <c r="B786" s="6"/>
      <c r="C786" s="6"/>
    </row>
    <row r="787" spans="2:3" ht="12.75" customHeight="1">
      <c r="B787" s="6"/>
      <c r="C787" s="6"/>
    </row>
    <row r="788" spans="2:3" ht="12.75" customHeight="1">
      <c r="B788" s="6"/>
      <c r="C788" s="6"/>
    </row>
    <row r="789" spans="2:3" ht="12.75" customHeight="1">
      <c r="B789" s="6"/>
      <c r="C789" s="6"/>
    </row>
    <row r="790" spans="2:3" ht="12.75" customHeight="1">
      <c r="B790" s="6"/>
      <c r="C790" s="6"/>
    </row>
    <row r="791" spans="2:3" ht="12.75" customHeight="1">
      <c r="B791" s="6"/>
      <c r="C791" s="6"/>
    </row>
    <row r="792" spans="2:3" ht="12.75" customHeight="1">
      <c r="B792" s="6"/>
      <c r="C792" s="6"/>
    </row>
    <row r="793" spans="2:3" ht="12.75" customHeight="1">
      <c r="B793" s="6"/>
      <c r="C793" s="6"/>
    </row>
    <row r="794" spans="2:3" ht="12.75" customHeight="1">
      <c r="B794" s="6"/>
      <c r="C794" s="6"/>
    </row>
    <row r="795" spans="2:3" ht="12.75" customHeight="1">
      <c r="B795" s="6"/>
      <c r="C795" s="6"/>
    </row>
    <row r="796" spans="2:3" ht="12.75" customHeight="1">
      <c r="B796" s="6"/>
      <c r="C796" s="6"/>
    </row>
    <row r="797" spans="2:3" ht="12.75" customHeight="1">
      <c r="B797" s="6"/>
      <c r="C797" s="6"/>
    </row>
    <row r="798" spans="2:3" ht="12.75" customHeight="1">
      <c r="B798" s="6"/>
      <c r="C798" s="6"/>
    </row>
    <row r="799" spans="2:3" ht="12.75" customHeight="1">
      <c r="B799" s="6"/>
      <c r="C799" s="6"/>
    </row>
    <row r="800" spans="2:3" ht="12.75" customHeight="1">
      <c r="B800" s="6"/>
      <c r="C800" s="6"/>
    </row>
    <row r="801" spans="2:3" ht="12.75" customHeight="1">
      <c r="B801" s="6"/>
      <c r="C801" s="6"/>
    </row>
    <row r="802" spans="2:3" ht="12.75" customHeight="1">
      <c r="B802" s="6"/>
      <c r="C802" s="6"/>
    </row>
    <row r="803" spans="2:3" ht="12.75" customHeight="1">
      <c r="B803" s="6"/>
      <c r="C803" s="6"/>
    </row>
    <row r="804" spans="2:3" ht="12.75" customHeight="1">
      <c r="B804" s="6"/>
      <c r="C804" s="6"/>
    </row>
    <row r="805" spans="2:3" ht="12.75" customHeight="1">
      <c r="B805" s="6"/>
      <c r="C805" s="6"/>
    </row>
    <row r="806" spans="2:3" ht="12.75" customHeight="1">
      <c r="B806" s="6"/>
      <c r="C806" s="6"/>
    </row>
    <row r="807" spans="2:3" ht="12.75" customHeight="1">
      <c r="B807" s="6"/>
      <c r="C807" s="6"/>
    </row>
    <row r="808" spans="2:3" ht="12.75" customHeight="1">
      <c r="B808" s="6"/>
      <c r="C808" s="6"/>
    </row>
    <row r="809" spans="2:3" ht="12.75" customHeight="1">
      <c r="B809" s="6"/>
      <c r="C809" s="6"/>
    </row>
    <row r="810" spans="2:3" ht="12.75" customHeight="1">
      <c r="B810" s="6"/>
      <c r="C810" s="6"/>
    </row>
    <row r="811" spans="2:3" ht="12.75" customHeight="1">
      <c r="B811" s="6"/>
      <c r="C811" s="6"/>
    </row>
    <row r="812" spans="2:3" ht="12.75" customHeight="1">
      <c r="B812" s="6"/>
      <c r="C812" s="6"/>
    </row>
    <row r="813" spans="2:3" ht="12.75" customHeight="1">
      <c r="B813" s="6"/>
      <c r="C813" s="6"/>
    </row>
    <row r="814" spans="2:3" ht="12.75" customHeight="1">
      <c r="B814" s="6"/>
      <c r="C814" s="6"/>
    </row>
    <row r="815" spans="2:3" ht="12.75" customHeight="1">
      <c r="B815" s="6"/>
      <c r="C815" s="6"/>
    </row>
    <row r="816" spans="2:3" ht="12.75" customHeight="1">
      <c r="B816" s="6"/>
      <c r="C816" s="6"/>
    </row>
    <row r="817" spans="2:3" ht="12.75" customHeight="1">
      <c r="B817" s="6"/>
      <c r="C817" s="6"/>
    </row>
    <row r="818" spans="2:3" ht="12.75" customHeight="1">
      <c r="B818" s="6"/>
      <c r="C818" s="6"/>
    </row>
    <row r="819" spans="2:3" ht="12.75" customHeight="1">
      <c r="B819" s="6"/>
      <c r="C819" s="6"/>
    </row>
    <row r="820" spans="2:3" ht="12.75" customHeight="1">
      <c r="B820" s="6"/>
      <c r="C820" s="6"/>
    </row>
    <row r="821" spans="2:3" ht="12.75" customHeight="1">
      <c r="B821" s="6"/>
      <c r="C821" s="6"/>
    </row>
    <row r="822" spans="2:3" ht="12.75" customHeight="1">
      <c r="B822" s="6"/>
      <c r="C822" s="6"/>
    </row>
    <row r="823" spans="2:3" ht="12.75" customHeight="1">
      <c r="B823" s="6"/>
      <c r="C823" s="6"/>
    </row>
    <row r="824" spans="2:3" ht="12.75" customHeight="1">
      <c r="B824" s="6"/>
      <c r="C824" s="6"/>
    </row>
    <row r="825" spans="2:3" ht="12.75" customHeight="1">
      <c r="B825" s="6"/>
      <c r="C825" s="6"/>
    </row>
    <row r="826" spans="2:3" ht="12.75" customHeight="1">
      <c r="B826" s="6"/>
      <c r="C826" s="6"/>
    </row>
    <row r="827" spans="2:3" ht="12.75" customHeight="1">
      <c r="B827" s="6"/>
      <c r="C827" s="6"/>
    </row>
    <row r="828" spans="2:3" ht="12.75" customHeight="1">
      <c r="B828" s="6"/>
      <c r="C828" s="6"/>
    </row>
    <row r="829" spans="2:3" ht="12.75" customHeight="1">
      <c r="B829" s="6"/>
      <c r="C829" s="6"/>
    </row>
    <row r="830" spans="2:3" ht="12.75" customHeight="1">
      <c r="B830" s="6"/>
      <c r="C830" s="6"/>
    </row>
    <row r="831" spans="2:3" ht="12.75" customHeight="1">
      <c r="B831" s="6"/>
      <c r="C831" s="6"/>
    </row>
    <row r="832" spans="2:3" ht="12.75" customHeight="1">
      <c r="B832" s="6"/>
      <c r="C832" s="6"/>
    </row>
    <row r="833" spans="2:3" ht="12.75" customHeight="1">
      <c r="B833" s="6"/>
      <c r="C833" s="6"/>
    </row>
    <row r="834" spans="2:3" ht="12.75" customHeight="1">
      <c r="B834" s="6"/>
      <c r="C834" s="6"/>
    </row>
    <row r="835" spans="2:3" ht="12.75" customHeight="1">
      <c r="B835" s="6"/>
      <c r="C835" s="6"/>
    </row>
    <row r="836" spans="2:3" ht="12.75" customHeight="1">
      <c r="B836" s="6"/>
      <c r="C836" s="6"/>
    </row>
    <row r="837" spans="2:3" ht="12.75" customHeight="1">
      <c r="B837" s="6"/>
      <c r="C837" s="6"/>
    </row>
    <row r="838" spans="2:3" ht="12.75" customHeight="1">
      <c r="B838" s="6"/>
      <c r="C838" s="6"/>
    </row>
    <row r="839" spans="2:3" ht="12.75" customHeight="1">
      <c r="B839" s="6"/>
      <c r="C839" s="6"/>
    </row>
    <row r="840" spans="2:3" ht="12.75" customHeight="1">
      <c r="B840" s="6"/>
      <c r="C840" s="6"/>
    </row>
    <row r="841" spans="2:3" ht="12.75" customHeight="1">
      <c r="B841" s="6"/>
      <c r="C841" s="6"/>
    </row>
    <row r="842" spans="2:3" ht="12.75" customHeight="1">
      <c r="B842" s="6"/>
      <c r="C842" s="6"/>
    </row>
    <row r="843" spans="2:3" ht="12.75" customHeight="1">
      <c r="B843" s="6"/>
      <c r="C843" s="6"/>
    </row>
    <row r="844" spans="2:3" ht="12.75" customHeight="1">
      <c r="B844" s="6"/>
      <c r="C844" s="6"/>
    </row>
    <row r="845" spans="2:3" ht="12.75" customHeight="1">
      <c r="B845" s="6"/>
      <c r="C845" s="6"/>
    </row>
    <row r="846" spans="2:3" ht="12.75" customHeight="1">
      <c r="B846" s="6"/>
      <c r="C846" s="6"/>
    </row>
    <row r="847" spans="2:3" ht="12.75" customHeight="1">
      <c r="B847" s="6"/>
      <c r="C847" s="6"/>
    </row>
    <row r="848" spans="2:3" ht="12.75" customHeight="1">
      <c r="B848" s="6"/>
      <c r="C848" s="6"/>
    </row>
    <row r="849" spans="2:3" ht="12.75" customHeight="1">
      <c r="B849" s="6"/>
      <c r="C849" s="6"/>
    </row>
    <row r="850" spans="2:3" ht="12.75" customHeight="1">
      <c r="B850" s="6"/>
      <c r="C850" s="6"/>
    </row>
    <row r="851" spans="2:3" ht="12.75" customHeight="1">
      <c r="B851" s="6"/>
      <c r="C851" s="6"/>
    </row>
    <row r="852" spans="2:3" ht="12.75" customHeight="1">
      <c r="B852" s="6"/>
      <c r="C852" s="6"/>
    </row>
    <row r="853" spans="2:3" ht="12.75" customHeight="1">
      <c r="B853" s="6"/>
      <c r="C853" s="6"/>
    </row>
    <row r="854" spans="2:3" ht="12.75" customHeight="1">
      <c r="B854" s="6"/>
      <c r="C854" s="6"/>
    </row>
    <row r="855" spans="2:3" ht="12.75" customHeight="1">
      <c r="B855" s="6"/>
      <c r="C855" s="6"/>
    </row>
    <row r="856" spans="2:3" ht="12.75" customHeight="1">
      <c r="B856" s="6"/>
      <c r="C856" s="6"/>
    </row>
    <row r="857" spans="2:3" ht="12.75" customHeight="1">
      <c r="B857" s="6"/>
      <c r="C857" s="6"/>
    </row>
    <row r="858" spans="2:3" ht="12.75" customHeight="1">
      <c r="B858" s="6"/>
      <c r="C858" s="6"/>
    </row>
    <row r="859" spans="2:3" ht="12.75" customHeight="1">
      <c r="B859" s="6"/>
      <c r="C859" s="6"/>
    </row>
    <row r="860" spans="2:3" ht="12.75" customHeight="1">
      <c r="B860" s="6"/>
      <c r="C860" s="6"/>
    </row>
    <row r="861" spans="2:3" ht="12.75" customHeight="1">
      <c r="B861" s="6"/>
      <c r="C861" s="6"/>
    </row>
    <row r="862" spans="2:3" ht="12.75" customHeight="1">
      <c r="B862" s="6"/>
      <c r="C862" s="6"/>
    </row>
    <row r="863" spans="2:3" ht="12.75" customHeight="1">
      <c r="B863" s="6"/>
      <c r="C863" s="6"/>
    </row>
    <row r="864" spans="2:3" ht="12.75" customHeight="1">
      <c r="B864" s="6"/>
      <c r="C864" s="6"/>
    </row>
    <row r="865" spans="2:3" ht="12.75" customHeight="1">
      <c r="B865" s="6"/>
      <c r="C865" s="6"/>
    </row>
    <row r="866" spans="2:3" ht="12.75" customHeight="1">
      <c r="B866" s="6"/>
      <c r="C866" s="6"/>
    </row>
    <row r="867" spans="2:3" ht="12.75" customHeight="1">
      <c r="B867" s="6"/>
      <c r="C867" s="6"/>
    </row>
    <row r="868" spans="2:3" ht="12.75" customHeight="1">
      <c r="B868" s="6"/>
      <c r="C868" s="6"/>
    </row>
    <row r="869" spans="2:3" ht="12.75" customHeight="1">
      <c r="B869" s="6"/>
      <c r="C869" s="6"/>
    </row>
    <row r="870" spans="2:3" ht="12.75" customHeight="1">
      <c r="B870" s="6"/>
      <c r="C870" s="6"/>
    </row>
    <row r="871" spans="2:3" ht="12.75" customHeight="1">
      <c r="B871" s="6"/>
      <c r="C871" s="6"/>
    </row>
    <row r="872" spans="2:3" ht="12.75" customHeight="1">
      <c r="B872" s="6"/>
      <c r="C872" s="6"/>
    </row>
    <row r="873" spans="2:3" ht="12.75" customHeight="1">
      <c r="B873" s="6"/>
      <c r="C873" s="6"/>
    </row>
    <row r="874" spans="2:3" ht="12.75" customHeight="1">
      <c r="B874" s="6"/>
      <c r="C874" s="6"/>
    </row>
    <row r="875" spans="2:3" ht="12.75" customHeight="1">
      <c r="B875" s="6"/>
      <c r="C875" s="6"/>
    </row>
    <row r="876" spans="2:3" ht="12.75" customHeight="1">
      <c r="B876" s="6"/>
      <c r="C876" s="6"/>
    </row>
    <row r="877" spans="2:3" ht="12.75" customHeight="1">
      <c r="B877" s="6"/>
      <c r="C877" s="6"/>
    </row>
    <row r="878" spans="2:3" ht="12.75" customHeight="1">
      <c r="B878" s="6"/>
      <c r="C878" s="6"/>
    </row>
    <row r="879" spans="2:3" ht="12.75" customHeight="1">
      <c r="B879" s="6"/>
      <c r="C879" s="6"/>
    </row>
    <row r="880" spans="2:3" ht="12.75" customHeight="1">
      <c r="B880" s="6"/>
      <c r="C880" s="6"/>
    </row>
    <row r="881" spans="2:3" ht="12.75" customHeight="1">
      <c r="B881" s="6"/>
      <c r="C881" s="6"/>
    </row>
    <row r="882" spans="2:3" ht="12.75" customHeight="1">
      <c r="B882" s="6"/>
      <c r="C882" s="6"/>
    </row>
    <row r="883" spans="2:3" ht="12.75" customHeight="1">
      <c r="B883" s="6"/>
      <c r="C883" s="6"/>
    </row>
    <row r="884" spans="2:3" ht="12.75" customHeight="1">
      <c r="B884" s="6"/>
      <c r="C884" s="6"/>
    </row>
    <row r="885" spans="2:3" ht="12.75" customHeight="1">
      <c r="B885" s="6"/>
      <c r="C885" s="6"/>
    </row>
    <row r="886" spans="2:3" ht="12.75" customHeight="1">
      <c r="B886" s="6"/>
      <c r="C886" s="6"/>
    </row>
    <row r="887" spans="2:3" ht="12.75" customHeight="1">
      <c r="B887" s="6"/>
      <c r="C887" s="6"/>
    </row>
    <row r="888" spans="2:3" ht="12.75" customHeight="1">
      <c r="B888" s="6"/>
      <c r="C888" s="6"/>
    </row>
    <row r="889" spans="2:3" ht="12.75" customHeight="1">
      <c r="B889" s="6"/>
      <c r="C889" s="6"/>
    </row>
    <row r="890" spans="2:3" ht="12.75" customHeight="1">
      <c r="B890" s="6"/>
      <c r="C890" s="6"/>
    </row>
    <row r="891" spans="2:3" ht="12.75" customHeight="1">
      <c r="B891" s="6"/>
      <c r="C891" s="6"/>
    </row>
    <row r="892" spans="2:3" ht="12.75" customHeight="1">
      <c r="B892" s="6"/>
      <c r="C892" s="6"/>
    </row>
    <row r="893" spans="2:3" ht="12.75" customHeight="1">
      <c r="B893" s="6"/>
      <c r="C893" s="6"/>
    </row>
    <row r="894" spans="2:3" ht="12.75" customHeight="1">
      <c r="B894" s="6"/>
      <c r="C894" s="6"/>
    </row>
    <row r="895" spans="2:3" ht="12.75" customHeight="1">
      <c r="B895" s="6"/>
      <c r="C895" s="6"/>
    </row>
    <row r="896" spans="2:3" ht="12.75" customHeight="1">
      <c r="B896" s="6"/>
      <c r="C896" s="6"/>
    </row>
    <row r="897" spans="2:3" ht="12.75" customHeight="1">
      <c r="B897" s="6"/>
      <c r="C897" s="6"/>
    </row>
    <row r="898" spans="2:3" ht="12.75" customHeight="1">
      <c r="B898" s="6"/>
      <c r="C898" s="6"/>
    </row>
    <row r="899" spans="2:3" ht="12.75" customHeight="1">
      <c r="B899" s="6"/>
      <c r="C899" s="6"/>
    </row>
    <row r="900" spans="2:3" ht="12.75" customHeight="1">
      <c r="B900" s="6"/>
      <c r="C900" s="6"/>
    </row>
    <row r="901" spans="2:3" ht="12.75" customHeight="1">
      <c r="B901" s="6"/>
      <c r="C901" s="6"/>
    </row>
    <row r="902" spans="2:3" ht="12.75" customHeight="1">
      <c r="B902" s="6"/>
      <c r="C902" s="6"/>
    </row>
    <row r="903" spans="2:3" ht="12.75" customHeight="1">
      <c r="B903" s="6"/>
      <c r="C903" s="6"/>
    </row>
    <row r="904" spans="2:3" ht="12.75" customHeight="1">
      <c r="B904" s="6"/>
      <c r="C904" s="6"/>
    </row>
    <row r="905" spans="2:3" ht="12.75" customHeight="1">
      <c r="B905" s="6"/>
      <c r="C905" s="6"/>
    </row>
    <row r="906" spans="2:3" ht="12.75" customHeight="1">
      <c r="B906" s="6"/>
      <c r="C906" s="6"/>
    </row>
    <row r="907" spans="2:3" ht="12.75" customHeight="1">
      <c r="B907" s="6"/>
      <c r="C907" s="6"/>
    </row>
    <row r="908" spans="2:3" ht="12.75" customHeight="1">
      <c r="B908" s="6"/>
      <c r="C908" s="6"/>
    </row>
    <row r="909" spans="2:3" ht="12.75" customHeight="1">
      <c r="B909" s="6"/>
      <c r="C909" s="6"/>
    </row>
    <row r="910" spans="2:3" ht="12.75" customHeight="1">
      <c r="B910" s="6"/>
      <c r="C910" s="6"/>
    </row>
    <row r="911" spans="2:3" ht="12.75" customHeight="1">
      <c r="B911" s="6"/>
      <c r="C911" s="6"/>
    </row>
    <row r="912" spans="2:3" ht="12.75" customHeight="1">
      <c r="B912" s="6"/>
      <c r="C912" s="6"/>
    </row>
    <row r="913" spans="2:3" ht="12.75" customHeight="1">
      <c r="B913" s="6"/>
      <c r="C913" s="6"/>
    </row>
    <row r="914" spans="2:3" ht="12.75" customHeight="1">
      <c r="B914" s="6"/>
      <c r="C914" s="6"/>
    </row>
    <row r="915" spans="2:3" ht="12.75" customHeight="1">
      <c r="B915" s="6"/>
      <c r="C915" s="6"/>
    </row>
    <row r="916" spans="2:3" ht="12.75" customHeight="1">
      <c r="B916" s="6"/>
      <c r="C916" s="6"/>
    </row>
    <row r="917" spans="2:3" ht="12.75" customHeight="1">
      <c r="B917" s="6"/>
      <c r="C917" s="6"/>
    </row>
    <row r="918" spans="2:3" ht="12.75" customHeight="1">
      <c r="B918" s="6"/>
      <c r="C918" s="6"/>
    </row>
    <row r="919" spans="2:3" ht="12.75" customHeight="1">
      <c r="B919" s="6"/>
      <c r="C919" s="6"/>
    </row>
    <row r="920" spans="2:3" ht="12.75" customHeight="1">
      <c r="B920" s="6"/>
      <c r="C920" s="6"/>
    </row>
    <row r="921" spans="2:3" ht="12.75" customHeight="1">
      <c r="B921" s="6"/>
      <c r="C921" s="6"/>
    </row>
    <row r="922" spans="2:3" ht="12.75" customHeight="1">
      <c r="B922" s="6"/>
      <c r="C922" s="6"/>
    </row>
    <row r="923" spans="2:3" ht="12.75" customHeight="1">
      <c r="B923" s="6"/>
      <c r="C923" s="6"/>
    </row>
    <row r="924" spans="2:3" ht="12.75" customHeight="1">
      <c r="B924" s="6"/>
      <c r="C924" s="6"/>
    </row>
    <row r="925" spans="2:3" ht="12.75" customHeight="1">
      <c r="B925" s="6"/>
      <c r="C925" s="6"/>
    </row>
    <row r="926" spans="2:3" ht="12.75" customHeight="1">
      <c r="B926" s="6"/>
      <c r="C926" s="6"/>
    </row>
    <row r="927" spans="2:3" ht="12.75" customHeight="1">
      <c r="B927" s="6"/>
      <c r="C927" s="6"/>
    </row>
    <row r="928" spans="2:3" ht="12.75" customHeight="1">
      <c r="B928" s="6"/>
      <c r="C928" s="6"/>
    </row>
    <row r="929" spans="2:3" ht="12.75" customHeight="1">
      <c r="B929" s="6"/>
      <c r="C929" s="6"/>
    </row>
    <row r="930" spans="2:3" ht="12.75" customHeight="1">
      <c r="B930" s="6"/>
      <c r="C930" s="6"/>
    </row>
    <row r="931" spans="2:3" ht="12.75" customHeight="1">
      <c r="B931" s="6"/>
      <c r="C931" s="6"/>
    </row>
    <row r="932" spans="2:3" ht="12.75" customHeight="1">
      <c r="B932" s="6"/>
      <c r="C932" s="6"/>
    </row>
    <row r="933" spans="2:3" ht="12.75" customHeight="1">
      <c r="B933" s="6"/>
      <c r="C933" s="6"/>
    </row>
    <row r="934" spans="2:3" ht="12.75" customHeight="1">
      <c r="B934" s="6"/>
      <c r="C934" s="6"/>
    </row>
    <row r="935" spans="2:3" ht="12.75" customHeight="1">
      <c r="B935" s="6"/>
      <c r="C935" s="6"/>
    </row>
    <row r="936" spans="2:3" ht="12.75" customHeight="1">
      <c r="B936" s="6"/>
      <c r="C936" s="6"/>
    </row>
    <row r="937" spans="2:3" ht="12.75" customHeight="1">
      <c r="B937" s="6"/>
      <c r="C937" s="6"/>
    </row>
    <row r="938" spans="2:3" ht="12.75" customHeight="1">
      <c r="B938" s="6"/>
      <c r="C938" s="6"/>
    </row>
    <row r="939" spans="2:3" ht="12.75" customHeight="1">
      <c r="B939" s="6"/>
      <c r="C939" s="6"/>
    </row>
    <row r="940" spans="2:3" ht="12.75" customHeight="1">
      <c r="B940" s="6"/>
      <c r="C940" s="6"/>
    </row>
    <row r="941" spans="2:3" ht="12.75" customHeight="1">
      <c r="B941" s="6"/>
      <c r="C941" s="6"/>
    </row>
    <row r="942" spans="2:3" ht="12.75" customHeight="1">
      <c r="B942" s="6"/>
      <c r="C942" s="6"/>
    </row>
    <row r="943" spans="2:3" ht="12.75" customHeight="1">
      <c r="B943" s="6"/>
      <c r="C943" s="6"/>
    </row>
    <row r="944" spans="2:3" ht="12.75" customHeight="1">
      <c r="B944" s="6"/>
      <c r="C944" s="6"/>
    </row>
    <row r="945" spans="2:3" ht="12.75" customHeight="1">
      <c r="B945" s="6"/>
      <c r="C945" s="6"/>
    </row>
    <row r="946" spans="2:3" ht="12.75" customHeight="1">
      <c r="B946" s="6"/>
      <c r="C946" s="6"/>
    </row>
    <row r="947" spans="2:3" ht="12.75" customHeight="1">
      <c r="B947" s="6"/>
      <c r="C947" s="6"/>
    </row>
    <row r="948" spans="2:3" ht="12.75" customHeight="1">
      <c r="B948" s="6"/>
      <c r="C948" s="6"/>
    </row>
    <row r="949" spans="2:3" ht="12.75" customHeight="1">
      <c r="B949" s="6"/>
      <c r="C949" s="6"/>
    </row>
    <row r="950" spans="2:3" ht="12.75" customHeight="1">
      <c r="B950" s="6"/>
      <c r="C950" s="6"/>
    </row>
    <row r="951" spans="2:3" ht="12.75" customHeight="1">
      <c r="B951" s="6"/>
      <c r="C951" s="6"/>
    </row>
    <row r="952" spans="2:3" ht="12.75" customHeight="1">
      <c r="B952" s="6"/>
      <c r="C952" s="6"/>
    </row>
    <row r="953" spans="2:3" ht="12.75" customHeight="1">
      <c r="B953" s="6"/>
      <c r="C953" s="6"/>
    </row>
    <row r="954" spans="2:3" ht="12.75" customHeight="1">
      <c r="B954" s="6"/>
      <c r="C954" s="6"/>
    </row>
    <row r="955" spans="2:3" ht="12.75" customHeight="1">
      <c r="B955" s="6"/>
      <c r="C955" s="6"/>
    </row>
    <row r="956" spans="2:3" ht="12.75" customHeight="1">
      <c r="B956" s="6"/>
      <c r="C956" s="6"/>
    </row>
    <row r="957" spans="2:3" ht="12.75" customHeight="1">
      <c r="B957" s="6"/>
      <c r="C957" s="6"/>
    </row>
    <row r="958" spans="2:3" ht="12.75" customHeight="1">
      <c r="B958" s="6"/>
      <c r="C958" s="6"/>
    </row>
    <row r="959" spans="2:3" ht="12.75" customHeight="1">
      <c r="B959" s="6"/>
      <c r="C959" s="6"/>
    </row>
    <row r="960" spans="2:3" ht="12.75" customHeight="1">
      <c r="B960" s="6"/>
      <c r="C960" s="6"/>
    </row>
    <row r="961" spans="2:3" ht="12.75" customHeight="1">
      <c r="B961" s="6"/>
      <c r="C961" s="6"/>
    </row>
    <row r="962" spans="2:3" ht="12.75" customHeight="1">
      <c r="B962" s="6"/>
      <c r="C962" s="6"/>
    </row>
    <row r="963" spans="2:3" ht="12.75" customHeight="1">
      <c r="B963" s="6"/>
      <c r="C963" s="6"/>
    </row>
    <row r="964" spans="2:3" ht="12.75" customHeight="1">
      <c r="B964" s="6"/>
      <c r="C964" s="6"/>
    </row>
    <row r="965" spans="2:3" ht="12.75" customHeight="1">
      <c r="B965" s="6"/>
      <c r="C965" s="6"/>
    </row>
    <row r="966" spans="2:3" ht="12.75" customHeight="1">
      <c r="B966" s="6"/>
      <c r="C966" s="6"/>
    </row>
    <row r="967" spans="2:3" ht="12.75" customHeight="1">
      <c r="B967" s="6"/>
      <c r="C967" s="6"/>
    </row>
    <row r="968" spans="2:3" ht="12.75" customHeight="1">
      <c r="B968" s="6"/>
      <c r="C968" s="6"/>
    </row>
    <row r="969" spans="2:3" ht="12.75" customHeight="1">
      <c r="B969" s="6"/>
      <c r="C969" s="6"/>
    </row>
    <row r="970" spans="2:3" ht="12.75" customHeight="1">
      <c r="B970" s="6"/>
      <c r="C970" s="6"/>
    </row>
    <row r="971" spans="2:3" ht="12.75" customHeight="1">
      <c r="B971" s="6"/>
      <c r="C971" s="6"/>
    </row>
    <row r="972" spans="2:3" ht="12.75" customHeight="1">
      <c r="B972" s="6"/>
      <c r="C972" s="6"/>
    </row>
    <row r="973" spans="2:3" ht="12.75" customHeight="1">
      <c r="B973" s="6"/>
      <c r="C973" s="6"/>
    </row>
    <row r="974" spans="2:3" ht="12.75" customHeight="1">
      <c r="B974" s="6"/>
      <c r="C974" s="6"/>
    </row>
    <row r="975" spans="2:3" ht="12.75" customHeight="1">
      <c r="B975" s="6"/>
      <c r="C975" s="6"/>
    </row>
    <row r="976" spans="2:3" ht="12.75" customHeight="1">
      <c r="B976" s="6"/>
      <c r="C976" s="6"/>
    </row>
    <row r="977" spans="2:3" ht="12.75" customHeight="1">
      <c r="B977" s="6"/>
      <c r="C977" s="6"/>
    </row>
    <row r="978" spans="2:3" ht="12.75" customHeight="1">
      <c r="B978" s="6"/>
      <c r="C978" s="6"/>
    </row>
    <row r="979" spans="2:3" ht="12.75" customHeight="1">
      <c r="B979" s="6"/>
      <c r="C979" s="6"/>
    </row>
    <row r="980" spans="2:3" ht="12.75" customHeight="1">
      <c r="B980" s="6"/>
      <c r="C980" s="6"/>
    </row>
    <row r="981" spans="2:3" ht="12.75" customHeight="1">
      <c r="B981" s="6"/>
      <c r="C981" s="6"/>
    </row>
    <row r="982" spans="2:3" ht="12.75" customHeight="1">
      <c r="B982" s="6"/>
      <c r="C982" s="6"/>
    </row>
    <row r="983" spans="2:3" ht="12.75" customHeight="1">
      <c r="B983" s="6"/>
      <c r="C983" s="6"/>
    </row>
    <row r="984" spans="2:3" ht="12.75" customHeight="1">
      <c r="B984" s="6"/>
      <c r="C984" s="6"/>
    </row>
    <row r="985" spans="2:3" ht="12.75" customHeight="1">
      <c r="B985" s="6"/>
      <c r="C985" s="6"/>
    </row>
    <row r="986" spans="2:3" ht="12.75" customHeight="1">
      <c r="B986" s="6"/>
      <c r="C986" s="6"/>
    </row>
    <row r="987" spans="2:3" ht="12.75" customHeight="1">
      <c r="B987" s="6"/>
      <c r="C987" s="6"/>
    </row>
    <row r="988" spans="2:3" ht="12.75" customHeight="1">
      <c r="B988" s="6"/>
      <c r="C988" s="6"/>
    </row>
    <row r="989" spans="2:3" ht="12.75" customHeight="1">
      <c r="B989" s="6"/>
      <c r="C989" s="6"/>
    </row>
    <row r="990" spans="2:3" ht="12.75" customHeight="1">
      <c r="B990" s="6"/>
      <c r="C990" s="6"/>
    </row>
    <row r="991" spans="2:3" ht="12.75" customHeight="1">
      <c r="B991" s="6"/>
      <c r="C991" s="6"/>
    </row>
    <row r="992" spans="2:3" ht="12.75" customHeight="1">
      <c r="B992" s="6"/>
      <c r="C992" s="6"/>
    </row>
    <row r="993" spans="2:3" ht="12.75" customHeight="1">
      <c r="B993" s="6"/>
      <c r="C993" s="6"/>
    </row>
    <row r="994" spans="2:3" ht="12.75" customHeight="1">
      <c r="B994" s="6"/>
      <c r="C994" s="6"/>
    </row>
    <row r="995" spans="2:3" ht="12.75" customHeight="1">
      <c r="B995" s="6"/>
      <c r="C995" s="6"/>
    </row>
    <row r="996" spans="2:3" ht="12.75" customHeight="1">
      <c r="B996" s="6"/>
      <c r="C996" s="6"/>
    </row>
    <row r="997" spans="2:3" ht="12.75" customHeight="1">
      <c r="B997" s="6"/>
      <c r="C997" s="6"/>
    </row>
    <row r="998" spans="2:3" ht="12.75" customHeight="1">
      <c r="B998" s="6"/>
      <c r="C998" s="6"/>
    </row>
    <row r="999" spans="2:3" ht="12.75" customHeight="1">
      <c r="B999" s="6"/>
      <c r="C999" s="6"/>
    </row>
    <row r="1000" spans="2:3" ht="12.75" customHeight="1">
      <c r="B1000" s="6"/>
      <c r="C1000" s="6"/>
    </row>
  </sheetData>
  <sheetProtection algorithmName="SHA-512" hashValue="xh8/SqmI6sMqSPQvFk2J0BLjiiOP0QoJw/ffg46eP8aSRMjvah+/p24QpDHTSmTZAfUiyIPgiKIDpS7BSSTFAQ==" saltValue="NX90CquBh6SOBr8FMLWPPw==" spinCount="100000" sheet="1" objects="1" scenarios="1" selectLockedCells="1"/>
  <mergeCells count="12">
    <mergeCell ref="I3:J6"/>
    <mergeCell ref="B64:F64"/>
    <mergeCell ref="B73:F73"/>
    <mergeCell ref="B77:H77"/>
    <mergeCell ref="A89:G92"/>
    <mergeCell ref="B46:H46"/>
    <mergeCell ref="B59:H62"/>
    <mergeCell ref="C1:D1"/>
    <mergeCell ref="F1:G1"/>
    <mergeCell ref="C16:E16"/>
    <mergeCell ref="B33:F33"/>
    <mergeCell ref="B42:F42"/>
  </mergeCells>
  <pageMargins left="0.75" right="0.75" top="1" bottom="1"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0"/>
  <sheetViews>
    <sheetView showGridLines="0" workbookViewId="0">
      <selection activeCell="H25" sqref="H25"/>
    </sheetView>
  </sheetViews>
  <sheetFormatPr defaultColWidth="14.42578125" defaultRowHeight="15" customHeight="1"/>
  <cols>
    <col min="1" max="1" width="39" style="97" customWidth="1"/>
    <col min="2" max="2" width="17.140625" style="97" customWidth="1"/>
    <col min="3" max="3" width="9.28515625" style="97" customWidth="1"/>
    <col min="4" max="4" width="8.85546875" style="97" customWidth="1"/>
    <col min="5" max="5" width="8.7109375" style="97" customWidth="1"/>
    <col min="6" max="6" width="12.85546875" style="97" customWidth="1"/>
    <col min="7" max="7" width="9.7109375" style="97" customWidth="1"/>
    <col min="8" max="8" width="17.28515625" style="97" customWidth="1"/>
    <col min="9" max="9" width="8.7109375" style="97" customWidth="1"/>
    <col min="10" max="16384" width="14.42578125" style="97"/>
  </cols>
  <sheetData>
    <row r="1" spans="1:9" ht="30" customHeight="1" thickBot="1">
      <c r="A1" s="195" t="s">
        <v>104</v>
      </c>
      <c r="B1" s="196"/>
      <c r="C1" s="196"/>
      <c r="D1" s="196"/>
      <c r="E1" s="196"/>
      <c r="F1" s="196"/>
      <c r="G1" s="196"/>
      <c r="H1" s="197"/>
    </row>
    <row r="2" spans="1:9" ht="14.25" customHeight="1" thickBot="1">
      <c r="A2" s="151" t="s">
        <v>105</v>
      </c>
      <c r="B2" s="106">
        <v>11</v>
      </c>
      <c r="C2" s="198" t="s">
        <v>106</v>
      </c>
      <c r="D2" s="335"/>
      <c r="E2" s="335"/>
      <c r="F2" s="106">
        <v>44</v>
      </c>
      <c r="G2" s="154"/>
      <c r="H2" s="154"/>
    </row>
    <row r="3" spans="1:9" ht="14.25" customHeight="1" thickBot="1">
      <c r="A3" s="199" t="s">
        <v>107</v>
      </c>
      <c r="B3" s="336"/>
      <c r="C3" s="336"/>
      <c r="D3" s="336"/>
      <c r="E3" s="336"/>
      <c r="F3" s="336"/>
      <c r="G3" s="336"/>
      <c r="H3" s="336"/>
    </row>
    <row r="4" spans="1:9" ht="14.25" customHeight="1">
      <c r="A4" s="163" t="s">
        <v>108</v>
      </c>
      <c r="B4" s="107">
        <v>1800000</v>
      </c>
      <c r="C4" s="200" t="s">
        <v>109</v>
      </c>
      <c r="D4" s="337"/>
      <c r="E4" s="338"/>
      <c r="F4" s="200" t="s">
        <v>110</v>
      </c>
      <c r="G4" s="337"/>
      <c r="H4" s="338"/>
    </row>
    <row r="5" spans="1:9" ht="14.25" customHeight="1">
      <c r="A5" s="164" t="s">
        <v>111</v>
      </c>
      <c r="B5" s="108">
        <v>50000</v>
      </c>
      <c r="C5" s="145" t="s">
        <v>112</v>
      </c>
      <c r="D5" s="146" t="s">
        <v>113</v>
      </c>
      <c r="E5" s="147" t="s">
        <v>114</v>
      </c>
      <c r="F5" s="145" t="s">
        <v>112</v>
      </c>
      <c r="G5" s="146" t="s">
        <v>113</v>
      </c>
      <c r="H5" s="147" t="s">
        <v>114</v>
      </c>
    </row>
    <row r="6" spans="1:9" ht="14.25" customHeight="1" thickBot="1">
      <c r="A6" s="175" t="s">
        <v>115</v>
      </c>
      <c r="B6" s="98">
        <f>SUM(B4/B5)</f>
        <v>36</v>
      </c>
      <c r="C6" s="94">
        <f>SUM(C9:C12)</f>
        <v>490.31999999999988</v>
      </c>
      <c r="D6" s="95">
        <f t="shared" ref="D6:E6" si="0">SUM(D9:D12)</f>
        <v>44.574545454545451</v>
      </c>
      <c r="E6" s="96">
        <f t="shared" si="0"/>
        <v>11.143636363636363</v>
      </c>
      <c r="F6" s="94">
        <f>B20+H20+B31+H31</f>
        <v>84.95999999999998</v>
      </c>
      <c r="G6" s="95">
        <f>F6/B2</f>
        <v>7.7236363636363619</v>
      </c>
      <c r="H6" s="96">
        <f>F6/F2</f>
        <v>1.9309090909090905</v>
      </c>
      <c r="I6" s="99"/>
    </row>
    <row r="7" spans="1:9" ht="14.25" customHeight="1" thickBot="1">
      <c r="A7" s="176" t="s">
        <v>116</v>
      </c>
      <c r="B7" s="144"/>
      <c r="C7" s="201" t="s">
        <v>109</v>
      </c>
      <c r="D7" s="339"/>
      <c r="E7" s="339"/>
    </row>
    <row r="8" spans="1:9" ht="14.25" customHeight="1">
      <c r="A8" s="160" t="s">
        <v>117</v>
      </c>
      <c r="B8" s="161" t="s">
        <v>118</v>
      </c>
      <c r="C8" s="155" t="s">
        <v>112</v>
      </c>
      <c r="D8" s="156" t="s">
        <v>113</v>
      </c>
      <c r="E8" s="156" t="s">
        <v>114</v>
      </c>
      <c r="G8" s="202" t="s">
        <v>45</v>
      </c>
      <c r="H8" s="340"/>
    </row>
    <row r="9" spans="1:9" ht="14.25" customHeight="1">
      <c r="A9" s="166" t="s">
        <v>119</v>
      </c>
      <c r="B9" s="165">
        <v>0.02</v>
      </c>
      <c r="C9" s="158">
        <f>B15</f>
        <v>2.88</v>
      </c>
      <c r="D9" s="159">
        <f>B16</f>
        <v>0.26181818181818178</v>
      </c>
      <c r="E9" s="159">
        <f>B17</f>
        <v>6.5454545454545446E-2</v>
      </c>
      <c r="G9" s="341"/>
      <c r="H9" s="342"/>
    </row>
    <row r="10" spans="1:9" ht="14.25" customHeight="1">
      <c r="A10" s="166" t="s">
        <v>120</v>
      </c>
      <c r="B10" s="162">
        <v>0.95</v>
      </c>
      <c r="C10" s="158">
        <f>H15</f>
        <v>341.99999999999994</v>
      </c>
      <c r="D10" s="159">
        <f>H16</f>
        <v>31.090909090909086</v>
      </c>
      <c r="E10" s="159">
        <f>H17</f>
        <v>7.7727272727272716</v>
      </c>
      <c r="G10" s="341"/>
      <c r="H10" s="342"/>
    </row>
    <row r="11" spans="1:9" ht="14.25" customHeight="1" thickBot="1">
      <c r="A11" s="166" t="s">
        <v>121</v>
      </c>
      <c r="B11" s="162">
        <v>0.02</v>
      </c>
      <c r="C11" s="158">
        <f>B26</f>
        <v>143.99999999999997</v>
      </c>
      <c r="D11" s="159">
        <f>B27</f>
        <v>13.090909090909088</v>
      </c>
      <c r="E11" s="159">
        <f>B28</f>
        <v>3.272727272727272</v>
      </c>
      <c r="G11" s="343"/>
      <c r="H11" s="344"/>
    </row>
    <row r="12" spans="1:9" ht="14.25" customHeight="1" thickBot="1">
      <c r="A12" s="166" t="s">
        <v>122</v>
      </c>
      <c r="B12" s="162">
        <v>0.01</v>
      </c>
      <c r="C12" s="158">
        <f>H26</f>
        <v>1.44</v>
      </c>
      <c r="D12" s="159">
        <f>H27</f>
        <v>0.13090909090909089</v>
      </c>
      <c r="E12" s="159">
        <f>H28</f>
        <v>3.2727272727272723E-2</v>
      </c>
    </row>
    <row r="13" spans="1:9" ht="29.25" customHeight="1" thickBot="1">
      <c r="A13" s="177" t="s">
        <v>123</v>
      </c>
      <c r="B13" s="170" t="str">
        <f>A9</f>
        <v>Referrals</v>
      </c>
      <c r="C13" s="157"/>
      <c r="D13" s="203" t="s">
        <v>123</v>
      </c>
      <c r="E13" s="204"/>
      <c r="F13" s="205"/>
      <c r="G13" s="205"/>
      <c r="H13" s="169" t="str">
        <f>A10</f>
        <v>In-bound - Marketing</v>
      </c>
    </row>
    <row r="14" spans="1:9" ht="14.25" customHeight="1">
      <c r="A14" s="152" t="s">
        <v>124</v>
      </c>
      <c r="B14" s="109">
        <v>0.5</v>
      </c>
      <c r="D14" s="191" t="s">
        <v>124</v>
      </c>
      <c r="E14" s="345"/>
      <c r="F14" s="345"/>
      <c r="G14" s="345"/>
      <c r="H14" s="110">
        <v>0.2</v>
      </c>
    </row>
    <row r="15" spans="1:9" ht="14.25" customHeight="1">
      <c r="A15" s="153" t="s">
        <v>125</v>
      </c>
      <c r="B15" s="100">
        <f>SUM(B20/B14)</f>
        <v>2.88</v>
      </c>
      <c r="D15" s="191" t="s">
        <v>125</v>
      </c>
      <c r="E15" s="345"/>
      <c r="F15" s="345"/>
      <c r="G15" s="345"/>
      <c r="H15" s="100">
        <f>SUM(H20/H14)</f>
        <v>341.99999999999994</v>
      </c>
    </row>
    <row r="16" spans="1:9" ht="14.25" customHeight="1">
      <c r="A16" s="153" t="s">
        <v>126</v>
      </c>
      <c r="B16" s="101">
        <f>B15/B2</f>
        <v>0.26181818181818178</v>
      </c>
      <c r="D16" s="191" t="s">
        <v>126</v>
      </c>
      <c r="E16" s="345"/>
      <c r="F16" s="345"/>
      <c r="G16" s="345"/>
      <c r="H16" s="101">
        <f>H15/$B$2</f>
        <v>31.090909090909086</v>
      </c>
    </row>
    <row r="17" spans="1:8" ht="14.25" customHeight="1" thickBot="1">
      <c r="A17" s="175" t="s">
        <v>127</v>
      </c>
      <c r="B17" s="102">
        <f>B15/F2</f>
        <v>6.5454545454545446E-2</v>
      </c>
      <c r="D17" s="192" t="s">
        <v>127</v>
      </c>
      <c r="E17" s="345"/>
      <c r="F17" s="345"/>
      <c r="G17" s="345"/>
      <c r="H17" s="103">
        <f>H15/$F$2</f>
        <v>7.7727272727272716</v>
      </c>
    </row>
    <row r="18" spans="1:8" ht="14.25" customHeight="1" thickBot="1">
      <c r="A18" s="148" t="s">
        <v>128</v>
      </c>
      <c r="B18" s="149"/>
      <c r="D18" s="193" t="s">
        <v>128</v>
      </c>
      <c r="E18" s="346"/>
      <c r="F18" s="346"/>
      <c r="G18" s="346"/>
      <c r="H18" s="150"/>
    </row>
    <row r="19" spans="1:8" ht="14.25" customHeight="1">
      <c r="A19" s="152" t="s">
        <v>129</v>
      </c>
      <c r="B19" s="109">
        <v>0.5</v>
      </c>
      <c r="D19" s="191" t="s">
        <v>129</v>
      </c>
      <c r="E19" s="345"/>
      <c r="F19" s="345"/>
      <c r="G19" s="345"/>
      <c r="H19" s="110">
        <v>0.5</v>
      </c>
    </row>
    <row r="20" spans="1:8" ht="14.25" customHeight="1">
      <c r="A20" s="153" t="s">
        <v>130</v>
      </c>
      <c r="B20" s="100">
        <f>SUM($B$6*B9)/B19</f>
        <v>1.44</v>
      </c>
      <c r="D20" s="191" t="s">
        <v>130</v>
      </c>
      <c r="E20" s="345"/>
      <c r="F20" s="345"/>
      <c r="G20" s="345"/>
      <c r="H20" s="100">
        <f>SUM($B$6*B10)/H19</f>
        <v>68.399999999999991</v>
      </c>
    </row>
    <row r="21" spans="1:8" ht="14.25" customHeight="1">
      <c r="A21" s="153" t="s">
        <v>131</v>
      </c>
      <c r="B21" s="101">
        <f>B20/$B2</f>
        <v>0.13090909090909089</v>
      </c>
      <c r="D21" s="191" t="s">
        <v>131</v>
      </c>
      <c r="E21" s="345"/>
      <c r="F21" s="345"/>
      <c r="G21" s="345"/>
      <c r="H21" s="101">
        <f>H20/$B$2</f>
        <v>6.2181818181818178</v>
      </c>
    </row>
    <row r="22" spans="1:8" ht="14.25" customHeight="1" thickBot="1">
      <c r="A22" s="175" t="s">
        <v>132</v>
      </c>
      <c r="B22" s="104">
        <f>B20/$F2</f>
        <v>3.2727272727272723E-2</v>
      </c>
      <c r="D22" s="194" t="s">
        <v>132</v>
      </c>
      <c r="E22" s="335"/>
      <c r="F22" s="335"/>
      <c r="G22" s="335"/>
      <c r="H22" s="104">
        <f>H20/$F$2</f>
        <v>1.5545454545454545</v>
      </c>
    </row>
    <row r="23" spans="1:8" ht="14.25" customHeight="1" thickBot="1"/>
    <row r="24" spans="1:8" ht="39" thickBot="1">
      <c r="A24" s="167" t="s">
        <v>123</v>
      </c>
      <c r="B24" s="168" t="str">
        <f>A11</f>
        <v>Cold Calling</v>
      </c>
      <c r="D24" s="206" t="s">
        <v>123</v>
      </c>
      <c r="E24" s="205"/>
      <c r="F24" s="205"/>
      <c r="G24" s="205"/>
      <c r="H24" s="169" t="str">
        <f>A12</f>
        <v>Centres of Influence/Channel partners</v>
      </c>
    </row>
    <row r="25" spans="1:8" ht="14.25" customHeight="1">
      <c r="A25" s="153" t="s">
        <v>124</v>
      </c>
      <c r="B25" s="110">
        <v>0.1</v>
      </c>
      <c r="D25" s="191" t="s">
        <v>124</v>
      </c>
      <c r="E25" s="345"/>
      <c r="F25" s="345"/>
      <c r="G25" s="345"/>
      <c r="H25" s="110">
        <v>0.5</v>
      </c>
    </row>
    <row r="26" spans="1:8" ht="14.25" customHeight="1">
      <c r="A26" s="153" t="s">
        <v>125</v>
      </c>
      <c r="B26" s="100">
        <f>SUM(B31/B25)</f>
        <v>143.99999999999997</v>
      </c>
      <c r="D26" s="191" t="s">
        <v>125</v>
      </c>
      <c r="E26" s="345"/>
      <c r="F26" s="345"/>
      <c r="G26" s="345"/>
      <c r="H26" s="100">
        <f>SUM(H31/H25)</f>
        <v>1.44</v>
      </c>
    </row>
    <row r="27" spans="1:8" ht="14.25" customHeight="1">
      <c r="A27" s="153" t="s">
        <v>126</v>
      </c>
      <c r="B27" s="101">
        <f>B26/$B$2</f>
        <v>13.090909090909088</v>
      </c>
      <c r="D27" s="191" t="s">
        <v>126</v>
      </c>
      <c r="E27" s="345"/>
      <c r="F27" s="345"/>
      <c r="G27" s="345"/>
      <c r="H27" s="101">
        <f>H26/$B$2</f>
        <v>0.13090909090909089</v>
      </c>
    </row>
    <row r="28" spans="1:8" ht="14.25" customHeight="1" thickBot="1">
      <c r="A28" s="175" t="s">
        <v>127</v>
      </c>
      <c r="B28" s="102">
        <f>B26/$F$2</f>
        <v>3.272727272727272</v>
      </c>
      <c r="D28" s="192" t="s">
        <v>127</v>
      </c>
      <c r="E28" s="345"/>
      <c r="F28" s="345"/>
      <c r="G28" s="345"/>
      <c r="H28" s="105">
        <f>H26/$F$2</f>
        <v>3.2727272727272723E-2</v>
      </c>
    </row>
    <row r="29" spans="1:8" ht="14.25" customHeight="1" thickBot="1">
      <c r="A29" s="148" t="s">
        <v>128</v>
      </c>
      <c r="B29" s="149"/>
      <c r="D29" s="193" t="s">
        <v>128</v>
      </c>
      <c r="E29" s="346"/>
      <c r="F29" s="346"/>
      <c r="G29" s="346"/>
      <c r="H29" s="150"/>
    </row>
    <row r="30" spans="1:8" ht="14.25" customHeight="1">
      <c r="A30" s="152" t="s">
        <v>129</v>
      </c>
      <c r="B30" s="109">
        <v>0.05</v>
      </c>
      <c r="D30" s="191" t="s">
        <v>129</v>
      </c>
      <c r="E30" s="345"/>
      <c r="F30" s="345"/>
      <c r="G30" s="345"/>
      <c r="H30" s="110">
        <v>0.5</v>
      </c>
    </row>
    <row r="31" spans="1:8" ht="14.25" customHeight="1">
      <c r="A31" s="153" t="s">
        <v>130</v>
      </c>
      <c r="B31" s="100">
        <f>SUM($B$6*B11)/B30</f>
        <v>14.399999999999999</v>
      </c>
      <c r="D31" s="191" t="s">
        <v>130</v>
      </c>
      <c r="E31" s="345"/>
      <c r="F31" s="345"/>
      <c r="G31" s="345"/>
      <c r="H31" s="100">
        <f>SUM($B$6*B12)/H30</f>
        <v>0.72</v>
      </c>
    </row>
    <row r="32" spans="1:8" ht="14.25" customHeight="1">
      <c r="A32" s="153" t="s">
        <v>131</v>
      </c>
      <c r="B32" s="101">
        <f>B31/$B$2</f>
        <v>1.3090909090909089</v>
      </c>
      <c r="D32" s="191" t="s">
        <v>131</v>
      </c>
      <c r="E32" s="345"/>
      <c r="F32" s="345"/>
      <c r="G32" s="345"/>
      <c r="H32" s="101">
        <f>H31/$B$2</f>
        <v>6.5454545454545446E-2</v>
      </c>
    </row>
    <row r="33" spans="1:8" ht="14.25" customHeight="1" thickBot="1">
      <c r="A33" s="175" t="s">
        <v>132</v>
      </c>
      <c r="B33" s="104">
        <f>B31/$F$2</f>
        <v>0.32727272727272722</v>
      </c>
      <c r="D33" s="194" t="s">
        <v>132</v>
      </c>
      <c r="E33" s="335"/>
      <c r="F33" s="335"/>
      <c r="G33" s="335"/>
      <c r="H33" s="104">
        <f>H31/$F$2</f>
        <v>1.6363636363636361E-2</v>
      </c>
    </row>
    <row r="34" spans="1:8" ht="14.25" customHeight="1"/>
    <row r="35" spans="1:8" ht="14.25" customHeight="1"/>
    <row r="36" spans="1:8" ht="14.25" customHeight="1"/>
    <row r="37" spans="1:8" ht="14.25" customHeight="1"/>
    <row r="38" spans="1:8" ht="14.25" customHeight="1"/>
    <row r="39" spans="1:8" ht="14.25" customHeight="1"/>
    <row r="40" spans="1:8" ht="14.25" customHeight="1"/>
    <row r="41" spans="1:8" ht="14.25" customHeight="1"/>
    <row r="42" spans="1:8" ht="14.25" customHeight="1"/>
    <row r="43" spans="1:8" ht="14.25" customHeight="1"/>
    <row r="44" spans="1:8" ht="14.25" customHeight="1"/>
    <row r="45" spans="1:8" ht="14.25" customHeight="1"/>
    <row r="46" spans="1:8" ht="14.25" customHeight="1"/>
    <row r="47" spans="1:8" ht="14.25" customHeight="1"/>
    <row r="48" spans="1: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hZ5sjQIrKDfxgoX9Vhyhaj9ft+OV7k8P9zeZfjLZU98F2rplQwsNYz+trLyTdtGTqEYCNZjEMmmBxnl7wx3z4g==" saltValue="6Bh6e5yNx+EtuwcSjOW9cQ==" spinCount="100000" sheet="1" selectLockedCells="1"/>
  <mergeCells count="27">
    <mergeCell ref="D33:G33"/>
    <mergeCell ref="A1:H1"/>
    <mergeCell ref="C2:E2"/>
    <mergeCell ref="A3:H3"/>
    <mergeCell ref="C4:E4"/>
    <mergeCell ref="F4:H4"/>
    <mergeCell ref="C7:E7"/>
    <mergeCell ref="G8:H11"/>
    <mergeCell ref="D13:G13"/>
    <mergeCell ref="D24:G24"/>
    <mergeCell ref="D28:G28"/>
    <mergeCell ref="D29:G29"/>
    <mergeCell ref="D30:G30"/>
    <mergeCell ref="D31:G31"/>
    <mergeCell ref="D32:G32"/>
    <mergeCell ref="D22:G22"/>
    <mergeCell ref="D27:G27"/>
    <mergeCell ref="D17:G17"/>
    <mergeCell ref="D18:G18"/>
    <mergeCell ref="D19:G19"/>
    <mergeCell ref="D20:G20"/>
    <mergeCell ref="D21:G21"/>
    <mergeCell ref="D14:G14"/>
    <mergeCell ref="D15:G15"/>
    <mergeCell ref="D16:G16"/>
    <mergeCell ref="D25:G25"/>
    <mergeCell ref="D26:G26"/>
  </mergeCells>
  <pageMargins left="0.75" right="0.75" top="1" bottom="1" header="0" footer="0"/>
  <pageSetup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0F4F7-2B7B-48EF-B377-70441AB3E97A}">
  <dimension ref="A1:Z57"/>
  <sheetViews>
    <sheetView showGridLines="0" workbookViewId="0">
      <selection activeCell="A40" sqref="A39:H40"/>
    </sheetView>
  </sheetViews>
  <sheetFormatPr defaultRowHeight="12.75"/>
  <cols>
    <col min="1" max="1" width="5" style="120" customWidth="1"/>
    <col min="2" max="2" width="1.85546875" style="120" customWidth="1"/>
    <col min="3" max="4" width="2.85546875" style="120" customWidth="1"/>
    <col min="5" max="5" width="13" style="120" customWidth="1"/>
    <col min="6" max="8" width="14.140625" style="120" customWidth="1"/>
    <col min="9" max="9" width="5.85546875" style="120" customWidth="1"/>
    <col min="10" max="10" width="2.85546875" style="120" customWidth="1"/>
    <col min="11" max="11" width="5.85546875" style="120" customWidth="1"/>
    <col min="12" max="12" width="2.85546875" style="120" customWidth="1"/>
    <col min="13" max="13" width="6.85546875" style="120" customWidth="1"/>
    <col min="14" max="14" width="1" style="120" customWidth="1"/>
    <col min="15" max="15" width="4" style="120" customWidth="1"/>
    <col min="16" max="16" width="5" style="120" customWidth="1"/>
    <col min="17" max="17" width="1" style="120" customWidth="1"/>
    <col min="18" max="18" width="6.85546875" style="120" customWidth="1"/>
    <col min="19" max="19" width="1" style="120" customWidth="1"/>
    <col min="20" max="20" width="1.85546875" style="120" customWidth="1"/>
    <col min="21" max="21" width="5.85546875" style="120" customWidth="1"/>
    <col min="22" max="22" width="1" style="120" customWidth="1"/>
    <col min="23" max="23" width="4" style="120" customWidth="1"/>
    <col min="24" max="24" width="2.85546875" style="120" customWidth="1"/>
    <col min="25" max="25" width="5.85546875" style="120" customWidth="1"/>
    <col min="26" max="26" width="10.7109375" style="120" customWidth="1"/>
    <col min="27" max="16384" width="9.140625" style="120"/>
  </cols>
  <sheetData>
    <row r="1" spans="1:26" ht="12" customHeight="1">
      <c r="A1" s="210" t="s">
        <v>133</v>
      </c>
      <c r="B1" s="211"/>
      <c r="C1" s="211"/>
      <c r="D1" s="211"/>
      <c r="E1" s="212"/>
      <c r="F1" s="179"/>
      <c r="G1" s="179"/>
      <c r="H1" s="119"/>
      <c r="I1" s="215" t="s">
        <v>134</v>
      </c>
      <c r="J1" s="216"/>
      <c r="K1" s="216"/>
      <c r="L1" s="216"/>
      <c r="M1" s="216"/>
      <c r="N1" s="216"/>
      <c r="O1" s="216"/>
      <c r="P1" s="216"/>
      <c r="Q1" s="216"/>
      <c r="R1" s="216"/>
      <c r="S1" s="216"/>
      <c r="T1" s="216"/>
      <c r="U1" s="216"/>
      <c r="V1" s="216"/>
      <c r="W1" s="216"/>
      <c r="X1" s="216"/>
      <c r="Y1" s="216"/>
      <c r="Z1" s="217"/>
    </row>
    <row r="2" spans="1:26" ht="12" customHeight="1">
      <c r="A2" s="210" t="s">
        <v>113</v>
      </c>
      <c r="B2" s="211"/>
      <c r="C2" s="211"/>
      <c r="D2" s="211"/>
      <c r="E2" s="212"/>
      <c r="F2" s="179"/>
      <c r="G2" s="179"/>
      <c r="H2" s="119"/>
      <c r="I2" s="218"/>
      <c r="J2" s="219"/>
      <c r="K2" s="262" t="s">
        <v>135</v>
      </c>
      <c r="L2" s="263"/>
      <c r="M2" s="262" t="s">
        <v>119</v>
      </c>
      <c r="N2" s="263"/>
      <c r="O2" s="262" t="s">
        <v>136</v>
      </c>
      <c r="P2" s="263"/>
      <c r="Q2" s="262" t="s">
        <v>137</v>
      </c>
      <c r="R2" s="263"/>
      <c r="S2" s="262" t="s">
        <v>138</v>
      </c>
      <c r="T2" s="270"/>
      <c r="U2" s="270"/>
      <c r="V2" s="263"/>
      <c r="W2" s="262" t="s">
        <v>139</v>
      </c>
      <c r="X2" s="263"/>
      <c r="Y2" s="262" t="s">
        <v>140</v>
      </c>
      <c r="Z2" s="263"/>
    </row>
    <row r="3" spans="1:26" ht="12" customHeight="1">
      <c r="A3" s="210" t="s">
        <v>141</v>
      </c>
      <c r="B3" s="211"/>
      <c r="C3" s="211"/>
      <c r="D3" s="211"/>
      <c r="E3" s="212"/>
      <c r="F3" s="121"/>
      <c r="G3" s="128" t="s">
        <v>142</v>
      </c>
      <c r="I3" s="213" t="s">
        <v>143</v>
      </c>
      <c r="J3" s="214"/>
      <c r="K3" s="264"/>
      <c r="L3" s="265"/>
      <c r="M3" s="264"/>
      <c r="N3" s="265"/>
      <c r="O3" s="264"/>
      <c r="P3" s="265"/>
      <c r="Q3" s="264"/>
      <c r="R3" s="265"/>
      <c r="S3" s="264"/>
      <c r="T3" s="271"/>
      <c r="U3" s="271"/>
      <c r="V3" s="265"/>
      <c r="W3" s="264"/>
      <c r="X3" s="265"/>
      <c r="Y3" s="264"/>
      <c r="Z3" s="265"/>
    </row>
    <row r="4" spans="1:26" ht="12" customHeight="1">
      <c r="A4" s="207" t="s">
        <v>144</v>
      </c>
      <c r="B4" s="208"/>
      <c r="C4" s="208"/>
      <c r="D4" s="208"/>
      <c r="E4" s="208"/>
      <c r="F4" s="208"/>
      <c r="G4" s="208"/>
      <c r="H4" s="209"/>
      <c r="I4" s="220" t="s">
        <v>145</v>
      </c>
      <c r="J4" s="221"/>
      <c r="K4" s="222">
        <v>2</v>
      </c>
      <c r="L4" s="223"/>
      <c r="M4" s="222">
        <v>2</v>
      </c>
      <c r="N4" s="223"/>
      <c r="O4" s="222">
        <v>4</v>
      </c>
      <c r="P4" s="223"/>
      <c r="Q4" s="222">
        <v>5</v>
      </c>
      <c r="R4" s="223"/>
      <c r="S4" s="222">
        <v>1</v>
      </c>
      <c r="T4" s="224"/>
      <c r="U4" s="224"/>
      <c r="V4" s="223"/>
      <c r="W4" s="222">
        <v>2</v>
      </c>
      <c r="X4" s="223"/>
      <c r="Y4" s="225">
        <v>50000</v>
      </c>
      <c r="Z4" s="226"/>
    </row>
    <row r="5" spans="1:26" ht="12" customHeight="1">
      <c r="A5" s="272" t="s">
        <v>146</v>
      </c>
      <c r="B5" s="273"/>
      <c r="C5" s="273"/>
      <c r="D5" s="273"/>
      <c r="E5" s="273"/>
      <c r="F5" s="273"/>
      <c r="G5" s="274"/>
      <c r="H5" s="129">
        <v>100000</v>
      </c>
      <c r="I5" s="220" t="s">
        <v>147</v>
      </c>
      <c r="J5" s="221"/>
      <c r="K5" s="222"/>
      <c r="L5" s="223"/>
      <c r="M5" s="222"/>
      <c r="N5" s="223"/>
      <c r="O5" s="222"/>
      <c r="P5" s="223"/>
      <c r="Q5" s="222"/>
      <c r="R5" s="223"/>
      <c r="S5" s="222"/>
      <c r="T5" s="224"/>
      <c r="U5" s="224"/>
      <c r="V5" s="223"/>
      <c r="W5" s="222"/>
      <c r="X5" s="223"/>
      <c r="Y5" s="225"/>
      <c r="Z5" s="226"/>
    </row>
    <row r="6" spans="1:26" ht="12" customHeight="1">
      <c r="A6" s="272" t="s">
        <v>148</v>
      </c>
      <c r="B6" s="273"/>
      <c r="C6" s="273"/>
      <c r="D6" s="273"/>
      <c r="E6" s="273"/>
      <c r="F6" s="273"/>
      <c r="G6" s="274"/>
      <c r="H6" s="129">
        <v>50000</v>
      </c>
      <c r="I6" s="220" t="s">
        <v>149</v>
      </c>
      <c r="J6" s="221"/>
      <c r="K6" s="222"/>
      <c r="L6" s="223"/>
      <c r="M6" s="222"/>
      <c r="N6" s="223"/>
      <c r="O6" s="222"/>
      <c r="P6" s="223"/>
      <c r="Q6" s="222"/>
      <c r="R6" s="223"/>
      <c r="S6" s="222"/>
      <c r="T6" s="224"/>
      <c r="U6" s="224"/>
      <c r="V6" s="223"/>
      <c r="W6" s="222"/>
      <c r="X6" s="223"/>
      <c r="Y6" s="225"/>
      <c r="Z6" s="226"/>
    </row>
    <row r="7" spans="1:26" ht="12" customHeight="1">
      <c r="A7" s="275" t="s">
        <v>150</v>
      </c>
      <c r="B7" s="276"/>
      <c r="C7" s="276"/>
      <c r="D7" s="276"/>
      <c r="E7" s="276"/>
      <c r="F7" s="276"/>
      <c r="G7" s="277"/>
      <c r="H7" s="139">
        <f>SUM(H5-H6)</f>
        <v>50000</v>
      </c>
      <c r="I7" s="220" t="s">
        <v>151</v>
      </c>
      <c r="J7" s="221"/>
      <c r="K7" s="222"/>
      <c r="L7" s="223"/>
      <c r="M7" s="222"/>
      <c r="N7" s="223"/>
      <c r="O7" s="222"/>
      <c r="P7" s="223"/>
      <c r="Q7" s="222"/>
      <c r="R7" s="223"/>
      <c r="S7" s="222"/>
      <c r="T7" s="224"/>
      <c r="U7" s="224"/>
      <c r="V7" s="223"/>
      <c r="W7" s="222"/>
      <c r="X7" s="223"/>
      <c r="Y7" s="225"/>
      <c r="Z7" s="226"/>
    </row>
    <row r="8" spans="1:26" ht="12" customHeight="1">
      <c r="A8" s="241"/>
      <c r="B8" s="241"/>
      <c r="C8" s="241"/>
      <c r="D8" s="241"/>
      <c r="E8" s="241"/>
      <c r="F8" s="181"/>
      <c r="G8" s="181"/>
      <c r="H8" s="181"/>
      <c r="I8" s="242" t="s">
        <v>152</v>
      </c>
      <c r="J8" s="221"/>
      <c r="K8" s="222">
        <f>SUM(K4:L7)</f>
        <v>2</v>
      </c>
      <c r="L8" s="223"/>
      <c r="M8" s="222">
        <f>SUM(M4:N7)</f>
        <v>2</v>
      </c>
      <c r="N8" s="223"/>
      <c r="O8" s="222">
        <f>SUM(O4:P7)</f>
        <v>4</v>
      </c>
      <c r="P8" s="223"/>
      <c r="Q8" s="222">
        <f>SUM(Q4:R7)</f>
        <v>5</v>
      </c>
      <c r="R8" s="223"/>
      <c r="S8" s="222">
        <v>0</v>
      </c>
      <c r="T8" s="224"/>
      <c r="U8" s="224"/>
      <c r="V8" s="223"/>
      <c r="W8" s="222">
        <f>SUM(W4:X7)</f>
        <v>2</v>
      </c>
      <c r="X8" s="223"/>
      <c r="Y8" s="225">
        <f>SUM(Y4:Z7)</f>
        <v>50000</v>
      </c>
      <c r="Z8" s="226"/>
    </row>
    <row r="9" spans="1:26" ht="30.6" customHeight="1">
      <c r="A9" s="240"/>
      <c r="B9" s="240"/>
      <c r="C9" s="240"/>
      <c r="D9" s="240"/>
      <c r="E9" s="240"/>
      <c r="F9" s="180"/>
      <c r="G9" s="180"/>
      <c r="H9" s="180"/>
      <c r="I9" s="180"/>
      <c r="J9" s="180"/>
      <c r="K9" s="240"/>
      <c r="L9" s="240"/>
      <c r="M9" s="240"/>
      <c r="N9" s="240"/>
      <c r="O9" s="180"/>
      <c r="P9" s="180"/>
      <c r="Q9" s="240"/>
      <c r="R9" s="240"/>
      <c r="S9" s="240"/>
      <c r="T9" s="240"/>
      <c r="U9" s="240"/>
      <c r="V9" s="240"/>
      <c r="W9" s="180"/>
      <c r="X9" s="180"/>
      <c r="Y9" s="240"/>
      <c r="Z9" s="240"/>
    </row>
    <row r="10" spans="1:26" ht="20.100000000000001" customHeight="1">
      <c r="A10" s="278" t="s">
        <v>153</v>
      </c>
      <c r="B10" s="279"/>
      <c r="C10" s="279"/>
      <c r="D10" s="279"/>
      <c r="E10" s="280"/>
      <c r="F10" s="178"/>
      <c r="G10" s="178"/>
      <c r="H10" s="227" t="s">
        <v>154</v>
      </c>
      <c r="I10" s="228"/>
      <c r="J10" s="259" t="s">
        <v>155</v>
      </c>
      <c r="K10" s="260"/>
      <c r="L10" s="260"/>
      <c r="M10" s="260"/>
      <c r="N10" s="260"/>
      <c r="O10" s="260"/>
      <c r="P10" s="260"/>
      <c r="Q10" s="260"/>
      <c r="R10" s="260"/>
      <c r="S10" s="260"/>
      <c r="T10" s="260"/>
      <c r="U10" s="260"/>
      <c r="V10" s="260"/>
      <c r="W10" s="260"/>
      <c r="X10" s="260"/>
      <c r="Y10" s="260"/>
      <c r="Z10" s="260"/>
    </row>
    <row r="11" spans="1:26" ht="15.95" customHeight="1">
      <c r="A11" s="237" t="s">
        <v>156</v>
      </c>
      <c r="B11" s="238"/>
      <c r="C11" s="238"/>
      <c r="D11" s="238"/>
      <c r="E11" s="238"/>
      <c r="F11" s="238"/>
      <c r="G11" s="239"/>
      <c r="H11" s="235">
        <v>10000</v>
      </c>
      <c r="I11" s="236"/>
      <c r="J11" s="257"/>
      <c r="K11" s="257"/>
      <c r="L11" s="257"/>
      <c r="M11" s="257"/>
      <c r="N11" s="257"/>
      <c r="O11" s="257"/>
      <c r="P11" s="257"/>
      <c r="Q11" s="257"/>
      <c r="R11" s="257"/>
      <c r="S11" s="257"/>
      <c r="T11" s="257"/>
      <c r="U11" s="257"/>
      <c r="V11" s="257"/>
      <c r="W11" s="257"/>
      <c r="X11" s="257"/>
      <c r="Y11" s="257"/>
      <c r="Z11" s="257"/>
    </row>
    <row r="12" spans="1:26" ht="15.95" customHeight="1">
      <c r="A12" s="237"/>
      <c r="B12" s="238"/>
      <c r="C12" s="238"/>
      <c r="D12" s="238"/>
      <c r="E12" s="238"/>
      <c r="F12" s="238"/>
      <c r="G12" s="239"/>
      <c r="H12" s="235" t="s">
        <v>157</v>
      </c>
      <c r="I12" s="236"/>
      <c r="J12" s="257"/>
      <c r="K12" s="257"/>
      <c r="L12" s="257"/>
      <c r="M12" s="257"/>
      <c r="N12" s="257"/>
      <c r="O12" s="257"/>
      <c r="P12" s="257"/>
      <c r="Q12" s="257"/>
      <c r="R12" s="257"/>
      <c r="S12" s="257"/>
      <c r="T12" s="257"/>
      <c r="U12" s="257"/>
      <c r="V12" s="257"/>
      <c r="W12" s="257"/>
      <c r="X12" s="257"/>
      <c r="Y12" s="257"/>
      <c r="Z12" s="257"/>
    </row>
    <row r="13" spans="1:26" ht="15.95" customHeight="1">
      <c r="A13" s="237"/>
      <c r="B13" s="238"/>
      <c r="C13" s="238"/>
      <c r="D13" s="238"/>
      <c r="E13" s="238"/>
      <c r="F13" s="238"/>
      <c r="G13" s="239"/>
      <c r="H13" s="235" t="s">
        <v>157</v>
      </c>
      <c r="I13" s="236"/>
      <c r="J13" s="257"/>
      <c r="K13" s="257"/>
      <c r="L13" s="257"/>
      <c r="M13" s="257"/>
      <c r="N13" s="257"/>
      <c r="O13" s="257"/>
      <c r="P13" s="257"/>
      <c r="Q13" s="257"/>
      <c r="R13" s="257"/>
      <c r="S13" s="257"/>
      <c r="T13" s="257"/>
      <c r="U13" s="257"/>
      <c r="V13" s="257"/>
      <c r="W13" s="257"/>
      <c r="X13" s="257"/>
      <c r="Y13" s="257"/>
      <c r="Z13" s="257"/>
    </row>
    <row r="14" spans="1:26" ht="17.100000000000001" customHeight="1">
      <c r="A14" s="237"/>
      <c r="B14" s="238"/>
      <c r="C14" s="238"/>
      <c r="D14" s="238"/>
      <c r="E14" s="238"/>
      <c r="F14" s="238"/>
      <c r="G14" s="239"/>
      <c r="H14" s="235" t="s">
        <v>157</v>
      </c>
      <c r="I14" s="236"/>
      <c r="J14" s="257"/>
      <c r="K14" s="257"/>
      <c r="L14" s="257"/>
      <c r="M14" s="257"/>
      <c r="N14" s="257"/>
      <c r="O14" s="257"/>
      <c r="P14" s="257"/>
      <c r="Q14" s="257"/>
      <c r="R14" s="257"/>
      <c r="S14" s="257"/>
      <c r="T14" s="257"/>
      <c r="U14" s="257"/>
      <c r="V14" s="257"/>
      <c r="W14" s="257"/>
      <c r="X14" s="257"/>
      <c r="Y14" s="257"/>
      <c r="Z14" s="257"/>
    </row>
    <row r="15" spans="1:26" ht="15.95" customHeight="1">
      <c r="A15" s="237"/>
      <c r="B15" s="238"/>
      <c r="C15" s="238"/>
      <c r="D15" s="238"/>
      <c r="E15" s="238"/>
      <c r="F15" s="238"/>
      <c r="G15" s="239"/>
      <c r="H15" s="235" t="s">
        <v>157</v>
      </c>
      <c r="I15" s="236"/>
      <c r="J15" s="257"/>
      <c r="K15" s="257"/>
      <c r="L15" s="257"/>
      <c r="M15" s="257"/>
      <c r="N15" s="257"/>
      <c r="O15" s="257"/>
      <c r="P15" s="257"/>
      <c r="Q15" s="257"/>
      <c r="R15" s="257"/>
      <c r="S15" s="257"/>
      <c r="T15" s="257"/>
      <c r="U15" s="257"/>
      <c r="V15" s="257"/>
      <c r="W15" s="257"/>
      <c r="X15" s="257"/>
      <c r="Y15" s="257"/>
      <c r="Z15" s="257"/>
    </row>
    <row r="16" spans="1:26" ht="15.95" customHeight="1">
      <c r="A16" s="237"/>
      <c r="B16" s="238"/>
      <c r="C16" s="238"/>
      <c r="D16" s="238"/>
      <c r="E16" s="238"/>
      <c r="F16" s="238"/>
      <c r="G16" s="239"/>
      <c r="H16" s="235" t="s">
        <v>157</v>
      </c>
      <c r="I16" s="236"/>
      <c r="J16" s="257"/>
      <c r="K16" s="257"/>
      <c r="L16" s="257"/>
      <c r="M16" s="257"/>
      <c r="N16" s="257"/>
      <c r="O16" s="257"/>
      <c r="P16" s="257"/>
      <c r="Q16" s="257"/>
      <c r="R16" s="257"/>
      <c r="S16" s="257"/>
      <c r="T16" s="257"/>
      <c r="U16" s="257"/>
      <c r="V16" s="257"/>
      <c r="W16" s="257"/>
      <c r="X16" s="257"/>
      <c r="Y16" s="257"/>
      <c r="Z16" s="257"/>
    </row>
    <row r="17" spans="1:26" ht="15.95" customHeight="1">
      <c r="A17" s="237"/>
      <c r="B17" s="238"/>
      <c r="C17" s="238"/>
      <c r="D17" s="238"/>
      <c r="E17" s="238"/>
      <c r="F17" s="238"/>
      <c r="G17" s="239"/>
      <c r="H17" s="235" t="s">
        <v>157</v>
      </c>
      <c r="I17" s="236"/>
      <c r="J17" s="257"/>
      <c r="K17" s="257"/>
      <c r="L17" s="257"/>
      <c r="M17" s="257"/>
      <c r="N17" s="257"/>
      <c r="O17" s="257"/>
      <c r="P17" s="257"/>
      <c r="Q17" s="257"/>
      <c r="R17" s="257"/>
      <c r="S17" s="257"/>
      <c r="T17" s="257"/>
      <c r="U17" s="257"/>
      <c r="V17" s="257"/>
      <c r="W17" s="257"/>
      <c r="X17" s="257"/>
      <c r="Y17" s="257"/>
      <c r="Z17" s="257"/>
    </row>
    <row r="18" spans="1:26" ht="17.100000000000001" customHeight="1">
      <c r="A18" s="237"/>
      <c r="B18" s="238"/>
      <c r="C18" s="238"/>
      <c r="D18" s="238"/>
      <c r="E18" s="238"/>
      <c r="F18" s="238"/>
      <c r="G18" s="239"/>
      <c r="H18" s="235" t="s">
        <v>157</v>
      </c>
      <c r="I18" s="236"/>
      <c r="J18" s="257"/>
      <c r="K18" s="257"/>
      <c r="L18" s="257"/>
      <c r="M18" s="257"/>
      <c r="N18" s="257"/>
      <c r="O18" s="257"/>
      <c r="P18" s="257"/>
      <c r="Q18" s="257"/>
      <c r="R18" s="257"/>
      <c r="S18" s="257"/>
      <c r="T18" s="257"/>
      <c r="U18" s="257"/>
      <c r="V18" s="257"/>
      <c r="W18" s="257"/>
      <c r="X18" s="257"/>
      <c r="Y18" s="257"/>
      <c r="Z18" s="257"/>
    </row>
    <row r="19" spans="1:26" ht="15.95" customHeight="1">
      <c r="A19" s="237"/>
      <c r="B19" s="238"/>
      <c r="C19" s="238"/>
      <c r="D19" s="238"/>
      <c r="E19" s="238"/>
      <c r="F19" s="238"/>
      <c r="G19" s="239"/>
      <c r="H19" s="235" t="s">
        <v>157</v>
      </c>
      <c r="I19" s="236"/>
      <c r="J19" s="257"/>
      <c r="K19" s="257"/>
      <c r="L19" s="257"/>
      <c r="M19" s="257"/>
      <c r="N19" s="257"/>
      <c r="O19" s="257"/>
      <c r="P19" s="257"/>
      <c r="Q19" s="257"/>
      <c r="R19" s="257"/>
      <c r="S19" s="257"/>
      <c r="T19" s="257"/>
      <c r="U19" s="257"/>
      <c r="V19" s="257"/>
      <c r="W19" s="257"/>
      <c r="X19" s="257"/>
      <c r="Y19" s="257"/>
      <c r="Z19" s="257"/>
    </row>
    <row r="20" spans="1:26" ht="15.95" customHeight="1">
      <c r="A20" s="237"/>
      <c r="B20" s="238"/>
      <c r="C20" s="238"/>
      <c r="D20" s="238"/>
      <c r="E20" s="238"/>
      <c r="F20" s="238"/>
      <c r="G20" s="239"/>
      <c r="H20" s="235" t="s">
        <v>157</v>
      </c>
      <c r="I20" s="236"/>
      <c r="J20" s="257"/>
      <c r="K20" s="257"/>
      <c r="L20" s="257"/>
      <c r="M20" s="257"/>
      <c r="N20" s="257"/>
      <c r="O20" s="257"/>
      <c r="P20" s="257"/>
      <c r="Q20" s="257"/>
      <c r="R20" s="257"/>
      <c r="S20" s="257"/>
      <c r="T20" s="257"/>
      <c r="U20" s="257"/>
      <c r="V20" s="257"/>
      <c r="W20" s="257"/>
      <c r="X20" s="257"/>
      <c r="Y20" s="257"/>
      <c r="Z20" s="257"/>
    </row>
    <row r="21" spans="1:26" ht="15.95" customHeight="1">
      <c r="A21" s="237"/>
      <c r="B21" s="238"/>
      <c r="C21" s="238"/>
      <c r="D21" s="238"/>
      <c r="E21" s="238"/>
      <c r="F21" s="238"/>
      <c r="G21" s="239"/>
      <c r="H21" s="235" t="s">
        <v>157</v>
      </c>
      <c r="I21" s="236"/>
      <c r="J21" s="257"/>
      <c r="K21" s="257"/>
      <c r="L21" s="257"/>
      <c r="M21" s="257"/>
      <c r="N21" s="257"/>
      <c r="O21" s="257"/>
      <c r="P21" s="257"/>
      <c r="Q21" s="257"/>
      <c r="R21" s="257"/>
      <c r="S21" s="257"/>
      <c r="T21" s="257"/>
      <c r="U21" s="257"/>
      <c r="V21" s="257"/>
      <c r="W21" s="257"/>
      <c r="X21" s="257"/>
      <c r="Y21" s="257"/>
      <c r="Z21" s="257"/>
    </row>
    <row r="22" spans="1:26" ht="15.95" customHeight="1">
      <c r="A22" s="237"/>
      <c r="B22" s="238"/>
      <c r="C22" s="238"/>
      <c r="D22" s="238"/>
      <c r="E22" s="238"/>
      <c r="F22" s="238"/>
      <c r="G22" s="239"/>
      <c r="H22" s="235" t="s">
        <v>157</v>
      </c>
      <c r="I22" s="236"/>
      <c r="J22" s="257"/>
      <c r="K22" s="257"/>
      <c r="L22" s="257"/>
      <c r="M22" s="257"/>
      <c r="N22" s="257"/>
      <c r="O22" s="257"/>
      <c r="P22" s="257"/>
      <c r="Q22" s="257"/>
      <c r="R22" s="257"/>
      <c r="S22" s="257"/>
      <c r="T22" s="257"/>
      <c r="U22" s="257"/>
      <c r="V22" s="257"/>
      <c r="W22" s="257"/>
      <c r="X22" s="257"/>
      <c r="Y22" s="257"/>
      <c r="Z22" s="257"/>
    </row>
    <row r="23" spans="1:26" ht="17.100000000000001" customHeight="1">
      <c r="A23" s="237"/>
      <c r="B23" s="238"/>
      <c r="C23" s="238"/>
      <c r="D23" s="238"/>
      <c r="E23" s="238"/>
      <c r="F23" s="238"/>
      <c r="G23" s="239"/>
      <c r="H23" s="235" t="s">
        <v>157</v>
      </c>
      <c r="I23" s="236"/>
      <c r="J23" s="257"/>
      <c r="K23" s="257"/>
      <c r="L23" s="257"/>
      <c r="M23" s="257"/>
      <c r="N23" s="257"/>
      <c r="O23" s="257"/>
      <c r="P23" s="257"/>
      <c r="Q23" s="257"/>
      <c r="R23" s="257"/>
      <c r="S23" s="257"/>
      <c r="T23" s="257"/>
      <c r="U23" s="257"/>
      <c r="V23" s="257"/>
      <c r="W23" s="257"/>
      <c r="X23" s="257"/>
      <c r="Y23" s="257"/>
      <c r="Z23" s="257"/>
    </row>
    <row r="24" spans="1:26" ht="15.95" customHeight="1">
      <c r="A24" s="237"/>
      <c r="B24" s="238"/>
      <c r="C24" s="238"/>
      <c r="D24" s="238"/>
      <c r="E24" s="238"/>
      <c r="F24" s="238"/>
      <c r="G24" s="239"/>
      <c r="H24" s="235" t="s">
        <v>157</v>
      </c>
      <c r="I24" s="236"/>
      <c r="J24" s="257"/>
      <c r="K24" s="257"/>
      <c r="L24" s="257"/>
      <c r="M24" s="257"/>
      <c r="N24" s="257"/>
      <c r="O24" s="257"/>
      <c r="P24" s="257"/>
      <c r="Q24" s="257"/>
      <c r="R24" s="257"/>
      <c r="S24" s="257"/>
      <c r="T24" s="257"/>
      <c r="U24" s="257"/>
      <c r="V24" s="257"/>
      <c r="W24" s="257"/>
      <c r="X24" s="257"/>
      <c r="Y24" s="257"/>
      <c r="Z24" s="257"/>
    </row>
    <row r="25" spans="1:26" ht="15.95" customHeight="1">
      <c r="A25" s="237"/>
      <c r="B25" s="238"/>
      <c r="C25" s="238"/>
      <c r="D25" s="238"/>
      <c r="E25" s="238"/>
      <c r="F25" s="238"/>
      <c r="G25" s="239"/>
      <c r="H25" s="235" t="s">
        <v>157</v>
      </c>
      <c r="I25" s="236"/>
      <c r="J25" s="257"/>
      <c r="K25" s="257"/>
      <c r="L25" s="257"/>
      <c r="M25" s="257"/>
      <c r="N25" s="257"/>
      <c r="O25" s="257"/>
      <c r="P25" s="257"/>
      <c r="Q25" s="257"/>
      <c r="R25" s="257"/>
      <c r="S25" s="257"/>
      <c r="T25" s="257"/>
      <c r="U25" s="257"/>
      <c r="V25" s="257"/>
      <c r="W25" s="257"/>
      <c r="X25" s="257"/>
      <c r="Y25" s="257"/>
      <c r="Z25" s="257"/>
    </row>
    <row r="26" spans="1:26" ht="15.95" customHeight="1">
      <c r="A26" s="237"/>
      <c r="B26" s="238"/>
      <c r="C26" s="238"/>
      <c r="D26" s="238"/>
      <c r="E26" s="238"/>
      <c r="F26" s="238"/>
      <c r="G26" s="239"/>
      <c r="H26" s="235" t="s">
        <v>157</v>
      </c>
      <c r="I26" s="236"/>
      <c r="J26" s="257"/>
      <c r="K26" s="257"/>
      <c r="L26" s="257"/>
      <c r="M26" s="257"/>
      <c r="N26" s="257"/>
      <c r="O26" s="257"/>
      <c r="P26" s="257"/>
      <c r="Q26" s="257"/>
      <c r="R26" s="257"/>
      <c r="S26" s="257"/>
      <c r="T26" s="257"/>
      <c r="U26" s="257"/>
      <c r="V26" s="257"/>
      <c r="W26" s="257"/>
      <c r="X26" s="257"/>
      <c r="Y26" s="257"/>
      <c r="Z26" s="257"/>
    </row>
    <row r="27" spans="1:26" ht="24" customHeight="1">
      <c r="A27" s="237"/>
      <c r="B27" s="238"/>
      <c r="C27" s="238"/>
      <c r="D27" s="238"/>
      <c r="E27" s="238"/>
      <c r="F27" s="238"/>
      <c r="G27" s="239"/>
      <c r="H27" s="235" t="s">
        <v>157</v>
      </c>
      <c r="I27" s="236"/>
      <c r="J27" s="257"/>
      <c r="K27" s="257"/>
      <c r="L27" s="257"/>
      <c r="M27" s="257"/>
      <c r="N27" s="257"/>
      <c r="O27" s="257"/>
      <c r="P27" s="257"/>
      <c r="Q27" s="257"/>
      <c r="R27" s="257"/>
      <c r="S27" s="257"/>
      <c r="T27" s="257"/>
      <c r="U27" s="257"/>
      <c r="V27" s="257"/>
      <c r="W27" s="257"/>
      <c r="X27" s="257"/>
      <c r="Y27" s="257"/>
      <c r="Z27" s="257"/>
    </row>
    <row r="28" spans="1:26" ht="15.95" customHeight="1">
      <c r="A28" s="237"/>
      <c r="B28" s="238"/>
      <c r="C28" s="238"/>
      <c r="D28" s="238"/>
      <c r="E28" s="238"/>
      <c r="F28" s="238"/>
      <c r="G28" s="239"/>
      <c r="H28" s="235" t="s">
        <v>157</v>
      </c>
      <c r="I28" s="236"/>
      <c r="J28" s="257"/>
      <c r="K28" s="257"/>
      <c r="L28" s="257"/>
      <c r="M28" s="257"/>
      <c r="N28" s="257"/>
      <c r="O28" s="257"/>
      <c r="P28" s="257"/>
      <c r="Q28" s="257"/>
      <c r="R28" s="257"/>
      <c r="S28" s="257"/>
      <c r="T28" s="257"/>
      <c r="U28" s="257"/>
      <c r="V28" s="257"/>
      <c r="W28" s="257"/>
      <c r="X28" s="257"/>
      <c r="Y28" s="257"/>
      <c r="Z28" s="257"/>
    </row>
    <row r="29" spans="1:26" ht="17.100000000000001" customHeight="1">
      <c r="A29" s="237"/>
      <c r="B29" s="238"/>
      <c r="C29" s="238"/>
      <c r="D29" s="238"/>
      <c r="E29" s="238"/>
      <c r="F29" s="238"/>
      <c r="G29" s="239"/>
      <c r="H29" s="235" t="s">
        <v>157</v>
      </c>
      <c r="I29" s="236"/>
      <c r="J29" s="257"/>
      <c r="K29" s="257"/>
      <c r="L29" s="257"/>
      <c r="M29" s="257"/>
      <c r="N29" s="257"/>
      <c r="O29" s="257"/>
      <c r="P29" s="257"/>
      <c r="Q29" s="257"/>
      <c r="R29" s="257"/>
      <c r="S29" s="257"/>
      <c r="T29" s="257"/>
      <c r="U29" s="257"/>
      <c r="V29" s="257"/>
      <c r="W29" s="257"/>
      <c r="X29" s="257"/>
      <c r="Y29" s="257"/>
      <c r="Z29" s="257"/>
    </row>
    <row r="30" spans="1:26" ht="15.95" customHeight="1">
      <c r="A30" s="246" t="s">
        <v>158</v>
      </c>
      <c r="B30" s="247"/>
      <c r="C30" s="247"/>
      <c r="D30" s="247"/>
      <c r="E30" s="247"/>
      <c r="F30" s="247"/>
      <c r="G30" s="248"/>
      <c r="H30" s="283">
        <f>SUM(H11:I29)</f>
        <v>10000</v>
      </c>
      <c r="I30" s="284"/>
      <c r="J30" s="266" t="s">
        <v>159</v>
      </c>
      <c r="K30" s="267"/>
      <c r="L30" s="267"/>
      <c r="M30" s="267"/>
      <c r="N30" s="268"/>
      <c r="O30" s="269"/>
    </row>
    <row r="31" spans="1:26" s="136" customFormat="1" ht="15.95" customHeight="1">
      <c r="A31" s="130"/>
      <c r="B31" s="131"/>
      <c r="C31" s="131"/>
      <c r="D31" s="131"/>
      <c r="E31" s="131"/>
      <c r="F31" s="131"/>
      <c r="G31" s="131"/>
      <c r="H31" s="132"/>
      <c r="I31" s="132"/>
      <c r="J31" s="133"/>
      <c r="K31" s="133"/>
      <c r="L31" s="134"/>
      <c r="M31" s="134"/>
      <c r="N31" s="135"/>
      <c r="O31" s="135"/>
    </row>
    <row r="32" spans="1:26" ht="15.95" customHeight="1">
      <c r="A32" s="229" t="s">
        <v>160</v>
      </c>
      <c r="B32" s="230"/>
      <c r="C32" s="230"/>
      <c r="D32" s="230"/>
      <c r="E32" s="230"/>
      <c r="F32" s="230"/>
      <c r="G32" s="230"/>
      <c r="H32" s="231"/>
      <c r="I32" s="232" t="s">
        <v>161</v>
      </c>
      <c r="J32" s="233"/>
      <c r="K32" s="234"/>
      <c r="L32" s="281" t="s">
        <v>162</v>
      </c>
      <c r="M32" s="282"/>
      <c r="N32" s="282"/>
      <c r="O32" s="282"/>
      <c r="P32" s="282"/>
      <c r="Q32" s="282"/>
      <c r="R32" s="282"/>
      <c r="S32" s="282"/>
      <c r="T32" s="282"/>
      <c r="U32" s="282"/>
      <c r="V32" s="282"/>
      <c r="W32" s="282"/>
      <c r="X32" s="282"/>
      <c r="Y32" s="282"/>
      <c r="Z32" s="282"/>
    </row>
    <row r="33" spans="1:26">
      <c r="A33" s="237"/>
      <c r="B33" s="238"/>
      <c r="C33" s="238"/>
      <c r="D33" s="238"/>
      <c r="E33" s="238"/>
      <c r="F33" s="238"/>
      <c r="G33" s="238"/>
      <c r="H33" s="239"/>
      <c r="I33" s="235" t="s">
        <v>157</v>
      </c>
      <c r="J33" s="236"/>
      <c r="K33" s="236"/>
      <c r="L33" s="258"/>
      <c r="M33" s="258"/>
      <c r="N33" s="258"/>
      <c r="O33" s="258"/>
      <c r="P33" s="258"/>
      <c r="Q33" s="258"/>
      <c r="R33" s="258"/>
      <c r="S33" s="258"/>
      <c r="T33" s="258"/>
      <c r="U33" s="258"/>
      <c r="V33" s="258"/>
      <c r="W33" s="258"/>
      <c r="X33" s="258"/>
      <c r="Y33" s="258"/>
      <c r="Z33" s="258"/>
    </row>
    <row r="34" spans="1:26">
      <c r="A34" s="237"/>
      <c r="B34" s="238"/>
      <c r="C34" s="238"/>
      <c r="D34" s="238"/>
      <c r="E34" s="238"/>
      <c r="F34" s="238"/>
      <c r="G34" s="238"/>
      <c r="H34" s="239"/>
      <c r="I34" s="235" t="s">
        <v>157</v>
      </c>
      <c r="J34" s="236"/>
      <c r="K34" s="236"/>
      <c r="L34" s="258"/>
      <c r="M34" s="258"/>
      <c r="N34" s="258"/>
      <c r="O34" s="258"/>
      <c r="P34" s="258"/>
      <c r="Q34" s="258"/>
      <c r="R34" s="258"/>
      <c r="S34" s="258"/>
      <c r="T34" s="258"/>
      <c r="U34" s="258"/>
      <c r="V34" s="258"/>
      <c r="W34" s="258"/>
      <c r="X34" s="258"/>
      <c r="Y34" s="258"/>
      <c r="Z34" s="258"/>
    </row>
    <row r="35" spans="1:26">
      <c r="A35" s="237"/>
      <c r="B35" s="238"/>
      <c r="C35" s="238"/>
      <c r="D35" s="238"/>
      <c r="E35" s="238"/>
      <c r="F35" s="238"/>
      <c r="G35" s="238"/>
      <c r="H35" s="239"/>
      <c r="I35" s="235" t="s">
        <v>157</v>
      </c>
      <c r="J35" s="236"/>
      <c r="K35" s="236"/>
      <c r="L35" s="258"/>
      <c r="M35" s="258"/>
      <c r="N35" s="258"/>
      <c r="O35" s="258"/>
      <c r="P35" s="258"/>
      <c r="Q35" s="258"/>
      <c r="R35" s="258"/>
      <c r="S35" s="258"/>
      <c r="T35" s="258"/>
      <c r="U35" s="258"/>
      <c r="V35" s="258"/>
      <c r="W35" s="258"/>
      <c r="X35" s="258"/>
      <c r="Y35" s="258"/>
      <c r="Z35" s="258"/>
    </row>
    <row r="36" spans="1:26">
      <c r="A36" s="243"/>
      <c r="B36" s="244"/>
      <c r="C36" s="244"/>
      <c r="D36" s="244"/>
      <c r="E36" s="244"/>
      <c r="F36" s="244"/>
      <c r="G36" s="244"/>
      <c r="H36" s="245"/>
      <c r="I36" s="235" t="s">
        <v>157</v>
      </c>
      <c r="J36" s="236"/>
      <c r="K36" s="236"/>
      <c r="L36" s="258"/>
      <c r="M36" s="258"/>
      <c r="N36" s="258"/>
      <c r="O36" s="258"/>
      <c r="P36" s="258"/>
      <c r="Q36" s="258"/>
      <c r="R36" s="258"/>
      <c r="S36" s="258"/>
      <c r="T36" s="258"/>
      <c r="U36" s="258"/>
      <c r="V36" s="258"/>
      <c r="W36" s="258"/>
      <c r="X36" s="258"/>
      <c r="Y36" s="258"/>
      <c r="Z36" s="258"/>
    </row>
    <row r="37" spans="1:26">
      <c r="A37" s="237"/>
      <c r="B37" s="238"/>
      <c r="C37" s="238"/>
      <c r="D37" s="238"/>
      <c r="E37" s="238"/>
      <c r="F37" s="238"/>
      <c r="G37" s="238"/>
      <c r="H37" s="239"/>
      <c r="I37" s="235" t="s">
        <v>157</v>
      </c>
      <c r="J37" s="236"/>
      <c r="K37" s="236"/>
      <c r="L37" s="258"/>
      <c r="M37" s="258"/>
      <c r="N37" s="258"/>
      <c r="O37" s="258"/>
      <c r="P37" s="258"/>
      <c r="Q37" s="258"/>
      <c r="R37" s="258"/>
      <c r="S37" s="258"/>
      <c r="T37" s="258"/>
      <c r="U37" s="258"/>
      <c r="V37" s="258"/>
      <c r="W37" s="258"/>
      <c r="X37" s="258"/>
      <c r="Y37" s="258"/>
      <c r="Z37" s="258"/>
    </row>
    <row r="38" spans="1:26">
      <c r="A38" s="237"/>
      <c r="B38" s="238"/>
      <c r="C38" s="238"/>
      <c r="D38" s="238"/>
      <c r="E38" s="238"/>
      <c r="F38" s="238"/>
      <c r="G38" s="238"/>
      <c r="H38" s="239"/>
      <c r="I38" s="235" t="s">
        <v>157</v>
      </c>
      <c r="J38" s="236"/>
      <c r="K38" s="236"/>
      <c r="L38" s="258"/>
      <c r="M38" s="258"/>
      <c r="N38" s="258"/>
      <c r="O38" s="258"/>
      <c r="P38" s="258"/>
      <c r="Q38" s="258"/>
      <c r="R38" s="258"/>
      <c r="S38" s="258"/>
      <c r="T38" s="258"/>
      <c r="U38" s="258"/>
      <c r="V38" s="258"/>
      <c r="W38" s="258"/>
      <c r="X38" s="258"/>
      <c r="Y38" s="258"/>
      <c r="Z38" s="258"/>
    </row>
    <row r="39" spans="1:26">
      <c r="A39" s="237"/>
      <c r="B39" s="238"/>
      <c r="C39" s="238"/>
      <c r="D39" s="238"/>
      <c r="E39" s="238"/>
      <c r="F39" s="238"/>
      <c r="G39" s="238"/>
      <c r="H39" s="239"/>
      <c r="I39" s="235" t="s">
        <v>157</v>
      </c>
      <c r="J39" s="236"/>
      <c r="K39" s="236"/>
      <c r="L39" s="258"/>
      <c r="M39" s="258"/>
      <c r="N39" s="258"/>
      <c r="O39" s="258"/>
      <c r="P39" s="258"/>
      <c r="Q39" s="258"/>
      <c r="R39" s="258"/>
      <c r="S39" s="258"/>
      <c r="T39" s="258"/>
      <c r="U39" s="258"/>
      <c r="V39" s="258"/>
      <c r="W39" s="258"/>
      <c r="X39" s="258"/>
      <c r="Y39" s="258"/>
      <c r="Z39" s="258"/>
    </row>
    <row r="40" spans="1:26">
      <c r="A40" s="243"/>
      <c r="B40" s="244"/>
      <c r="C40" s="244"/>
      <c r="D40" s="244"/>
      <c r="E40" s="244"/>
      <c r="F40" s="244"/>
      <c r="G40" s="244"/>
      <c r="H40" s="245"/>
      <c r="I40" s="235" t="s">
        <v>157</v>
      </c>
      <c r="J40" s="236"/>
      <c r="K40" s="236"/>
      <c r="L40" s="258"/>
      <c r="M40" s="258"/>
      <c r="N40" s="258"/>
      <c r="O40" s="258"/>
      <c r="P40" s="258"/>
      <c r="Q40" s="258"/>
      <c r="R40" s="258"/>
      <c r="S40" s="258"/>
      <c r="T40" s="258"/>
      <c r="U40" s="258"/>
      <c r="V40" s="258"/>
      <c r="W40" s="258"/>
      <c r="X40" s="258"/>
      <c r="Y40" s="258"/>
      <c r="Z40" s="258"/>
    </row>
    <row r="41" spans="1:26">
      <c r="A41" s="237"/>
      <c r="B41" s="238"/>
      <c r="C41" s="238"/>
      <c r="D41" s="238"/>
      <c r="E41" s="238"/>
      <c r="F41" s="238"/>
      <c r="G41" s="238"/>
      <c r="H41" s="239"/>
      <c r="I41" s="235" t="s">
        <v>157</v>
      </c>
      <c r="J41" s="236"/>
      <c r="K41" s="236"/>
      <c r="L41" s="258"/>
      <c r="M41" s="258"/>
      <c r="N41" s="258"/>
      <c r="O41" s="258"/>
      <c r="P41" s="258"/>
      <c r="Q41" s="258"/>
      <c r="R41" s="258"/>
      <c r="S41" s="258"/>
      <c r="T41" s="258"/>
      <c r="U41" s="258"/>
      <c r="V41" s="258"/>
      <c r="W41" s="258"/>
      <c r="X41" s="258"/>
      <c r="Y41" s="258"/>
      <c r="Z41" s="258"/>
    </row>
    <row r="42" spans="1:26">
      <c r="A42" s="246" t="s">
        <v>163</v>
      </c>
      <c r="B42" s="247"/>
      <c r="C42" s="247"/>
      <c r="D42" s="247"/>
      <c r="E42" s="247"/>
      <c r="F42" s="247"/>
      <c r="G42" s="247"/>
      <c r="H42" s="248"/>
      <c r="I42" s="249">
        <f>SUM(I33:K41)</f>
        <v>0</v>
      </c>
      <c r="J42" s="250"/>
      <c r="K42" s="228"/>
    </row>
    <row r="43" spans="1:26">
      <c r="A43" s="251" t="s">
        <v>164</v>
      </c>
      <c r="B43" s="252"/>
      <c r="C43" s="252"/>
      <c r="D43" s="252"/>
      <c r="E43" s="252"/>
      <c r="F43" s="252"/>
      <c r="G43" s="252"/>
      <c r="H43" s="253"/>
      <c r="I43" s="254">
        <v>0.5</v>
      </c>
      <c r="J43" s="255"/>
      <c r="K43" s="256"/>
    </row>
    <row r="44" spans="1:26">
      <c r="A44" s="137"/>
      <c r="B44" s="137"/>
      <c r="C44" s="137"/>
      <c r="D44" s="137"/>
      <c r="E44" s="137"/>
      <c r="F44" s="137"/>
      <c r="G44" s="137"/>
      <c r="H44" s="137"/>
      <c r="I44" s="138"/>
      <c r="J44" s="138"/>
      <c r="K44" s="138"/>
    </row>
    <row r="45" spans="1:26" ht="12.75" customHeight="1">
      <c r="A45" s="259" t="s">
        <v>165</v>
      </c>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row>
    <row r="46" spans="1:26">
      <c r="A46" s="261"/>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row>
    <row r="47" spans="1:26">
      <c r="A47" s="261"/>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row>
    <row r="48" spans="1:26">
      <c r="A48" s="261"/>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row>
    <row r="49" spans="1:26">
      <c r="A49" s="261"/>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row>
    <row r="51" spans="1:26" ht="12.75" customHeight="1">
      <c r="A51" s="259" t="s">
        <v>166</v>
      </c>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row>
    <row r="52" spans="1:26">
      <c r="A52" s="257"/>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row>
    <row r="53" spans="1:26">
      <c r="A53" s="257"/>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row>
    <row r="54" spans="1:26">
      <c r="A54" s="257"/>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row>
    <row r="55" spans="1:26">
      <c r="A55" s="257"/>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row>
    <row r="56" spans="1:26">
      <c r="A56" s="257"/>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row>
    <row r="57" spans="1:26">
      <c r="A57" s="257"/>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row>
  </sheetData>
  <mergeCells count="174">
    <mergeCell ref="J18:Z18"/>
    <mergeCell ref="J19:Z19"/>
    <mergeCell ref="L40:Z40"/>
    <mergeCell ref="L41:Z41"/>
    <mergeCell ref="A45:Z45"/>
    <mergeCell ref="A46:Z46"/>
    <mergeCell ref="A47:Z47"/>
    <mergeCell ref="A48:Z48"/>
    <mergeCell ref="J26:Z26"/>
    <mergeCell ref="J27:Z27"/>
    <mergeCell ref="J28:Z28"/>
    <mergeCell ref="J29:Z29"/>
    <mergeCell ref="H30:I30"/>
    <mergeCell ref="H28:I28"/>
    <mergeCell ref="H29:I29"/>
    <mergeCell ref="H26:I26"/>
    <mergeCell ref="H27:I27"/>
    <mergeCell ref="A5:G5"/>
    <mergeCell ref="A6:G6"/>
    <mergeCell ref="A7:G7"/>
    <mergeCell ref="A11:G11"/>
    <mergeCell ref="A12:G12"/>
    <mergeCell ref="A10:E10"/>
    <mergeCell ref="A25:G25"/>
    <mergeCell ref="A26:G26"/>
    <mergeCell ref="A27:G27"/>
    <mergeCell ref="A19:G19"/>
    <mergeCell ref="A20:G20"/>
    <mergeCell ref="A21:G21"/>
    <mergeCell ref="A22:G22"/>
    <mergeCell ref="A23:G23"/>
    <mergeCell ref="A24:G24"/>
    <mergeCell ref="W2:X3"/>
    <mergeCell ref="Y6:Z6"/>
    <mergeCell ref="I7:J7"/>
    <mergeCell ref="K7:L7"/>
    <mergeCell ref="M7:N7"/>
    <mergeCell ref="O7:P7"/>
    <mergeCell ref="Q7:R7"/>
    <mergeCell ref="S7:V7"/>
    <mergeCell ref="W7:X7"/>
    <mergeCell ref="Y7:Z7"/>
    <mergeCell ref="W5:X5"/>
    <mergeCell ref="Y5:Z5"/>
    <mergeCell ref="I6:J6"/>
    <mergeCell ref="A42:H42"/>
    <mergeCell ref="I42:K42"/>
    <mergeCell ref="H21:I21"/>
    <mergeCell ref="A43:H43"/>
    <mergeCell ref="I43:K43"/>
    <mergeCell ref="A57:Z57"/>
    <mergeCell ref="A53:Z53"/>
    <mergeCell ref="A54:Z54"/>
    <mergeCell ref="A55:Z55"/>
    <mergeCell ref="A56:Z56"/>
    <mergeCell ref="L33:Z33"/>
    <mergeCell ref="L34:Z34"/>
    <mergeCell ref="L35:Z35"/>
    <mergeCell ref="A51:Z51"/>
    <mergeCell ref="A52:Z52"/>
    <mergeCell ref="A49:Z49"/>
    <mergeCell ref="L39:Z39"/>
    <mergeCell ref="L37:Z37"/>
    <mergeCell ref="L38:Z38"/>
    <mergeCell ref="L36:Z36"/>
    <mergeCell ref="J30:M30"/>
    <mergeCell ref="N30:O30"/>
    <mergeCell ref="A28:G28"/>
    <mergeCell ref="A29:G29"/>
    <mergeCell ref="A40:H40"/>
    <mergeCell ref="I40:K40"/>
    <mergeCell ref="H19:I19"/>
    <mergeCell ref="A41:H41"/>
    <mergeCell ref="I41:K41"/>
    <mergeCell ref="H16:I16"/>
    <mergeCell ref="A38:H38"/>
    <mergeCell ref="I38:K38"/>
    <mergeCell ref="H17:I17"/>
    <mergeCell ref="A39:H39"/>
    <mergeCell ref="I39:K39"/>
    <mergeCell ref="H24:I24"/>
    <mergeCell ref="H25:I25"/>
    <mergeCell ref="H22:I22"/>
    <mergeCell ref="H23:I23"/>
    <mergeCell ref="H20:I20"/>
    <mergeCell ref="A16:G16"/>
    <mergeCell ref="A17:G17"/>
    <mergeCell ref="A18:G18"/>
    <mergeCell ref="A30:G30"/>
    <mergeCell ref="J20:Z20"/>
    <mergeCell ref="J21:Z21"/>
    <mergeCell ref="J22:Z22"/>
    <mergeCell ref="J23:Z23"/>
    <mergeCell ref="A36:H36"/>
    <mergeCell ref="I36:K36"/>
    <mergeCell ref="H15:I15"/>
    <mergeCell ref="A37:H37"/>
    <mergeCell ref="I37:K37"/>
    <mergeCell ref="H12:I12"/>
    <mergeCell ref="A34:H34"/>
    <mergeCell ref="I34:K34"/>
    <mergeCell ref="H13:I13"/>
    <mergeCell ref="A35:H35"/>
    <mergeCell ref="I35:K35"/>
    <mergeCell ref="H18:I18"/>
    <mergeCell ref="J12:Z12"/>
    <mergeCell ref="J13:Z13"/>
    <mergeCell ref="A13:G13"/>
    <mergeCell ref="A14:G14"/>
    <mergeCell ref="A15:G15"/>
    <mergeCell ref="L32:Z32"/>
    <mergeCell ref="J24:Z24"/>
    <mergeCell ref="J25:Z25"/>
    <mergeCell ref="J14:Z14"/>
    <mergeCell ref="J15:Z15"/>
    <mergeCell ref="J16:Z16"/>
    <mergeCell ref="J17:Z17"/>
    <mergeCell ref="H10:I10"/>
    <mergeCell ref="A32:H32"/>
    <mergeCell ref="I32:K32"/>
    <mergeCell ref="H11:I11"/>
    <mergeCell ref="A33:H33"/>
    <mergeCell ref="I33:K33"/>
    <mergeCell ref="S8:V8"/>
    <mergeCell ref="W8:X8"/>
    <mergeCell ref="Y8:Z8"/>
    <mergeCell ref="A9:E9"/>
    <mergeCell ref="K9:L9"/>
    <mergeCell ref="M9:N9"/>
    <mergeCell ref="Q9:R9"/>
    <mergeCell ref="S9:V9"/>
    <mergeCell ref="Y9:Z9"/>
    <mergeCell ref="A8:E8"/>
    <mergeCell ref="I8:J8"/>
    <mergeCell ref="K8:L8"/>
    <mergeCell ref="M8:N8"/>
    <mergeCell ref="O8:P8"/>
    <mergeCell ref="Q8:R8"/>
    <mergeCell ref="H14:I14"/>
    <mergeCell ref="J11:Z11"/>
    <mergeCell ref="J10:Z10"/>
    <mergeCell ref="K6:L6"/>
    <mergeCell ref="M6:N6"/>
    <mergeCell ref="O6:P6"/>
    <mergeCell ref="Q6:R6"/>
    <mergeCell ref="S6:V6"/>
    <mergeCell ref="W6:X6"/>
    <mergeCell ref="S4:V4"/>
    <mergeCell ref="W4:X4"/>
    <mergeCell ref="Y4:Z4"/>
    <mergeCell ref="A4:H4"/>
    <mergeCell ref="A3:E3"/>
    <mergeCell ref="I3:J3"/>
    <mergeCell ref="A1:E1"/>
    <mergeCell ref="I1:Z1"/>
    <mergeCell ref="A2:E2"/>
    <mergeCell ref="I2:J2"/>
    <mergeCell ref="I5:J5"/>
    <mergeCell ref="K5:L5"/>
    <mergeCell ref="M5:N5"/>
    <mergeCell ref="O5:P5"/>
    <mergeCell ref="Q5:R5"/>
    <mergeCell ref="S5:V5"/>
    <mergeCell ref="I4:J4"/>
    <mergeCell ref="K4:L4"/>
    <mergeCell ref="M4:N4"/>
    <mergeCell ref="O4:P4"/>
    <mergeCell ref="Q4:R4"/>
    <mergeCell ref="Y2:Z3"/>
    <mergeCell ref="K2:L3"/>
    <mergeCell ref="M2:N3"/>
    <mergeCell ref="O2:P3"/>
    <mergeCell ref="Q2:R3"/>
    <mergeCell ref="S2:V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8466F-B1D3-4B4E-B208-C96972637E71}">
  <dimension ref="A1:X44"/>
  <sheetViews>
    <sheetView workbookViewId="0">
      <selection activeCell="A44" sqref="A44:W44"/>
    </sheetView>
  </sheetViews>
  <sheetFormatPr defaultRowHeight="12.75"/>
  <cols>
    <col min="19" max="23" width="2.5703125" customWidth="1"/>
  </cols>
  <sheetData>
    <row r="1" spans="1:24" ht="20.25">
      <c r="A1" s="300" t="s">
        <v>167</v>
      </c>
      <c r="B1" s="300"/>
      <c r="C1" s="300"/>
      <c r="D1" s="300"/>
      <c r="E1" s="300"/>
      <c r="F1" s="300"/>
      <c r="G1" s="300"/>
      <c r="H1" s="300"/>
      <c r="I1" s="300"/>
      <c r="J1" s="300"/>
      <c r="K1" s="300"/>
      <c r="L1" s="300"/>
      <c r="M1" s="300"/>
      <c r="N1" s="300"/>
      <c r="O1" s="300"/>
      <c r="P1" s="300"/>
      <c r="Q1" s="300"/>
      <c r="R1" s="300"/>
      <c r="S1" s="300"/>
      <c r="T1" s="300"/>
      <c r="U1" s="300"/>
      <c r="V1" s="300"/>
      <c r="W1" s="300"/>
      <c r="X1" s="173"/>
    </row>
    <row r="2" spans="1:24" s="120" customFormat="1" ht="15.95" customHeight="1">
      <c r="A2" s="304" t="s">
        <v>168</v>
      </c>
      <c r="B2" s="305"/>
      <c r="C2" s="305"/>
      <c r="D2" s="305"/>
      <c r="E2" s="305"/>
      <c r="F2" s="305"/>
      <c r="G2" s="305"/>
      <c r="H2" s="305"/>
      <c r="I2" s="305"/>
      <c r="J2" s="305"/>
      <c r="K2" s="305"/>
      <c r="L2" s="305"/>
      <c r="M2" s="305"/>
      <c r="N2" s="305"/>
      <c r="O2" s="305"/>
      <c r="P2" s="305"/>
      <c r="Q2" s="305"/>
      <c r="R2" s="305"/>
      <c r="S2" s="305"/>
      <c r="T2" s="305"/>
      <c r="U2" s="305"/>
      <c r="V2" s="305"/>
      <c r="W2" s="305"/>
      <c r="X2" s="122"/>
    </row>
    <row r="3" spans="1:24" s="120" customFormat="1" ht="15" customHeight="1">
      <c r="A3" s="288" t="s">
        <v>169</v>
      </c>
      <c r="B3" s="289"/>
      <c r="C3" s="289"/>
      <c r="D3" s="289"/>
      <c r="E3" s="289"/>
      <c r="F3" s="289"/>
      <c r="G3" s="289"/>
      <c r="H3" s="289"/>
      <c r="I3" s="289"/>
      <c r="J3" s="289"/>
      <c r="K3" s="289"/>
      <c r="L3" s="289"/>
      <c r="M3" s="289"/>
      <c r="N3" s="289"/>
      <c r="O3" s="289"/>
      <c r="P3" s="289"/>
      <c r="Q3" s="289"/>
      <c r="R3" s="289"/>
      <c r="S3" s="289"/>
      <c r="T3" s="289"/>
      <c r="U3" s="289"/>
      <c r="V3" s="289"/>
      <c r="W3" s="290"/>
    </row>
    <row r="4" spans="1:24" s="120" customFormat="1" ht="15" customHeight="1">
      <c r="A4" s="288" t="s">
        <v>170</v>
      </c>
      <c r="B4" s="289"/>
      <c r="C4" s="289"/>
      <c r="D4" s="289"/>
      <c r="E4" s="289"/>
      <c r="F4" s="289"/>
      <c r="G4" s="289"/>
      <c r="H4" s="290"/>
      <c r="I4" s="288" t="s">
        <v>72</v>
      </c>
      <c r="J4" s="289"/>
      <c r="K4" s="290"/>
      <c r="L4" s="288" t="s">
        <v>171</v>
      </c>
      <c r="M4" s="289"/>
      <c r="N4" s="289"/>
      <c r="O4" s="289"/>
      <c r="P4" s="289"/>
      <c r="Q4" s="289"/>
      <c r="R4" s="290"/>
      <c r="S4" s="301" t="s">
        <v>172</v>
      </c>
      <c r="T4" s="302"/>
      <c r="U4" s="302"/>
      <c r="V4" s="302"/>
      <c r="W4" s="303"/>
    </row>
    <row r="5" spans="1:24" s="120" customFormat="1" ht="12.95" customHeight="1">
      <c r="A5" s="222"/>
      <c r="B5" s="224"/>
      <c r="C5" s="224"/>
      <c r="D5" s="224"/>
      <c r="E5" s="224"/>
      <c r="F5" s="224"/>
      <c r="G5" s="224"/>
      <c r="H5" s="223"/>
      <c r="I5" s="222"/>
      <c r="J5" s="224"/>
      <c r="K5" s="223"/>
      <c r="L5" s="222"/>
      <c r="M5" s="224"/>
      <c r="N5" s="224"/>
      <c r="O5" s="224"/>
      <c r="P5" s="224"/>
      <c r="Q5" s="224"/>
      <c r="R5" s="223"/>
      <c r="S5" s="222"/>
      <c r="T5" s="224"/>
      <c r="U5" s="224"/>
      <c r="V5" s="224"/>
      <c r="W5" s="223"/>
    </row>
    <row r="6" spans="1:24" s="120" customFormat="1" ht="12" customHeight="1">
      <c r="A6" s="222"/>
      <c r="B6" s="224"/>
      <c r="C6" s="224"/>
      <c r="D6" s="224"/>
      <c r="E6" s="224"/>
      <c r="F6" s="224"/>
      <c r="G6" s="224"/>
      <c r="H6" s="223"/>
      <c r="I6" s="222"/>
      <c r="J6" s="224"/>
      <c r="K6" s="223"/>
      <c r="L6" s="222"/>
      <c r="M6" s="224"/>
      <c r="N6" s="224"/>
      <c r="O6" s="224"/>
      <c r="P6" s="224"/>
      <c r="Q6" s="224"/>
      <c r="R6" s="223"/>
      <c r="S6" s="222"/>
      <c r="T6" s="224"/>
      <c r="U6" s="224"/>
      <c r="V6" s="224"/>
      <c r="W6" s="223"/>
    </row>
    <row r="7" spans="1:24" s="120" customFormat="1" ht="12.95" customHeight="1">
      <c r="A7" s="222"/>
      <c r="B7" s="224"/>
      <c r="C7" s="224"/>
      <c r="D7" s="224"/>
      <c r="E7" s="224"/>
      <c r="F7" s="224"/>
      <c r="G7" s="224"/>
      <c r="H7" s="223"/>
      <c r="I7" s="222"/>
      <c r="J7" s="224"/>
      <c r="K7" s="223"/>
      <c r="L7" s="222"/>
      <c r="M7" s="224"/>
      <c r="N7" s="224"/>
      <c r="O7" s="224"/>
      <c r="P7" s="224"/>
      <c r="Q7" s="224"/>
      <c r="R7" s="223"/>
      <c r="S7" s="222"/>
      <c r="T7" s="224"/>
      <c r="U7" s="224"/>
      <c r="V7" s="224"/>
      <c r="W7" s="223"/>
    </row>
    <row r="8" spans="1:24" s="120" customFormat="1" ht="12.95" customHeight="1">
      <c r="A8" s="222"/>
      <c r="B8" s="224"/>
      <c r="C8" s="224"/>
      <c r="D8" s="224"/>
      <c r="E8" s="224"/>
      <c r="F8" s="224"/>
      <c r="G8" s="224"/>
      <c r="H8" s="223"/>
      <c r="I8" s="222"/>
      <c r="J8" s="224"/>
      <c r="K8" s="223"/>
      <c r="L8" s="222"/>
      <c r="M8" s="224"/>
      <c r="N8" s="224"/>
      <c r="O8" s="224"/>
      <c r="P8" s="224"/>
      <c r="Q8" s="224"/>
      <c r="R8" s="223"/>
      <c r="S8" s="222"/>
      <c r="T8" s="224"/>
      <c r="U8" s="224"/>
      <c r="V8" s="224"/>
      <c r="W8" s="223"/>
    </row>
    <row r="9" spans="1:24" s="120" customFormat="1" ht="12" customHeight="1">
      <c r="A9" s="222"/>
      <c r="B9" s="224"/>
      <c r="C9" s="224"/>
      <c r="D9" s="224"/>
      <c r="E9" s="224"/>
      <c r="F9" s="224"/>
      <c r="G9" s="224"/>
      <c r="H9" s="223"/>
      <c r="I9" s="222"/>
      <c r="J9" s="224"/>
      <c r="K9" s="223"/>
      <c r="L9" s="222"/>
      <c r="M9" s="224"/>
      <c r="N9" s="224"/>
      <c r="O9" s="224"/>
      <c r="P9" s="224"/>
      <c r="Q9" s="224"/>
      <c r="R9" s="223"/>
      <c r="S9" s="222"/>
      <c r="T9" s="224"/>
      <c r="U9" s="224"/>
      <c r="V9" s="224"/>
      <c r="W9" s="223"/>
    </row>
    <row r="10" spans="1:24" s="120" customFormat="1" ht="15" customHeight="1">
      <c r="A10" s="288" t="s">
        <v>173</v>
      </c>
      <c r="B10" s="289"/>
      <c r="C10" s="289"/>
      <c r="D10" s="289"/>
      <c r="E10" s="289"/>
      <c r="F10" s="289"/>
      <c r="G10" s="289"/>
      <c r="H10" s="289"/>
      <c r="I10" s="289"/>
      <c r="J10" s="289"/>
      <c r="K10" s="289"/>
      <c r="L10" s="289"/>
      <c r="M10" s="289"/>
      <c r="N10" s="289"/>
      <c r="O10" s="289"/>
      <c r="P10" s="289"/>
      <c r="Q10" s="289"/>
      <c r="R10" s="289"/>
      <c r="S10" s="289"/>
      <c r="T10" s="289"/>
      <c r="U10" s="289"/>
      <c r="V10" s="289"/>
      <c r="W10" s="290"/>
    </row>
    <row r="11" spans="1:24" s="120" customFormat="1" ht="15" customHeight="1">
      <c r="A11" s="291" t="s">
        <v>170</v>
      </c>
      <c r="B11" s="292"/>
      <c r="C11" s="292"/>
      <c r="D11" s="292"/>
      <c r="E11" s="292"/>
      <c r="F11" s="292"/>
      <c r="G11" s="292"/>
      <c r="H11" s="293"/>
      <c r="I11" s="291" t="s">
        <v>72</v>
      </c>
      <c r="J11" s="292"/>
      <c r="K11" s="293"/>
      <c r="L11" s="291" t="s">
        <v>171</v>
      </c>
      <c r="M11" s="292"/>
      <c r="N11" s="292"/>
      <c r="O11" s="292"/>
      <c r="P11" s="292"/>
      <c r="Q11" s="292"/>
      <c r="R11" s="293"/>
      <c r="S11" s="297" t="s">
        <v>172</v>
      </c>
      <c r="T11" s="298"/>
      <c r="U11" s="298"/>
      <c r="V11" s="298"/>
      <c r="W11" s="299"/>
    </row>
    <row r="12" spans="1:24" s="120" customFormat="1" ht="12.95" customHeight="1">
      <c r="A12" s="222"/>
      <c r="B12" s="224"/>
      <c r="C12" s="224"/>
      <c r="D12" s="224"/>
      <c r="E12" s="224"/>
      <c r="F12" s="224"/>
      <c r="G12" s="224"/>
      <c r="H12" s="223"/>
      <c r="I12" s="222"/>
      <c r="J12" s="224"/>
      <c r="K12" s="223"/>
      <c r="L12" s="222"/>
      <c r="M12" s="224"/>
      <c r="N12" s="224"/>
      <c r="O12" s="224"/>
      <c r="P12" s="224"/>
      <c r="Q12" s="224"/>
      <c r="R12" s="223"/>
      <c r="S12" s="222"/>
      <c r="T12" s="224"/>
      <c r="U12" s="224"/>
      <c r="V12" s="224"/>
      <c r="W12" s="223"/>
    </row>
    <row r="13" spans="1:24" s="120" customFormat="1" ht="12" customHeight="1">
      <c r="A13" s="222"/>
      <c r="B13" s="224"/>
      <c r="C13" s="224"/>
      <c r="D13" s="224"/>
      <c r="E13" s="224"/>
      <c r="F13" s="224"/>
      <c r="G13" s="224"/>
      <c r="H13" s="223"/>
      <c r="I13" s="222"/>
      <c r="J13" s="224"/>
      <c r="K13" s="223"/>
      <c r="L13" s="222"/>
      <c r="M13" s="224"/>
      <c r="N13" s="224"/>
      <c r="O13" s="224"/>
      <c r="P13" s="224"/>
      <c r="Q13" s="224"/>
      <c r="R13" s="223"/>
      <c r="S13" s="222"/>
      <c r="T13" s="224"/>
      <c r="U13" s="224"/>
      <c r="V13" s="224"/>
      <c r="W13" s="223"/>
    </row>
    <row r="14" spans="1:24" s="120" customFormat="1" ht="12.95" customHeight="1">
      <c r="A14" s="222"/>
      <c r="B14" s="224"/>
      <c r="C14" s="224"/>
      <c r="D14" s="224"/>
      <c r="E14" s="224"/>
      <c r="F14" s="224"/>
      <c r="G14" s="224"/>
      <c r="H14" s="223"/>
      <c r="I14" s="222"/>
      <c r="J14" s="224"/>
      <c r="K14" s="223"/>
      <c r="L14" s="222"/>
      <c r="M14" s="224"/>
      <c r="N14" s="224"/>
      <c r="O14" s="224"/>
      <c r="P14" s="224"/>
      <c r="Q14" s="224"/>
      <c r="R14" s="223"/>
      <c r="S14" s="222"/>
      <c r="T14" s="224"/>
      <c r="U14" s="224"/>
      <c r="V14" s="224"/>
      <c r="W14" s="223"/>
    </row>
    <row r="15" spans="1:24" s="120" customFormat="1" ht="12.95" customHeight="1">
      <c r="A15" s="222"/>
      <c r="B15" s="224"/>
      <c r="C15" s="224"/>
      <c r="D15" s="224"/>
      <c r="E15" s="224"/>
      <c r="F15" s="224"/>
      <c r="G15" s="224"/>
      <c r="H15" s="223"/>
      <c r="I15" s="222"/>
      <c r="J15" s="224"/>
      <c r="K15" s="223"/>
      <c r="L15" s="222"/>
      <c r="M15" s="224"/>
      <c r="N15" s="224"/>
      <c r="O15" s="224"/>
      <c r="P15" s="224"/>
      <c r="Q15" s="224"/>
      <c r="R15" s="223"/>
      <c r="S15" s="222"/>
      <c r="T15" s="224"/>
      <c r="U15" s="224"/>
      <c r="V15" s="224"/>
      <c r="W15" s="223"/>
    </row>
    <row r="16" spans="1:24" s="120" customFormat="1" ht="12" customHeight="1">
      <c r="A16" s="222"/>
      <c r="B16" s="224"/>
      <c r="C16" s="224"/>
      <c r="D16" s="224"/>
      <c r="E16" s="224"/>
      <c r="F16" s="224"/>
      <c r="G16" s="224"/>
      <c r="H16" s="223"/>
      <c r="I16" s="222"/>
      <c r="J16" s="224"/>
      <c r="K16" s="223"/>
      <c r="L16" s="222"/>
      <c r="M16" s="224"/>
      <c r="N16" s="224"/>
      <c r="O16" s="224"/>
      <c r="P16" s="224"/>
      <c r="Q16" s="224"/>
      <c r="R16" s="223"/>
      <c r="S16" s="222"/>
      <c r="T16" s="224"/>
      <c r="U16" s="224"/>
      <c r="V16" s="224"/>
      <c r="W16" s="223"/>
    </row>
    <row r="17" spans="1:23" s="120" customFormat="1" ht="15" customHeight="1">
      <c r="A17" s="288" t="s">
        <v>174</v>
      </c>
      <c r="B17" s="289"/>
      <c r="C17" s="289"/>
      <c r="D17" s="289"/>
      <c r="E17" s="289"/>
      <c r="F17" s="289"/>
      <c r="G17" s="289"/>
      <c r="H17" s="289"/>
      <c r="I17" s="289"/>
      <c r="J17" s="289"/>
      <c r="K17" s="289"/>
      <c r="L17" s="289"/>
      <c r="M17" s="289"/>
      <c r="N17" s="289"/>
      <c r="O17" s="289"/>
      <c r="P17" s="289"/>
      <c r="Q17" s="289"/>
      <c r="R17" s="289"/>
      <c r="S17" s="289"/>
      <c r="T17" s="289"/>
      <c r="U17" s="289"/>
      <c r="V17" s="289"/>
      <c r="W17" s="290"/>
    </row>
    <row r="18" spans="1:23" s="120" customFormat="1" ht="15" customHeight="1">
      <c r="A18" s="291" t="s">
        <v>170</v>
      </c>
      <c r="B18" s="292"/>
      <c r="C18" s="292"/>
      <c r="D18" s="292"/>
      <c r="E18" s="292"/>
      <c r="F18" s="292"/>
      <c r="G18" s="292"/>
      <c r="H18" s="293"/>
      <c r="I18" s="291" t="s">
        <v>72</v>
      </c>
      <c r="J18" s="292"/>
      <c r="K18" s="293"/>
      <c r="L18" s="291" t="s">
        <v>171</v>
      </c>
      <c r="M18" s="292"/>
      <c r="N18" s="292"/>
      <c r="O18" s="292"/>
      <c r="P18" s="292"/>
      <c r="Q18" s="292"/>
      <c r="R18" s="293"/>
      <c r="S18" s="297" t="s">
        <v>172</v>
      </c>
      <c r="T18" s="298"/>
      <c r="U18" s="298"/>
      <c r="V18" s="298"/>
      <c r="W18" s="299"/>
    </row>
    <row r="19" spans="1:23" s="120" customFormat="1" ht="12.95" customHeight="1">
      <c r="A19" s="222"/>
      <c r="B19" s="224"/>
      <c r="C19" s="224"/>
      <c r="D19" s="224"/>
      <c r="E19" s="224"/>
      <c r="F19" s="224"/>
      <c r="G19" s="224"/>
      <c r="H19" s="223"/>
      <c r="I19" s="222"/>
      <c r="J19" s="224"/>
      <c r="K19" s="223"/>
      <c r="L19" s="222"/>
      <c r="M19" s="224"/>
      <c r="N19" s="224"/>
      <c r="O19" s="224"/>
      <c r="P19" s="224"/>
      <c r="Q19" s="224"/>
      <c r="R19" s="223"/>
      <c r="S19" s="222"/>
      <c r="T19" s="224"/>
      <c r="U19" s="224"/>
      <c r="V19" s="224"/>
      <c r="W19" s="223"/>
    </row>
    <row r="20" spans="1:23" s="120" customFormat="1" ht="12" customHeight="1">
      <c r="A20" s="222"/>
      <c r="B20" s="224"/>
      <c r="C20" s="224"/>
      <c r="D20" s="224"/>
      <c r="E20" s="224"/>
      <c r="F20" s="224"/>
      <c r="G20" s="224"/>
      <c r="H20" s="223"/>
      <c r="I20" s="222"/>
      <c r="J20" s="224"/>
      <c r="K20" s="223"/>
      <c r="L20" s="222"/>
      <c r="M20" s="224"/>
      <c r="N20" s="224"/>
      <c r="O20" s="224"/>
      <c r="P20" s="224"/>
      <c r="Q20" s="224"/>
      <c r="R20" s="223"/>
      <c r="S20" s="222"/>
      <c r="T20" s="224"/>
      <c r="U20" s="224"/>
      <c r="V20" s="224"/>
      <c r="W20" s="223"/>
    </row>
    <row r="21" spans="1:23" s="120" customFormat="1" ht="12.95" customHeight="1">
      <c r="A21" s="222"/>
      <c r="B21" s="224"/>
      <c r="C21" s="224"/>
      <c r="D21" s="224"/>
      <c r="E21" s="224"/>
      <c r="F21" s="224"/>
      <c r="G21" s="224"/>
      <c r="H21" s="223"/>
      <c r="I21" s="222"/>
      <c r="J21" s="224"/>
      <c r="K21" s="223"/>
      <c r="L21" s="222"/>
      <c r="M21" s="224"/>
      <c r="N21" s="224"/>
      <c r="O21" s="224"/>
      <c r="P21" s="224"/>
      <c r="Q21" s="224"/>
      <c r="R21" s="223"/>
      <c r="S21" s="222"/>
      <c r="T21" s="224"/>
      <c r="U21" s="224"/>
      <c r="V21" s="224"/>
      <c r="W21" s="223"/>
    </row>
    <row r="22" spans="1:23" s="120" customFormat="1" ht="12.95" customHeight="1">
      <c r="A22" s="222"/>
      <c r="B22" s="224"/>
      <c r="C22" s="224"/>
      <c r="D22" s="224"/>
      <c r="E22" s="224"/>
      <c r="F22" s="224"/>
      <c r="G22" s="224"/>
      <c r="H22" s="223"/>
      <c r="I22" s="222"/>
      <c r="J22" s="224"/>
      <c r="K22" s="223"/>
      <c r="L22" s="222"/>
      <c r="M22" s="224"/>
      <c r="N22" s="224"/>
      <c r="O22" s="224"/>
      <c r="P22" s="224"/>
      <c r="Q22" s="224"/>
      <c r="R22" s="223"/>
      <c r="S22" s="222"/>
      <c r="T22" s="224"/>
      <c r="U22" s="224"/>
      <c r="V22" s="224"/>
      <c r="W22" s="223"/>
    </row>
    <row r="23" spans="1:23" s="120" customFormat="1" ht="12.95" customHeight="1">
      <c r="A23" s="222"/>
      <c r="B23" s="224"/>
      <c r="C23" s="224"/>
      <c r="D23" s="224"/>
      <c r="E23" s="224"/>
      <c r="F23" s="224"/>
      <c r="G23" s="224"/>
      <c r="H23" s="223"/>
      <c r="I23" s="222"/>
      <c r="J23" s="224"/>
      <c r="K23" s="223"/>
      <c r="L23" s="222"/>
      <c r="M23" s="224"/>
      <c r="N23" s="224"/>
      <c r="O23" s="224"/>
      <c r="P23" s="224"/>
      <c r="Q23" s="224"/>
      <c r="R23" s="223"/>
      <c r="S23" s="222"/>
      <c r="T23" s="224"/>
      <c r="U23" s="224"/>
      <c r="V23" s="224"/>
      <c r="W23" s="223"/>
    </row>
    <row r="24" spans="1:23" s="120" customFormat="1" ht="15" customHeight="1">
      <c r="A24" s="288" t="s">
        <v>175</v>
      </c>
      <c r="B24" s="289"/>
      <c r="C24" s="289"/>
      <c r="D24" s="289"/>
      <c r="E24" s="289"/>
      <c r="F24" s="289"/>
      <c r="G24" s="289"/>
      <c r="H24" s="289"/>
      <c r="I24" s="289"/>
      <c r="J24" s="289"/>
      <c r="K24" s="289"/>
      <c r="L24" s="289"/>
      <c r="M24" s="289"/>
      <c r="N24" s="289"/>
      <c r="O24" s="289"/>
      <c r="P24" s="289"/>
      <c r="Q24" s="289"/>
      <c r="R24" s="289"/>
      <c r="S24" s="289"/>
      <c r="T24" s="289"/>
      <c r="U24" s="289"/>
      <c r="V24" s="289"/>
      <c r="W24" s="290"/>
    </row>
    <row r="25" spans="1:23" s="120" customFormat="1" ht="15" customHeight="1">
      <c r="A25" s="291" t="s">
        <v>176</v>
      </c>
      <c r="B25" s="292"/>
      <c r="C25" s="292"/>
      <c r="D25" s="292"/>
      <c r="E25" s="292"/>
      <c r="F25" s="292"/>
      <c r="G25" s="292"/>
      <c r="H25" s="293"/>
      <c r="I25" s="291" t="s">
        <v>177</v>
      </c>
      <c r="J25" s="292"/>
      <c r="K25" s="293"/>
      <c r="L25" s="291" t="s">
        <v>178</v>
      </c>
      <c r="M25" s="292"/>
      <c r="N25" s="292"/>
      <c r="O25" s="292"/>
      <c r="P25" s="292"/>
      <c r="Q25" s="292"/>
      <c r="R25" s="293"/>
      <c r="S25" s="294"/>
      <c r="T25" s="295"/>
      <c r="U25" s="295"/>
      <c r="V25" s="295"/>
      <c r="W25" s="296"/>
    </row>
    <row r="26" spans="1:23" s="120" customFormat="1" ht="12.95" customHeight="1">
      <c r="A26" s="222"/>
      <c r="B26" s="224"/>
      <c r="C26" s="224"/>
      <c r="D26" s="224"/>
      <c r="E26" s="224"/>
      <c r="F26" s="224"/>
      <c r="G26" s="224"/>
      <c r="H26" s="223"/>
      <c r="I26" s="222"/>
      <c r="J26" s="224"/>
      <c r="K26" s="223"/>
      <c r="L26" s="222"/>
      <c r="M26" s="224"/>
      <c r="N26" s="224"/>
      <c r="O26" s="224"/>
      <c r="P26" s="224"/>
      <c r="Q26" s="224"/>
      <c r="R26" s="223"/>
      <c r="S26" s="222"/>
      <c r="T26" s="224"/>
      <c r="U26" s="224"/>
      <c r="V26" s="224"/>
      <c r="W26" s="223"/>
    </row>
    <row r="27" spans="1:23" s="120" customFormat="1" ht="12" customHeight="1">
      <c r="A27" s="222"/>
      <c r="B27" s="224"/>
      <c r="C27" s="224"/>
      <c r="D27" s="224"/>
      <c r="E27" s="224"/>
      <c r="F27" s="224"/>
      <c r="G27" s="224"/>
      <c r="H27" s="223"/>
      <c r="I27" s="222"/>
      <c r="J27" s="224"/>
      <c r="K27" s="223"/>
      <c r="L27" s="222"/>
      <c r="M27" s="224"/>
      <c r="N27" s="224"/>
      <c r="O27" s="224"/>
      <c r="P27" s="224"/>
      <c r="Q27" s="224"/>
      <c r="R27" s="223"/>
      <c r="S27" s="222"/>
      <c r="T27" s="224"/>
      <c r="U27" s="224"/>
      <c r="V27" s="224"/>
      <c r="W27" s="223"/>
    </row>
    <row r="28" spans="1:23" s="120" customFormat="1" ht="12.95" customHeight="1">
      <c r="A28" s="222"/>
      <c r="B28" s="224"/>
      <c r="C28" s="224"/>
      <c r="D28" s="224"/>
      <c r="E28" s="224"/>
      <c r="F28" s="224"/>
      <c r="G28" s="224"/>
      <c r="H28" s="223"/>
      <c r="I28" s="222"/>
      <c r="J28" s="224"/>
      <c r="K28" s="223"/>
      <c r="L28" s="222"/>
      <c r="M28" s="224"/>
      <c r="N28" s="224"/>
      <c r="O28" s="224"/>
      <c r="P28" s="224"/>
      <c r="Q28" s="224"/>
      <c r="R28" s="223"/>
      <c r="S28" s="222"/>
      <c r="T28" s="224"/>
      <c r="U28" s="224"/>
      <c r="V28" s="224"/>
      <c r="W28" s="223"/>
    </row>
    <row r="29" spans="1:23" s="120" customFormat="1" ht="12" customHeight="1">
      <c r="A29" s="222"/>
      <c r="B29" s="224"/>
      <c r="C29" s="224"/>
      <c r="D29" s="224"/>
      <c r="E29" s="224"/>
      <c r="F29" s="224"/>
      <c r="G29" s="224"/>
      <c r="H29" s="223"/>
      <c r="I29" s="222"/>
      <c r="J29" s="224"/>
      <c r="K29" s="223"/>
      <c r="L29" s="222"/>
      <c r="M29" s="224"/>
      <c r="N29" s="224"/>
      <c r="O29" s="224"/>
      <c r="P29" s="224"/>
      <c r="Q29" s="224"/>
      <c r="R29" s="223"/>
      <c r="S29" s="222"/>
      <c r="T29" s="224"/>
      <c r="U29" s="224"/>
      <c r="V29" s="224"/>
      <c r="W29" s="223"/>
    </row>
    <row r="30" spans="1:23" s="120" customFormat="1" ht="15" customHeight="1">
      <c r="A30" s="288" t="s">
        <v>179</v>
      </c>
      <c r="B30" s="289"/>
      <c r="C30" s="289"/>
      <c r="D30" s="289"/>
      <c r="E30" s="289"/>
      <c r="F30" s="289"/>
      <c r="G30" s="289"/>
      <c r="H30" s="289"/>
      <c r="I30" s="289"/>
      <c r="J30" s="289"/>
      <c r="K30" s="289"/>
      <c r="L30" s="289"/>
      <c r="M30" s="289"/>
      <c r="N30" s="289"/>
      <c r="O30" s="289"/>
      <c r="P30" s="289"/>
      <c r="Q30" s="289"/>
      <c r="R30" s="289"/>
      <c r="S30" s="289"/>
      <c r="T30" s="289"/>
      <c r="U30" s="289"/>
      <c r="V30" s="289"/>
      <c r="W30" s="290"/>
    </row>
    <row r="31" spans="1:23" s="120" customFormat="1" ht="15" customHeight="1">
      <c r="A31" s="291" t="s">
        <v>176</v>
      </c>
      <c r="B31" s="292"/>
      <c r="C31" s="292"/>
      <c r="D31" s="292"/>
      <c r="E31" s="292"/>
      <c r="F31" s="292"/>
      <c r="G31" s="292"/>
      <c r="H31" s="293"/>
      <c r="I31" s="291" t="s">
        <v>177</v>
      </c>
      <c r="J31" s="292"/>
      <c r="K31" s="293"/>
      <c r="L31" s="291" t="s">
        <v>178</v>
      </c>
      <c r="M31" s="292"/>
      <c r="N31" s="292"/>
      <c r="O31" s="292"/>
      <c r="P31" s="292"/>
      <c r="Q31" s="292"/>
      <c r="R31" s="293"/>
      <c r="S31" s="294"/>
      <c r="T31" s="295"/>
      <c r="U31" s="295"/>
      <c r="V31" s="295"/>
      <c r="W31" s="296"/>
    </row>
    <row r="32" spans="1:23" s="120" customFormat="1" ht="12.95" customHeight="1">
      <c r="A32" s="222"/>
      <c r="B32" s="224"/>
      <c r="C32" s="224"/>
      <c r="D32" s="224"/>
      <c r="E32" s="224"/>
      <c r="F32" s="224"/>
      <c r="G32" s="224"/>
      <c r="H32" s="223"/>
      <c r="I32" s="222"/>
      <c r="J32" s="224"/>
      <c r="K32" s="223"/>
      <c r="L32" s="222"/>
      <c r="M32" s="224"/>
      <c r="N32" s="224"/>
      <c r="O32" s="224"/>
      <c r="P32" s="224"/>
      <c r="Q32" s="224"/>
      <c r="R32" s="223"/>
      <c r="S32" s="222"/>
      <c r="T32" s="224"/>
      <c r="U32" s="224"/>
      <c r="V32" s="224"/>
      <c r="W32" s="223"/>
    </row>
    <row r="33" spans="1:23" s="120" customFormat="1" ht="12" customHeight="1">
      <c r="A33" s="222"/>
      <c r="B33" s="224"/>
      <c r="C33" s="224"/>
      <c r="D33" s="224"/>
      <c r="E33" s="224"/>
      <c r="F33" s="224"/>
      <c r="G33" s="224"/>
      <c r="H33" s="223"/>
      <c r="I33" s="222"/>
      <c r="J33" s="224"/>
      <c r="K33" s="223"/>
      <c r="L33" s="222"/>
      <c r="M33" s="224"/>
      <c r="N33" s="224"/>
      <c r="O33" s="224"/>
      <c r="P33" s="224"/>
      <c r="Q33" s="224"/>
      <c r="R33" s="223"/>
      <c r="S33" s="222"/>
      <c r="T33" s="224"/>
      <c r="U33" s="224"/>
      <c r="V33" s="224"/>
      <c r="W33" s="223"/>
    </row>
    <row r="34" spans="1:23" s="120" customFormat="1" ht="12.95" customHeight="1">
      <c r="A34" s="222"/>
      <c r="B34" s="224"/>
      <c r="C34" s="224"/>
      <c r="D34" s="224"/>
      <c r="E34" s="224"/>
      <c r="F34" s="224"/>
      <c r="G34" s="224"/>
      <c r="H34" s="223"/>
      <c r="I34" s="222"/>
      <c r="J34" s="224"/>
      <c r="K34" s="223"/>
      <c r="L34" s="222"/>
      <c r="M34" s="224"/>
      <c r="N34" s="224"/>
      <c r="O34" s="224"/>
      <c r="P34" s="224"/>
      <c r="Q34" s="224"/>
      <c r="R34" s="223"/>
      <c r="S34" s="222"/>
      <c r="T34" s="224"/>
      <c r="U34" s="224"/>
      <c r="V34" s="224"/>
      <c r="W34" s="223"/>
    </row>
    <row r="35" spans="1:23" s="120" customFormat="1" ht="12.95" customHeight="1">
      <c r="A35" s="222"/>
      <c r="B35" s="224"/>
      <c r="C35" s="224"/>
      <c r="D35" s="224"/>
      <c r="E35" s="224"/>
      <c r="F35" s="224"/>
      <c r="G35" s="224"/>
      <c r="H35" s="223"/>
      <c r="I35" s="222"/>
      <c r="J35" s="224"/>
      <c r="K35" s="223"/>
      <c r="L35" s="222"/>
      <c r="M35" s="224"/>
      <c r="N35" s="224"/>
      <c r="O35" s="224"/>
      <c r="P35" s="224"/>
      <c r="Q35" s="224"/>
      <c r="R35" s="223"/>
      <c r="S35" s="222"/>
      <c r="T35" s="224"/>
      <c r="U35" s="224"/>
      <c r="V35" s="224"/>
      <c r="W35" s="223"/>
    </row>
    <row r="36" spans="1:23" s="120" customFormat="1" ht="12" customHeight="1">
      <c r="A36" s="222"/>
      <c r="B36" s="224"/>
      <c r="C36" s="224"/>
      <c r="D36" s="224"/>
      <c r="E36" s="224"/>
      <c r="F36" s="224"/>
      <c r="G36" s="224"/>
      <c r="H36" s="223"/>
      <c r="I36" s="222"/>
      <c r="J36" s="224"/>
      <c r="K36" s="223"/>
      <c r="L36" s="222"/>
      <c r="M36" s="224"/>
      <c r="N36" s="224"/>
      <c r="O36" s="224"/>
      <c r="P36" s="224"/>
      <c r="Q36" s="224"/>
      <c r="R36" s="223"/>
      <c r="S36" s="222"/>
      <c r="T36" s="224"/>
      <c r="U36" s="224"/>
      <c r="V36" s="224"/>
      <c r="W36" s="223"/>
    </row>
    <row r="37" spans="1:23" s="120" customFormat="1" ht="15" customHeight="1">
      <c r="A37" s="288" t="s">
        <v>180</v>
      </c>
      <c r="B37" s="289"/>
      <c r="C37" s="289"/>
      <c r="D37" s="289"/>
      <c r="E37" s="289"/>
      <c r="F37" s="289"/>
      <c r="G37" s="289"/>
      <c r="H37" s="289"/>
      <c r="I37" s="289"/>
      <c r="J37" s="289"/>
      <c r="K37" s="289"/>
      <c r="L37" s="289"/>
      <c r="M37" s="289"/>
      <c r="N37" s="289"/>
      <c r="O37" s="289"/>
      <c r="P37" s="289"/>
      <c r="Q37" s="289"/>
      <c r="R37" s="289"/>
      <c r="S37" s="289"/>
      <c r="T37" s="289"/>
      <c r="U37" s="289"/>
      <c r="V37" s="289"/>
      <c r="W37" s="290"/>
    </row>
    <row r="38" spans="1:23" s="120" customFormat="1" ht="15" customHeight="1">
      <c r="A38" s="291" t="s">
        <v>176</v>
      </c>
      <c r="B38" s="292"/>
      <c r="C38" s="292"/>
      <c r="D38" s="292"/>
      <c r="E38" s="292"/>
      <c r="F38" s="292"/>
      <c r="G38" s="292"/>
      <c r="H38" s="293"/>
      <c r="I38" s="291" t="s">
        <v>177</v>
      </c>
      <c r="J38" s="292"/>
      <c r="K38" s="293"/>
      <c r="L38" s="291" t="s">
        <v>178</v>
      </c>
      <c r="M38" s="292"/>
      <c r="N38" s="292"/>
      <c r="O38" s="292"/>
      <c r="P38" s="292"/>
      <c r="Q38" s="292"/>
      <c r="R38" s="293"/>
      <c r="S38" s="294"/>
      <c r="T38" s="295"/>
      <c r="U38" s="295"/>
      <c r="V38" s="295"/>
      <c r="W38" s="296"/>
    </row>
    <row r="39" spans="1:23" s="120" customFormat="1" ht="12" customHeight="1">
      <c r="A39" s="222"/>
      <c r="B39" s="224"/>
      <c r="C39" s="224"/>
      <c r="D39" s="224"/>
      <c r="E39" s="224"/>
      <c r="F39" s="224"/>
      <c r="G39" s="224"/>
      <c r="H39" s="223"/>
      <c r="I39" s="222"/>
      <c r="J39" s="224"/>
      <c r="K39" s="223"/>
      <c r="L39" s="222"/>
      <c r="M39" s="224"/>
      <c r="N39" s="224"/>
      <c r="O39" s="224"/>
      <c r="P39" s="224"/>
      <c r="Q39" s="224"/>
      <c r="R39" s="223"/>
      <c r="S39" s="222"/>
      <c r="T39" s="224"/>
      <c r="U39" s="224"/>
      <c r="V39" s="224"/>
      <c r="W39" s="223"/>
    </row>
    <row r="40" spans="1:23" s="120" customFormat="1" ht="12.95" customHeight="1">
      <c r="A40" s="222"/>
      <c r="B40" s="224"/>
      <c r="C40" s="224"/>
      <c r="D40" s="224"/>
      <c r="E40" s="224"/>
      <c r="F40" s="224"/>
      <c r="G40" s="224"/>
      <c r="H40" s="223"/>
      <c r="I40" s="222"/>
      <c r="J40" s="224"/>
      <c r="K40" s="223"/>
      <c r="L40" s="222"/>
      <c r="M40" s="224"/>
      <c r="N40" s="224"/>
      <c r="O40" s="224"/>
      <c r="P40" s="224"/>
      <c r="Q40" s="224"/>
      <c r="R40" s="223"/>
      <c r="S40" s="222"/>
      <c r="T40" s="224"/>
      <c r="U40" s="224"/>
      <c r="V40" s="224"/>
      <c r="W40" s="223"/>
    </row>
    <row r="41" spans="1:23" s="120" customFormat="1" ht="12.95" customHeight="1">
      <c r="A41" s="222"/>
      <c r="B41" s="224"/>
      <c r="C41" s="224"/>
      <c r="D41" s="224"/>
      <c r="E41" s="224"/>
      <c r="F41" s="224"/>
      <c r="G41" s="224"/>
      <c r="H41" s="223"/>
      <c r="I41" s="222"/>
      <c r="J41" s="224"/>
      <c r="K41" s="223"/>
      <c r="L41" s="222"/>
      <c r="M41" s="224"/>
      <c r="N41" s="224"/>
      <c r="O41" s="224"/>
      <c r="P41" s="224"/>
      <c r="Q41" s="224"/>
      <c r="R41" s="223"/>
      <c r="S41" s="222"/>
      <c r="T41" s="224"/>
      <c r="U41" s="224"/>
      <c r="V41" s="224"/>
      <c r="W41" s="223"/>
    </row>
    <row r="42" spans="1:23" s="120" customFormat="1" ht="12.95" customHeight="1">
      <c r="A42" s="222"/>
      <c r="B42" s="224"/>
      <c r="C42" s="224"/>
      <c r="D42" s="224"/>
      <c r="E42" s="224"/>
      <c r="F42" s="224"/>
      <c r="G42" s="224"/>
      <c r="H42" s="223"/>
      <c r="I42" s="222"/>
      <c r="J42" s="224"/>
      <c r="K42" s="223"/>
      <c r="L42" s="222"/>
      <c r="M42" s="224"/>
      <c r="N42" s="224"/>
      <c r="O42" s="224"/>
      <c r="P42" s="224"/>
      <c r="Q42" s="224"/>
      <c r="R42" s="223"/>
      <c r="S42" s="222"/>
      <c r="T42" s="224"/>
      <c r="U42" s="224"/>
      <c r="V42" s="224"/>
      <c r="W42" s="223"/>
    </row>
    <row r="43" spans="1:23" s="120" customFormat="1" ht="12.95" customHeight="1">
      <c r="A43" s="222"/>
      <c r="B43" s="224"/>
      <c r="C43" s="224"/>
      <c r="D43" s="224"/>
      <c r="E43" s="224"/>
      <c r="F43" s="224"/>
      <c r="G43" s="224"/>
      <c r="H43" s="223"/>
      <c r="I43" s="222"/>
      <c r="J43" s="224"/>
      <c r="K43" s="223"/>
      <c r="L43" s="222"/>
      <c r="M43" s="224"/>
      <c r="N43" s="224"/>
      <c r="O43" s="224"/>
      <c r="P43" s="224"/>
      <c r="Q43" s="224"/>
      <c r="R43" s="223"/>
      <c r="S43" s="222"/>
      <c r="T43" s="224"/>
      <c r="U43" s="224"/>
      <c r="V43" s="224"/>
      <c r="W43" s="223"/>
    </row>
    <row r="44" spans="1:23" s="120" customFormat="1" ht="89.1" customHeight="1">
      <c r="A44" s="285" t="s">
        <v>181</v>
      </c>
      <c r="B44" s="286"/>
      <c r="C44" s="286"/>
      <c r="D44" s="286"/>
      <c r="E44" s="286"/>
      <c r="F44" s="286"/>
      <c r="G44" s="286"/>
      <c r="H44" s="286"/>
      <c r="I44" s="286"/>
      <c r="J44" s="286"/>
      <c r="K44" s="286"/>
      <c r="L44" s="286"/>
      <c r="M44" s="286"/>
      <c r="N44" s="286"/>
      <c r="O44" s="286"/>
      <c r="P44" s="286"/>
      <c r="Q44" s="286"/>
      <c r="R44" s="286"/>
      <c r="S44" s="286"/>
      <c r="T44" s="286"/>
      <c r="U44" s="286"/>
      <c r="V44" s="286"/>
      <c r="W44" s="287"/>
    </row>
  </sheetData>
  <mergeCells count="149">
    <mergeCell ref="A40:H40"/>
    <mergeCell ref="I40:K40"/>
    <mergeCell ref="L40:R40"/>
    <mergeCell ref="S40:W40"/>
    <mergeCell ref="A41:H41"/>
    <mergeCell ref="I41:K41"/>
    <mergeCell ref="L41:R41"/>
    <mergeCell ref="S41:W41"/>
    <mergeCell ref="A1:W1"/>
    <mergeCell ref="A26:H26"/>
    <mergeCell ref="I26:K26"/>
    <mergeCell ref="L26:R26"/>
    <mergeCell ref="S26:W26"/>
    <mergeCell ref="A27:H27"/>
    <mergeCell ref="I27:K27"/>
    <mergeCell ref="L27:R27"/>
    <mergeCell ref="S27:W27"/>
    <mergeCell ref="A3:W3"/>
    <mergeCell ref="A4:H4"/>
    <mergeCell ref="I4:K4"/>
    <mergeCell ref="L4:R4"/>
    <mergeCell ref="S4:W4"/>
    <mergeCell ref="A2:W2"/>
    <mergeCell ref="A5:H5"/>
    <mergeCell ref="I5:K5"/>
    <mergeCell ref="L5:R5"/>
    <mergeCell ref="S5:W5"/>
    <mergeCell ref="A6:H6"/>
    <mergeCell ref="I6:K6"/>
    <mergeCell ref="L6:R6"/>
    <mergeCell ref="S6:W6"/>
    <mergeCell ref="A7:H7"/>
    <mergeCell ref="I7:K7"/>
    <mergeCell ref="L7:R7"/>
    <mergeCell ref="S7:W7"/>
    <mergeCell ref="A8:H8"/>
    <mergeCell ref="I8:K8"/>
    <mergeCell ref="L8:R8"/>
    <mergeCell ref="S8:W8"/>
    <mergeCell ref="A9:H9"/>
    <mergeCell ref="I9:K9"/>
    <mergeCell ref="L9:R9"/>
    <mergeCell ref="S9:W9"/>
    <mergeCell ref="A10:W10"/>
    <mergeCell ref="A11:H11"/>
    <mergeCell ref="I11:K11"/>
    <mergeCell ref="L11:R11"/>
    <mergeCell ref="S11:W11"/>
    <mergeCell ref="A12:H12"/>
    <mergeCell ref="I12:K12"/>
    <mergeCell ref="L12:R12"/>
    <mergeCell ref="S12:W12"/>
    <mergeCell ref="A13:H13"/>
    <mergeCell ref="I13:K13"/>
    <mergeCell ref="L13:R13"/>
    <mergeCell ref="S13:W13"/>
    <mergeCell ref="A14:H14"/>
    <mergeCell ref="I14:K14"/>
    <mergeCell ref="L14:R14"/>
    <mergeCell ref="S14:W14"/>
    <mergeCell ref="A15:H15"/>
    <mergeCell ref="I15:K15"/>
    <mergeCell ref="L15:R15"/>
    <mergeCell ref="S15:W15"/>
    <mergeCell ref="A16:H16"/>
    <mergeCell ref="I16:K16"/>
    <mergeCell ref="L16:R16"/>
    <mergeCell ref="S16:W16"/>
    <mergeCell ref="A17:W17"/>
    <mergeCell ref="A18:H18"/>
    <mergeCell ref="I18:K18"/>
    <mergeCell ref="L18:R18"/>
    <mergeCell ref="S18:W18"/>
    <mergeCell ref="A19:H19"/>
    <mergeCell ref="I19:K19"/>
    <mergeCell ref="L19:R19"/>
    <mergeCell ref="S19:W19"/>
    <mergeCell ref="A20:H20"/>
    <mergeCell ref="I20:K20"/>
    <mergeCell ref="L20:R20"/>
    <mergeCell ref="S20:W20"/>
    <mergeCell ref="A21:H21"/>
    <mergeCell ref="I21:K21"/>
    <mergeCell ref="L21:R21"/>
    <mergeCell ref="S21:W21"/>
    <mergeCell ref="A22:H22"/>
    <mergeCell ref="I22:K22"/>
    <mergeCell ref="L22:R22"/>
    <mergeCell ref="S22:W22"/>
    <mergeCell ref="A23:H23"/>
    <mergeCell ref="I23:K23"/>
    <mergeCell ref="L23:R23"/>
    <mergeCell ref="S23:W23"/>
    <mergeCell ref="A24:W24"/>
    <mergeCell ref="A25:H25"/>
    <mergeCell ref="I25:K25"/>
    <mergeCell ref="L25:R25"/>
    <mergeCell ref="S25:W25"/>
    <mergeCell ref="A28:H28"/>
    <mergeCell ref="I28:K28"/>
    <mergeCell ref="L28:R28"/>
    <mergeCell ref="S28:W28"/>
    <mergeCell ref="A29:H29"/>
    <mergeCell ref="I29:K29"/>
    <mergeCell ref="L29:R29"/>
    <mergeCell ref="S29:W29"/>
    <mergeCell ref="A30:W30"/>
    <mergeCell ref="A31:H31"/>
    <mergeCell ref="I31:K31"/>
    <mergeCell ref="L31:R31"/>
    <mergeCell ref="S31:W31"/>
    <mergeCell ref="A32:H32"/>
    <mergeCell ref="I32:K32"/>
    <mergeCell ref="L32:R32"/>
    <mergeCell ref="S32:W32"/>
    <mergeCell ref="A33:H33"/>
    <mergeCell ref="I33:K33"/>
    <mergeCell ref="L33:R33"/>
    <mergeCell ref="S33:W33"/>
    <mergeCell ref="A34:H34"/>
    <mergeCell ref="I34:K34"/>
    <mergeCell ref="L34:R34"/>
    <mergeCell ref="S34:W34"/>
    <mergeCell ref="A35:H35"/>
    <mergeCell ref="I35:K35"/>
    <mergeCell ref="L35:R35"/>
    <mergeCell ref="S35:W35"/>
    <mergeCell ref="A36:H36"/>
    <mergeCell ref="I36:K36"/>
    <mergeCell ref="L36:R36"/>
    <mergeCell ref="S36:W36"/>
    <mergeCell ref="A37:W37"/>
    <mergeCell ref="A38:H38"/>
    <mergeCell ref="I38:K38"/>
    <mergeCell ref="L38:R38"/>
    <mergeCell ref="S38:W38"/>
    <mergeCell ref="A39:H39"/>
    <mergeCell ref="I39:K39"/>
    <mergeCell ref="L39:R39"/>
    <mergeCell ref="S39:W39"/>
    <mergeCell ref="A44:W44"/>
    <mergeCell ref="A42:H42"/>
    <mergeCell ref="I42:K42"/>
    <mergeCell ref="L42:R42"/>
    <mergeCell ref="S42:W42"/>
    <mergeCell ref="A43:H43"/>
    <mergeCell ref="I43:K43"/>
    <mergeCell ref="L43:R43"/>
    <mergeCell ref="S43:W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11B3-04F1-4786-AA63-CDED055BA056}">
  <dimension ref="A1:Q25"/>
  <sheetViews>
    <sheetView workbookViewId="0">
      <selection activeCell="T2" sqref="T2"/>
    </sheetView>
  </sheetViews>
  <sheetFormatPr defaultRowHeight="12.75"/>
  <sheetData>
    <row r="1" spans="1:17" s="123" customFormat="1" ht="27" customHeight="1">
      <c r="A1" s="124" t="s">
        <v>182</v>
      </c>
      <c r="B1" s="127"/>
      <c r="C1" s="124" t="s">
        <v>170</v>
      </c>
      <c r="D1" s="308"/>
      <c r="E1" s="309"/>
      <c r="F1" s="124" t="s">
        <v>72</v>
      </c>
      <c r="G1" s="308"/>
      <c r="H1" s="309"/>
      <c r="I1" s="126" t="s">
        <v>183</v>
      </c>
      <c r="J1" s="127"/>
      <c r="K1" s="124" t="s">
        <v>184</v>
      </c>
      <c r="L1" s="127"/>
      <c r="M1" s="126" t="s">
        <v>185</v>
      </c>
      <c r="N1" s="127"/>
      <c r="O1" s="125"/>
      <c r="P1" s="125"/>
      <c r="Q1" s="125"/>
    </row>
    <row r="2" spans="1:17" s="120" customFormat="1" ht="26.1" customHeight="1">
      <c r="A2" s="229" t="s">
        <v>186</v>
      </c>
      <c r="B2" s="230"/>
      <c r="C2" s="306"/>
      <c r="D2" s="306"/>
      <c r="E2" s="306"/>
      <c r="F2" s="306"/>
      <c r="G2" s="306"/>
      <c r="H2" s="306"/>
      <c r="I2" s="306"/>
      <c r="J2" s="306"/>
      <c r="K2" s="306"/>
      <c r="L2" s="306"/>
      <c r="M2" s="306"/>
      <c r="N2" s="306"/>
      <c r="O2" s="306"/>
      <c r="P2" s="306"/>
      <c r="Q2" s="307"/>
    </row>
    <row r="3" spans="1:17" s="120" customFormat="1" ht="24.95" customHeight="1">
      <c r="A3" s="229" t="s">
        <v>187</v>
      </c>
      <c r="B3" s="230"/>
      <c r="C3" s="306"/>
      <c r="D3" s="306"/>
      <c r="E3" s="306"/>
      <c r="F3" s="306"/>
      <c r="G3" s="306"/>
      <c r="H3" s="306"/>
      <c r="I3" s="306"/>
      <c r="J3" s="306"/>
      <c r="K3" s="306"/>
      <c r="L3" s="306"/>
      <c r="M3" s="306"/>
      <c r="N3" s="306"/>
      <c r="O3" s="306"/>
      <c r="P3" s="306"/>
      <c r="Q3" s="307"/>
    </row>
    <row r="4" spans="1:17" s="120" customFormat="1" ht="26.1" customHeight="1">
      <c r="A4" s="229" t="s">
        <v>188</v>
      </c>
      <c r="B4" s="230"/>
      <c r="C4" s="306"/>
      <c r="D4" s="306"/>
      <c r="E4" s="306"/>
      <c r="F4" s="306"/>
      <c r="G4" s="306"/>
      <c r="H4" s="306"/>
      <c r="I4" s="306"/>
      <c r="J4" s="306"/>
      <c r="K4" s="306"/>
      <c r="L4" s="306"/>
      <c r="M4" s="306"/>
      <c r="N4" s="306"/>
      <c r="O4" s="306"/>
      <c r="P4" s="306"/>
      <c r="Q4" s="307"/>
    </row>
    <row r="5" spans="1:17" s="120" customFormat="1" ht="24.95" customHeight="1">
      <c r="A5" s="229" t="s">
        <v>139</v>
      </c>
      <c r="B5" s="230"/>
      <c r="C5" s="306"/>
      <c r="D5" s="306"/>
      <c r="E5" s="306"/>
      <c r="F5" s="306"/>
      <c r="G5" s="306"/>
      <c r="H5" s="306"/>
      <c r="I5" s="306"/>
      <c r="J5" s="306"/>
      <c r="K5" s="306"/>
      <c r="L5" s="306"/>
      <c r="M5" s="306"/>
      <c r="N5" s="306"/>
      <c r="O5" s="306"/>
      <c r="P5" s="306"/>
      <c r="Q5" s="307"/>
    </row>
    <row r="6" spans="1:17" s="123" customFormat="1" ht="27" customHeight="1">
      <c r="A6" s="124" t="s">
        <v>182</v>
      </c>
      <c r="B6" s="127"/>
      <c r="C6" s="124" t="s">
        <v>170</v>
      </c>
      <c r="D6" s="308"/>
      <c r="E6" s="309"/>
      <c r="F6" s="124" t="s">
        <v>72</v>
      </c>
      <c r="G6" s="308"/>
      <c r="H6" s="309"/>
      <c r="I6" s="126" t="s">
        <v>183</v>
      </c>
      <c r="J6" s="127"/>
      <c r="K6" s="124" t="s">
        <v>184</v>
      </c>
      <c r="L6" s="127"/>
      <c r="M6" s="126" t="s">
        <v>185</v>
      </c>
      <c r="N6" s="127"/>
      <c r="O6" s="125"/>
      <c r="P6" s="125"/>
      <c r="Q6" s="125"/>
    </row>
    <row r="7" spans="1:17" s="120" customFormat="1" ht="26.1" customHeight="1">
      <c r="A7" s="229" t="s">
        <v>186</v>
      </c>
      <c r="B7" s="230"/>
      <c r="C7" s="306"/>
      <c r="D7" s="306"/>
      <c r="E7" s="306"/>
      <c r="F7" s="306"/>
      <c r="G7" s="306"/>
      <c r="H7" s="306"/>
      <c r="I7" s="306"/>
      <c r="J7" s="306"/>
      <c r="K7" s="306"/>
      <c r="L7" s="306"/>
      <c r="M7" s="306"/>
      <c r="N7" s="306"/>
      <c r="O7" s="306"/>
      <c r="P7" s="306"/>
      <c r="Q7" s="307"/>
    </row>
    <row r="8" spans="1:17" s="120" customFormat="1" ht="24.95" customHeight="1">
      <c r="A8" s="229" t="s">
        <v>187</v>
      </c>
      <c r="B8" s="230"/>
      <c r="C8" s="306"/>
      <c r="D8" s="306"/>
      <c r="E8" s="306"/>
      <c r="F8" s="306"/>
      <c r="G8" s="306"/>
      <c r="H8" s="306"/>
      <c r="I8" s="306"/>
      <c r="J8" s="306"/>
      <c r="K8" s="306"/>
      <c r="L8" s="306"/>
      <c r="M8" s="306"/>
      <c r="N8" s="306"/>
      <c r="O8" s="306"/>
      <c r="P8" s="306"/>
      <c r="Q8" s="307"/>
    </row>
    <row r="9" spans="1:17" s="120" customFormat="1" ht="26.1" customHeight="1">
      <c r="A9" s="229" t="s">
        <v>188</v>
      </c>
      <c r="B9" s="230"/>
      <c r="C9" s="306"/>
      <c r="D9" s="306"/>
      <c r="E9" s="306"/>
      <c r="F9" s="306"/>
      <c r="G9" s="306"/>
      <c r="H9" s="306"/>
      <c r="I9" s="306"/>
      <c r="J9" s="306"/>
      <c r="K9" s="306"/>
      <c r="L9" s="306"/>
      <c r="M9" s="306"/>
      <c r="N9" s="306"/>
      <c r="O9" s="306"/>
      <c r="P9" s="306"/>
      <c r="Q9" s="307"/>
    </row>
    <row r="10" spans="1:17" s="120" customFormat="1" ht="24.95" customHeight="1">
      <c r="A10" s="229" t="s">
        <v>139</v>
      </c>
      <c r="B10" s="230"/>
      <c r="C10" s="306"/>
      <c r="D10" s="306"/>
      <c r="E10" s="306"/>
      <c r="F10" s="306"/>
      <c r="G10" s="306"/>
      <c r="H10" s="306"/>
      <c r="I10" s="306"/>
      <c r="J10" s="306"/>
      <c r="K10" s="306"/>
      <c r="L10" s="306"/>
      <c r="M10" s="306"/>
      <c r="N10" s="306"/>
      <c r="O10" s="306"/>
      <c r="P10" s="306"/>
      <c r="Q10" s="307"/>
    </row>
    <row r="11" spans="1:17" s="123" customFormat="1" ht="27" customHeight="1">
      <c r="A11" s="124" t="s">
        <v>182</v>
      </c>
      <c r="B11" s="127"/>
      <c r="C11" s="124" t="s">
        <v>170</v>
      </c>
      <c r="D11" s="308"/>
      <c r="E11" s="309"/>
      <c r="F11" s="124" t="s">
        <v>72</v>
      </c>
      <c r="G11" s="308"/>
      <c r="H11" s="309"/>
      <c r="I11" s="126" t="s">
        <v>183</v>
      </c>
      <c r="J11" s="127"/>
      <c r="K11" s="124" t="s">
        <v>184</v>
      </c>
      <c r="L11" s="127"/>
      <c r="M11" s="126" t="s">
        <v>185</v>
      </c>
      <c r="N11" s="127"/>
      <c r="O11" s="125"/>
      <c r="P11" s="125"/>
      <c r="Q11" s="125"/>
    </row>
    <row r="12" spans="1:17" s="120" customFormat="1" ht="26.1" customHeight="1">
      <c r="A12" s="229" t="s">
        <v>186</v>
      </c>
      <c r="B12" s="230"/>
      <c r="C12" s="306"/>
      <c r="D12" s="306"/>
      <c r="E12" s="306"/>
      <c r="F12" s="306"/>
      <c r="G12" s="306"/>
      <c r="H12" s="306"/>
      <c r="I12" s="306"/>
      <c r="J12" s="306"/>
      <c r="K12" s="306"/>
      <c r="L12" s="306"/>
      <c r="M12" s="306"/>
      <c r="N12" s="306"/>
      <c r="O12" s="306"/>
      <c r="P12" s="306"/>
      <c r="Q12" s="307"/>
    </row>
    <row r="13" spans="1:17" s="120" customFormat="1" ht="24.95" customHeight="1">
      <c r="A13" s="229" t="s">
        <v>187</v>
      </c>
      <c r="B13" s="230"/>
      <c r="C13" s="306"/>
      <c r="D13" s="306"/>
      <c r="E13" s="306"/>
      <c r="F13" s="306"/>
      <c r="G13" s="306"/>
      <c r="H13" s="306"/>
      <c r="I13" s="306"/>
      <c r="J13" s="306"/>
      <c r="K13" s="306"/>
      <c r="L13" s="306"/>
      <c r="M13" s="306"/>
      <c r="N13" s="306"/>
      <c r="O13" s="306"/>
      <c r="P13" s="306"/>
      <c r="Q13" s="307"/>
    </row>
    <row r="14" spans="1:17" s="120" customFormat="1" ht="26.1" customHeight="1">
      <c r="A14" s="229" t="s">
        <v>188</v>
      </c>
      <c r="B14" s="230"/>
      <c r="C14" s="306"/>
      <c r="D14" s="306"/>
      <c r="E14" s="306"/>
      <c r="F14" s="306"/>
      <c r="G14" s="306"/>
      <c r="H14" s="306"/>
      <c r="I14" s="306"/>
      <c r="J14" s="306"/>
      <c r="K14" s="306"/>
      <c r="L14" s="306"/>
      <c r="M14" s="306"/>
      <c r="N14" s="306"/>
      <c r="O14" s="306"/>
      <c r="P14" s="306"/>
      <c r="Q14" s="307"/>
    </row>
    <row r="15" spans="1:17" s="120" customFormat="1" ht="24.95" customHeight="1">
      <c r="A15" s="229" t="s">
        <v>139</v>
      </c>
      <c r="B15" s="230"/>
      <c r="C15" s="306"/>
      <c r="D15" s="306"/>
      <c r="E15" s="306"/>
      <c r="F15" s="306"/>
      <c r="G15" s="306"/>
      <c r="H15" s="306"/>
      <c r="I15" s="306"/>
      <c r="J15" s="306"/>
      <c r="K15" s="306"/>
      <c r="L15" s="306"/>
      <c r="M15" s="306"/>
      <c r="N15" s="306"/>
      <c r="O15" s="306"/>
      <c r="P15" s="306"/>
      <c r="Q15" s="307"/>
    </row>
    <row r="16" spans="1:17" s="123" customFormat="1" ht="27" customHeight="1">
      <c r="A16" s="124" t="s">
        <v>182</v>
      </c>
      <c r="B16" s="127"/>
      <c r="C16" s="124" t="s">
        <v>170</v>
      </c>
      <c r="D16" s="308"/>
      <c r="E16" s="309"/>
      <c r="F16" s="124" t="s">
        <v>72</v>
      </c>
      <c r="G16" s="308"/>
      <c r="H16" s="309"/>
      <c r="I16" s="126" t="s">
        <v>183</v>
      </c>
      <c r="J16" s="127"/>
      <c r="K16" s="124" t="s">
        <v>184</v>
      </c>
      <c r="L16" s="127"/>
      <c r="M16" s="126" t="s">
        <v>185</v>
      </c>
      <c r="N16" s="127"/>
      <c r="O16" s="125"/>
      <c r="P16" s="125"/>
      <c r="Q16" s="125"/>
    </row>
    <row r="17" spans="1:17" s="120" customFormat="1" ht="26.1" customHeight="1">
      <c r="A17" s="229" t="s">
        <v>186</v>
      </c>
      <c r="B17" s="230"/>
      <c r="C17" s="306"/>
      <c r="D17" s="306"/>
      <c r="E17" s="306"/>
      <c r="F17" s="306"/>
      <c r="G17" s="306"/>
      <c r="H17" s="306"/>
      <c r="I17" s="306"/>
      <c r="J17" s="306"/>
      <c r="K17" s="306"/>
      <c r="L17" s="306"/>
      <c r="M17" s="306"/>
      <c r="N17" s="306"/>
      <c r="O17" s="306"/>
      <c r="P17" s="306"/>
      <c r="Q17" s="307"/>
    </row>
    <row r="18" spans="1:17" s="120" customFormat="1" ht="24.95" customHeight="1">
      <c r="A18" s="229" t="s">
        <v>187</v>
      </c>
      <c r="B18" s="230"/>
      <c r="C18" s="306"/>
      <c r="D18" s="306"/>
      <c r="E18" s="306"/>
      <c r="F18" s="306"/>
      <c r="G18" s="306"/>
      <c r="H18" s="306"/>
      <c r="I18" s="306"/>
      <c r="J18" s="306"/>
      <c r="K18" s="306"/>
      <c r="L18" s="306"/>
      <c r="M18" s="306"/>
      <c r="N18" s="306"/>
      <c r="O18" s="306"/>
      <c r="P18" s="306"/>
      <c r="Q18" s="307"/>
    </row>
    <row r="19" spans="1:17" s="120" customFormat="1" ht="26.1" customHeight="1">
      <c r="A19" s="229" t="s">
        <v>188</v>
      </c>
      <c r="B19" s="230"/>
      <c r="C19" s="306"/>
      <c r="D19" s="306"/>
      <c r="E19" s="306"/>
      <c r="F19" s="306"/>
      <c r="G19" s="306"/>
      <c r="H19" s="306"/>
      <c r="I19" s="306"/>
      <c r="J19" s="306"/>
      <c r="K19" s="306"/>
      <c r="L19" s="306"/>
      <c r="M19" s="306"/>
      <c r="N19" s="306"/>
      <c r="O19" s="306"/>
      <c r="P19" s="306"/>
      <c r="Q19" s="307"/>
    </row>
    <row r="20" spans="1:17" s="120" customFormat="1" ht="24.95" customHeight="1">
      <c r="A20" s="229" t="s">
        <v>139</v>
      </c>
      <c r="B20" s="230"/>
      <c r="C20" s="306"/>
      <c r="D20" s="306"/>
      <c r="E20" s="306"/>
      <c r="F20" s="306"/>
      <c r="G20" s="306"/>
      <c r="H20" s="306"/>
      <c r="I20" s="306"/>
      <c r="J20" s="306"/>
      <c r="K20" s="306"/>
      <c r="L20" s="306"/>
      <c r="M20" s="306"/>
      <c r="N20" s="306"/>
      <c r="O20" s="306"/>
      <c r="P20" s="306"/>
      <c r="Q20" s="307"/>
    </row>
    <row r="21" spans="1:17" s="123" customFormat="1" ht="27" customHeight="1">
      <c r="A21" s="124" t="s">
        <v>182</v>
      </c>
      <c r="B21" s="127"/>
      <c r="C21" s="124" t="s">
        <v>170</v>
      </c>
      <c r="D21" s="308"/>
      <c r="E21" s="309"/>
      <c r="F21" s="124" t="s">
        <v>72</v>
      </c>
      <c r="G21" s="308"/>
      <c r="H21" s="309"/>
      <c r="I21" s="126" t="s">
        <v>183</v>
      </c>
      <c r="J21" s="127"/>
      <c r="K21" s="124" t="s">
        <v>184</v>
      </c>
      <c r="L21" s="127"/>
      <c r="M21" s="126" t="s">
        <v>185</v>
      </c>
      <c r="N21" s="127"/>
      <c r="O21" s="125"/>
      <c r="P21" s="125"/>
      <c r="Q21" s="125"/>
    </row>
    <row r="22" spans="1:17" s="120" customFormat="1" ht="26.1" customHeight="1">
      <c r="A22" s="229" t="s">
        <v>186</v>
      </c>
      <c r="B22" s="230"/>
      <c r="C22" s="306"/>
      <c r="D22" s="306"/>
      <c r="E22" s="306"/>
      <c r="F22" s="306"/>
      <c r="G22" s="306"/>
      <c r="H22" s="306"/>
      <c r="I22" s="306"/>
      <c r="J22" s="306"/>
      <c r="K22" s="306"/>
      <c r="L22" s="306"/>
      <c r="M22" s="306"/>
      <c r="N22" s="306"/>
      <c r="O22" s="306"/>
      <c r="P22" s="306"/>
      <c r="Q22" s="307"/>
    </row>
    <row r="23" spans="1:17" s="120" customFormat="1" ht="24.95" customHeight="1">
      <c r="A23" s="229" t="s">
        <v>187</v>
      </c>
      <c r="B23" s="230"/>
      <c r="C23" s="306"/>
      <c r="D23" s="306"/>
      <c r="E23" s="306"/>
      <c r="F23" s="306"/>
      <c r="G23" s="306"/>
      <c r="H23" s="306"/>
      <c r="I23" s="306"/>
      <c r="J23" s="306"/>
      <c r="K23" s="306"/>
      <c r="L23" s="306"/>
      <c r="M23" s="306"/>
      <c r="N23" s="306"/>
      <c r="O23" s="306"/>
      <c r="P23" s="306"/>
      <c r="Q23" s="307"/>
    </row>
    <row r="24" spans="1:17" s="120" customFormat="1" ht="26.1" customHeight="1">
      <c r="A24" s="229" t="s">
        <v>188</v>
      </c>
      <c r="B24" s="230"/>
      <c r="C24" s="306"/>
      <c r="D24" s="306"/>
      <c r="E24" s="306"/>
      <c r="F24" s="306"/>
      <c r="G24" s="306"/>
      <c r="H24" s="306"/>
      <c r="I24" s="306"/>
      <c r="J24" s="306"/>
      <c r="K24" s="306"/>
      <c r="L24" s="306"/>
      <c r="M24" s="306"/>
      <c r="N24" s="306"/>
      <c r="O24" s="306"/>
      <c r="P24" s="306"/>
      <c r="Q24" s="307"/>
    </row>
    <row r="25" spans="1:17" s="120" customFormat="1" ht="24.95" customHeight="1">
      <c r="A25" s="229" t="s">
        <v>139</v>
      </c>
      <c r="B25" s="230"/>
      <c r="C25" s="306"/>
      <c r="D25" s="306"/>
      <c r="E25" s="306"/>
      <c r="F25" s="306"/>
      <c r="G25" s="306"/>
      <c r="H25" s="306"/>
      <c r="I25" s="306"/>
      <c r="J25" s="306"/>
      <c r="K25" s="306"/>
      <c r="L25" s="306"/>
      <c r="M25" s="306"/>
      <c r="N25" s="306"/>
      <c r="O25" s="306"/>
      <c r="P25" s="306"/>
      <c r="Q25" s="307"/>
    </row>
  </sheetData>
  <mergeCells count="50">
    <mergeCell ref="D6:E6"/>
    <mergeCell ref="G6:H6"/>
    <mergeCell ref="D11:E11"/>
    <mergeCell ref="G11:H11"/>
    <mergeCell ref="D16:E16"/>
    <mergeCell ref="G16:H16"/>
    <mergeCell ref="D1:E1"/>
    <mergeCell ref="G1:H1"/>
    <mergeCell ref="A10:B10"/>
    <mergeCell ref="C10:Q10"/>
    <mergeCell ref="A2:B2"/>
    <mergeCell ref="C2:Q2"/>
    <mergeCell ref="A3:B3"/>
    <mergeCell ref="C3:Q3"/>
    <mergeCell ref="A4:B4"/>
    <mergeCell ref="C4:Q4"/>
    <mergeCell ref="A5:B5"/>
    <mergeCell ref="C5:Q5"/>
    <mergeCell ref="A7:B7"/>
    <mergeCell ref="C7:Q7"/>
    <mergeCell ref="A8:B8"/>
    <mergeCell ref="C8:Q8"/>
    <mergeCell ref="A9:B9"/>
    <mergeCell ref="C9:Q9"/>
    <mergeCell ref="A20:B20"/>
    <mergeCell ref="C20:Q20"/>
    <mergeCell ref="A12:B12"/>
    <mergeCell ref="C12:Q12"/>
    <mergeCell ref="A13:B13"/>
    <mergeCell ref="C13:Q13"/>
    <mergeCell ref="A14:B14"/>
    <mergeCell ref="C14:Q14"/>
    <mergeCell ref="A15:B15"/>
    <mergeCell ref="C15:Q15"/>
    <mergeCell ref="A17:B17"/>
    <mergeCell ref="C17:Q17"/>
    <mergeCell ref="A18:B18"/>
    <mergeCell ref="C18:Q18"/>
    <mergeCell ref="A19:B19"/>
    <mergeCell ref="C19:Q19"/>
    <mergeCell ref="A22:B22"/>
    <mergeCell ref="A23:B23"/>
    <mergeCell ref="A24:B24"/>
    <mergeCell ref="D21:E21"/>
    <mergeCell ref="G21:H21"/>
    <mergeCell ref="A25:B25"/>
    <mergeCell ref="C22:Q22"/>
    <mergeCell ref="C23:Q23"/>
    <mergeCell ref="C24:Q24"/>
    <mergeCell ref="C25:Q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election activeCell="F31" sqref="F31"/>
    </sheetView>
  </sheetViews>
  <sheetFormatPr defaultColWidth="14.42578125" defaultRowHeight="15" customHeight="1"/>
  <cols>
    <col min="1" max="1" width="38.85546875" customWidth="1"/>
    <col min="2" max="2" width="11.85546875" bestFit="1" customWidth="1"/>
    <col min="3" max="3" width="30.42578125" customWidth="1"/>
    <col min="4" max="26" width="8.7109375" customWidth="1"/>
  </cols>
  <sheetData>
    <row r="1" spans="1:3" ht="12.75" customHeight="1">
      <c r="A1" s="310" t="s">
        <v>189</v>
      </c>
      <c r="B1" s="347"/>
      <c r="C1" s="348"/>
    </row>
    <row r="2" spans="1:3" ht="12.75" customHeight="1">
      <c r="A2" s="173"/>
      <c r="B2" s="1"/>
      <c r="C2" s="349"/>
    </row>
    <row r="3" spans="1:3" ht="12.75" customHeight="1">
      <c r="A3" s="350" t="s">
        <v>190</v>
      </c>
      <c r="B3" s="1">
        <f>SUM(Tool!G4-Tool!D4)</f>
        <v>0</v>
      </c>
      <c r="C3" s="349" t="s">
        <v>191</v>
      </c>
    </row>
    <row r="4" spans="1:3" ht="12.75" customHeight="1">
      <c r="A4" s="350" t="s">
        <v>47</v>
      </c>
      <c r="B4" s="16">
        <f>SUM(Tool!F5-Tool!C5)</f>
        <v>9.9999999999999978E-2</v>
      </c>
      <c r="C4" s="349" t="s">
        <v>192</v>
      </c>
    </row>
    <row r="5" spans="1:3" ht="12.75" customHeight="1">
      <c r="A5" s="350" t="s">
        <v>193</v>
      </c>
      <c r="B5" s="16">
        <f>SUM(Tool!F6-Tool!C6)</f>
        <v>5.0000000000000044E-2</v>
      </c>
      <c r="C5" s="349" t="s">
        <v>194</v>
      </c>
    </row>
    <row r="6" spans="1:3" ht="12.75" customHeight="1">
      <c r="A6" s="350" t="s">
        <v>48</v>
      </c>
      <c r="B6" s="1">
        <f>SUM(Tool!G6-Tool!D6)</f>
        <v>12</v>
      </c>
      <c r="C6" s="349" t="s">
        <v>195</v>
      </c>
    </row>
    <row r="7" spans="1:3" ht="12.75" customHeight="1">
      <c r="A7" s="350" t="s">
        <v>196</v>
      </c>
      <c r="B7" s="16">
        <f>SUM(Tool!F7-Tool!C7)</f>
        <v>7.8431372549019607E-2</v>
      </c>
      <c r="C7" s="349" t="s">
        <v>197</v>
      </c>
    </row>
    <row r="8" spans="1:3" ht="12.75" customHeight="1">
      <c r="A8" s="350" t="s">
        <v>198</v>
      </c>
      <c r="B8" s="60">
        <f>SUM(Tool!G10-Tool!D10)</f>
        <v>5000</v>
      </c>
      <c r="C8" s="349" t="s">
        <v>199</v>
      </c>
    </row>
    <row r="9" spans="1:3" ht="12.75" customHeight="1">
      <c r="A9" s="351"/>
      <c r="B9" s="1"/>
      <c r="C9" s="349"/>
    </row>
    <row r="10" spans="1:3" ht="12.75" customHeight="1">
      <c r="A10" s="350" t="s">
        <v>200</v>
      </c>
      <c r="B10" s="16">
        <f>SUM(Tool!G11-Tool!D11)</f>
        <v>0</v>
      </c>
      <c r="C10" s="349" t="s">
        <v>201</v>
      </c>
    </row>
    <row r="11" spans="1:3" ht="12.75" customHeight="1">
      <c r="A11" s="350" t="s">
        <v>202</v>
      </c>
      <c r="B11" s="16">
        <f>SUM(Tool!G13-Tool!D13)</f>
        <v>0.05</v>
      </c>
      <c r="C11" s="349" t="s">
        <v>203</v>
      </c>
    </row>
    <row r="12" spans="1:3" ht="12.75" customHeight="1">
      <c r="A12" s="351"/>
      <c r="B12" s="1"/>
      <c r="C12" s="349"/>
    </row>
    <row r="13" spans="1:3" ht="12.75" customHeight="1">
      <c r="A13" s="57"/>
      <c r="B13" s="58"/>
      <c r="C13" s="59"/>
    </row>
    <row r="14" spans="1:3" ht="12.75" customHeight="1">
      <c r="A14" s="173"/>
      <c r="B14" s="173"/>
      <c r="C14" s="173"/>
    </row>
    <row r="15" spans="1:3" ht="12.75" customHeight="1">
      <c r="A15" s="352" t="s">
        <v>204</v>
      </c>
      <c r="B15" s="353"/>
      <c r="C15" s="354"/>
    </row>
    <row r="16" spans="1:3" ht="12.75" customHeight="1">
      <c r="A16" s="355" t="s">
        <v>205</v>
      </c>
      <c r="B16" s="356"/>
      <c r="C16" s="143"/>
    </row>
    <row r="17" spans="1:3" ht="12.75" customHeight="1">
      <c r="A17" s="351" t="s">
        <v>206</v>
      </c>
      <c r="B17" s="1"/>
      <c r="C17" s="349"/>
    </row>
    <row r="18" spans="1:3" ht="12.75" customHeight="1">
      <c r="A18" s="351" t="s">
        <v>207</v>
      </c>
      <c r="B18" s="1"/>
      <c r="C18" s="349"/>
    </row>
    <row r="19" spans="1:3" ht="12.75" customHeight="1">
      <c r="A19" s="351" t="s">
        <v>119</v>
      </c>
      <c r="B19" s="1"/>
      <c r="C19" s="349"/>
    </row>
    <row r="20" spans="1:3" ht="12.75" customHeight="1">
      <c r="A20" s="351"/>
      <c r="B20" s="1"/>
      <c r="C20" s="349"/>
    </row>
    <row r="21" spans="1:3" ht="12.75" customHeight="1">
      <c r="A21" s="351"/>
      <c r="B21" s="1"/>
      <c r="C21" s="349"/>
    </row>
    <row r="22" spans="1:3" ht="12.75" customHeight="1">
      <c r="A22" s="355" t="s">
        <v>47</v>
      </c>
      <c r="B22" s="356"/>
      <c r="C22" s="143"/>
    </row>
    <row r="23" spans="1:3" ht="12.75" customHeight="1">
      <c r="A23" s="351"/>
      <c r="B23" s="1"/>
      <c r="C23" s="349"/>
    </row>
    <row r="24" spans="1:3" ht="12.75" customHeight="1">
      <c r="A24" s="351"/>
      <c r="B24" s="1"/>
      <c r="C24" s="349"/>
    </row>
    <row r="25" spans="1:3" ht="12.75" customHeight="1">
      <c r="A25" s="351"/>
      <c r="B25" s="1"/>
      <c r="C25" s="349"/>
    </row>
    <row r="26" spans="1:3" ht="12.75" customHeight="1">
      <c r="A26" s="351"/>
      <c r="B26" s="1"/>
      <c r="C26" s="349"/>
    </row>
    <row r="27" spans="1:3" ht="12.75" customHeight="1">
      <c r="A27" s="355" t="s">
        <v>208</v>
      </c>
      <c r="B27" s="356"/>
      <c r="C27" s="143"/>
    </row>
    <row r="28" spans="1:3" ht="12.75" customHeight="1">
      <c r="A28" s="351"/>
      <c r="B28" s="1"/>
      <c r="C28" s="349"/>
    </row>
    <row r="29" spans="1:3" ht="12.75" customHeight="1">
      <c r="A29" s="351"/>
      <c r="B29" s="1"/>
      <c r="C29" s="349"/>
    </row>
    <row r="30" spans="1:3" ht="12.75" customHeight="1">
      <c r="A30" s="351"/>
      <c r="B30" s="1"/>
      <c r="C30" s="349"/>
    </row>
    <row r="31" spans="1:3" ht="12.75" customHeight="1">
      <c r="A31" s="351"/>
      <c r="B31" s="1"/>
      <c r="C31" s="349"/>
    </row>
    <row r="32" spans="1:3" ht="12.75" customHeight="1">
      <c r="A32" s="351"/>
      <c r="B32" s="1"/>
      <c r="C32" s="349"/>
    </row>
    <row r="33" spans="1:3" ht="12.75" customHeight="1">
      <c r="A33" s="351"/>
      <c r="B33" s="1"/>
      <c r="C33" s="349"/>
    </row>
    <row r="34" spans="1:3" ht="12.75" customHeight="1">
      <c r="A34" s="351"/>
      <c r="B34" s="1"/>
      <c r="C34" s="349"/>
    </row>
    <row r="35" spans="1:3" ht="12.75" customHeight="1">
      <c r="A35" s="355" t="s">
        <v>209</v>
      </c>
      <c r="B35" s="356"/>
      <c r="C35" s="143"/>
    </row>
    <row r="36" spans="1:3" ht="12.75" customHeight="1">
      <c r="A36" s="351"/>
      <c r="B36" s="1"/>
      <c r="C36" s="349"/>
    </row>
    <row r="37" spans="1:3" ht="12.75" customHeight="1">
      <c r="A37" s="173"/>
      <c r="B37" s="1"/>
      <c r="C37" s="349"/>
    </row>
    <row r="38" spans="1:3" ht="12.75" customHeight="1">
      <c r="A38" s="351"/>
      <c r="B38" s="1"/>
      <c r="C38" s="349"/>
    </row>
    <row r="39" spans="1:3" ht="12.75" customHeight="1">
      <c r="A39" s="351"/>
      <c r="B39" s="1"/>
      <c r="C39" s="349"/>
    </row>
    <row r="40" spans="1:3" ht="12.75" customHeight="1">
      <c r="A40" s="355" t="s">
        <v>210</v>
      </c>
      <c r="B40" s="356"/>
      <c r="C40" s="143"/>
    </row>
    <row r="41" spans="1:3" ht="12.75" customHeight="1">
      <c r="A41" s="351"/>
      <c r="B41" s="1"/>
      <c r="C41" s="349"/>
    </row>
    <row r="42" spans="1:3" ht="12.75" customHeight="1">
      <c r="A42" s="351"/>
      <c r="B42" s="1"/>
      <c r="C42" s="349"/>
    </row>
    <row r="43" spans="1:3" ht="12.75" customHeight="1">
      <c r="A43" s="351"/>
      <c r="B43" s="1"/>
      <c r="C43" s="349"/>
    </row>
    <row r="44" spans="1:3" ht="12.75" customHeight="1">
      <c r="A44" s="351"/>
      <c r="B44" s="1"/>
      <c r="C44" s="349"/>
    </row>
    <row r="45" spans="1:3" ht="12.75" customHeight="1">
      <c r="A45" s="351"/>
      <c r="B45" s="1"/>
      <c r="C45" s="349"/>
    </row>
    <row r="46" spans="1:3" ht="12.75" customHeight="1">
      <c r="A46" s="351"/>
      <c r="B46" s="1"/>
      <c r="C46" s="349"/>
    </row>
    <row r="47" spans="1:3" ht="12.75" customHeight="1">
      <c r="A47" s="351"/>
      <c r="B47" s="1"/>
      <c r="C47" s="349"/>
    </row>
    <row r="48" spans="1:3" ht="12.75" customHeight="1">
      <c r="A48" s="351"/>
      <c r="B48" s="1"/>
      <c r="C48" s="349"/>
    </row>
    <row r="49" spans="1:3" ht="12.75" customHeight="1">
      <c r="A49" s="57"/>
      <c r="B49" s="58"/>
      <c r="C49" s="59"/>
    </row>
    <row r="50" spans="1:3" ht="12.75" customHeight="1">
      <c r="A50" s="173"/>
      <c r="B50" s="173"/>
      <c r="C50" s="173"/>
    </row>
    <row r="51" spans="1:3" ht="12.75" customHeight="1">
      <c r="A51" s="173"/>
      <c r="B51" s="173"/>
      <c r="C51" s="173"/>
    </row>
    <row r="52" spans="1:3" ht="12.75" customHeight="1">
      <c r="A52" s="173"/>
      <c r="B52" s="173"/>
      <c r="C52" s="173"/>
    </row>
    <row r="53" spans="1:3" ht="12.75" customHeight="1">
      <c r="A53" s="173"/>
      <c r="B53" s="173"/>
      <c r="C53" s="173"/>
    </row>
    <row r="54" spans="1:3" ht="12.75" customHeight="1">
      <c r="A54" s="173"/>
      <c r="B54" s="173"/>
      <c r="C54" s="173"/>
    </row>
    <row r="55" spans="1:3" ht="12.75" customHeight="1">
      <c r="A55" s="173"/>
      <c r="B55" s="173"/>
      <c r="C55" s="173"/>
    </row>
    <row r="56" spans="1:3" ht="12.75" customHeight="1">
      <c r="A56" s="173"/>
      <c r="B56" s="173"/>
      <c r="C56" s="173"/>
    </row>
    <row r="57" spans="1:3" ht="12.75" customHeight="1">
      <c r="A57" s="173"/>
      <c r="B57" s="173"/>
      <c r="C57" s="173"/>
    </row>
    <row r="58" spans="1:3" ht="12.75" customHeight="1">
      <c r="A58" s="173"/>
      <c r="B58" s="173"/>
      <c r="C58" s="173"/>
    </row>
    <row r="59" spans="1:3" ht="12.75" customHeight="1">
      <c r="A59" s="173"/>
      <c r="B59" s="173"/>
      <c r="C59" s="173"/>
    </row>
    <row r="60" spans="1:3" ht="12.75" customHeight="1">
      <c r="A60" s="173"/>
      <c r="B60" s="173"/>
      <c r="C60" s="173"/>
    </row>
    <row r="61" spans="1:3" ht="12.75" customHeight="1">
      <c r="A61" s="173"/>
      <c r="B61" s="173"/>
      <c r="C61" s="173"/>
    </row>
    <row r="62" spans="1:3" ht="12.75" customHeight="1">
      <c r="A62" s="173"/>
      <c r="B62" s="173"/>
      <c r="C62" s="173"/>
    </row>
    <row r="63" spans="1:3" ht="12.75" customHeight="1">
      <c r="A63" s="173"/>
      <c r="B63" s="173"/>
      <c r="C63" s="173"/>
    </row>
    <row r="64" spans="1:3" ht="12.75" customHeight="1">
      <c r="A64" s="173"/>
      <c r="B64" s="173"/>
      <c r="C64" s="173"/>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A1:C1"/>
    <mergeCell ref="A15:C15"/>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A3" sqref="A3"/>
    </sheetView>
  </sheetViews>
  <sheetFormatPr defaultColWidth="14.42578125" defaultRowHeight="15" customHeight="1"/>
  <cols>
    <col min="1" max="1" width="40.42578125" customWidth="1"/>
    <col min="2" max="2" width="21.140625" customWidth="1"/>
    <col min="3" max="3" width="29.28515625" customWidth="1"/>
    <col min="4" max="4" width="12.7109375" customWidth="1"/>
    <col min="5" max="5" width="14.7109375" customWidth="1"/>
    <col min="6" max="6" width="8.42578125" customWidth="1"/>
    <col min="7" max="7" width="8.5703125" customWidth="1"/>
    <col min="8" max="11" width="9.140625" customWidth="1"/>
    <col min="12" max="13" width="11.7109375" customWidth="1"/>
    <col min="14" max="14" width="10.42578125" customWidth="1"/>
    <col min="15" max="15" width="10.140625" customWidth="1"/>
    <col min="16" max="26" width="8.7109375" customWidth="1"/>
  </cols>
  <sheetData>
    <row r="1" spans="1:26">
      <c r="A1" s="61" t="s">
        <v>211</v>
      </c>
      <c r="B1" s="61"/>
      <c r="C1" s="62"/>
      <c r="D1" s="62"/>
      <c r="E1" s="62"/>
      <c r="F1" s="62"/>
      <c r="G1" s="62"/>
      <c r="H1" s="62"/>
      <c r="I1" s="62"/>
      <c r="J1" s="62"/>
      <c r="K1" s="62"/>
      <c r="L1" s="62"/>
      <c r="M1" s="62"/>
      <c r="N1" s="62"/>
      <c r="O1" s="62"/>
      <c r="P1" s="62"/>
      <c r="Q1" s="62"/>
      <c r="R1" s="62"/>
      <c r="S1" s="62"/>
      <c r="T1" s="62"/>
      <c r="U1" s="62"/>
      <c r="V1" s="62"/>
      <c r="W1" s="62"/>
      <c r="X1" s="62"/>
      <c r="Y1" s="62"/>
      <c r="Z1" s="62"/>
    </row>
    <row r="2" spans="1:26">
      <c r="A2" s="140" t="s">
        <v>212</v>
      </c>
      <c r="B2" s="141" t="s">
        <v>213</v>
      </c>
      <c r="C2" s="142" t="s">
        <v>214</v>
      </c>
      <c r="D2" s="141" t="s">
        <v>215</v>
      </c>
      <c r="E2" s="141" t="s">
        <v>216</v>
      </c>
      <c r="F2" s="141" t="s">
        <v>217</v>
      </c>
      <c r="G2" s="141" t="s">
        <v>218</v>
      </c>
      <c r="H2" s="141" t="s">
        <v>219</v>
      </c>
      <c r="I2" s="141" t="s">
        <v>220</v>
      </c>
      <c r="J2" s="141" t="s">
        <v>221</v>
      </c>
      <c r="K2" s="141" t="s">
        <v>222</v>
      </c>
      <c r="L2" s="141" t="s">
        <v>223</v>
      </c>
      <c r="M2" s="141" t="s">
        <v>224</v>
      </c>
      <c r="N2" s="141" t="s">
        <v>225</v>
      </c>
      <c r="O2" s="141" t="s">
        <v>226</v>
      </c>
      <c r="P2" s="62"/>
      <c r="Q2" s="62"/>
      <c r="R2" s="62"/>
      <c r="S2" s="62"/>
      <c r="T2" s="62"/>
      <c r="U2" s="62"/>
      <c r="V2" s="62"/>
      <c r="W2" s="62"/>
      <c r="X2" s="62"/>
      <c r="Y2" s="62"/>
      <c r="Z2" s="62"/>
    </row>
    <row r="3" spans="1:26">
      <c r="A3" s="63"/>
      <c r="B3" s="63"/>
      <c r="C3" s="64"/>
      <c r="D3" s="65"/>
      <c r="E3" s="66"/>
      <c r="F3" s="66"/>
      <c r="G3" s="66"/>
      <c r="H3" s="66"/>
      <c r="I3" s="66"/>
      <c r="J3" s="66"/>
      <c r="K3" s="66"/>
      <c r="L3" s="66"/>
      <c r="M3" s="66"/>
      <c r="N3" s="66"/>
      <c r="O3" s="67"/>
      <c r="P3" s="62"/>
      <c r="Q3" s="62"/>
      <c r="R3" s="62"/>
      <c r="S3" s="62"/>
      <c r="T3" s="62"/>
      <c r="U3" s="62"/>
      <c r="V3" s="62"/>
      <c r="W3" s="62"/>
      <c r="X3" s="62"/>
      <c r="Y3" s="62"/>
      <c r="Z3" s="62"/>
    </row>
    <row r="4" spans="1:26">
      <c r="A4" s="68"/>
      <c r="B4" s="68"/>
      <c r="C4" s="69"/>
      <c r="D4" s="70"/>
      <c r="E4" s="71"/>
      <c r="F4" s="71"/>
      <c r="G4" s="71"/>
      <c r="H4" s="71"/>
      <c r="I4" s="71"/>
      <c r="J4" s="71"/>
      <c r="K4" s="71"/>
      <c r="L4" s="71"/>
      <c r="M4" s="71"/>
      <c r="N4" s="71"/>
      <c r="O4" s="72"/>
      <c r="P4" s="62"/>
      <c r="Q4" s="62"/>
      <c r="R4" s="62"/>
      <c r="S4" s="62"/>
      <c r="T4" s="62"/>
      <c r="U4" s="62"/>
      <c r="V4" s="62"/>
      <c r="W4" s="62"/>
      <c r="X4" s="62"/>
      <c r="Y4" s="62"/>
      <c r="Z4" s="62"/>
    </row>
    <row r="5" spans="1:26">
      <c r="A5" s="68"/>
      <c r="B5" s="68"/>
      <c r="C5" s="69"/>
      <c r="D5" s="70"/>
      <c r="E5" s="71"/>
      <c r="F5" s="71"/>
      <c r="G5" s="71"/>
      <c r="H5" s="71"/>
      <c r="I5" s="71"/>
      <c r="J5" s="71"/>
      <c r="K5" s="71"/>
      <c r="L5" s="71"/>
      <c r="M5" s="71"/>
      <c r="N5" s="71"/>
      <c r="O5" s="72"/>
      <c r="P5" s="62"/>
      <c r="Q5" s="62"/>
      <c r="R5" s="62"/>
      <c r="S5" s="62"/>
      <c r="T5" s="62"/>
      <c r="U5" s="62"/>
      <c r="V5" s="62"/>
      <c r="W5" s="62"/>
      <c r="X5" s="62"/>
      <c r="Y5" s="62"/>
      <c r="Z5" s="62"/>
    </row>
    <row r="6" spans="1:26">
      <c r="A6" s="68"/>
      <c r="B6" s="68"/>
      <c r="C6" s="69"/>
      <c r="D6" s="70"/>
      <c r="E6" s="71"/>
      <c r="F6" s="71"/>
      <c r="G6" s="71"/>
      <c r="H6" s="71"/>
      <c r="I6" s="71"/>
      <c r="J6" s="71"/>
      <c r="K6" s="71"/>
      <c r="L6" s="71"/>
      <c r="M6" s="71"/>
      <c r="N6" s="71"/>
      <c r="O6" s="72"/>
      <c r="P6" s="62"/>
      <c r="Q6" s="62"/>
      <c r="R6" s="62"/>
      <c r="S6" s="62"/>
      <c r="T6" s="62"/>
      <c r="U6" s="62"/>
      <c r="V6" s="62"/>
      <c r="W6" s="62"/>
      <c r="X6" s="62"/>
      <c r="Y6" s="62"/>
      <c r="Z6" s="62"/>
    </row>
    <row r="7" spans="1:26">
      <c r="A7" s="68"/>
      <c r="B7" s="68"/>
      <c r="C7" s="69"/>
      <c r="D7" s="70"/>
      <c r="E7" s="71"/>
      <c r="F7" s="71"/>
      <c r="G7" s="71"/>
      <c r="H7" s="71"/>
      <c r="I7" s="71"/>
      <c r="J7" s="73"/>
      <c r="K7" s="71"/>
      <c r="L7" s="71"/>
      <c r="M7" s="71"/>
      <c r="N7" s="71"/>
      <c r="O7" s="72"/>
      <c r="P7" s="62"/>
      <c r="Q7" s="62"/>
      <c r="R7" s="62"/>
      <c r="S7" s="62"/>
      <c r="T7" s="62"/>
      <c r="U7" s="62"/>
      <c r="V7" s="62"/>
      <c r="W7" s="62"/>
      <c r="X7" s="62"/>
      <c r="Y7" s="62"/>
      <c r="Z7" s="62"/>
    </row>
    <row r="8" spans="1:26">
      <c r="A8" s="68"/>
      <c r="B8" s="68"/>
      <c r="C8" s="69"/>
      <c r="D8" s="70"/>
      <c r="E8" s="71"/>
      <c r="F8" s="71"/>
      <c r="G8" s="71"/>
      <c r="H8" s="62"/>
      <c r="I8" s="71"/>
      <c r="J8" s="71"/>
      <c r="K8" s="71"/>
      <c r="L8" s="71"/>
      <c r="M8" s="71"/>
      <c r="N8" s="71"/>
      <c r="O8" s="72"/>
      <c r="P8" s="62"/>
      <c r="Q8" s="62"/>
      <c r="R8" s="62"/>
      <c r="S8" s="62"/>
      <c r="T8" s="62"/>
      <c r="U8" s="62"/>
      <c r="V8" s="62"/>
      <c r="W8" s="62"/>
      <c r="X8" s="62"/>
      <c r="Y8" s="62"/>
      <c r="Z8" s="62"/>
    </row>
    <row r="9" spans="1:26">
      <c r="A9" s="68"/>
      <c r="B9" s="68"/>
      <c r="C9" s="69"/>
      <c r="D9" s="70"/>
      <c r="E9" s="71"/>
      <c r="F9" s="71"/>
      <c r="G9" s="71"/>
      <c r="H9" s="71"/>
      <c r="I9" s="71"/>
      <c r="J9" s="71"/>
      <c r="K9" s="71"/>
      <c r="L9" s="71"/>
      <c r="M9" s="71"/>
      <c r="N9" s="71"/>
      <c r="O9" s="72"/>
      <c r="P9" s="62"/>
      <c r="Q9" s="62"/>
      <c r="R9" s="62"/>
      <c r="S9" s="62"/>
      <c r="T9" s="62"/>
      <c r="U9" s="62"/>
      <c r="V9" s="62"/>
      <c r="W9" s="62"/>
      <c r="X9" s="62"/>
      <c r="Y9" s="62"/>
      <c r="Z9" s="62"/>
    </row>
    <row r="10" spans="1:26">
      <c r="A10" s="68"/>
      <c r="B10" s="68"/>
      <c r="C10" s="69"/>
      <c r="D10" s="70"/>
      <c r="E10" s="71"/>
      <c r="F10" s="71"/>
      <c r="G10" s="71"/>
      <c r="H10" s="74"/>
      <c r="I10" s="62"/>
      <c r="J10" s="62"/>
      <c r="K10" s="71"/>
      <c r="L10" s="71"/>
      <c r="M10" s="71"/>
      <c r="N10" s="71"/>
      <c r="O10" s="72"/>
      <c r="P10" s="62"/>
      <c r="Q10" s="62"/>
      <c r="R10" s="62"/>
      <c r="S10" s="62"/>
      <c r="T10" s="62"/>
      <c r="U10" s="62"/>
      <c r="V10" s="62"/>
      <c r="W10" s="62"/>
      <c r="X10" s="62"/>
      <c r="Y10" s="62"/>
      <c r="Z10" s="62"/>
    </row>
    <row r="11" spans="1:26">
      <c r="A11" s="68"/>
      <c r="B11" s="68"/>
      <c r="C11" s="69"/>
      <c r="D11" s="70"/>
      <c r="E11" s="71"/>
      <c r="F11" s="71"/>
      <c r="G11" s="71"/>
      <c r="H11" s="71"/>
      <c r="I11" s="71"/>
      <c r="J11" s="71"/>
      <c r="K11" s="74"/>
      <c r="L11" s="71"/>
      <c r="M11" s="71"/>
      <c r="N11" s="71"/>
      <c r="O11" s="72"/>
      <c r="P11" s="62"/>
      <c r="Q11" s="62"/>
      <c r="R11" s="62"/>
      <c r="S11" s="62"/>
      <c r="T11" s="62"/>
      <c r="U11" s="62"/>
      <c r="V11" s="62"/>
      <c r="W11" s="62"/>
      <c r="X11" s="62"/>
      <c r="Y11" s="62"/>
      <c r="Z11" s="62"/>
    </row>
    <row r="12" spans="1:26">
      <c r="A12" s="68"/>
      <c r="B12" s="68"/>
      <c r="C12" s="69"/>
      <c r="D12" s="70"/>
      <c r="E12" s="71"/>
      <c r="F12" s="71"/>
      <c r="G12" s="71"/>
      <c r="H12" s="74"/>
      <c r="I12" s="71"/>
      <c r="J12" s="71"/>
      <c r="K12" s="71"/>
      <c r="L12" s="62"/>
      <c r="M12" s="71"/>
      <c r="N12" s="71"/>
      <c r="O12" s="72"/>
      <c r="P12" s="62"/>
      <c r="Q12" s="62"/>
      <c r="R12" s="62"/>
      <c r="S12" s="62"/>
      <c r="T12" s="62"/>
      <c r="U12" s="62"/>
      <c r="V12" s="62"/>
      <c r="W12" s="62"/>
      <c r="X12" s="62"/>
      <c r="Y12" s="62"/>
      <c r="Z12" s="62"/>
    </row>
    <row r="13" spans="1:26">
      <c r="A13" s="68"/>
      <c r="B13" s="68"/>
      <c r="C13" s="69"/>
      <c r="D13" s="70"/>
      <c r="E13" s="71"/>
      <c r="F13" s="71"/>
      <c r="G13" s="71"/>
      <c r="H13" s="62"/>
      <c r="I13" s="71"/>
      <c r="J13" s="71"/>
      <c r="K13" s="71"/>
      <c r="L13" s="71"/>
      <c r="M13" s="71"/>
      <c r="N13" s="71"/>
      <c r="O13" s="72"/>
      <c r="P13" s="62"/>
      <c r="Q13" s="62"/>
      <c r="R13" s="62"/>
      <c r="S13" s="62"/>
      <c r="T13" s="62"/>
      <c r="U13" s="62"/>
      <c r="V13" s="62"/>
      <c r="W13" s="62"/>
      <c r="X13" s="62"/>
      <c r="Y13" s="62"/>
      <c r="Z13" s="62"/>
    </row>
    <row r="14" spans="1:26">
      <c r="A14" s="68"/>
      <c r="B14" s="68"/>
      <c r="C14" s="69"/>
      <c r="D14" s="70"/>
      <c r="E14" s="71"/>
      <c r="F14" s="71"/>
      <c r="G14" s="71"/>
      <c r="H14" s="71"/>
      <c r="I14" s="71"/>
      <c r="J14" s="71"/>
      <c r="K14" s="71"/>
      <c r="L14" s="62"/>
      <c r="M14" s="71"/>
      <c r="N14" s="71"/>
      <c r="O14" s="72"/>
      <c r="P14" s="62"/>
      <c r="Q14" s="62"/>
      <c r="R14" s="62"/>
      <c r="S14" s="62"/>
      <c r="T14" s="62"/>
      <c r="U14" s="62"/>
      <c r="V14" s="62"/>
      <c r="W14" s="62"/>
      <c r="X14" s="62"/>
      <c r="Y14" s="62"/>
      <c r="Z14" s="62"/>
    </row>
    <row r="15" spans="1:26">
      <c r="A15" s="68"/>
      <c r="B15" s="68"/>
      <c r="C15" s="69"/>
      <c r="D15" s="70"/>
      <c r="E15" s="71"/>
      <c r="F15" s="71"/>
      <c r="G15" s="71"/>
      <c r="H15" s="71"/>
      <c r="I15" s="71"/>
      <c r="J15" s="71"/>
      <c r="K15" s="71"/>
      <c r="L15" s="71"/>
      <c r="M15" s="71"/>
      <c r="N15" s="71"/>
      <c r="O15" s="72"/>
      <c r="P15" s="62"/>
      <c r="Q15" s="62"/>
      <c r="R15" s="62"/>
      <c r="S15" s="62"/>
      <c r="T15" s="62"/>
      <c r="U15" s="62"/>
      <c r="V15" s="62"/>
      <c r="W15" s="62"/>
      <c r="X15" s="62"/>
      <c r="Y15" s="62"/>
      <c r="Z15" s="62"/>
    </row>
    <row r="16" spans="1:26">
      <c r="A16" s="68"/>
      <c r="B16" s="68"/>
      <c r="C16" s="75"/>
      <c r="D16" s="76"/>
      <c r="E16" s="77"/>
      <c r="F16" s="77"/>
      <c r="G16" s="77"/>
      <c r="H16" s="77"/>
      <c r="I16" s="77"/>
      <c r="J16" s="77"/>
      <c r="K16" s="77"/>
      <c r="L16" s="77"/>
      <c r="M16" s="77"/>
      <c r="N16" s="77"/>
      <c r="O16" s="78"/>
      <c r="P16" s="62"/>
      <c r="Q16" s="62"/>
      <c r="R16" s="62"/>
      <c r="S16" s="62"/>
      <c r="T16" s="62"/>
      <c r="U16" s="62"/>
      <c r="V16" s="62"/>
      <c r="W16" s="62"/>
      <c r="X16" s="62"/>
      <c r="Y16" s="62"/>
      <c r="Z16" s="62"/>
    </row>
    <row r="17" spans="1:26">
      <c r="A17" s="79"/>
      <c r="B17" s="68"/>
      <c r="C17" s="75"/>
      <c r="D17" s="76"/>
      <c r="E17" s="77"/>
      <c r="F17" s="77"/>
      <c r="G17" s="77"/>
      <c r="H17" s="77"/>
      <c r="I17" s="77"/>
      <c r="J17" s="77"/>
      <c r="K17" s="77"/>
      <c r="L17" s="77"/>
      <c r="M17" s="77"/>
      <c r="N17" s="77"/>
      <c r="O17" s="78"/>
      <c r="P17" s="62"/>
      <c r="Q17" s="62"/>
      <c r="R17" s="62"/>
      <c r="S17" s="62"/>
      <c r="T17" s="62"/>
      <c r="U17" s="62"/>
      <c r="V17" s="62"/>
      <c r="W17" s="62"/>
      <c r="X17" s="62"/>
      <c r="Y17" s="62"/>
      <c r="Z17" s="62"/>
    </row>
    <row r="18" spans="1:26">
      <c r="A18" s="80"/>
      <c r="B18" s="68"/>
      <c r="C18" s="81"/>
      <c r="D18" s="82"/>
      <c r="E18" s="83"/>
      <c r="F18" s="83"/>
      <c r="G18" s="83"/>
      <c r="H18" s="83"/>
      <c r="I18" s="83"/>
      <c r="J18" s="83"/>
      <c r="K18" s="83"/>
      <c r="L18" s="83"/>
      <c r="M18" s="83"/>
      <c r="N18" s="83"/>
      <c r="O18" s="84"/>
      <c r="P18" s="62"/>
      <c r="Q18" s="62"/>
      <c r="R18" s="62"/>
      <c r="S18" s="62"/>
      <c r="T18" s="62"/>
      <c r="U18" s="62"/>
      <c r="V18" s="62"/>
      <c r="W18" s="62"/>
      <c r="X18" s="62"/>
      <c r="Y18" s="62"/>
      <c r="Z18" s="62"/>
    </row>
    <row r="19" spans="1:26">
      <c r="A19" s="80"/>
      <c r="B19" s="68"/>
      <c r="C19" s="81"/>
      <c r="D19" s="82"/>
      <c r="E19" s="83"/>
      <c r="F19" s="83"/>
      <c r="G19" s="83"/>
      <c r="H19" s="83"/>
      <c r="I19" s="83"/>
      <c r="J19" s="83"/>
      <c r="K19" s="83"/>
      <c r="L19" s="83"/>
      <c r="M19" s="83"/>
      <c r="N19" s="83"/>
      <c r="O19" s="84"/>
      <c r="P19" s="62"/>
      <c r="Q19" s="62"/>
      <c r="R19" s="62"/>
      <c r="S19" s="62"/>
      <c r="T19" s="62"/>
      <c r="U19" s="62"/>
      <c r="V19" s="62"/>
      <c r="W19" s="62"/>
      <c r="X19" s="62"/>
      <c r="Y19" s="62"/>
      <c r="Z19" s="62"/>
    </row>
    <row r="20" spans="1:26">
      <c r="A20" s="80"/>
      <c r="B20" s="68"/>
      <c r="C20" s="81"/>
      <c r="D20" s="82"/>
      <c r="E20" s="83"/>
      <c r="F20" s="83"/>
      <c r="G20" s="83"/>
      <c r="H20" s="83"/>
      <c r="I20" s="83"/>
      <c r="J20" s="83"/>
      <c r="K20" s="83"/>
      <c r="L20" s="83"/>
      <c r="M20" s="83"/>
      <c r="N20" s="83"/>
      <c r="O20" s="84"/>
      <c r="P20" s="62"/>
      <c r="Q20" s="62"/>
      <c r="R20" s="62"/>
      <c r="S20" s="62"/>
      <c r="T20" s="62"/>
      <c r="U20" s="62"/>
      <c r="V20" s="62"/>
      <c r="W20" s="62"/>
      <c r="X20" s="62"/>
      <c r="Y20" s="62"/>
      <c r="Z20" s="62"/>
    </row>
    <row r="21" spans="1:26" ht="15.75" customHeight="1">
      <c r="A21" s="80"/>
      <c r="B21" s="80"/>
      <c r="C21" s="81"/>
      <c r="D21" s="82"/>
      <c r="E21" s="83"/>
      <c r="F21" s="83"/>
      <c r="G21" s="83"/>
      <c r="H21" s="83"/>
      <c r="I21" s="83"/>
      <c r="J21" s="83"/>
      <c r="K21" s="83"/>
      <c r="L21" s="83"/>
      <c r="M21" s="83"/>
      <c r="N21" s="83"/>
      <c r="O21" s="84"/>
      <c r="P21" s="62"/>
      <c r="Q21" s="62"/>
      <c r="R21" s="62"/>
      <c r="S21" s="62"/>
      <c r="T21" s="62"/>
      <c r="U21" s="62"/>
      <c r="V21" s="62"/>
      <c r="W21" s="62"/>
      <c r="X21" s="62"/>
      <c r="Y21" s="62"/>
      <c r="Z21" s="62"/>
    </row>
    <row r="22" spans="1:26" ht="15.75" customHeight="1">
      <c r="A22" s="80"/>
      <c r="B22" s="80"/>
      <c r="C22" s="81"/>
      <c r="D22" s="82"/>
      <c r="E22" s="83"/>
      <c r="F22" s="83"/>
      <c r="G22" s="83"/>
      <c r="H22" s="83"/>
      <c r="I22" s="83"/>
      <c r="J22" s="83"/>
      <c r="K22" s="83"/>
      <c r="L22" s="83"/>
      <c r="M22" s="83"/>
      <c r="N22" s="83"/>
      <c r="O22" s="84"/>
      <c r="P22" s="62"/>
      <c r="Q22" s="62"/>
      <c r="R22" s="62"/>
      <c r="S22" s="62"/>
      <c r="T22" s="62"/>
      <c r="U22" s="62"/>
      <c r="V22" s="62"/>
      <c r="W22" s="62"/>
      <c r="X22" s="62"/>
      <c r="Y22" s="62"/>
      <c r="Z22" s="62"/>
    </row>
    <row r="23" spans="1:26" ht="15.75" customHeight="1">
      <c r="A23" s="80"/>
      <c r="B23" s="80"/>
      <c r="C23" s="81"/>
      <c r="D23" s="82"/>
      <c r="E23" s="83"/>
      <c r="F23" s="83"/>
      <c r="G23" s="83"/>
      <c r="H23" s="83"/>
      <c r="I23" s="83"/>
      <c r="J23" s="83"/>
      <c r="K23" s="83"/>
      <c r="L23" s="83"/>
      <c r="M23" s="83"/>
      <c r="N23" s="83"/>
      <c r="O23" s="84"/>
      <c r="P23" s="62"/>
      <c r="Q23" s="62"/>
      <c r="R23" s="62"/>
      <c r="S23" s="62"/>
      <c r="T23" s="62"/>
      <c r="U23" s="62"/>
      <c r="V23" s="62"/>
      <c r="W23" s="62"/>
      <c r="X23" s="62"/>
      <c r="Y23" s="62"/>
      <c r="Z23" s="62"/>
    </row>
    <row r="24" spans="1:26" ht="15.75" customHeight="1">
      <c r="A24" s="80"/>
      <c r="B24" s="80"/>
      <c r="C24" s="81"/>
      <c r="D24" s="82"/>
      <c r="E24" s="83"/>
      <c r="F24" s="83"/>
      <c r="G24" s="83"/>
      <c r="H24" s="83"/>
      <c r="I24" s="83"/>
      <c r="J24" s="83"/>
      <c r="K24" s="83"/>
      <c r="L24" s="83"/>
      <c r="M24" s="83"/>
      <c r="N24" s="83"/>
      <c r="O24" s="84"/>
      <c r="P24" s="62"/>
      <c r="Q24" s="62"/>
      <c r="R24" s="62"/>
      <c r="S24" s="62"/>
      <c r="T24" s="62"/>
      <c r="U24" s="62"/>
      <c r="V24" s="62"/>
      <c r="W24" s="62"/>
      <c r="X24" s="62"/>
      <c r="Y24" s="62"/>
      <c r="Z24" s="62"/>
    </row>
    <row r="25" spans="1:26" ht="15.75" customHeight="1">
      <c r="A25" s="80"/>
      <c r="B25" s="80"/>
      <c r="C25" s="81"/>
      <c r="D25" s="82"/>
      <c r="E25" s="83"/>
      <c r="F25" s="83"/>
      <c r="G25" s="83"/>
      <c r="H25" s="83"/>
      <c r="I25" s="83"/>
      <c r="J25" s="83"/>
      <c r="K25" s="83"/>
      <c r="L25" s="83"/>
      <c r="M25" s="83"/>
      <c r="N25" s="83"/>
      <c r="O25" s="84"/>
      <c r="P25" s="62"/>
      <c r="Q25" s="62"/>
      <c r="R25" s="62"/>
      <c r="S25" s="62"/>
      <c r="T25" s="62"/>
      <c r="U25" s="62"/>
      <c r="V25" s="62"/>
      <c r="W25" s="62"/>
      <c r="X25" s="62"/>
      <c r="Y25" s="62"/>
      <c r="Z25" s="62"/>
    </row>
    <row r="26" spans="1:26" ht="15.75" customHeight="1">
      <c r="A26" s="80"/>
      <c r="B26" s="80"/>
      <c r="C26" s="81"/>
      <c r="D26" s="82"/>
      <c r="E26" s="83"/>
      <c r="F26" s="83"/>
      <c r="G26" s="83"/>
      <c r="H26" s="83"/>
      <c r="I26" s="83"/>
      <c r="J26" s="83"/>
      <c r="K26" s="83"/>
      <c r="L26" s="83"/>
      <c r="M26" s="83"/>
      <c r="N26" s="83"/>
      <c r="O26" s="84"/>
      <c r="P26" s="62"/>
      <c r="Q26" s="62"/>
      <c r="R26" s="62"/>
      <c r="S26" s="62"/>
      <c r="T26" s="62"/>
      <c r="U26" s="62"/>
      <c r="V26" s="62"/>
      <c r="W26" s="62"/>
      <c r="X26" s="62"/>
      <c r="Y26" s="62"/>
      <c r="Z26" s="62"/>
    </row>
    <row r="27" spans="1:26" ht="15.75" customHeight="1">
      <c r="A27" s="80"/>
      <c r="B27" s="80"/>
      <c r="C27" s="81"/>
      <c r="D27" s="82"/>
      <c r="E27" s="83"/>
      <c r="F27" s="83"/>
      <c r="G27" s="83"/>
      <c r="H27" s="83"/>
      <c r="I27" s="83"/>
      <c r="J27" s="83"/>
      <c r="K27" s="83"/>
      <c r="L27" s="83"/>
      <c r="M27" s="83"/>
      <c r="N27" s="83"/>
      <c r="O27" s="84"/>
      <c r="P27" s="62"/>
      <c r="Q27" s="62"/>
      <c r="R27" s="62"/>
      <c r="S27" s="62"/>
      <c r="T27" s="62"/>
      <c r="U27" s="62"/>
      <c r="V27" s="62"/>
      <c r="W27" s="62"/>
      <c r="X27" s="62"/>
      <c r="Y27" s="62"/>
      <c r="Z27" s="62"/>
    </row>
    <row r="28" spans="1:26" ht="15.75" customHeight="1">
      <c r="A28" s="80"/>
      <c r="B28" s="80"/>
      <c r="C28" s="81"/>
      <c r="D28" s="82"/>
      <c r="E28" s="83"/>
      <c r="F28" s="83"/>
      <c r="G28" s="83"/>
      <c r="H28" s="83"/>
      <c r="I28" s="83"/>
      <c r="J28" s="83"/>
      <c r="K28" s="83"/>
      <c r="L28" s="83"/>
      <c r="M28" s="83"/>
      <c r="N28" s="83"/>
      <c r="O28" s="84"/>
      <c r="P28" s="62"/>
      <c r="Q28" s="62"/>
      <c r="R28" s="62"/>
      <c r="S28" s="62"/>
      <c r="T28" s="62"/>
      <c r="U28" s="62"/>
      <c r="V28" s="62"/>
      <c r="W28" s="62"/>
      <c r="X28" s="62"/>
      <c r="Y28" s="62"/>
      <c r="Z28" s="62"/>
    </row>
    <row r="29" spans="1:26" ht="15.75" customHeight="1">
      <c r="A29" s="80"/>
      <c r="B29" s="80"/>
      <c r="C29" s="81"/>
      <c r="D29" s="82"/>
      <c r="E29" s="83"/>
      <c r="F29" s="83"/>
      <c r="G29" s="83"/>
      <c r="H29" s="83"/>
      <c r="I29" s="83"/>
      <c r="J29" s="83"/>
      <c r="K29" s="83"/>
      <c r="L29" s="83"/>
      <c r="M29" s="83"/>
      <c r="N29" s="83"/>
      <c r="O29" s="84"/>
      <c r="P29" s="62"/>
      <c r="Q29" s="62"/>
      <c r="R29" s="62"/>
      <c r="S29" s="62"/>
      <c r="T29" s="62"/>
      <c r="U29" s="62"/>
      <c r="V29" s="62"/>
      <c r="W29" s="62"/>
      <c r="X29" s="62"/>
      <c r="Y29" s="62"/>
      <c r="Z29" s="62"/>
    </row>
    <row r="30" spans="1:26" ht="15.75" customHeight="1">
      <c r="A30" s="80"/>
      <c r="B30" s="80"/>
      <c r="C30" s="81"/>
      <c r="D30" s="82"/>
      <c r="E30" s="83"/>
      <c r="F30" s="83"/>
      <c r="G30" s="83"/>
      <c r="H30" s="83"/>
      <c r="I30" s="83"/>
      <c r="J30" s="83"/>
      <c r="K30" s="83"/>
      <c r="L30" s="83"/>
      <c r="M30" s="83"/>
      <c r="N30" s="83"/>
      <c r="O30" s="84"/>
      <c r="P30" s="62"/>
      <c r="Q30" s="62"/>
      <c r="R30" s="62"/>
      <c r="S30" s="62"/>
      <c r="T30" s="62"/>
      <c r="U30" s="62"/>
      <c r="V30" s="62"/>
      <c r="W30" s="62"/>
      <c r="X30" s="62"/>
      <c r="Y30" s="62"/>
      <c r="Z30" s="62"/>
    </row>
    <row r="31" spans="1:26" ht="15.75" customHeight="1">
      <c r="A31" s="80"/>
      <c r="B31" s="80"/>
      <c r="C31" s="81"/>
      <c r="D31" s="82"/>
      <c r="E31" s="83"/>
      <c r="F31" s="83"/>
      <c r="G31" s="83"/>
      <c r="H31" s="83"/>
      <c r="I31" s="83"/>
      <c r="J31" s="83"/>
      <c r="K31" s="83"/>
      <c r="L31" s="83"/>
      <c r="M31" s="83"/>
      <c r="N31" s="83"/>
      <c r="O31" s="84"/>
      <c r="P31" s="62"/>
      <c r="Q31" s="62"/>
      <c r="R31" s="62"/>
      <c r="S31" s="62"/>
      <c r="T31" s="62"/>
      <c r="U31" s="62"/>
      <c r="V31" s="62"/>
      <c r="W31" s="62"/>
      <c r="X31" s="62"/>
      <c r="Y31" s="62"/>
      <c r="Z31" s="62"/>
    </row>
    <row r="32" spans="1:26" ht="15.75" customHeight="1">
      <c r="A32" s="80"/>
      <c r="B32" s="80"/>
      <c r="C32" s="81"/>
      <c r="D32" s="82"/>
      <c r="E32" s="83"/>
      <c r="F32" s="83"/>
      <c r="G32" s="83"/>
      <c r="H32" s="83"/>
      <c r="I32" s="83"/>
      <c r="J32" s="83"/>
      <c r="K32" s="83"/>
      <c r="L32" s="83"/>
      <c r="M32" s="83"/>
      <c r="N32" s="83"/>
      <c r="O32" s="84"/>
      <c r="P32" s="62"/>
      <c r="Q32" s="62"/>
      <c r="R32" s="62"/>
      <c r="S32" s="62"/>
      <c r="T32" s="62"/>
      <c r="U32" s="62"/>
      <c r="V32" s="62"/>
      <c r="W32" s="62"/>
      <c r="X32" s="62"/>
      <c r="Y32" s="62"/>
      <c r="Z32" s="62"/>
    </row>
    <row r="33" spans="1:26" ht="15.75" customHeight="1">
      <c r="A33" s="80"/>
      <c r="B33" s="80"/>
      <c r="C33" s="81"/>
      <c r="D33" s="82"/>
      <c r="E33" s="83"/>
      <c r="F33" s="83"/>
      <c r="G33" s="83"/>
      <c r="H33" s="83"/>
      <c r="I33" s="83"/>
      <c r="J33" s="83"/>
      <c r="K33" s="83"/>
      <c r="L33" s="83"/>
      <c r="M33" s="83"/>
      <c r="N33" s="83"/>
      <c r="O33" s="84"/>
      <c r="P33" s="62"/>
      <c r="Q33" s="62"/>
      <c r="R33" s="62"/>
      <c r="S33" s="62"/>
      <c r="T33" s="62"/>
      <c r="U33" s="62"/>
      <c r="V33" s="62"/>
      <c r="W33" s="62"/>
      <c r="X33" s="62"/>
      <c r="Y33" s="62"/>
      <c r="Z33" s="62"/>
    </row>
    <row r="34" spans="1:26" ht="15.75" customHeight="1">
      <c r="A34" s="80"/>
      <c r="B34" s="80"/>
      <c r="C34" s="81"/>
      <c r="D34" s="82"/>
      <c r="E34" s="83"/>
      <c r="F34" s="83"/>
      <c r="G34" s="83"/>
      <c r="H34" s="83"/>
      <c r="I34" s="83"/>
      <c r="J34" s="83"/>
      <c r="K34" s="83"/>
      <c r="L34" s="83"/>
      <c r="M34" s="83"/>
      <c r="N34" s="83"/>
      <c r="O34" s="84"/>
      <c r="P34" s="62"/>
      <c r="Q34" s="62"/>
      <c r="R34" s="62"/>
      <c r="S34" s="62"/>
      <c r="T34" s="62"/>
      <c r="U34" s="62"/>
      <c r="V34" s="62"/>
      <c r="W34" s="62"/>
      <c r="X34" s="62"/>
      <c r="Y34" s="62"/>
      <c r="Z34" s="62"/>
    </row>
    <row r="35" spans="1:26" ht="15.75" customHeight="1">
      <c r="A35" s="80"/>
      <c r="B35" s="80"/>
      <c r="C35" s="81"/>
      <c r="D35" s="82"/>
      <c r="E35" s="83"/>
      <c r="F35" s="83"/>
      <c r="G35" s="83"/>
      <c r="H35" s="83"/>
      <c r="I35" s="83"/>
      <c r="J35" s="83"/>
      <c r="K35" s="83"/>
      <c r="L35" s="83"/>
      <c r="M35" s="83"/>
      <c r="N35" s="83"/>
      <c r="O35" s="84"/>
      <c r="P35" s="62"/>
      <c r="Q35" s="62"/>
      <c r="R35" s="62"/>
      <c r="S35" s="62"/>
      <c r="T35" s="62"/>
      <c r="U35" s="62"/>
      <c r="V35" s="62"/>
      <c r="W35" s="62"/>
      <c r="X35" s="62"/>
      <c r="Y35" s="62"/>
      <c r="Z35" s="62"/>
    </row>
    <row r="36" spans="1:26" ht="15.75" customHeight="1">
      <c r="A36" s="80"/>
      <c r="B36" s="80"/>
      <c r="C36" s="81"/>
      <c r="D36" s="82"/>
      <c r="E36" s="83"/>
      <c r="F36" s="83"/>
      <c r="G36" s="83"/>
      <c r="H36" s="83"/>
      <c r="I36" s="83"/>
      <c r="J36" s="83"/>
      <c r="K36" s="83"/>
      <c r="L36" s="83"/>
      <c r="M36" s="83"/>
      <c r="N36" s="83"/>
      <c r="O36" s="84"/>
      <c r="P36" s="62"/>
      <c r="Q36" s="62"/>
      <c r="R36" s="62"/>
      <c r="S36" s="62"/>
      <c r="T36" s="62"/>
      <c r="U36" s="62"/>
      <c r="V36" s="62"/>
      <c r="W36" s="62"/>
      <c r="X36" s="62"/>
      <c r="Y36" s="62"/>
      <c r="Z36" s="62"/>
    </row>
    <row r="37" spans="1:26" ht="15.75" customHeight="1">
      <c r="A37" s="80"/>
      <c r="B37" s="80"/>
      <c r="C37" s="81"/>
      <c r="D37" s="82"/>
      <c r="E37" s="83"/>
      <c r="F37" s="83"/>
      <c r="G37" s="83"/>
      <c r="H37" s="83"/>
      <c r="I37" s="83"/>
      <c r="J37" s="83"/>
      <c r="K37" s="83"/>
      <c r="L37" s="83"/>
      <c r="M37" s="83"/>
      <c r="N37" s="83"/>
      <c r="O37" s="84"/>
      <c r="P37" s="62"/>
      <c r="Q37" s="62"/>
      <c r="R37" s="62"/>
      <c r="S37" s="62"/>
      <c r="T37" s="62"/>
      <c r="U37" s="62"/>
      <c r="V37" s="62"/>
      <c r="W37" s="62"/>
      <c r="X37" s="62"/>
      <c r="Y37" s="62"/>
      <c r="Z37" s="62"/>
    </row>
    <row r="38" spans="1:26" ht="15.75" customHeight="1">
      <c r="A38" s="80"/>
      <c r="B38" s="80"/>
      <c r="C38" s="81"/>
      <c r="D38" s="82"/>
      <c r="E38" s="83"/>
      <c r="F38" s="83"/>
      <c r="G38" s="83"/>
      <c r="H38" s="83"/>
      <c r="I38" s="83"/>
      <c r="J38" s="83"/>
      <c r="K38" s="83"/>
      <c r="L38" s="83"/>
      <c r="M38" s="83"/>
      <c r="N38" s="83"/>
      <c r="O38" s="84"/>
      <c r="P38" s="62"/>
      <c r="Q38" s="62"/>
      <c r="R38" s="62"/>
      <c r="S38" s="62"/>
      <c r="T38" s="62"/>
      <c r="U38" s="62"/>
      <c r="V38" s="62"/>
      <c r="W38" s="62"/>
      <c r="X38" s="62"/>
      <c r="Y38" s="62"/>
      <c r="Z38" s="62"/>
    </row>
    <row r="39" spans="1:26" ht="15.75" customHeight="1">
      <c r="A39" s="80"/>
      <c r="B39" s="80"/>
      <c r="C39" s="81"/>
      <c r="D39" s="82"/>
      <c r="E39" s="83"/>
      <c r="F39" s="83"/>
      <c r="G39" s="83"/>
      <c r="H39" s="83"/>
      <c r="I39" s="83"/>
      <c r="J39" s="83"/>
      <c r="K39" s="83"/>
      <c r="L39" s="83"/>
      <c r="M39" s="83"/>
      <c r="N39" s="83"/>
      <c r="O39" s="84"/>
      <c r="P39" s="62"/>
      <c r="Q39" s="62"/>
      <c r="R39" s="62"/>
      <c r="S39" s="62"/>
      <c r="T39" s="62"/>
      <c r="U39" s="62"/>
      <c r="V39" s="62"/>
      <c r="W39" s="62"/>
      <c r="X39" s="62"/>
      <c r="Y39" s="62"/>
      <c r="Z39" s="62"/>
    </row>
    <row r="40" spans="1:26" ht="15.75" customHeight="1">
      <c r="A40" s="80"/>
      <c r="B40" s="80"/>
      <c r="C40" s="81"/>
      <c r="D40" s="82"/>
      <c r="E40" s="83"/>
      <c r="F40" s="83"/>
      <c r="G40" s="83"/>
      <c r="H40" s="83"/>
      <c r="I40" s="83"/>
      <c r="J40" s="83"/>
      <c r="K40" s="83"/>
      <c r="L40" s="83"/>
      <c r="M40" s="83"/>
      <c r="N40" s="83"/>
      <c r="O40" s="84"/>
      <c r="P40" s="62"/>
      <c r="Q40" s="62"/>
      <c r="R40" s="62"/>
      <c r="S40" s="62"/>
      <c r="T40" s="62"/>
      <c r="U40" s="62"/>
      <c r="V40" s="62"/>
      <c r="W40" s="62"/>
      <c r="X40" s="62"/>
      <c r="Y40" s="62"/>
      <c r="Z40" s="62"/>
    </row>
    <row r="41" spans="1:26" ht="15.75" customHeight="1">
      <c r="A41" s="80"/>
      <c r="B41" s="80"/>
      <c r="C41" s="81"/>
      <c r="D41" s="82"/>
      <c r="E41" s="83"/>
      <c r="F41" s="83"/>
      <c r="G41" s="83"/>
      <c r="H41" s="83"/>
      <c r="I41" s="83"/>
      <c r="J41" s="83"/>
      <c r="K41" s="83"/>
      <c r="L41" s="83"/>
      <c r="M41" s="83"/>
      <c r="N41" s="83"/>
      <c r="O41" s="84"/>
      <c r="P41" s="62"/>
      <c r="Q41" s="62"/>
      <c r="R41" s="62"/>
      <c r="S41" s="62"/>
      <c r="T41" s="62"/>
      <c r="U41" s="62"/>
      <c r="V41" s="62"/>
      <c r="W41" s="62"/>
      <c r="X41" s="62"/>
      <c r="Y41" s="62"/>
      <c r="Z41" s="62"/>
    </row>
    <row r="42" spans="1:26" ht="15.75" customHeight="1">
      <c r="A42" s="80"/>
      <c r="B42" s="80"/>
      <c r="C42" s="81"/>
      <c r="D42" s="82"/>
      <c r="E42" s="83"/>
      <c r="F42" s="83"/>
      <c r="G42" s="83"/>
      <c r="H42" s="83"/>
      <c r="I42" s="83"/>
      <c r="J42" s="83"/>
      <c r="K42" s="83"/>
      <c r="L42" s="83"/>
      <c r="M42" s="83"/>
      <c r="N42" s="83"/>
      <c r="O42" s="84"/>
      <c r="P42" s="62"/>
      <c r="Q42" s="62"/>
      <c r="R42" s="62"/>
      <c r="S42" s="62"/>
      <c r="T42" s="62"/>
      <c r="U42" s="62"/>
      <c r="V42" s="62"/>
      <c r="W42" s="62"/>
      <c r="X42" s="62"/>
      <c r="Y42" s="62"/>
      <c r="Z42" s="62"/>
    </row>
    <row r="43" spans="1:26" ht="15.75" customHeight="1">
      <c r="A43" s="80"/>
      <c r="B43" s="80"/>
      <c r="C43" s="81"/>
      <c r="D43" s="82"/>
      <c r="E43" s="83"/>
      <c r="F43" s="83"/>
      <c r="G43" s="83"/>
      <c r="H43" s="83"/>
      <c r="I43" s="83"/>
      <c r="J43" s="83"/>
      <c r="K43" s="83"/>
      <c r="L43" s="83"/>
      <c r="M43" s="83"/>
      <c r="N43" s="83"/>
      <c r="O43" s="84"/>
      <c r="P43" s="62"/>
      <c r="Q43" s="62"/>
      <c r="R43" s="62"/>
      <c r="S43" s="62"/>
      <c r="T43" s="62"/>
      <c r="U43" s="62"/>
      <c r="V43" s="62"/>
      <c r="W43" s="62"/>
      <c r="X43" s="62"/>
      <c r="Y43" s="62"/>
      <c r="Z43" s="62"/>
    </row>
    <row r="44" spans="1:26" ht="15.75" customHeight="1">
      <c r="A44" s="80"/>
      <c r="B44" s="80"/>
      <c r="C44" s="81"/>
      <c r="D44" s="82"/>
      <c r="E44" s="83"/>
      <c r="F44" s="83"/>
      <c r="G44" s="83"/>
      <c r="H44" s="83"/>
      <c r="I44" s="83"/>
      <c r="J44" s="83"/>
      <c r="K44" s="83"/>
      <c r="L44" s="83"/>
      <c r="M44" s="83"/>
      <c r="N44" s="83"/>
      <c r="O44" s="84"/>
      <c r="P44" s="62"/>
      <c r="Q44" s="62"/>
      <c r="R44" s="62"/>
      <c r="S44" s="62"/>
      <c r="T44" s="62"/>
      <c r="U44" s="62"/>
      <c r="V44" s="62"/>
      <c r="W44" s="62"/>
      <c r="X44" s="62"/>
      <c r="Y44" s="62"/>
      <c r="Z44" s="62"/>
    </row>
    <row r="45" spans="1:26" ht="15.75" customHeight="1">
      <c r="A45" s="80"/>
      <c r="B45" s="80"/>
      <c r="C45" s="81"/>
      <c r="D45" s="82"/>
      <c r="E45" s="83"/>
      <c r="F45" s="83"/>
      <c r="G45" s="83"/>
      <c r="H45" s="83"/>
      <c r="I45" s="83"/>
      <c r="J45" s="83"/>
      <c r="K45" s="83"/>
      <c r="L45" s="83"/>
      <c r="M45" s="83"/>
      <c r="N45" s="83"/>
      <c r="O45" s="84"/>
      <c r="P45" s="62"/>
      <c r="Q45" s="62"/>
      <c r="R45" s="62"/>
      <c r="S45" s="62"/>
      <c r="T45" s="62"/>
      <c r="U45" s="62"/>
      <c r="V45" s="62"/>
      <c r="W45" s="62"/>
      <c r="X45" s="62"/>
      <c r="Y45" s="62"/>
      <c r="Z45" s="62"/>
    </row>
    <row r="46" spans="1:26" ht="15.75" customHeight="1">
      <c r="A46" s="80"/>
      <c r="B46" s="80"/>
      <c r="C46" s="81"/>
      <c r="D46" s="82"/>
      <c r="E46" s="83"/>
      <c r="F46" s="83"/>
      <c r="G46" s="83"/>
      <c r="H46" s="83"/>
      <c r="I46" s="83"/>
      <c r="J46" s="83"/>
      <c r="K46" s="83"/>
      <c r="L46" s="83"/>
      <c r="M46" s="83"/>
      <c r="N46" s="83"/>
      <c r="O46" s="84"/>
      <c r="P46" s="62"/>
      <c r="Q46" s="62"/>
      <c r="R46" s="62"/>
      <c r="S46" s="62"/>
      <c r="T46" s="62"/>
      <c r="U46" s="62"/>
      <c r="V46" s="62"/>
      <c r="W46" s="62"/>
      <c r="X46" s="62"/>
      <c r="Y46" s="62"/>
      <c r="Z46" s="62"/>
    </row>
    <row r="47" spans="1:26" ht="15.75" customHeight="1">
      <c r="A47" s="80"/>
      <c r="B47" s="80"/>
      <c r="C47" s="81"/>
      <c r="D47" s="82"/>
      <c r="E47" s="83"/>
      <c r="F47" s="83"/>
      <c r="G47" s="83"/>
      <c r="H47" s="83"/>
      <c r="I47" s="83"/>
      <c r="J47" s="83"/>
      <c r="K47" s="83"/>
      <c r="L47" s="83"/>
      <c r="M47" s="83"/>
      <c r="N47" s="83"/>
      <c r="O47" s="84"/>
      <c r="P47" s="62"/>
      <c r="Q47" s="62"/>
      <c r="R47" s="62"/>
      <c r="S47" s="62"/>
      <c r="T47" s="62"/>
      <c r="U47" s="62"/>
      <c r="V47" s="62"/>
      <c r="W47" s="62"/>
      <c r="X47" s="62"/>
      <c r="Y47" s="62"/>
      <c r="Z47" s="62"/>
    </row>
    <row r="48" spans="1:26" ht="15.75" customHeight="1">
      <c r="A48" s="80"/>
      <c r="B48" s="80"/>
      <c r="C48" s="81"/>
      <c r="D48" s="82"/>
      <c r="E48" s="83"/>
      <c r="F48" s="83"/>
      <c r="G48" s="83"/>
      <c r="H48" s="83"/>
      <c r="I48" s="83"/>
      <c r="J48" s="83"/>
      <c r="K48" s="83"/>
      <c r="L48" s="83"/>
      <c r="M48" s="83"/>
      <c r="N48" s="83"/>
      <c r="O48" s="84"/>
      <c r="P48" s="62"/>
      <c r="Q48" s="62"/>
      <c r="R48" s="62"/>
      <c r="S48" s="62"/>
      <c r="T48" s="62"/>
      <c r="U48" s="62"/>
      <c r="V48" s="62"/>
      <c r="W48" s="62"/>
      <c r="X48" s="62"/>
      <c r="Y48" s="62"/>
      <c r="Z48" s="62"/>
    </row>
    <row r="49" spans="1:26" ht="15.75" customHeight="1">
      <c r="A49" s="80"/>
      <c r="B49" s="80"/>
      <c r="C49" s="81"/>
      <c r="D49" s="82"/>
      <c r="E49" s="83"/>
      <c r="F49" s="83"/>
      <c r="G49" s="83"/>
      <c r="H49" s="83"/>
      <c r="I49" s="83"/>
      <c r="J49" s="83"/>
      <c r="K49" s="83"/>
      <c r="L49" s="83"/>
      <c r="M49" s="83"/>
      <c r="N49" s="83"/>
      <c r="O49" s="84"/>
      <c r="P49" s="62"/>
      <c r="Q49" s="62"/>
      <c r="R49" s="62"/>
      <c r="S49" s="62"/>
      <c r="T49" s="62"/>
      <c r="U49" s="62"/>
      <c r="V49" s="62"/>
      <c r="W49" s="62"/>
      <c r="X49" s="62"/>
      <c r="Y49" s="62"/>
      <c r="Z49" s="62"/>
    </row>
    <row r="50" spans="1:26" ht="15.75" customHeight="1">
      <c r="A50" s="80"/>
      <c r="B50" s="80"/>
      <c r="C50" s="81"/>
      <c r="D50" s="82"/>
      <c r="E50" s="83"/>
      <c r="F50" s="83"/>
      <c r="G50" s="83"/>
      <c r="H50" s="83"/>
      <c r="I50" s="83"/>
      <c r="J50" s="83"/>
      <c r="K50" s="83"/>
      <c r="L50" s="83"/>
      <c r="M50" s="83"/>
      <c r="N50" s="83"/>
      <c r="O50" s="84"/>
      <c r="P50" s="62"/>
      <c r="Q50" s="62"/>
      <c r="R50" s="62"/>
      <c r="S50" s="62"/>
      <c r="T50" s="62"/>
      <c r="U50" s="62"/>
      <c r="V50" s="62"/>
      <c r="W50" s="62"/>
      <c r="X50" s="62"/>
      <c r="Y50" s="62"/>
      <c r="Z50" s="62"/>
    </row>
    <row r="51" spans="1:26" ht="15.75" customHeight="1">
      <c r="A51" s="80"/>
      <c r="B51" s="80"/>
      <c r="C51" s="81"/>
      <c r="D51" s="82"/>
      <c r="E51" s="83"/>
      <c r="F51" s="83"/>
      <c r="G51" s="83"/>
      <c r="H51" s="83"/>
      <c r="I51" s="83"/>
      <c r="J51" s="83"/>
      <c r="K51" s="83"/>
      <c r="L51" s="83"/>
      <c r="M51" s="83"/>
      <c r="N51" s="83"/>
      <c r="O51" s="84"/>
      <c r="P51" s="62"/>
      <c r="Q51" s="62"/>
      <c r="R51" s="62"/>
      <c r="S51" s="62"/>
      <c r="T51" s="62"/>
      <c r="U51" s="62"/>
      <c r="V51" s="62"/>
      <c r="W51" s="62"/>
      <c r="X51" s="62"/>
      <c r="Y51" s="62"/>
      <c r="Z51" s="62"/>
    </row>
    <row r="52" spans="1:26" ht="15.75" customHeight="1">
      <c r="A52" s="80"/>
      <c r="B52" s="80"/>
      <c r="C52" s="81"/>
      <c r="D52" s="82"/>
      <c r="E52" s="83"/>
      <c r="F52" s="83"/>
      <c r="G52" s="83"/>
      <c r="H52" s="83"/>
      <c r="I52" s="83"/>
      <c r="J52" s="83"/>
      <c r="K52" s="83"/>
      <c r="L52" s="83"/>
      <c r="M52" s="83"/>
      <c r="N52" s="83"/>
      <c r="O52" s="84"/>
      <c r="P52" s="62"/>
      <c r="Q52" s="62"/>
      <c r="R52" s="62"/>
      <c r="S52" s="62"/>
      <c r="T52" s="62"/>
      <c r="U52" s="62"/>
      <c r="V52" s="62"/>
      <c r="W52" s="62"/>
      <c r="X52" s="62"/>
      <c r="Y52" s="62"/>
      <c r="Z52" s="62"/>
    </row>
    <row r="53" spans="1:26" ht="15.75" customHeight="1">
      <c r="A53" s="85"/>
      <c r="B53" s="86"/>
      <c r="C53" s="87"/>
      <c r="D53" s="88"/>
      <c r="E53" s="89"/>
      <c r="F53" s="89"/>
      <c r="G53" s="89"/>
      <c r="H53" s="89"/>
      <c r="I53" s="89"/>
      <c r="J53" s="89"/>
      <c r="K53" s="89"/>
      <c r="L53" s="89"/>
      <c r="M53" s="89"/>
      <c r="N53" s="89"/>
      <c r="O53" s="90"/>
      <c r="P53" s="62"/>
      <c r="Q53" s="62"/>
      <c r="R53" s="62"/>
      <c r="S53" s="62"/>
      <c r="T53" s="62"/>
      <c r="U53" s="62"/>
      <c r="V53" s="62"/>
      <c r="W53" s="62"/>
      <c r="X53" s="62"/>
      <c r="Y53" s="62"/>
      <c r="Z53" s="62"/>
    </row>
    <row r="54" spans="1:26" ht="15.75" customHeigh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26" ht="15.75" customHeigh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26" ht="15.75" customHeigh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1:26" ht="15.75" customHeight="1">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26" ht="15.75" customHeight="1">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26" ht="15.75" customHeigh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1:26" ht="15.75" customHeigh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1:26" ht="15.75" customHeigh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1:26" ht="15.75" customHeigh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1:26" ht="15.75" customHeight="1">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1:26" ht="15.7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1:26" ht="15.75" customHeight="1">
      <c r="A65" s="61" t="s">
        <v>227</v>
      </c>
      <c r="B65" s="61"/>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1:26" ht="15.75" customHeight="1">
      <c r="A66" s="91" t="s">
        <v>170</v>
      </c>
      <c r="B66" s="91"/>
      <c r="C66" s="91" t="s">
        <v>72</v>
      </c>
      <c r="D66" s="62"/>
      <c r="E66" s="62"/>
      <c r="F66" s="62"/>
      <c r="G66" s="62"/>
      <c r="H66" s="62"/>
      <c r="I66" s="62"/>
      <c r="J66" s="62"/>
      <c r="K66" s="62"/>
      <c r="L66" s="62"/>
      <c r="M66" s="62"/>
      <c r="N66" s="62"/>
      <c r="O66" s="62"/>
      <c r="P66" s="62"/>
      <c r="Q66" s="62"/>
      <c r="R66" s="62"/>
      <c r="S66" s="62"/>
      <c r="T66" s="62"/>
      <c r="U66" s="62"/>
      <c r="V66" s="62"/>
      <c r="W66" s="62"/>
      <c r="X66" s="62"/>
      <c r="Y66" s="62"/>
      <c r="Z66" s="62"/>
    </row>
    <row r="67" spans="1:26" ht="15.75" customHeight="1">
      <c r="A67" s="63" t="s">
        <v>228</v>
      </c>
      <c r="B67" s="63"/>
      <c r="C67" s="92" t="s">
        <v>229</v>
      </c>
      <c r="D67" s="62"/>
      <c r="E67" s="62"/>
      <c r="F67" s="62"/>
      <c r="G67" s="62"/>
      <c r="H67" s="62"/>
      <c r="I67" s="62"/>
      <c r="J67" s="62"/>
      <c r="K67" s="62"/>
      <c r="L67" s="62"/>
      <c r="M67" s="62"/>
      <c r="N67" s="62"/>
      <c r="O67" s="62"/>
      <c r="P67" s="62"/>
      <c r="Q67" s="62"/>
      <c r="R67" s="62"/>
      <c r="S67" s="62"/>
      <c r="T67" s="62"/>
      <c r="U67" s="62"/>
      <c r="V67" s="62"/>
      <c r="W67" s="62"/>
      <c r="X67" s="62"/>
      <c r="Y67" s="62"/>
      <c r="Z67" s="62"/>
    </row>
    <row r="68" spans="1:26" ht="15.75" customHeight="1">
      <c r="A68" s="68" t="s">
        <v>230</v>
      </c>
      <c r="B68" s="68"/>
      <c r="C68" s="93" t="s">
        <v>231</v>
      </c>
      <c r="D68" s="62"/>
      <c r="E68" s="62"/>
      <c r="F68" s="62"/>
      <c r="G68" s="62"/>
      <c r="H68" s="62"/>
      <c r="I68" s="62"/>
      <c r="J68" s="62"/>
      <c r="K68" s="62"/>
      <c r="L68" s="62"/>
      <c r="M68" s="62"/>
      <c r="N68" s="62"/>
      <c r="O68" s="62"/>
      <c r="P68" s="62"/>
      <c r="Q68" s="62"/>
      <c r="R68" s="62"/>
      <c r="S68" s="62"/>
      <c r="T68" s="62"/>
      <c r="U68" s="62"/>
      <c r="V68" s="62"/>
      <c r="W68" s="62"/>
      <c r="X68" s="62"/>
      <c r="Y68" s="62"/>
      <c r="Z68" s="62"/>
    </row>
    <row r="69" spans="1:26" ht="15.75" customHeight="1">
      <c r="A69" s="68" t="s">
        <v>232</v>
      </c>
      <c r="B69" s="68"/>
      <c r="C69" s="93" t="s">
        <v>233</v>
      </c>
      <c r="D69" s="62"/>
      <c r="E69" s="62"/>
      <c r="F69" s="62"/>
      <c r="G69" s="62"/>
      <c r="H69" s="62"/>
      <c r="I69" s="62"/>
      <c r="J69" s="62"/>
      <c r="K69" s="62"/>
      <c r="L69" s="62"/>
      <c r="M69" s="62"/>
      <c r="N69" s="62"/>
      <c r="O69" s="62"/>
      <c r="P69" s="62"/>
      <c r="Q69" s="62"/>
      <c r="R69" s="62"/>
      <c r="S69" s="62"/>
      <c r="T69" s="62"/>
      <c r="U69" s="62"/>
      <c r="V69" s="62"/>
      <c r="W69" s="62"/>
      <c r="X69" s="62"/>
      <c r="Y69" s="62"/>
      <c r="Z69" s="62"/>
    </row>
    <row r="70" spans="1:26" ht="15.75" customHeight="1">
      <c r="A70" s="68" t="s">
        <v>234</v>
      </c>
      <c r="B70" s="68"/>
      <c r="C70" s="93" t="s">
        <v>235</v>
      </c>
      <c r="D70" s="62"/>
      <c r="E70" s="62"/>
      <c r="F70" s="62"/>
      <c r="G70" s="62"/>
      <c r="H70" s="62"/>
      <c r="I70" s="62"/>
      <c r="J70" s="62"/>
      <c r="K70" s="62"/>
      <c r="L70" s="62"/>
      <c r="M70" s="62"/>
      <c r="N70" s="62"/>
      <c r="O70" s="62"/>
      <c r="P70" s="62"/>
      <c r="Q70" s="62"/>
      <c r="R70" s="62"/>
      <c r="S70" s="62"/>
      <c r="T70" s="62"/>
      <c r="U70" s="62"/>
      <c r="V70" s="62"/>
      <c r="W70" s="62"/>
      <c r="X70" s="62"/>
      <c r="Y70" s="62"/>
      <c r="Z70" s="62"/>
    </row>
    <row r="71" spans="1:26" ht="15.75" customHeight="1">
      <c r="A71" s="68" t="s">
        <v>236</v>
      </c>
      <c r="B71" s="68"/>
      <c r="C71" s="93" t="s">
        <v>237</v>
      </c>
      <c r="D71" s="62"/>
      <c r="E71" s="62"/>
      <c r="F71" s="62"/>
      <c r="G71" s="62"/>
      <c r="H71" s="62"/>
      <c r="I71" s="62"/>
      <c r="J71" s="62"/>
      <c r="K71" s="62"/>
      <c r="L71" s="62"/>
      <c r="M71" s="62"/>
      <c r="N71" s="62"/>
      <c r="O71" s="62"/>
      <c r="P71" s="62"/>
      <c r="Q71" s="62"/>
      <c r="R71" s="62"/>
      <c r="S71" s="62"/>
      <c r="T71" s="62"/>
      <c r="U71" s="62"/>
      <c r="V71" s="62"/>
      <c r="W71" s="62"/>
      <c r="X71" s="62"/>
      <c r="Y71" s="62"/>
      <c r="Z71" s="62"/>
    </row>
    <row r="72" spans="1:26" ht="15.75" customHeight="1">
      <c r="A72" s="68"/>
      <c r="B72" s="68"/>
      <c r="C72" s="93"/>
      <c r="D72" s="62"/>
      <c r="E72" s="62"/>
      <c r="F72" s="62"/>
      <c r="G72" s="62"/>
      <c r="H72" s="62"/>
      <c r="I72" s="62"/>
      <c r="J72" s="62"/>
      <c r="K72" s="62"/>
      <c r="L72" s="62"/>
      <c r="M72" s="62"/>
      <c r="N72" s="62"/>
      <c r="O72" s="62"/>
      <c r="P72" s="62"/>
      <c r="Q72" s="62"/>
      <c r="R72" s="62"/>
      <c r="S72" s="62"/>
      <c r="T72" s="62"/>
      <c r="U72" s="62"/>
      <c r="V72" s="62"/>
      <c r="W72" s="62"/>
      <c r="X72" s="62"/>
      <c r="Y72" s="62"/>
      <c r="Z72" s="62"/>
    </row>
    <row r="73" spans="1:26" ht="15.75" customHeight="1">
      <c r="A73" s="68"/>
      <c r="B73" s="68"/>
      <c r="C73" s="93"/>
      <c r="D73" s="62"/>
      <c r="E73" s="62"/>
      <c r="F73" s="62"/>
      <c r="G73" s="62"/>
      <c r="H73" s="62"/>
      <c r="I73" s="62"/>
      <c r="J73" s="62"/>
      <c r="K73" s="62"/>
      <c r="L73" s="62"/>
      <c r="M73" s="62"/>
      <c r="N73" s="62"/>
      <c r="O73" s="62"/>
      <c r="P73" s="62"/>
      <c r="Q73" s="62"/>
      <c r="R73" s="62"/>
      <c r="S73" s="62"/>
      <c r="T73" s="62"/>
      <c r="U73" s="62"/>
      <c r="V73" s="62"/>
      <c r="W73" s="62"/>
      <c r="X73" s="62"/>
      <c r="Y73" s="62"/>
      <c r="Z73" s="62"/>
    </row>
    <row r="74" spans="1:26" ht="15.75" customHeight="1">
      <c r="A74" s="68"/>
      <c r="B74" s="68"/>
      <c r="C74" s="93"/>
      <c r="D74" s="62"/>
      <c r="E74" s="62"/>
      <c r="F74" s="62"/>
      <c r="G74" s="62"/>
      <c r="H74" s="62"/>
      <c r="I74" s="62"/>
      <c r="J74" s="62"/>
      <c r="K74" s="62"/>
      <c r="L74" s="62"/>
      <c r="M74" s="62"/>
      <c r="N74" s="62"/>
      <c r="O74" s="62"/>
      <c r="P74" s="62"/>
      <c r="Q74" s="62"/>
      <c r="R74" s="62"/>
      <c r="S74" s="62"/>
      <c r="T74" s="62"/>
      <c r="U74" s="62"/>
      <c r="V74" s="62"/>
      <c r="W74" s="62"/>
      <c r="X74" s="62"/>
      <c r="Y74" s="62"/>
      <c r="Z74" s="62"/>
    </row>
    <row r="75" spans="1:26" ht="15.75" customHeight="1">
      <c r="A75" s="85"/>
      <c r="B75" s="85"/>
      <c r="C75" s="86"/>
      <c r="D75" s="62"/>
      <c r="E75" s="62"/>
      <c r="F75" s="62"/>
      <c r="G75" s="62"/>
      <c r="H75" s="62"/>
      <c r="I75" s="62"/>
      <c r="J75" s="62"/>
      <c r="K75" s="62"/>
      <c r="L75" s="62"/>
      <c r="M75" s="62"/>
      <c r="N75" s="62"/>
      <c r="O75" s="62"/>
      <c r="P75" s="62"/>
      <c r="Q75" s="62"/>
      <c r="R75" s="62"/>
      <c r="S75" s="62"/>
      <c r="T75" s="62"/>
      <c r="U75" s="62"/>
      <c r="V75" s="62"/>
      <c r="W75" s="62"/>
      <c r="X75" s="62"/>
      <c r="Y75" s="62"/>
      <c r="Z75" s="62"/>
    </row>
    <row r="76" spans="1:26" ht="15.75" customHeight="1">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ht="15.75" customHeigh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1:26" ht="15.75" customHeight="1">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ht="15.75" customHeight="1">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1:26" ht="15.75" customHeigh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ht="15.75" customHeigh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row>
    <row r="82" spans="1:26" ht="15.75" customHeigh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row>
    <row r="83" spans="1:26" ht="15.75" customHeight="1">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row>
    <row r="84" spans="1:26" ht="15.75" customHeight="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row>
    <row r="85" spans="1:26" ht="15.75" customHeigh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row>
    <row r="86" spans="1:26" ht="15.75" customHeight="1">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row>
    <row r="87" spans="1:26" ht="15.75" customHeight="1">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row>
    <row r="88" spans="1:26" ht="15.75" customHeight="1">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row>
    <row r="89" spans="1:26" ht="15.75" customHeight="1">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row>
    <row r="90" spans="1:26" ht="15.75" customHeigh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row>
    <row r="91" spans="1:26" ht="15.75" customHeight="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row>
    <row r="92" spans="1:26" ht="15.75" customHeight="1">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ht="15.75" customHeight="1">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spans="1:26" ht="15.75" customHeight="1">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row>
    <row r="95" spans="1:26" ht="15.75" customHeight="1">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ht="15.75" customHeight="1">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row>
    <row r="97" spans="1:26" ht="15.75" customHeight="1">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row>
    <row r="98" spans="1:26" ht="15.75" customHeigh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row>
    <row r="99" spans="1:26" ht="15.75" customHeight="1">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row>
    <row r="100" spans="1:26" ht="15.75" customHeight="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spans="1:26" ht="15.75" customHeigh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ht="15.75" customHeigh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spans="1:26" ht="15.75" customHeigh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ht="15.75" customHeigh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ht="15.7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ht="15.75" customHeigh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ht="15.75" customHeigh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ht="15.75" customHeigh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ht="15.75" customHeigh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ht="15.75" customHeigh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spans="1:26" ht="15.75" customHeigh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ht="15.75" customHeigh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ht="15.75" customHeigh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ht="15.75" customHeigh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ht="15.75" customHeigh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row>
    <row r="116" spans="1:26" ht="15.75" customHeigh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spans="1:26" ht="15.75" customHeigh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spans="1:26" ht="15.75" customHeigh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spans="1:26" ht="15.75" customHeigh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spans="1:26" ht="15.75" customHeigh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row>
    <row r="121" spans="1:26" ht="15.75" customHeigh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spans="1:26" ht="15.75" customHeigh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ht="15.75" customHeigh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spans="1:26" ht="15.75" customHeigh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spans="1:26" ht="15.75" customHeigh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spans="1:26" ht="15.75" customHeigh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ht="15.75" customHeigh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ht="15.75" customHeigh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ht="15.75" customHeigh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ht="15.75" customHeigh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spans="1:26" ht="15.75" customHeigh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6" ht="15.75" customHeigh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6" ht="15.75" customHeight="1">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ht="15.75" customHeight="1">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ht="15.75" customHeight="1">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ht="15.75" customHeight="1">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6" ht="15.75" customHeight="1">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spans="1:26" ht="15.75" customHeight="1">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6" ht="15.75" customHeight="1">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spans="1:26" ht="15.75" customHeight="1">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6" ht="15.75" customHeight="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6" ht="15.75" customHeight="1">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spans="1:26" ht="15.75" customHeight="1">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ht="15.75" customHeight="1">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ht="15.75" customHeight="1">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spans="1:26" ht="15.75" customHeight="1">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1:26" ht="15.75" customHeight="1">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spans="1:26" ht="15.75" customHeight="1">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spans="1:26" ht="15.75" customHeight="1">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1:26" ht="15.75" customHeight="1">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spans="1:26" ht="15.75" customHeight="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spans="1:26" ht="15.75" customHeight="1">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spans="1:26" ht="15.75" customHeight="1">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1:26" ht="15.75" customHeight="1">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spans="1:26" ht="15.75" customHeight="1">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spans="1:26" ht="15.75" customHeight="1">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spans="1:26" ht="15.75" customHeight="1">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1:26" ht="15.75" customHeight="1">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spans="1:26" ht="15.75" customHeight="1">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spans="1:26" ht="15.75" customHeight="1">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spans="1:26" ht="15.75" customHeight="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spans="1:26" ht="15.75" customHeight="1">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spans="1:26" ht="15.75" customHeight="1">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1:26" ht="15.75" customHeight="1">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1:26" ht="15.75" customHeight="1">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1:26" ht="15.75" customHeight="1">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spans="1:26" ht="15.75" customHeight="1">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spans="1:26" ht="15.75" customHeight="1">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ht="15.75" customHeight="1">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1:26" ht="15.75" customHeight="1">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ht="15.75" customHeight="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spans="1:26" ht="15.75" customHeight="1">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spans="1:26" ht="15.75" customHeight="1">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spans="1:26" ht="15.75" customHeight="1">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spans="1:26" ht="15.75" customHeight="1">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spans="1:26" ht="15.75" customHeight="1">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spans="1:26" ht="15.75" customHeight="1">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spans="1:26" ht="15.75" customHeight="1">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spans="1:26" ht="15.75" customHeight="1">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spans="1:26" ht="15.75" customHeight="1">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row>
    <row r="181" spans="1:26" ht="15.75" customHeight="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spans="1:26" ht="15.75" customHeight="1">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spans="1:26" ht="15.75" customHeight="1">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spans="1:26" ht="15.75" customHeight="1">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spans="1:26" ht="15.75" customHeight="1">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spans="1:26" ht="15.75" customHeight="1">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spans="1:26" ht="15.75" customHeight="1">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spans="1:26" ht="15.75" customHeight="1">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row>
    <row r="189" spans="1:26" ht="15.75" customHeight="1">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row>
    <row r="190" spans="1:26" ht="15.75" customHeight="1">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spans="1:26" ht="15.75" customHeight="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spans="1:26" ht="15.75" customHeight="1">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spans="1:26" ht="15.75" customHeight="1">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spans="1:26" ht="15.75" customHeight="1">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spans="1:26" ht="15.75" customHeight="1">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spans="1:26" ht="15.75" customHeight="1">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row>
    <row r="197" spans="1:26" ht="15.75" customHeight="1">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spans="1:26" ht="15.75" customHeight="1">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spans="1:26" ht="15.75" customHeight="1">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ht="15.75" customHeight="1">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spans="1:26" ht="15.75" customHeight="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spans="1:26" ht="15.75" customHeight="1">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spans="1:26" ht="15.75" customHeight="1">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spans="1:26" ht="15.75" customHeight="1">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spans="1:26" ht="15.75" customHeight="1">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spans="1:26" ht="15.75" customHeight="1">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spans="1:26" ht="15.75" customHeight="1">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spans="1:26" ht="15.75" customHeight="1">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spans="1:26" ht="15.75" customHeight="1">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spans="1:26" ht="15.75" customHeight="1">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spans="1:26" ht="15.75" customHeight="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spans="1:26" ht="15.75" customHeight="1">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spans="1:26" ht="15.75" customHeight="1">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spans="1:26" ht="15.75" customHeight="1">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spans="1:26" ht="15.75" customHeight="1">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spans="1:26" ht="15.75" customHeight="1">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spans="1:26" ht="15.75" customHeight="1">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spans="1:26" ht="15.75" customHeight="1">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spans="1:26" ht="15.75" customHeight="1">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spans="1:26" ht="15.75" customHeight="1">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spans="1:26" ht="15.75" customHeight="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spans="1:26" ht="15.75" customHeight="1">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spans="1:26" ht="15.75" customHeight="1">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spans="1:26" ht="15.75" customHeight="1">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spans="1:26" ht="15.75" customHeight="1">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spans="1:26" ht="15.75" customHeight="1">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spans="1:26" ht="15.75" customHeight="1">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spans="1:26" ht="15.75" customHeight="1">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spans="1:26" ht="15.75" customHeight="1">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spans="1:26" ht="15.75" customHeight="1">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spans="1:26" ht="15.75" customHeight="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spans="1:26" ht="15.75" customHeight="1">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spans="1:26" ht="15.75" customHeight="1">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spans="1:26" ht="15.75" customHeight="1">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spans="1:26" ht="15.75" customHeight="1">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spans="1:26" ht="15.75" customHeight="1">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spans="1:26" ht="15.75" customHeight="1">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spans="1:26" ht="15.75" customHeight="1">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spans="1:26" ht="15.75" customHeight="1">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spans="1:26" ht="15.75" customHeight="1">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spans="1:26" ht="15.75" customHeight="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spans="1:26" ht="15.75" customHeight="1">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spans="1:26" ht="15.75" customHeight="1">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spans="1:26" ht="15.75" customHeight="1">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spans="1:26" ht="15.75" customHeight="1">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spans="1:26" ht="15.75" customHeight="1">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spans="1:26" ht="15.75" customHeight="1">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spans="1:26" ht="15.75" customHeight="1">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spans="1:26" ht="15.75" customHeight="1">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spans="1:26" ht="15.75" customHeight="1">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spans="1:26" ht="15.75" customHeight="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5.75" customHeight="1">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5.75" customHeight="1">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5.75" customHeight="1">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5.75" customHeight="1">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5.75" customHeight="1">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5.75" customHeight="1">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5.75" customHeight="1">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5.75" customHeight="1">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5.75" customHeight="1">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5.75" customHeight="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5.75" customHeight="1">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5.75" customHeight="1">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5.75" customHeight="1">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5.75" customHeight="1">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5.75" customHeight="1">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5.75" customHeight="1">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5.75" customHeight="1">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5.75" customHeight="1">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5.75" customHeight="1">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5.75" customHeight="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5.75" customHeight="1">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5.75" customHeight="1">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5.75" customHeight="1">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5.75" customHeight="1">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5.75" customHeight="1">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5.75" customHeight="1">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5.75" customHeight="1">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5.75" customHeight="1">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5.75" customHeight="1">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5.75" customHeight="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5.75" customHeight="1">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5.75" customHeight="1">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5.75" customHeight="1">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5.75" customHeight="1">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5.75" customHeight="1">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5.75" customHeight="1">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5.75" customHeight="1">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5.75" customHeight="1">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5.75" customHeight="1">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5.75" customHeight="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5.75" customHeight="1">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5.75" customHeight="1">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5.75" customHeight="1">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5.75" customHeight="1">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5.75" customHeight="1">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5.75" customHeight="1">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5.75" customHeight="1">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5.75" customHeight="1">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5.75" customHeight="1">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5.75" customHeight="1">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5.75" customHeight="1">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5.75" customHeight="1">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5.75" customHeight="1">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5.75" customHeight="1">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5.75" customHeight="1">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5.75" customHeight="1">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5.75" customHeight="1">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5.75" customHeight="1">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5.75" customHeight="1">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5.75" customHeight="1">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5.75" customHeight="1">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5.75" customHeight="1">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5.75" customHeight="1">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5.75" customHeight="1">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5.75" customHeight="1">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5.75" customHeight="1">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5.75" customHeight="1">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5.75" customHeight="1">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5.75" customHeight="1">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5.75" customHeight="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5.75" customHeight="1">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5.75" customHeight="1">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5.75" customHeight="1">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5.75" customHeight="1">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5.75" customHeight="1">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5.75" customHeight="1">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5.75" customHeight="1">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5.75" customHeight="1">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5.75" customHeight="1">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5.75" customHeight="1">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5.75" customHeight="1">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5.75" customHeight="1">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5.75" customHeight="1">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5.75" customHeight="1">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5.75" customHeight="1">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5.75" customHeight="1">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5.75" customHeight="1">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5.75" customHeight="1">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5.75" customHeight="1">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5.75" customHeight="1">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5.75" customHeight="1">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5.75" customHeight="1">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5.75" customHeight="1">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5.75" customHeight="1">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5.75" customHeight="1">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5.75" customHeight="1">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5.75" customHeight="1">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5.75" customHeight="1">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5.75" customHeight="1">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5.75" customHeight="1">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5.75" customHeight="1">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5.75" customHeight="1">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5.75" customHeight="1">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5.75" customHeight="1">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5.75" customHeight="1">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5.75" customHeight="1">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5.75" customHeight="1">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5.75" customHeight="1">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5.75" customHeight="1">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5.75" customHeight="1">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5.75" customHeight="1">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5.75" customHeight="1">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5.75" customHeight="1">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5.75" customHeight="1">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5.75" customHeight="1">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5.75" customHeight="1">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5.75" customHeight="1">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5.75" customHeight="1">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5.75" customHeight="1">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5.75" customHeight="1">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5.75" customHeight="1">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5.75" customHeight="1">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5.75" customHeight="1">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5.75" customHeight="1">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5.75" customHeight="1">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5.75" customHeight="1">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5.75" customHeight="1">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5.75" customHeight="1">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5.75" customHeight="1">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5.75" customHeight="1">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5.75" customHeight="1">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5.75" customHeight="1">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5.75" customHeight="1">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5.75" customHeight="1">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5.75" customHeight="1">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5.75" customHeight="1">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5.75" customHeight="1">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5.75" customHeight="1">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5.75" customHeight="1">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5.75" customHeight="1">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5.75" customHeight="1">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5.75" customHeight="1">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5.75" customHeight="1">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5.75" customHeight="1">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5.75" customHeight="1">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5.75" customHeight="1">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5.75" customHeight="1">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5.75" customHeight="1">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5.75" customHeight="1">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5.75" customHeight="1">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5.75" customHeight="1">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5.75" customHeight="1">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5.75" customHeight="1">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5.75" customHeight="1">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5.75" customHeight="1">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5.75" customHeight="1">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5.75" customHeight="1">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5.75" customHeight="1">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5.75" customHeight="1">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5.75" customHeight="1">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5.75" customHeight="1">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5.75" customHeight="1">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5.75" customHeight="1">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5.75" customHeight="1">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5.75" customHeight="1">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5.75" customHeight="1">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5.75" customHeight="1">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5.75" customHeight="1">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5.75" customHeight="1">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5.75" customHeight="1">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5.75" customHeight="1">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5.75" customHeight="1">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5.75" customHeight="1">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5.75" customHeight="1">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5.75" customHeight="1">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5.75" customHeight="1">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5.75" customHeight="1">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5.75" customHeight="1">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5.75" customHeight="1">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5.75" customHeight="1">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5.75" customHeight="1">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5.75" customHeight="1">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5.75" customHeight="1">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5.75" customHeight="1">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5.75" customHeight="1">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5.75" customHeight="1">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5.75" customHeight="1">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5.75" customHeight="1">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5.75" customHeight="1">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5.75" customHeight="1">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5.75" customHeight="1">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5.75" customHeight="1">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5.75" customHeight="1">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5.75" customHeight="1">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5.75" customHeight="1">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5.75" customHeight="1">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5.75" customHeight="1">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5.75" customHeight="1">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5.75" customHeight="1">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5.75" customHeight="1">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5.75" customHeight="1">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5.75" customHeight="1">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5.75" customHeight="1">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5.75" customHeight="1">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5.75" customHeight="1">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5.75" customHeight="1">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5.75" customHeight="1">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5.75" customHeight="1">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5.75" customHeight="1">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5.75" customHeight="1">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5.75" customHeight="1">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5.75" customHeight="1">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5.75" customHeight="1">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5.75" customHeight="1">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5.75" customHeight="1">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5.75" customHeight="1">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5.75" customHeight="1">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5.75" customHeight="1">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5.75" customHeight="1">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5.75" customHeight="1">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5.75" customHeight="1">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5.75" customHeight="1">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5.75" customHeight="1">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5.75" customHeight="1">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5.75" customHeight="1">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5.75" customHeight="1">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5.75" customHeight="1">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5.75" customHeight="1">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5.75" customHeight="1">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5.75" customHeight="1">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5.75" customHeight="1">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5.75" customHeight="1">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5.75" customHeight="1">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5.75" customHeight="1">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5.75" customHeight="1">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5.75" customHeight="1">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5.75" customHeight="1">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5.75" customHeight="1">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5.75" customHeight="1">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5.75" customHeight="1">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5.75" customHeight="1">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5.75" customHeight="1">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5.75" customHeight="1">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5.75" customHeight="1">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5.75" customHeight="1">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5.75" customHeight="1">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5.75" customHeight="1">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5.75" customHeight="1">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5.75" customHeight="1">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5.75" customHeight="1">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5.75" customHeight="1">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5.75" customHeight="1">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5.75" customHeight="1">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5.75" customHeight="1">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5.75" customHeight="1">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5.75" customHeight="1">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5.75" customHeight="1">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5.75" customHeight="1">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5.75" customHeight="1">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5.75" customHeight="1">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5.75" customHeight="1">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5.75" customHeight="1">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5.75" customHeight="1">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5.75" customHeight="1">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5.75" customHeight="1">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5.75" customHeight="1">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5.75" customHeight="1">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5.75" customHeight="1">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5.75" customHeight="1">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5.75" customHeight="1">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5.75" customHeight="1">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5.75" customHeight="1">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5.75" customHeight="1">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5.75" customHeight="1">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5.75" customHeight="1">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5.75" customHeight="1">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5.75" customHeight="1">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5.75" customHeight="1">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5.75" customHeight="1">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5.75" customHeight="1">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5.75" customHeight="1">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5.75" customHeight="1">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5.75" customHeight="1">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5.75" customHeight="1">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5.75" customHeight="1">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5.75" customHeight="1">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5.75" customHeight="1">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5.75" customHeight="1">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5.75" customHeight="1">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5.75" customHeight="1">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5.75" customHeight="1">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5.75" customHeight="1">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5.75" customHeight="1">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5.75" customHeight="1">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5.75" customHeight="1">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5.75" customHeight="1">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5.75" customHeight="1">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5.75" customHeight="1">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5.75" customHeight="1">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5.75" customHeight="1">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5.75" customHeight="1">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5.75" customHeight="1">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5.75" customHeight="1">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5.75" customHeight="1">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5.75" customHeight="1">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5.75" customHeight="1">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5.75" customHeight="1">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5.75" customHeight="1">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5.75" customHeight="1">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5.75" customHeight="1">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5.75" customHeight="1">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5.75" customHeight="1">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5.75" customHeight="1">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5.75" customHeight="1">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5.75" customHeight="1">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5.75" customHeight="1">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5.75" customHeight="1">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5.75" customHeight="1">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5.75" customHeight="1">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5.75" customHeight="1">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5.75" customHeight="1">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5.75" customHeight="1">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5.75" customHeight="1">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5.75" customHeight="1">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5.75" customHeight="1">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5.75" customHeight="1">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5.75" customHeight="1">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5.75" customHeight="1">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5.75" customHeight="1">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5.75" customHeight="1">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5.75" customHeight="1">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5.75" customHeight="1">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5.75" customHeight="1">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5.75" customHeight="1">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5.75" customHeight="1">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5.75" customHeight="1">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5.75" customHeight="1">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5.75" customHeight="1">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5.75" customHeight="1">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5.75" customHeight="1">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5.75" customHeight="1">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5.75" customHeight="1">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5.75" customHeight="1">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5.75" customHeight="1">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5.75" customHeight="1">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5.75" customHeight="1">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5.75" customHeight="1">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5.75" customHeight="1">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5.75" customHeight="1">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5.75" customHeight="1">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5.75" customHeight="1">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5.75" customHeight="1">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5.75" customHeight="1">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5.75" customHeight="1">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5.75" customHeight="1">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5.75" customHeight="1">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5.75" customHeight="1">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5.75" customHeight="1">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5.75" customHeight="1">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5.75" customHeight="1">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5.75" customHeight="1">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5.75" customHeight="1">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5.75" customHeight="1">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5.75" customHeight="1">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5.75" customHeight="1">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5.75" customHeight="1">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5.75" customHeight="1">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5.75" customHeight="1">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5.75" customHeight="1">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5.75" customHeight="1">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5.75" customHeight="1">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5.75" customHeight="1">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5.75" customHeight="1">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5.75" customHeight="1">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5.75" customHeight="1">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5.75" customHeight="1">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5.75" customHeight="1">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5.75" customHeight="1">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5.75" customHeight="1">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5.75" customHeight="1">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5.75" customHeight="1">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5.75" customHeight="1">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5.75" customHeight="1">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5.75" customHeight="1">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5.75" customHeight="1">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5.75" customHeight="1">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5.75" customHeight="1">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5.75" customHeight="1">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5.75" customHeight="1">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5.75" customHeight="1">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5.75" customHeight="1">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5.75" customHeight="1">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5.75" customHeight="1">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5.75" customHeight="1">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5.75" customHeight="1">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5.75" customHeight="1">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5.75" customHeight="1">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5.75" customHeight="1">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5.75" customHeight="1">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5.75" customHeight="1">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5.75" customHeight="1">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5.75" customHeight="1">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5.75" customHeight="1">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5.75" customHeight="1">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5.75" customHeight="1">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5.75" customHeight="1">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5.75" customHeight="1">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5.75" customHeight="1">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5.75" customHeight="1">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5.75" customHeight="1">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5.75" customHeight="1">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5.75" customHeight="1">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5.75" customHeight="1">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5.75" customHeight="1">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5.75" customHeight="1">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5.75" customHeight="1">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5.75" customHeight="1">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5.75" customHeight="1">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5.75" customHeight="1">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5.75" customHeight="1">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5.75" customHeight="1">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5.75" customHeight="1">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5.75" customHeight="1">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5.75" customHeight="1">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5.75" customHeight="1">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5.75" customHeight="1">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5.75" customHeight="1">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5.75" customHeight="1">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5.75" customHeight="1">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5.75" customHeight="1">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5.75" customHeight="1">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5.75" customHeight="1">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5.75" customHeight="1">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5.75" customHeight="1">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5.75" customHeight="1">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5.75" customHeight="1">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5.75" customHeight="1">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5.75" customHeight="1">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5.75" customHeight="1">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5.75" customHeight="1">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5.75" customHeight="1">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5.75" customHeight="1">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5.75" customHeight="1">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5.75" customHeight="1">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5.75" customHeight="1">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5.75" customHeight="1">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5.75" customHeight="1">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5.75" customHeight="1">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5.75" customHeight="1">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5.75" customHeight="1">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5.75" customHeight="1">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5.75" customHeight="1">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5.75" customHeight="1">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5.75" customHeight="1">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5.75" customHeight="1">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5.75" customHeight="1">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5.75" customHeight="1">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5.75" customHeight="1">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5.75" customHeight="1">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5.75" customHeight="1">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5.75" customHeight="1">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5.75" customHeight="1">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5.75" customHeight="1">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5.75" customHeight="1">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5.75" customHeight="1">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5.75" customHeight="1">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5.75" customHeight="1">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5.75" customHeight="1">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5.75" customHeight="1">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5.75" customHeight="1">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5.75" customHeight="1">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5.75" customHeight="1">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5.75" customHeight="1">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5.75" customHeight="1">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5.75" customHeight="1">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5.75" customHeight="1">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5.75" customHeight="1">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5.75" customHeight="1">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5.75" customHeight="1">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5.75" customHeight="1">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5.75" customHeight="1">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5.75" customHeight="1">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5.75" customHeight="1">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5.75" customHeight="1">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5.75" customHeight="1">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5.75" customHeight="1">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5.75" customHeight="1">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5.75" customHeight="1">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5.75" customHeight="1">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5.75" customHeight="1">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5.75" customHeight="1">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5.75" customHeight="1">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5.75" customHeight="1">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5.75" customHeight="1">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5.75" customHeight="1">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5.75" customHeight="1">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5.75" customHeight="1">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5.75" customHeight="1">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5.75" customHeight="1">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5.75" customHeight="1">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5.75" customHeight="1">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5.75" customHeight="1">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5.75" customHeight="1">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5.75" customHeight="1">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5.75" customHeight="1">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5.75" customHeight="1">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5.75" customHeight="1">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5.75" customHeight="1">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5.75" customHeight="1">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5.75" customHeight="1">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5.75" customHeight="1">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5.75" customHeight="1">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5.75" customHeight="1">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5.75" customHeight="1">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5.75" customHeight="1">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5.75" customHeight="1">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5.75" customHeight="1">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5.75" customHeight="1">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5.75" customHeight="1">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5.75" customHeight="1">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5.75" customHeight="1">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5.75" customHeight="1">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5.75" customHeight="1">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5.75" customHeight="1">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5.75" customHeight="1">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5.75" customHeight="1">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5.75" customHeight="1">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5.75" customHeight="1">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5.75" customHeight="1">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5.75" customHeight="1">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5.75" customHeight="1">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5.75" customHeight="1">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5.75" customHeight="1">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5.75" customHeight="1">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5.75" customHeight="1">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5.75" customHeight="1">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5.75" customHeight="1">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5.75" customHeight="1">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5.75" customHeight="1">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5.75" customHeight="1">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5.75" customHeight="1">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5.75" customHeight="1">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5.75" customHeight="1">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5.75" customHeight="1">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5.75" customHeight="1">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5.75" customHeight="1">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5.75" customHeight="1">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5.75" customHeight="1">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5.75" customHeight="1">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5.75" customHeight="1">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5.75" customHeight="1">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5.75" customHeight="1">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5.75" customHeight="1">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5.75" customHeight="1">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5.75" customHeight="1">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5.75" customHeight="1">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5.75" customHeight="1">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5.75" customHeight="1">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5.75" customHeight="1">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5.75" customHeight="1">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5.75" customHeight="1">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5.75" customHeight="1">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5.75" customHeight="1">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5.75" customHeight="1">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5.75" customHeight="1">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5.75" customHeight="1">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5.75" customHeight="1">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5.75" customHeight="1">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5.75" customHeight="1">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5.75" customHeight="1">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5.75" customHeight="1">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5.75" customHeight="1">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5.75" customHeight="1">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5.75" customHeight="1">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5.75" customHeight="1">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5.75" customHeight="1">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5.75" customHeight="1">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5.75" customHeight="1">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5.75" customHeight="1">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5.75" customHeight="1">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5.75" customHeight="1">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5.75" customHeight="1">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5.75" customHeight="1">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5.75" customHeight="1">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5.75" customHeight="1">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5.75" customHeight="1">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5.75" customHeight="1">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5.75" customHeight="1">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5.75" customHeight="1">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5.75" customHeight="1">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5.75" customHeight="1">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5.75" customHeight="1">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5.75" customHeight="1">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5.75" customHeight="1">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5.75" customHeight="1">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5.75" customHeight="1">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5.75" customHeight="1">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5.75" customHeight="1">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5.75" customHeight="1">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5.75" customHeight="1">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5.75" customHeight="1">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5.75" customHeight="1">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5.75" customHeight="1">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5.75" customHeight="1">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5.75" customHeight="1">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5.75" customHeight="1">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5.75" customHeight="1">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5.75" customHeight="1">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5.75" customHeight="1">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5.75" customHeight="1">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5.75" customHeight="1">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5.75" customHeight="1">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5.75" customHeight="1">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5.75" customHeight="1">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5.75" customHeight="1">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5.75" customHeight="1">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5.75" customHeight="1">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5.75" customHeight="1">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5.75" customHeight="1">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5.75" customHeight="1">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5.75" customHeight="1">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5.75" customHeight="1">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5.75" customHeight="1">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5.75" customHeight="1">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5.75" customHeight="1">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5.75" customHeight="1">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5.75" customHeight="1">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5.75" customHeight="1">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5.75" customHeight="1">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5.75" customHeight="1">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5.75" customHeight="1">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5.75" customHeight="1">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5.75" customHeight="1">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5.75" customHeight="1">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5.75" customHeight="1">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5.75" customHeight="1">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5.75" customHeight="1">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5.75" customHeight="1">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5.75" customHeight="1">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5.75" customHeight="1">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5.75" customHeight="1">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5.75" customHeight="1">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5.75" customHeight="1">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5.75" customHeight="1">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5.75" customHeight="1">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5.75" customHeight="1">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5.75" customHeight="1">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5.75" customHeight="1">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5.75" customHeight="1">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5.75" customHeight="1">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5.75" customHeight="1">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5.75" customHeight="1">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5.75" customHeight="1">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5.75" customHeight="1">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5.75" customHeight="1">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5.75" customHeight="1">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5.75" customHeight="1">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5.75" customHeight="1">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5.75" customHeight="1">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5.75" customHeight="1">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5.75" customHeight="1">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5.75" customHeight="1">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5.75" customHeight="1">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5.75" customHeight="1">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5.75" customHeight="1">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5.75" customHeight="1">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5.75" customHeight="1">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5.75" customHeight="1">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5.75" customHeight="1">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5.75" customHeight="1">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5.75" customHeight="1">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5.75" customHeight="1">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5.75" customHeight="1">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5.75" customHeight="1">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5.75" customHeight="1">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5.75" customHeight="1">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5.75" customHeight="1">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5.75" customHeight="1">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5.75" customHeight="1">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5.75" customHeight="1">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5.75" customHeight="1">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5.75" customHeight="1">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5.75" customHeight="1">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5.75" customHeight="1">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5.75" customHeight="1">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5.75" customHeight="1">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5.75" customHeight="1">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5.75" customHeight="1">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5.75" customHeight="1">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5.75" customHeight="1">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5.75" customHeight="1">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5.75" customHeight="1">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5.75" customHeight="1">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5.75" customHeight="1">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5.75" customHeight="1">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5.75" customHeight="1">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5.75" customHeight="1">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5.75" customHeight="1">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5.75" customHeight="1">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5.75" customHeight="1">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5.75" customHeight="1">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5.75" customHeight="1">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5.75" customHeight="1">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5.75" customHeight="1">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5.75" customHeight="1">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5.75" customHeight="1">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5.75" customHeight="1">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5.75" customHeight="1">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5.75" customHeight="1">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5.75" customHeight="1">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5.75" customHeight="1">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5.75" customHeight="1">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5.75" customHeight="1">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5.75" customHeight="1">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5.75" customHeight="1">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5.75" customHeight="1">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5.75" customHeight="1">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5.75" customHeight="1">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5.75" customHeight="1">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5.75" customHeight="1">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5.75" customHeight="1">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5.75" customHeight="1">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5.75" customHeight="1">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5.75" customHeight="1">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5.75" customHeight="1">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5.75" customHeight="1">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5.75" customHeight="1">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5.75" customHeight="1">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5.75" customHeight="1">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5.75" customHeight="1">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5.75" customHeight="1">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5.75" customHeight="1">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5.75" customHeight="1">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5.75" customHeight="1">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5.75" customHeight="1">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5.75" customHeight="1">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5.75" customHeight="1">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5.75" customHeight="1">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5.75" customHeight="1">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5.75" customHeight="1">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5.75" customHeight="1">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5.75" customHeight="1">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5.75" customHeight="1">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5.75" customHeight="1">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5.75" customHeight="1">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5.75" customHeight="1">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5.75" customHeight="1">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5.75" customHeight="1">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5.75" customHeight="1">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pageMargins left="0.7" right="0.7" top="0.75" bottom="0.75" header="0" footer="0"/>
  <pageSetup paperSize="9" scale="73"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8AFC10A1078649A00DB335AE2578E9" ma:contentTypeVersion="9" ma:contentTypeDescription="Create a new document." ma:contentTypeScope="" ma:versionID="9ccc0185228aa4b14665139976922cbd">
  <xsd:schema xmlns:xsd="http://www.w3.org/2001/XMLSchema" xmlns:xs="http://www.w3.org/2001/XMLSchema" xmlns:p="http://schemas.microsoft.com/office/2006/metadata/properties" xmlns:ns2="2273d0bb-1307-4ae8-a940-ce85e63695be" xmlns:ns3="7129d87d-196a-4fb9-b9ff-2778e288ac5c" targetNamespace="http://schemas.microsoft.com/office/2006/metadata/properties" ma:root="true" ma:fieldsID="170054b4daaea35013af4564cdf204f0" ns2:_="" ns3:_="">
    <xsd:import namespace="2273d0bb-1307-4ae8-a940-ce85e63695be"/>
    <xsd:import namespace="7129d87d-196a-4fb9-b9ff-2778e288ac5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73d0bb-1307-4ae8-a940-ce85e63695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c4d9137e-53b3-4d49-9a27-7fa3b38a2ad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29d87d-196a-4fb9-b9ff-2778e288ac5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75dc03c-9f32-4959-9c91-13d860ab6913}" ma:internalName="TaxCatchAll" ma:showField="CatchAllData" ma:web="7129d87d-196a-4fb9-b9ff-2778e288a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273d0bb-1307-4ae8-a940-ce85e63695be">
      <Terms xmlns="http://schemas.microsoft.com/office/infopath/2007/PartnerControls"/>
    </lcf76f155ced4ddcb4097134ff3c332f>
    <TaxCatchAll xmlns="7129d87d-196a-4fb9-b9ff-2778e288ac5c" xsi:nil="true"/>
  </documentManagement>
</p:properties>
</file>

<file path=customXml/itemProps1.xml><?xml version="1.0" encoding="utf-8"?>
<ds:datastoreItem xmlns:ds="http://schemas.openxmlformats.org/officeDocument/2006/customXml" ds:itemID="{63359719-2C13-4133-9DD1-7035DFBB331F}"/>
</file>

<file path=customXml/itemProps2.xml><?xml version="1.0" encoding="utf-8"?>
<ds:datastoreItem xmlns:ds="http://schemas.openxmlformats.org/officeDocument/2006/customXml" ds:itemID="{13A52069-E7A9-4A13-86A4-3E3D3E51803B}"/>
</file>

<file path=customXml/itemProps3.xml><?xml version="1.0" encoding="utf-8"?>
<ds:datastoreItem xmlns:ds="http://schemas.openxmlformats.org/officeDocument/2006/customXml" ds:itemID="{1E089295-7EC6-4290-9E07-C5B79E17F8D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Sharn Piper</dc:creator>
  <cp:keywords/>
  <dc:description/>
  <cp:lastModifiedBy>Tanya Sabhnani</cp:lastModifiedBy>
  <cp:revision/>
  <dcterms:created xsi:type="dcterms:W3CDTF">2015-11-19T22:02:01Z</dcterms:created>
  <dcterms:modified xsi:type="dcterms:W3CDTF">2022-05-09T23:58:36Z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0x010100038AFC10A1078649A00DB335AE2578E9</vt:lpwstr>
  </property>
</Properties>
</file>